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s9\Desktop\ABS\2. Docencia\2021\Pregrado\UChile\Kinesiología\3er Nivel\Diseño de proyectos\"/>
    </mc:Choice>
  </mc:AlternateContent>
  <xr:revisionPtr revIDLastSave="0" documentId="8_{1AD37A6F-07D8-457D-9C4C-E3CB1008ABCC}" xr6:coauthVersionLast="47" xr6:coauthVersionMax="47" xr10:uidLastSave="{00000000-0000-0000-0000-000000000000}"/>
  <bookViews>
    <workbookView xWindow="-120" yWindow="-120" windowWidth="20730" windowHeight="11160" xr2:uid="{EA712759-A5FA-4E4D-961A-6AF5992933DA}"/>
  </bookViews>
  <sheets>
    <sheet name="Variable cuanti - Población Des" sheetId="5" r:id="rId1"/>
    <sheet name="Variable cuanti - Población Con" sheetId="4" r:id="rId2"/>
    <sheet name="Variable Cuali - Población Con" sheetId="2" r:id="rId3"/>
    <sheet name="Variable Cuali - Población Desc" sheetId="1" r:id="rId4"/>
    <sheet name="Hoja1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4" l="1"/>
  <c r="H5" i="4"/>
  <c r="H4" i="4"/>
  <c r="C6" i="5"/>
  <c r="H5" i="2"/>
  <c r="H4" i="2"/>
  <c r="H6" i="2"/>
  <c r="E7" i="1"/>
  <c r="G7" i="1"/>
  <c r="F7" i="1"/>
  <c r="H4" i="1"/>
  <c r="H3" i="1"/>
  <c r="C7" i="4" l="1"/>
  <c r="C7" i="2"/>
  <c r="C6" i="1"/>
</calcChain>
</file>

<file path=xl/sharedStrings.xml><?xml version="1.0" encoding="utf-8"?>
<sst xmlns="http://schemas.openxmlformats.org/spreadsheetml/2006/main" count="65" uniqueCount="33">
  <si>
    <t>Población</t>
  </si>
  <si>
    <t>Nivel de confianza</t>
  </si>
  <si>
    <t>error</t>
  </si>
  <si>
    <t>Muestra estimada</t>
  </si>
  <si>
    <t>Referencia</t>
  </si>
  <si>
    <t>Fórmula</t>
  </si>
  <si>
    <t>Dimensión</t>
  </si>
  <si>
    <t>Valor</t>
  </si>
  <si>
    <t xml:space="preserve">Vivanco M. ( 2005) Muestreo estadístico. Diseño y aplicaciones. 1ª Edición. Santiago: Chile. Editorial Universitaria. </t>
  </si>
  <si>
    <t>denominador</t>
  </si>
  <si>
    <t>numerador</t>
  </si>
  <si>
    <t>p</t>
  </si>
  <si>
    <t>q</t>
  </si>
  <si>
    <t>Muestra neta</t>
  </si>
  <si>
    <t>Numerador</t>
  </si>
  <si>
    <t>Denominador 1</t>
  </si>
  <si>
    <t>Denominador 2</t>
  </si>
  <si>
    <t xml:space="preserve">Pérdida </t>
  </si>
  <si>
    <t>Muestra asumiendo pérdida</t>
  </si>
  <si>
    <t>muestra 20%</t>
  </si>
  <si>
    <t>%</t>
  </si>
  <si>
    <t>error admisible</t>
  </si>
  <si>
    <t>n1</t>
  </si>
  <si>
    <t>n2</t>
  </si>
  <si>
    <t>n3</t>
  </si>
  <si>
    <t>n final</t>
  </si>
  <si>
    <t>Desviación estándar</t>
  </si>
  <si>
    <t>Error admisible</t>
  </si>
  <si>
    <t>Variable</t>
  </si>
  <si>
    <t>Valores</t>
  </si>
  <si>
    <t>Deviación estándar (s)</t>
  </si>
  <si>
    <t>Error admisible (e)</t>
  </si>
  <si>
    <t>Nivel de confianza 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</si>
</sst>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9</xdr:row>
      <xdr:rowOff>38099</xdr:rowOff>
    </xdr:from>
    <xdr:to>
      <xdr:col>2</xdr:col>
      <xdr:colOff>3114675</xdr:colOff>
      <xdr:row>9</xdr:row>
      <xdr:rowOff>1210790</xdr:rowOff>
    </xdr:to>
    <xdr:pic>
      <xdr:nvPicPr>
        <xdr:cNvPr id="3" name="Picture 4" descr="figura13">
          <a:extLst>
            <a:ext uri="{FF2B5EF4-FFF2-40B4-BE49-F238E27FC236}">
              <a16:creationId xmlns:a16="http://schemas.microsoft.com/office/drawing/2014/main" id="{04938180-1BDD-4B1E-8CB7-1853241C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324099"/>
          <a:ext cx="2943225" cy="1172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10</xdr:row>
      <xdr:rowOff>392065</xdr:rowOff>
    </xdr:from>
    <xdr:to>
      <xdr:col>3</xdr:col>
      <xdr:colOff>9525</xdr:colOff>
      <xdr:row>10</xdr:row>
      <xdr:rowOff>1228725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8">
              <a:extLst>
                <a:ext uri="{FF2B5EF4-FFF2-40B4-BE49-F238E27FC236}">
                  <a16:creationId xmlns:a16="http://schemas.microsoft.com/office/drawing/2014/main" id="{B324F20B-1FB1-477D-B66C-FB2B1C3F153B}"/>
                </a:ext>
              </a:extLst>
            </xdr:cNvPr>
            <xdr:cNvSpPr txBox="1"/>
          </xdr:nvSpPr>
          <xdr:spPr>
            <a:xfrm>
              <a:off x="2152651" y="2678065"/>
              <a:ext cx="3476624" cy="836660"/>
            </a:xfrm>
            <a:prstGeom prst="rect">
              <a:avLst/>
            </a:prstGeom>
            <a:noFill/>
          </xdr:spPr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14:m>
                <m:oMath xmlns:m="http://schemas.openxmlformats.org/officeDocument/2006/math">
                  <m:r>
                    <a:rPr lang="es-CL" sz="2800" b="0" i="1" kern="3000" spc="500">
                      <a:latin typeface="Cambria Math" panose="02040503050406030204" pitchFamily="18" charset="0"/>
                    </a:rPr>
                    <m:t>𝑛</m:t>
                  </m:r>
                  <m:r>
                    <a:rPr lang="es-CL" sz="2800" i="1" kern="3000" spc="500">
                      <a:latin typeface="Cambria Math" panose="02040503050406030204" pitchFamily="18" charset="0"/>
                    </a:rPr>
                    <m:t>=</m:t>
                  </m:r>
                  <m:r>
                    <a:rPr lang="es-CL" sz="2800" b="0" i="1" kern="3000" spc="500">
                      <a:latin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es-CL" sz="2800" b="0" i="1" kern="0" spc="500" baseline="30000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CL" sz="2800" b="0" i="1" kern="0" spc="500">
                          <a:latin typeface="Cambria Math" panose="02040503050406030204" pitchFamily="18" charset="0"/>
                        </a:rPr>
                        <m:t>𝑠</m:t>
                      </m:r>
                      <m:r>
                        <a:rPr lang="es-CL" sz="2800" b="0" i="1" kern="0" spc="500" baseline="30000">
                          <a:latin typeface="Cambria Math" panose="02040503050406030204" pitchFamily="18" charset="0"/>
                        </a:rPr>
                        <m:t>2</m:t>
                      </m:r>
                    </m:num>
                    <m:den>
                      <m:eqArr>
                        <m:eqArrPr>
                          <m:ctrlPr>
                            <a:rPr lang="es-CL" sz="2800" b="0" i="1" kern="0" spc="500" baseline="30000">
                              <a:latin typeface="Cambria Math" panose="02040503050406030204" pitchFamily="18" charset="0"/>
                            </a:rPr>
                          </m:ctrlPr>
                        </m:eqArrPr>
                        <m:e/>
                        <m:e>
                          <m:eqArr>
                            <m:eqArrPr>
                              <m:ctrlPr>
                                <a:rPr lang="es-CL" sz="2800" b="0" i="1" kern="0" spc="500" baseline="30000">
                                  <a:latin typeface="Cambria Math" panose="02040503050406030204" pitchFamily="18" charset="0"/>
                                </a:rPr>
                              </m:ctrlPr>
                            </m:eqArrPr>
                            <m:e/>
                            <m:e>
                              <m:f>
                                <m:fPr>
                                  <m:ctrlPr>
                                    <a:rPr lang="es-CL" sz="2800" b="0" i="1" kern="0" spc="500" baseline="30000">
                                      <a:latin typeface="Cambria Math" panose="02040503050406030204" pitchFamily="18" charset="0"/>
                                    </a:rPr>
                                  </m:ctrlPr>
                                </m:fPr>
                                <m:num>
                                  <m:r>
                                    <a:rPr lang="es-CL" sz="2800" b="0" i="1" kern="0" spc="500">
                                      <a:latin typeface="Cambria Math" panose="02040503050406030204" pitchFamily="18" charset="0"/>
                                    </a:rPr>
                                    <m:t>𝑒</m:t>
                                  </m:r>
                                  <m:r>
                                    <a:rPr lang="es-CL" sz="2800" b="0" i="1" kern="0" spc="500" baseline="30000">
                                      <a:latin typeface="Cambria Math" panose="02040503050406030204" pitchFamily="18" charset="0"/>
                                    </a:rPr>
                                    <m:t>2</m:t>
                                  </m:r>
                                </m:num>
                                <m:den>
                                  <m:r>
                                    <a:rPr lang="es-CL" sz="2800" b="0" i="1" kern="0" spc="500">
                                      <a:latin typeface="Cambria Math" panose="02040503050406030204" pitchFamily="18" charset="0"/>
                                    </a:rPr>
                                    <m:t>𝑧</m:t>
                                  </m:r>
                                  <m:r>
                                    <a:rPr lang="es-CL" sz="2800" b="0" i="1" kern="0" spc="500" baseline="30000">
                                      <a:latin typeface="Cambria Math" panose="02040503050406030204" pitchFamily="18" charset="0"/>
                                    </a:rPr>
                                    <m:t>2</m:t>
                                  </m:r>
                                </m:den>
                              </m:f>
                              <m:r>
                                <a:rPr lang="es-CL" sz="2800" b="0" i="1" kern="0" spc="500" baseline="30000">
                                  <a:latin typeface="Cambria Math" panose="02040503050406030204" pitchFamily="18" charset="0"/>
                                </a:rPr>
                                <m:t> +</m:t>
                              </m:r>
                              <m:f>
                                <m:fPr>
                                  <m:ctrlPr>
                                    <a:rPr lang="es-CL" sz="2800" b="0" i="1" kern="0" spc="500" baseline="30000">
                                      <a:latin typeface="Cambria Math" panose="02040503050406030204" pitchFamily="18" charset="0"/>
                                    </a:rPr>
                                  </m:ctrlPr>
                                </m:fPr>
                                <m:num>
                                  <m:r>
                                    <a:rPr lang="es-CL" sz="2800" b="0" i="1" kern="0" spc="500">
                                      <a:latin typeface="Cambria Math" panose="02040503050406030204" pitchFamily="18" charset="0"/>
                                    </a:rPr>
                                    <m:t>𝑠</m:t>
                                  </m:r>
                                  <m:r>
                                    <a:rPr lang="es-CL" sz="2800" b="0" i="1" kern="0" spc="500" baseline="30000">
                                      <a:latin typeface="Cambria Math" panose="02040503050406030204" pitchFamily="18" charset="0"/>
                                    </a:rPr>
                                    <m:t>2</m:t>
                                  </m:r>
                                </m:num>
                                <m:den>
                                  <m:r>
                                    <a:rPr lang="es-CL" sz="2800" b="0" i="1" kern="0" spc="500">
                                      <a:latin typeface="Cambria Math" panose="02040503050406030204" pitchFamily="18" charset="0"/>
                                    </a:rPr>
                                    <m:t>𝑁</m:t>
                                  </m:r>
                                  <m:r>
                                    <a:rPr lang="es-CL" sz="2800" b="0" i="1" kern="0" spc="500">
                                      <a:latin typeface="Cambria Math" panose="02040503050406030204" pitchFamily="18" charset="0"/>
                                    </a:rPr>
                                    <m:t>−1</m:t>
                                  </m:r>
                                </m:den>
                              </m:f>
                            </m:e>
                          </m:eqArr>
                        </m:e>
                      </m:eqArr>
                    </m:den>
                  </m:f>
                </m:oMath>
              </a14:m>
              <a:r>
                <a:rPr lang="es-CL" sz="2400" kern="3000" spc="500">
                  <a:latin typeface="+mj-lt"/>
                </a:rPr>
                <a:t> </a:t>
              </a:r>
            </a:p>
          </xdr:txBody>
        </xdr:sp>
      </mc:Choice>
      <mc:Fallback>
        <xdr:sp macro="" textlink="">
          <xdr:nvSpPr>
            <xdr:cNvPr id="3" name="CuadroTexto 8">
              <a:extLst>
                <a:ext uri="{FF2B5EF4-FFF2-40B4-BE49-F238E27FC236}">
                  <a16:creationId xmlns:a16="http://schemas.microsoft.com/office/drawing/2014/main" id="{B324F20B-1FB1-477D-B66C-FB2B1C3F153B}"/>
                </a:ext>
              </a:extLst>
            </xdr:cNvPr>
            <xdr:cNvSpPr txBox="1"/>
          </xdr:nvSpPr>
          <xdr:spPr>
            <a:xfrm>
              <a:off x="2152651" y="2678065"/>
              <a:ext cx="3476624" cy="836660"/>
            </a:xfrm>
            <a:prstGeom prst="rect">
              <a:avLst/>
            </a:prstGeom>
            <a:noFill/>
          </xdr:spPr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s-CL" sz="2800" b="0" i="0" kern="3000" spc="500">
                  <a:latin typeface="Cambria Math" panose="02040503050406030204" pitchFamily="18" charset="0"/>
                </a:rPr>
                <a:t>𝑛</a:t>
              </a:r>
              <a:r>
                <a:rPr lang="es-CL" sz="2800" i="0" kern="3000" spc="500">
                  <a:latin typeface="Cambria Math" panose="02040503050406030204" pitchFamily="18" charset="0"/>
                </a:rPr>
                <a:t>=</a:t>
              </a:r>
              <a:r>
                <a:rPr lang="es-CL" sz="2800" b="0" i="0" kern="3000" spc="500">
                  <a:latin typeface="Cambria Math" panose="02040503050406030204" pitchFamily="18" charset="0"/>
                </a:rPr>
                <a:t> </a:t>
              </a:r>
              <a:r>
                <a:rPr lang="es-CL" sz="2800" b="0" i="0" kern="0" spc="500">
                  <a:latin typeface="Cambria Math" panose="02040503050406030204" pitchFamily="18" charset="0"/>
                </a:rPr>
                <a:t> 𝑠</a:t>
              </a:r>
              <a:r>
                <a:rPr lang="es-CL" sz="2800" b="0" i="0" kern="0" spc="500" baseline="30000">
                  <a:latin typeface="Cambria Math" panose="02040503050406030204" pitchFamily="18" charset="0"/>
                </a:rPr>
                <a:t>2/█(@█(@</a:t>
              </a:r>
              <a:r>
                <a:rPr lang="es-CL" sz="2800" b="0" i="0" kern="0" spc="500">
                  <a:latin typeface="Cambria Math" panose="02040503050406030204" pitchFamily="18" charset="0"/>
                </a:rPr>
                <a:t>𝑒</a:t>
              </a:r>
              <a:r>
                <a:rPr lang="es-CL" sz="2800" b="0" i="0" kern="0" spc="500" baseline="30000">
                  <a:latin typeface="Cambria Math" panose="02040503050406030204" pitchFamily="18" charset="0"/>
                </a:rPr>
                <a:t>2/</a:t>
              </a:r>
              <a:r>
                <a:rPr lang="es-CL" sz="2800" b="0" i="0" kern="0" spc="500">
                  <a:latin typeface="Cambria Math" panose="02040503050406030204" pitchFamily="18" charset="0"/>
                </a:rPr>
                <a:t>𝑧</a:t>
              </a:r>
              <a:r>
                <a:rPr lang="es-CL" sz="2800" b="0" i="0" kern="0" spc="500" baseline="30000">
                  <a:latin typeface="Cambria Math" panose="02040503050406030204" pitchFamily="18" charset="0"/>
                </a:rPr>
                <a:t>2  +</a:t>
              </a:r>
              <a:r>
                <a:rPr lang="es-CL" sz="2800" b="0" i="0" kern="0" spc="500">
                  <a:latin typeface="Cambria Math" panose="02040503050406030204" pitchFamily="18" charset="0"/>
                </a:rPr>
                <a:t>𝑠</a:t>
              </a:r>
              <a:r>
                <a:rPr lang="es-CL" sz="2800" b="0" i="0" kern="0" spc="500" baseline="30000">
                  <a:latin typeface="Cambria Math" panose="02040503050406030204" pitchFamily="18" charset="0"/>
                </a:rPr>
                <a:t>2/(</a:t>
              </a:r>
              <a:r>
                <a:rPr lang="es-CL" sz="2800" b="0" i="0" kern="0" spc="500">
                  <a:latin typeface="Cambria Math" panose="02040503050406030204" pitchFamily="18" charset="0"/>
                </a:rPr>
                <a:t>𝑁−1</a:t>
              </a:r>
              <a:r>
                <a:rPr lang="es-CL" sz="2800" b="0" i="0" kern="0" spc="500" baseline="30000">
                  <a:latin typeface="Cambria Math" panose="02040503050406030204" pitchFamily="18" charset="0"/>
                </a:rPr>
                <a:t>)))</a:t>
              </a:r>
              <a:r>
                <a:rPr lang="es-CL" sz="2400" kern="3000" spc="500">
                  <a:latin typeface="+mj-lt"/>
                </a:rPr>
                <a:t> 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10</xdr:row>
      <xdr:rowOff>180975</xdr:rowOff>
    </xdr:from>
    <xdr:to>
      <xdr:col>2</xdr:col>
      <xdr:colOff>3358800</xdr:colOff>
      <xdr:row>10</xdr:row>
      <xdr:rowOff>1162516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892DE9-5B56-449E-81A6-AC1679099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0275" y="1895475"/>
          <a:ext cx="3292125" cy="9815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9</xdr:row>
      <xdr:rowOff>152400</xdr:rowOff>
    </xdr:from>
    <xdr:to>
      <xdr:col>2</xdr:col>
      <xdr:colOff>2933700</xdr:colOff>
      <xdr:row>9</xdr:row>
      <xdr:rowOff>1280207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39A29E80-6EB8-47AF-9D75-49B79B4C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676400"/>
          <a:ext cx="2657475" cy="1127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141A2-1412-49DB-ADC4-7B3F2AEFA6E6}">
  <dimension ref="B2:C10"/>
  <sheetViews>
    <sheetView tabSelected="1" workbookViewId="0">
      <selection activeCell="D10" sqref="D10"/>
    </sheetView>
  </sheetViews>
  <sheetFormatPr baseColWidth="10" defaultRowHeight="15" x14ac:dyDescent="0.25"/>
  <cols>
    <col min="2" max="2" width="20.5703125" customWidth="1"/>
    <col min="3" max="3" width="52.28515625" customWidth="1"/>
  </cols>
  <sheetData>
    <row r="2" spans="2:3" x14ac:dyDescent="0.25">
      <c r="B2" s="2" t="s">
        <v>28</v>
      </c>
      <c r="C2" s="2" t="s">
        <v>29</v>
      </c>
    </row>
    <row r="3" spans="2:3" x14ac:dyDescent="0.25">
      <c r="B3" s="2" t="s">
        <v>1</v>
      </c>
      <c r="C3" s="15">
        <v>1.96</v>
      </c>
    </row>
    <row r="4" spans="2:3" x14ac:dyDescent="0.25">
      <c r="B4" s="2" t="s">
        <v>27</v>
      </c>
      <c r="C4" s="1">
        <v>3</v>
      </c>
    </row>
    <row r="5" spans="2:3" x14ac:dyDescent="0.25">
      <c r="B5" s="2" t="s">
        <v>26</v>
      </c>
      <c r="C5" s="14">
        <v>5</v>
      </c>
    </row>
    <row r="6" spans="2:3" x14ac:dyDescent="0.25">
      <c r="B6" s="2" t="s">
        <v>3</v>
      </c>
      <c r="C6" s="3">
        <f>((C3^2)*(C5^2))/C4^2</f>
        <v>10.671111111111109</v>
      </c>
    </row>
    <row r="7" spans="2:3" x14ac:dyDescent="0.25">
      <c r="B7" s="2" t="s">
        <v>13</v>
      </c>
      <c r="C7" s="1">
        <v>11</v>
      </c>
    </row>
    <row r="9" spans="2:3" ht="45" x14ac:dyDescent="0.25">
      <c r="B9" s="4" t="s">
        <v>4</v>
      </c>
      <c r="C9" s="7" t="s">
        <v>8</v>
      </c>
    </row>
    <row r="10" spans="2:3" ht="100.5" customHeight="1" x14ac:dyDescent="0.25">
      <c r="B10" s="4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A0596-8A4C-406B-A592-64C23244AA51}">
  <dimension ref="B2:I11"/>
  <sheetViews>
    <sheetView workbookViewId="0">
      <selection activeCell="C9" sqref="C9"/>
    </sheetView>
  </sheetViews>
  <sheetFormatPr baseColWidth="10" defaultRowHeight="15" x14ac:dyDescent="0.25"/>
  <cols>
    <col min="2" max="2" width="20.5703125" customWidth="1"/>
    <col min="3" max="3" width="52.28515625" customWidth="1"/>
    <col min="7" max="7" width="23.42578125" customWidth="1"/>
    <col min="9" max="9" width="25.28515625" customWidth="1"/>
  </cols>
  <sheetData>
    <row r="2" spans="2:9" x14ac:dyDescent="0.25">
      <c r="B2" s="2" t="s">
        <v>28</v>
      </c>
      <c r="C2" s="2" t="s">
        <v>29</v>
      </c>
    </row>
    <row r="3" spans="2:9" x14ac:dyDescent="0.25">
      <c r="B3" s="2" t="s">
        <v>0</v>
      </c>
      <c r="C3" s="1">
        <v>1000</v>
      </c>
      <c r="G3" s="5" t="s">
        <v>6</v>
      </c>
      <c r="H3" s="5" t="s">
        <v>7</v>
      </c>
      <c r="I3" s="5" t="s">
        <v>5</v>
      </c>
    </row>
    <row r="4" spans="2:9" x14ac:dyDescent="0.25">
      <c r="B4" s="2" t="s">
        <v>32</v>
      </c>
      <c r="C4" s="15">
        <v>1.96</v>
      </c>
      <c r="G4" s="5" t="s">
        <v>14</v>
      </c>
      <c r="H4" s="24">
        <f>C6^2</f>
        <v>225</v>
      </c>
      <c r="I4" s="16"/>
    </row>
    <row r="5" spans="2:9" x14ac:dyDescent="0.25">
      <c r="B5" s="2" t="s">
        <v>31</v>
      </c>
      <c r="C5" s="1">
        <v>2</v>
      </c>
      <c r="G5" s="5" t="s">
        <v>15</v>
      </c>
      <c r="H5" s="6">
        <f>C5^2/C4^2</f>
        <v>1.0412328196584757</v>
      </c>
      <c r="I5" s="16"/>
    </row>
    <row r="6" spans="2:9" x14ac:dyDescent="0.25">
      <c r="B6" s="2" t="s">
        <v>30</v>
      </c>
      <c r="C6" s="14">
        <v>15</v>
      </c>
      <c r="G6" s="5" t="s">
        <v>16</v>
      </c>
      <c r="H6" s="1">
        <f>C6^2/(C3-1)</f>
        <v>0.22522522522522523</v>
      </c>
      <c r="I6" s="17"/>
    </row>
    <row r="7" spans="2:9" x14ac:dyDescent="0.25">
      <c r="B7" s="2" t="s">
        <v>3</v>
      </c>
      <c r="C7" s="3">
        <f>H4/(H5+H6)</f>
        <v>177.66083993778238</v>
      </c>
      <c r="G7" s="8"/>
      <c r="H7" s="8"/>
      <c r="I7" s="12"/>
    </row>
    <row r="8" spans="2:9" x14ac:dyDescent="0.25">
      <c r="B8" s="2" t="s">
        <v>13</v>
      </c>
      <c r="C8" s="1">
        <v>178</v>
      </c>
      <c r="G8" s="13"/>
      <c r="H8" s="12"/>
      <c r="I8" s="12"/>
    </row>
    <row r="10" spans="2:9" ht="45" x14ac:dyDescent="0.25">
      <c r="B10" s="4" t="s">
        <v>4</v>
      </c>
      <c r="C10" s="7" t="s">
        <v>8</v>
      </c>
    </row>
    <row r="11" spans="2:9" ht="100.5" customHeight="1" x14ac:dyDescent="0.25">
      <c r="B11" s="4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D0E51-3536-4CB2-9809-5B1B8F88F8D2}">
  <dimension ref="B2:I12"/>
  <sheetViews>
    <sheetView workbookViewId="0">
      <selection activeCell="C5" sqref="C5"/>
    </sheetView>
  </sheetViews>
  <sheetFormatPr baseColWidth="10" defaultRowHeight="15" x14ac:dyDescent="0.25"/>
  <cols>
    <col min="2" max="2" width="20.5703125" customWidth="1"/>
    <col min="3" max="3" width="52.28515625" customWidth="1"/>
    <col min="7" max="7" width="23.42578125" customWidth="1"/>
    <col min="9" max="9" width="25.28515625" customWidth="1"/>
  </cols>
  <sheetData>
    <row r="2" spans="2:9" x14ac:dyDescent="0.25">
      <c r="B2" s="2" t="s">
        <v>0</v>
      </c>
      <c r="C2" s="1">
        <v>10000000000</v>
      </c>
    </row>
    <row r="3" spans="2:9" x14ac:dyDescent="0.25">
      <c r="B3" s="2" t="s">
        <v>1</v>
      </c>
      <c r="C3" s="15">
        <v>1.96</v>
      </c>
      <c r="G3" s="5" t="s">
        <v>6</v>
      </c>
      <c r="H3" s="5" t="s">
        <v>7</v>
      </c>
      <c r="I3" s="5" t="s">
        <v>5</v>
      </c>
    </row>
    <row r="4" spans="2:9" x14ac:dyDescent="0.25">
      <c r="B4" s="2" t="s">
        <v>21</v>
      </c>
      <c r="C4" s="1">
        <v>0.05</v>
      </c>
      <c r="G4" s="5" t="s">
        <v>14</v>
      </c>
      <c r="H4" s="6">
        <f>(C2/(C2-1))*C5*C6</f>
        <v>0</v>
      </c>
      <c r="I4" s="16"/>
    </row>
    <row r="5" spans="2:9" x14ac:dyDescent="0.25">
      <c r="B5" s="2" t="s">
        <v>11</v>
      </c>
      <c r="C5" s="14"/>
      <c r="G5" s="5" t="s">
        <v>15</v>
      </c>
      <c r="H5" s="6">
        <f>(C4*C4)/(C3*C3)</f>
        <v>6.5077051228654744E-4</v>
      </c>
      <c r="I5" s="16"/>
    </row>
    <row r="6" spans="2:9" x14ac:dyDescent="0.25">
      <c r="B6" s="2" t="s">
        <v>12</v>
      </c>
      <c r="C6" s="14">
        <v>0.7</v>
      </c>
      <c r="G6" s="5" t="s">
        <v>16</v>
      </c>
      <c r="H6" s="1">
        <f>(C5*C6)/(C2-1)</f>
        <v>0</v>
      </c>
      <c r="I6" s="17"/>
    </row>
    <row r="7" spans="2:9" x14ac:dyDescent="0.25">
      <c r="B7" s="2" t="s">
        <v>3</v>
      </c>
      <c r="C7" s="3">
        <f>H4/H5</f>
        <v>0</v>
      </c>
      <c r="G7" s="8"/>
      <c r="H7" s="8"/>
      <c r="I7" s="12"/>
    </row>
    <row r="8" spans="2:9" x14ac:dyDescent="0.25">
      <c r="B8" s="2" t="s">
        <v>13</v>
      </c>
      <c r="C8" s="1">
        <v>324</v>
      </c>
      <c r="G8" s="13"/>
      <c r="H8" s="12"/>
      <c r="I8" s="12"/>
    </row>
    <row r="9" spans="2:9" x14ac:dyDescent="0.25">
      <c r="F9" t="s">
        <v>22</v>
      </c>
      <c r="G9">
        <v>323</v>
      </c>
    </row>
    <row r="10" spans="2:9" ht="45" x14ac:dyDescent="0.25">
      <c r="B10" s="4" t="s">
        <v>4</v>
      </c>
      <c r="C10" s="7" t="s">
        <v>8</v>
      </c>
      <c r="F10" t="s">
        <v>23</v>
      </c>
      <c r="G10">
        <v>300</v>
      </c>
    </row>
    <row r="11" spans="2:9" ht="100.5" customHeight="1" x14ac:dyDescent="0.25">
      <c r="B11" s="4" t="s">
        <v>5</v>
      </c>
      <c r="F11" t="s">
        <v>24</v>
      </c>
      <c r="G11">
        <v>320</v>
      </c>
    </row>
    <row r="12" spans="2:9" x14ac:dyDescent="0.25">
      <c r="F12" t="s">
        <v>25</v>
      </c>
      <c r="G12">
        <v>323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F3B20-FD68-447A-BCA7-0D2920CC8762}">
  <dimension ref="B2:I11"/>
  <sheetViews>
    <sheetView workbookViewId="0">
      <selection activeCell="C4" sqref="C4:C5"/>
    </sheetView>
  </sheetViews>
  <sheetFormatPr baseColWidth="10" defaultRowHeight="15" x14ac:dyDescent="0.25"/>
  <cols>
    <col min="2" max="2" width="20.5703125" customWidth="1"/>
    <col min="3" max="3" width="52.28515625" customWidth="1"/>
    <col min="7" max="7" width="19.85546875" customWidth="1"/>
    <col min="9" max="9" width="25.28515625" customWidth="1"/>
  </cols>
  <sheetData>
    <row r="2" spans="2:9" x14ac:dyDescent="0.25">
      <c r="B2" s="2" t="s">
        <v>1</v>
      </c>
      <c r="C2" s="15">
        <v>1.96</v>
      </c>
      <c r="G2" s="5" t="s">
        <v>6</v>
      </c>
      <c r="H2" s="5" t="s">
        <v>7</v>
      </c>
      <c r="I2" s="5" t="s">
        <v>5</v>
      </c>
    </row>
    <row r="3" spans="2:9" x14ac:dyDescent="0.25">
      <c r="B3" s="2" t="s">
        <v>2</v>
      </c>
      <c r="C3" s="1">
        <v>0.05</v>
      </c>
      <c r="G3" s="5" t="s">
        <v>10</v>
      </c>
      <c r="H3" s="6">
        <f>C2*C2*C4*C5</f>
        <v>0.345744</v>
      </c>
      <c r="I3" s="5"/>
    </row>
    <row r="4" spans="2:9" x14ac:dyDescent="0.25">
      <c r="B4" s="2" t="s">
        <v>11</v>
      </c>
      <c r="C4" s="14">
        <v>0.9</v>
      </c>
      <c r="G4" s="5" t="s">
        <v>9</v>
      </c>
      <c r="H4" s="6">
        <f>C3*C3</f>
        <v>2.5000000000000005E-3</v>
      </c>
      <c r="I4" s="5"/>
    </row>
    <row r="5" spans="2:9" x14ac:dyDescent="0.25">
      <c r="B5" s="2" t="s">
        <v>12</v>
      </c>
      <c r="C5" s="14">
        <v>0.1</v>
      </c>
      <c r="G5" s="10"/>
      <c r="H5" s="10"/>
      <c r="I5" s="11"/>
    </row>
    <row r="6" spans="2:9" ht="45" x14ac:dyDescent="0.25">
      <c r="B6" s="2" t="s">
        <v>3</v>
      </c>
      <c r="C6" s="3">
        <f>H3/H4</f>
        <v>138.29759999999996</v>
      </c>
      <c r="D6" s="18" t="s">
        <v>17</v>
      </c>
      <c r="E6" s="18" t="s">
        <v>18</v>
      </c>
      <c r="F6" s="18" t="s">
        <v>19</v>
      </c>
      <c r="G6" s="19" t="s">
        <v>20</v>
      </c>
      <c r="H6" s="8"/>
      <c r="I6" s="12"/>
    </row>
    <row r="7" spans="2:9" x14ac:dyDescent="0.25">
      <c r="B7" s="2" t="s">
        <v>13</v>
      </c>
      <c r="C7" s="1">
        <v>385</v>
      </c>
      <c r="D7" s="20">
        <v>0.2</v>
      </c>
      <c r="E7" s="21">
        <f>C7*1.2</f>
        <v>462</v>
      </c>
      <c r="F7" s="22">
        <f>E7-C7</f>
        <v>77</v>
      </c>
      <c r="G7" s="23">
        <f>F7/C7</f>
        <v>0.2</v>
      </c>
      <c r="H7" s="12"/>
      <c r="I7" s="12"/>
    </row>
    <row r="8" spans="2:9" x14ac:dyDescent="0.25">
      <c r="G8" s="13"/>
      <c r="H8" s="12"/>
      <c r="I8" s="12"/>
    </row>
    <row r="9" spans="2:9" ht="45" x14ac:dyDescent="0.25">
      <c r="B9" s="5" t="s">
        <v>4</v>
      </c>
      <c r="C9" s="9" t="s">
        <v>8</v>
      </c>
    </row>
    <row r="10" spans="2:9" ht="106.5" customHeight="1" x14ac:dyDescent="0.25">
      <c r="B10" s="5" t="s">
        <v>5</v>
      </c>
      <c r="C10" s="6"/>
    </row>
    <row r="11" spans="2:9" ht="100.5" customHeight="1" x14ac:dyDescent="0.25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0D9D-D2F9-480A-8FA5-5B9FCD0DA9E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Variable cuanti - Población Des</vt:lpstr>
      <vt:lpstr>Variable cuanti - Población Con</vt:lpstr>
      <vt:lpstr>Variable Cuali - Población Con</vt:lpstr>
      <vt:lpstr>Variable Cuali - Población Desc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Besoain Saldaña</dc:creator>
  <cp:lastModifiedBy>Alvaro Besoain Saldaña</cp:lastModifiedBy>
  <dcterms:created xsi:type="dcterms:W3CDTF">2021-08-31T15:18:09Z</dcterms:created>
  <dcterms:modified xsi:type="dcterms:W3CDTF">2021-10-14T17:39:08Z</dcterms:modified>
</cp:coreProperties>
</file>