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hile-my.sharepoint.com/personal/macamartinez_uchile_cl/Documents/Laboral/Internado de Obstetricia_202320/Carga Materiales Grupo 5/"/>
    </mc:Choice>
  </mc:AlternateContent>
  <xr:revisionPtr revIDLastSave="52" documentId="8_{09A7392F-8DEF-4F8C-90AF-7D3F24C8F865}" xr6:coauthVersionLast="47" xr6:coauthVersionMax="47" xr10:uidLastSave="{E9DBA530-E8B1-E644-ACED-1E9EEC1EFE74}"/>
  <bookViews>
    <workbookView xWindow="0" yWindow="500" windowWidth="28800" windowHeight="15800" activeTab="1" xr2:uid="{00000000-000D-0000-FFFF-FFFF00000000}"/>
  </bookViews>
  <sheets>
    <sheet name="Grupo 6" sheetId="4" state="hidden" r:id="rId1"/>
    <sheet name="Grupo 5" sheetId="3" r:id="rId2"/>
    <sheet name="Grupo 4" sheetId="2" state="hidden" r:id="rId3"/>
    <sheet name="Planillas Internado" sheetId="5" state="hidden" r:id="rId4"/>
  </sheets>
  <definedNames>
    <definedName name="_xlnm._FilterDatabase" localSheetId="2" hidden="1">'Grupo 4'!$A$7:$H$7</definedName>
    <definedName name="_xlnm._FilterDatabase" localSheetId="1" hidden="1">'Grupo 5'!$A$6:$G$6</definedName>
    <definedName name="_xlnm._FilterDatabase" localSheetId="0" hidden="1">'Grupo 6'!$A$6:$G$6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1" i="4" l="1"/>
  <c r="BP11" i="4"/>
  <c r="BR11" i="4"/>
  <c r="BT11" i="4"/>
  <c r="BV11" i="4"/>
  <c r="BW11" i="4"/>
  <c r="BX11" i="4"/>
  <c r="BY11" i="4"/>
  <c r="BZ11" i="4"/>
  <c r="CB11" i="4"/>
  <c r="CC11" i="4"/>
  <c r="CB26" i="4"/>
  <c r="BV26" i="4"/>
  <c r="BT26" i="4"/>
  <c r="BR26" i="4"/>
  <c r="BW26" i="4" s="1"/>
  <c r="BX26" i="4" s="1"/>
  <c r="BP26" i="4"/>
  <c r="BN26" i="4"/>
  <c r="BY26" i="4" s="1"/>
  <c r="BZ26" i="4" s="1"/>
  <c r="CC26" i="4" s="1"/>
  <c r="CB25" i="4"/>
  <c r="BV25" i="4"/>
  <c r="BT25" i="4"/>
  <c r="BR25" i="4"/>
  <c r="BW25" i="4" s="1"/>
  <c r="BX25" i="4" s="1"/>
  <c r="BP25" i="4"/>
  <c r="BN25" i="4"/>
  <c r="BY25" i="4" s="1"/>
  <c r="BZ25" i="4" s="1"/>
  <c r="CC25" i="4" s="1"/>
  <c r="CB24" i="4"/>
  <c r="BV24" i="4"/>
  <c r="BT24" i="4"/>
  <c r="BR24" i="4"/>
  <c r="BW24" i="4" s="1"/>
  <c r="BX24" i="4" s="1"/>
  <c r="BP24" i="4"/>
  <c r="BN24" i="4"/>
  <c r="BY24" i="4" s="1"/>
  <c r="BZ24" i="4" s="1"/>
  <c r="CC24" i="4" s="1"/>
  <c r="CB23" i="4"/>
  <c r="BV23" i="4"/>
  <c r="BT23" i="4"/>
  <c r="BR23" i="4"/>
  <c r="BW23" i="4" s="1"/>
  <c r="BX23" i="4" s="1"/>
  <c r="BP23" i="4"/>
  <c r="BN23" i="4"/>
  <c r="BY23" i="4" s="1"/>
  <c r="BZ23" i="4" s="1"/>
  <c r="CC23" i="4" s="1"/>
  <c r="CB18" i="4"/>
  <c r="BV18" i="4"/>
  <c r="BT18" i="4"/>
  <c r="BR18" i="4"/>
  <c r="BW18" i="4" s="1"/>
  <c r="BX18" i="4" s="1"/>
  <c r="BP18" i="4"/>
  <c r="BN18" i="4"/>
  <c r="BY18" i="4" s="1"/>
  <c r="BZ18" i="4" s="1"/>
  <c r="CC18" i="4" s="1"/>
  <c r="CB17" i="4"/>
  <c r="BV17" i="4"/>
  <c r="BT17" i="4"/>
  <c r="BR17" i="4"/>
  <c r="BW17" i="4" s="1"/>
  <c r="BX17" i="4" s="1"/>
  <c r="BP17" i="4"/>
  <c r="BN17" i="4"/>
  <c r="BY17" i="4" s="1"/>
  <c r="BZ17" i="4" s="1"/>
  <c r="CC17" i="4" s="1"/>
  <c r="CB16" i="4"/>
  <c r="BV16" i="4"/>
  <c r="BT16" i="4"/>
  <c r="BR16" i="4"/>
  <c r="BW16" i="4" s="1"/>
  <c r="BX16" i="4" s="1"/>
  <c r="BP16" i="4"/>
  <c r="BN16" i="4"/>
  <c r="BY16" i="4" s="1"/>
  <c r="BZ16" i="4" s="1"/>
  <c r="CC16" i="4" s="1"/>
  <c r="CB15" i="4"/>
  <c r="BV15" i="4"/>
  <c r="BT15" i="4"/>
  <c r="BR15" i="4"/>
  <c r="BW15" i="4" s="1"/>
  <c r="BX15" i="4" s="1"/>
  <c r="BP15" i="4"/>
  <c r="BN15" i="4"/>
  <c r="BY15" i="4" s="1"/>
  <c r="BZ15" i="4" s="1"/>
  <c r="CC15" i="4" s="1"/>
  <c r="CB12" i="4"/>
  <c r="BV12" i="4"/>
  <c r="BT12" i="4"/>
  <c r="BR12" i="4"/>
  <c r="BW12" i="4" s="1"/>
  <c r="BX12" i="4" s="1"/>
  <c r="BP12" i="4"/>
  <c r="BN12" i="4"/>
  <c r="BY12" i="4" s="1"/>
  <c r="BZ12" i="4" s="1"/>
  <c r="CC12" i="4" s="1"/>
  <c r="CB10" i="4"/>
  <c r="BV10" i="4"/>
  <c r="BT10" i="4"/>
  <c r="BR10" i="4"/>
  <c r="BW10" i="4" s="1"/>
  <c r="BX10" i="4" s="1"/>
  <c r="BP10" i="4"/>
  <c r="BN10" i="4"/>
  <c r="BY10" i="4" s="1"/>
  <c r="BZ10" i="4" s="1"/>
  <c r="CC10" i="4" s="1"/>
  <c r="CB9" i="4"/>
  <c r="BV9" i="4"/>
  <c r="BT9" i="4"/>
  <c r="BR9" i="4"/>
  <c r="BW9" i="4" s="1"/>
  <c r="BX9" i="4" s="1"/>
  <c r="BP9" i="4"/>
  <c r="BN9" i="4"/>
  <c r="BY9" i="4" s="1"/>
  <c r="BZ9" i="4" s="1"/>
  <c r="CC9" i="4" s="1"/>
  <c r="CB8" i="4"/>
  <c r="BV8" i="4"/>
  <c r="BT8" i="4"/>
  <c r="BR8" i="4"/>
  <c r="BW8" i="4" s="1"/>
  <c r="BX8" i="4" s="1"/>
  <c r="BP8" i="4"/>
  <c r="BN8" i="4"/>
  <c r="BY8" i="4" s="1"/>
  <c r="BZ8" i="4" s="1"/>
  <c r="CC8" i="4" s="1"/>
  <c r="CB7" i="4"/>
  <c r="BV7" i="4"/>
  <c r="BT7" i="4"/>
  <c r="BR7" i="4"/>
  <c r="BW7" i="4" s="1"/>
  <c r="BX7" i="4" s="1"/>
  <c r="BP7" i="4"/>
  <c r="BN7" i="4"/>
  <c r="BY7" i="4" s="1"/>
  <c r="BZ7" i="4" s="1"/>
  <c r="CC7" i="4" s="1"/>
  <c r="CB6" i="4"/>
  <c r="BV6" i="4"/>
  <c r="BT6" i="4"/>
  <c r="BR6" i="4"/>
  <c r="BW6" i="4" s="1"/>
  <c r="BX6" i="4" s="1"/>
  <c r="BP6" i="4"/>
  <c r="BN6" i="4"/>
  <c r="BY6" i="4" s="1"/>
  <c r="BZ6" i="4" s="1"/>
  <c r="CC6" i="4" s="1"/>
  <c r="CB26" i="3"/>
  <c r="BV26" i="3"/>
  <c r="BT26" i="3"/>
  <c r="BR26" i="3"/>
  <c r="BW26" i="3" s="1"/>
  <c r="BX26" i="3" s="1"/>
  <c r="BP26" i="3"/>
  <c r="BN26" i="3"/>
  <c r="BY26" i="3" s="1"/>
  <c r="BZ26" i="3" s="1"/>
  <c r="CC26" i="3" s="1"/>
  <c r="CB25" i="3"/>
  <c r="BV25" i="3"/>
  <c r="BT25" i="3"/>
  <c r="BR25" i="3"/>
  <c r="BW25" i="3" s="1"/>
  <c r="BX25" i="3" s="1"/>
  <c r="BP25" i="3"/>
  <c r="BN25" i="3"/>
  <c r="BY25" i="3" s="1"/>
  <c r="BZ25" i="3" s="1"/>
  <c r="CC25" i="3" s="1"/>
  <c r="CB24" i="3"/>
  <c r="BV24" i="3"/>
  <c r="BT24" i="3"/>
  <c r="BR24" i="3"/>
  <c r="BW24" i="3" s="1"/>
  <c r="BX24" i="3" s="1"/>
  <c r="BP24" i="3"/>
  <c r="BN24" i="3"/>
  <c r="BY24" i="3" s="1"/>
  <c r="BZ24" i="3" s="1"/>
  <c r="CC24" i="3" s="1"/>
  <c r="CB23" i="3"/>
  <c r="BV23" i="3"/>
  <c r="BT23" i="3"/>
  <c r="BR23" i="3"/>
  <c r="BW23" i="3" s="1"/>
  <c r="BX23" i="3" s="1"/>
  <c r="BP23" i="3"/>
  <c r="BN23" i="3"/>
  <c r="BY23" i="3" s="1"/>
  <c r="BZ23" i="3" s="1"/>
  <c r="CC23" i="3" s="1"/>
  <c r="CB22" i="3"/>
  <c r="BV22" i="3"/>
  <c r="BT22" i="3"/>
  <c r="BR22" i="3"/>
  <c r="BW22" i="3" s="1"/>
  <c r="BX22" i="3" s="1"/>
  <c r="BP22" i="3"/>
  <c r="BN22" i="3"/>
  <c r="BY22" i="3" s="1"/>
  <c r="BZ22" i="3" s="1"/>
  <c r="CC22" i="3" s="1"/>
  <c r="CB21" i="3"/>
  <c r="BV21" i="3"/>
  <c r="BT21" i="3"/>
  <c r="BR21" i="3"/>
  <c r="BW21" i="3" s="1"/>
  <c r="BX21" i="3" s="1"/>
  <c r="BP21" i="3"/>
  <c r="BN21" i="3"/>
  <c r="BY21" i="3" s="1"/>
  <c r="BZ21" i="3" s="1"/>
  <c r="CC21" i="3" s="1"/>
  <c r="CB20" i="3"/>
  <c r="BV20" i="3"/>
  <c r="BT20" i="3"/>
  <c r="BR20" i="3"/>
  <c r="BW20" i="3" s="1"/>
  <c r="BX20" i="3" s="1"/>
  <c r="BP20" i="3"/>
  <c r="BN20" i="3"/>
  <c r="BY20" i="3" s="1"/>
  <c r="BZ20" i="3" s="1"/>
  <c r="CC20" i="3" s="1"/>
  <c r="CB19" i="3"/>
  <c r="BV19" i="3"/>
  <c r="BT19" i="3"/>
  <c r="BR19" i="3"/>
  <c r="BW19" i="3" s="1"/>
  <c r="BX19" i="3" s="1"/>
  <c r="BP19" i="3"/>
  <c r="BN19" i="3"/>
  <c r="BY19" i="3" s="1"/>
  <c r="BZ19" i="3" s="1"/>
  <c r="CC19" i="3" s="1"/>
  <c r="CB18" i="3"/>
  <c r="BV18" i="3"/>
  <c r="BT18" i="3"/>
  <c r="BR18" i="3"/>
  <c r="BW18" i="3" s="1"/>
  <c r="BX18" i="3" s="1"/>
  <c r="BP18" i="3"/>
  <c r="BN18" i="3"/>
  <c r="BY18" i="3" s="1"/>
  <c r="BZ18" i="3" s="1"/>
  <c r="CC18" i="3" s="1"/>
  <c r="CB17" i="3"/>
  <c r="BV17" i="3"/>
  <c r="BT17" i="3"/>
  <c r="BR17" i="3"/>
  <c r="BW17" i="3" s="1"/>
  <c r="BX17" i="3" s="1"/>
  <c r="BP17" i="3"/>
  <c r="BN17" i="3"/>
  <c r="BY17" i="3" s="1"/>
  <c r="BZ17" i="3" s="1"/>
  <c r="CC17" i="3" s="1"/>
  <c r="CB16" i="3"/>
  <c r="BV16" i="3"/>
  <c r="BT16" i="3"/>
  <c r="BR16" i="3"/>
  <c r="BW16" i="3" s="1"/>
  <c r="BX16" i="3" s="1"/>
  <c r="BP16" i="3"/>
  <c r="BN16" i="3"/>
  <c r="BY16" i="3" s="1"/>
  <c r="BZ16" i="3" s="1"/>
  <c r="CC16" i="3" s="1"/>
  <c r="CB15" i="3"/>
  <c r="BV15" i="3"/>
  <c r="BT15" i="3"/>
  <c r="BR15" i="3"/>
  <c r="BW15" i="3" s="1"/>
  <c r="BX15" i="3" s="1"/>
  <c r="BP15" i="3"/>
  <c r="BN15" i="3"/>
  <c r="BY15" i="3" s="1"/>
  <c r="BZ15" i="3" s="1"/>
  <c r="CC15" i="3" s="1"/>
  <c r="CB14" i="3"/>
  <c r="BV14" i="3"/>
  <c r="BT14" i="3"/>
  <c r="BR14" i="3"/>
  <c r="BW14" i="3" s="1"/>
  <c r="BX14" i="3" s="1"/>
  <c r="BP14" i="3"/>
  <c r="BN14" i="3"/>
  <c r="BY14" i="3" s="1"/>
  <c r="BZ14" i="3" s="1"/>
  <c r="CC14" i="3" s="1"/>
  <c r="CB13" i="3"/>
  <c r="BV13" i="3"/>
  <c r="BT13" i="3"/>
  <c r="BR13" i="3"/>
  <c r="BW13" i="3" s="1"/>
  <c r="BX13" i="3" s="1"/>
  <c r="BP13" i="3"/>
  <c r="BN13" i="3"/>
  <c r="BY13" i="3" s="1"/>
  <c r="BZ13" i="3" s="1"/>
  <c r="CC13" i="3" s="1"/>
  <c r="CB12" i="3"/>
  <c r="BV12" i="3"/>
  <c r="BT12" i="3"/>
  <c r="BR12" i="3"/>
  <c r="BW12" i="3" s="1"/>
  <c r="BX12" i="3" s="1"/>
  <c r="BP12" i="3"/>
  <c r="BN12" i="3"/>
  <c r="BY12" i="3" s="1"/>
  <c r="BZ12" i="3" s="1"/>
  <c r="CC12" i="3" s="1"/>
  <c r="CB11" i="3"/>
  <c r="BV11" i="3"/>
  <c r="BT11" i="3"/>
  <c r="BR11" i="3"/>
  <c r="BW11" i="3" s="1"/>
  <c r="BX11" i="3" s="1"/>
  <c r="BP11" i="3"/>
  <c r="BN11" i="3"/>
  <c r="BY11" i="3" s="1"/>
  <c r="BZ11" i="3" s="1"/>
  <c r="CC11" i="3" s="1"/>
  <c r="CB9" i="3"/>
  <c r="BV9" i="3"/>
  <c r="BT9" i="3"/>
  <c r="BR9" i="3"/>
  <c r="BW9" i="3" s="1"/>
  <c r="BX9" i="3" s="1"/>
  <c r="BP9" i="3"/>
  <c r="BN9" i="3"/>
  <c r="BY9" i="3" s="1"/>
  <c r="BZ9" i="3" s="1"/>
  <c r="CC9" i="3" s="1"/>
  <c r="CB8" i="3"/>
  <c r="BV8" i="3"/>
  <c r="BT8" i="3"/>
  <c r="BR8" i="3"/>
  <c r="BW8" i="3" s="1"/>
  <c r="BX8" i="3" s="1"/>
  <c r="BP8" i="3"/>
  <c r="BN8" i="3"/>
  <c r="BY8" i="3" s="1"/>
  <c r="BZ8" i="3" s="1"/>
  <c r="CC8" i="3" s="1"/>
  <c r="CB7" i="3"/>
  <c r="BV7" i="3"/>
  <c r="BT7" i="3"/>
  <c r="BR7" i="3"/>
  <c r="BW7" i="3" s="1"/>
  <c r="BX7" i="3" s="1"/>
  <c r="BP7" i="3"/>
  <c r="BN7" i="3"/>
  <c r="BY7" i="3" s="1"/>
  <c r="BZ7" i="3" s="1"/>
  <c r="CC7" i="3" s="1"/>
  <c r="CB6" i="3"/>
  <c r="BV6" i="3"/>
  <c r="BT6" i="3"/>
  <c r="BR6" i="3"/>
  <c r="BW6" i="3" s="1"/>
  <c r="BX6" i="3" s="1"/>
  <c r="BP6" i="3"/>
  <c r="BN6" i="3"/>
  <c r="BY6" i="3" s="1"/>
  <c r="BZ6" i="3" s="1"/>
  <c r="CC6" i="3" s="1"/>
  <c r="CB5" i="3"/>
  <c r="BV5" i="3"/>
  <c r="BT5" i="3"/>
  <c r="BR5" i="3"/>
  <c r="BW5" i="3" s="1"/>
  <c r="BX5" i="3" s="1"/>
  <c r="BP5" i="3"/>
  <c r="BN5" i="3"/>
  <c r="BY5" i="3" s="1"/>
  <c r="BZ5" i="3" s="1"/>
  <c r="CC5" i="3" s="1"/>
  <c r="BO8" i="2"/>
  <c r="BQ8" i="2"/>
  <c r="BS8" i="2"/>
  <c r="BU8" i="2"/>
  <c r="BW8" i="2"/>
  <c r="BX8" i="2"/>
  <c r="BY8" i="2"/>
  <c r="BZ8" i="2"/>
  <c r="CA8" i="2"/>
  <c r="CC8" i="2"/>
  <c r="CD8" i="2"/>
  <c r="BO9" i="2"/>
  <c r="BQ9" i="2"/>
  <c r="BS9" i="2"/>
  <c r="BU9" i="2"/>
  <c r="BW9" i="2"/>
  <c r="BX9" i="2"/>
  <c r="BY9" i="2"/>
  <c r="BZ9" i="2"/>
  <c r="CA9" i="2"/>
  <c r="CC9" i="2"/>
  <c r="CD9" i="2"/>
  <c r="CB28" i="3"/>
  <c r="BV28" i="3"/>
  <c r="BT28" i="3"/>
  <c r="BR28" i="3"/>
  <c r="BW28" i="3" s="1"/>
  <c r="BX28" i="3" s="1"/>
  <c r="BP28" i="3"/>
  <c r="BN28" i="3"/>
  <c r="BY28" i="3" s="1"/>
  <c r="BZ28" i="3" s="1"/>
  <c r="CC28" i="3" s="1"/>
  <c r="CB27" i="3"/>
  <c r="BV27" i="3"/>
  <c r="BT27" i="3"/>
  <c r="BR27" i="3"/>
  <c r="BW27" i="3" s="1"/>
  <c r="BX27" i="3" s="1"/>
  <c r="BP27" i="3"/>
  <c r="BN27" i="3"/>
  <c r="BY27" i="3" s="1"/>
  <c r="BZ27" i="3" s="1"/>
  <c r="CC27" i="3" s="1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10" i="2"/>
  <c r="CC29" i="2"/>
  <c r="BW29" i="2"/>
  <c r="BU29" i="2"/>
  <c r="BS29" i="2"/>
  <c r="BX29" i="2" s="1"/>
  <c r="BY29" i="2" s="1"/>
  <c r="BQ29" i="2"/>
  <c r="BZ29" i="2"/>
  <c r="CA29" i="2" s="1"/>
  <c r="CD29" i="2" s="1"/>
  <c r="CC28" i="2"/>
  <c r="BW28" i="2"/>
  <c r="BU28" i="2"/>
  <c r="BS28" i="2"/>
  <c r="BX28" i="2" s="1"/>
  <c r="BY28" i="2" s="1"/>
  <c r="BQ28" i="2"/>
  <c r="BZ28" i="2"/>
  <c r="CA28" i="2" s="1"/>
  <c r="CD28" i="2" s="1"/>
  <c r="CC27" i="2"/>
  <c r="BW27" i="2"/>
  <c r="BU27" i="2"/>
  <c r="BS27" i="2"/>
  <c r="BX27" i="2" s="1"/>
  <c r="BY27" i="2" s="1"/>
  <c r="BQ27" i="2"/>
  <c r="BZ27" i="2"/>
  <c r="CA27" i="2" s="1"/>
  <c r="CD27" i="2" s="1"/>
  <c r="CC26" i="2"/>
  <c r="BW26" i="2"/>
  <c r="BU26" i="2"/>
  <c r="BS26" i="2"/>
  <c r="BX26" i="2" s="1"/>
  <c r="BY26" i="2" s="1"/>
  <c r="BQ26" i="2"/>
  <c r="BZ26" i="2"/>
  <c r="CA26" i="2" s="1"/>
  <c r="CD26" i="2" s="1"/>
  <c r="CC25" i="2"/>
  <c r="BW25" i="2"/>
  <c r="BU25" i="2"/>
  <c r="BS25" i="2"/>
  <c r="BX25" i="2" s="1"/>
  <c r="BY25" i="2" s="1"/>
  <c r="BQ25" i="2"/>
  <c r="BZ25" i="2"/>
  <c r="CA25" i="2" s="1"/>
  <c r="CD25" i="2" s="1"/>
  <c r="CC24" i="2"/>
  <c r="BW24" i="2"/>
  <c r="BU24" i="2"/>
  <c r="BS24" i="2"/>
  <c r="BX24" i="2" s="1"/>
  <c r="BY24" i="2" s="1"/>
  <c r="BQ24" i="2"/>
  <c r="BZ24" i="2"/>
  <c r="CA24" i="2" s="1"/>
  <c r="CD24" i="2" s="1"/>
  <c r="CC23" i="2"/>
  <c r="BW23" i="2"/>
  <c r="BU23" i="2"/>
  <c r="BS23" i="2"/>
  <c r="BX23" i="2" s="1"/>
  <c r="BY23" i="2" s="1"/>
  <c r="BQ23" i="2"/>
  <c r="BZ23" i="2"/>
  <c r="CA23" i="2" s="1"/>
  <c r="CD23" i="2" s="1"/>
  <c r="CC22" i="2"/>
  <c r="BW22" i="2"/>
  <c r="BU22" i="2"/>
  <c r="BS22" i="2"/>
  <c r="BX22" i="2" s="1"/>
  <c r="BY22" i="2" s="1"/>
  <c r="BQ22" i="2"/>
  <c r="BZ22" i="2"/>
  <c r="CA22" i="2" s="1"/>
  <c r="CD22" i="2" s="1"/>
  <c r="CC21" i="2"/>
  <c r="BW21" i="2"/>
  <c r="BU21" i="2"/>
  <c r="BS21" i="2"/>
  <c r="BX21" i="2" s="1"/>
  <c r="BY21" i="2" s="1"/>
  <c r="BQ21" i="2"/>
  <c r="BZ21" i="2"/>
  <c r="CA21" i="2" s="1"/>
  <c r="CD21" i="2" s="1"/>
  <c r="CC20" i="2"/>
  <c r="BW20" i="2"/>
  <c r="BU20" i="2"/>
  <c r="BS20" i="2"/>
  <c r="BX20" i="2" s="1"/>
  <c r="BY20" i="2" s="1"/>
  <c r="BQ20" i="2"/>
  <c r="BZ20" i="2"/>
  <c r="CA20" i="2" s="1"/>
  <c r="CD20" i="2" s="1"/>
  <c r="CC19" i="2"/>
  <c r="BW19" i="2"/>
  <c r="BU19" i="2"/>
  <c r="BS19" i="2"/>
  <c r="BX19" i="2" s="1"/>
  <c r="BY19" i="2" s="1"/>
  <c r="BQ19" i="2"/>
  <c r="BZ19" i="2"/>
  <c r="CA19" i="2" s="1"/>
  <c r="CD19" i="2" s="1"/>
  <c r="CC18" i="2"/>
  <c r="BW18" i="2"/>
  <c r="BU18" i="2"/>
  <c r="BS18" i="2"/>
  <c r="BX18" i="2" s="1"/>
  <c r="BY18" i="2" s="1"/>
  <c r="BQ18" i="2"/>
  <c r="BZ18" i="2"/>
  <c r="CA18" i="2" s="1"/>
  <c r="CD18" i="2" s="1"/>
  <c r="CC17" i="2"/>
  <c r="BW17" i="2"/>
  <c r="BU17" i="2"/>
  <c r="BS17" i="2"/>
  <c r="BX17" i="2" s="1"/>
  <c r="BY17" i="2" s="1"/>
  <c r="BQ17" i="2"/>
  <c r="BZ17" i="2"/>
  <c r="CA17" i="2" s="1"/>
  <c r="CD17" i="2" s="1"/>
  <c r="CC16" i="2"/>
  <c r="BW16" i="2"/>
  <c r="BU16" i="2"/>
  <c r="BS16" i="2"/>
  <c r="BX16" i="2" s="1"/>
  <c r="BY16" i="2" s="1"/>
  <c r="BQ16" i="2"/>
  <c r="BZ16" i="2"/>
  <c r="CA16" i="2" s="1"/>
  <c r="CD16" i="2" s="1"/>
  <c r="CC15" i="2"/>
  <c r="BW15" i="2"/>
  <c r="BU15" i="2"/>
  <c r="BS15" i="2"/>
  <c r="BX15" i="2" s="1"/>
  <c r="BY15" i="2" s="1"/>
  <c r="BQ15" i="2"/>
  <c r="BZ15" i="2"/>
  <c r="CA15" i="2" s="1"/>
  <c r="CD15" i="2" s="1"/>
  <c r="CC14" i="2"/>
  <c r="BW14" i="2"/>
  <c r="BU14" i="2"/>
  <c r="BS14" i="2"/>
  <c r="BX14" i="2" s="1"/>
  <c r="BY14" i="2" s="1"/>
  <c r="BQ14" i="2"/>
  <c r="BZ14" i="2"/>
  <c r="CA14" i="2" s="1"/>
  <c r="CD14" i="2" s="1"/>
  <c r="CC13" i="2"/>
  <c r="BW13" i="2"/>
  <c r="BU13" i="2"/>
  <c r="BS13" i="2"/>
  <c r="BX13" i="2" s="1"/>
  <c r="BY13" i="2" s="1"/>
  <c r="BQ13" i="2"/>
  <c r="BZ13" i="2"/>
  <c r="CA13" i="2" s="1"/>
  <c r="CD13" i="2" s="1"/>
  <c r="CC12" i="2"/>
  <c r="BW12" i="2"/>
  <c r="BU12" i="2"/>
  <c r="BS12" i="2"/>
  <c r="BX12" i="2" s="1"/>
  <c r="BY12" i="2" s="1"/>
  <c r="BQ12" i="2"/>
  <c r="BZ12" i="2"/>
  <c r="CA12" i="2" s="1"/>
  <c r="CD12" i="2" s="1"/>
  <c r="CC11" i="2"/>
  <c r="BW11" i="2"/>
  <c r="BU11" i="2"/>
  <c r="BS11" i="2"/>
  <c r="BX11" i="2" s="1"/>
  <c r="BY11" i="2" s="1"/>
  <c r="BQ11" i="2"/>
  <c r="BZ11" i="2"/>
  <c r="CA11" i="2" s="1"/>
  <c r="CD11" i="2" s="1"/>
  <c r="CC10" i="2"/>
  <c r="BW10" i="2"/>
  <c r="BU10" i="2"/>
  <c r="BS10" i="2"/>
  <c r="BX10" i="2" s="1"/>
  <c r="BY10" i="2" s="1"/>
  <c r="BQ10" i="2"/>
  <c r="BZ10" i="2"/>
  <c r="CA10" i="2" s="1"/>
  <c r="CD10" i="2" s="1"/>
</calcChain>
</file>

<file path=xl/sharedStrings.xml><?xml version="1.0" encoding="utf-8"?>
<sst xmlns="http://schemas.openxmlformats.org/spreadsheetml/2006/main" count="2329" uniqueCount="235">
  <si>
    <t>INTERNADO OBSTETRICIA</t>
  </si>
  <si>
    <t>CUARTO GRUPO</t>
  </si>
  <si>
    <t>04 DE DICIEMBRE AL 28 DE ENERO</t>
  </si>
  <si>
    <t>Diciembre</t>
  </si>
  <si>
    <t>Enero</t>
  </si>
  <si>
    <t>ORIENTACIÓN 04/12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</si>
  <si>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</si>
  <si>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</si>
  <si>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</si>
  <si>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</si>
  <si>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</si>
  <si>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</si>
  <si>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</si>
  <si>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</si>
  <si>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Planilla Notas</t>
  </si>
  <si>
    <t>Organización Exámenes</t>
  </si>
  <si>
    <t>L</t>
  </si>
  <si>
    <t>M</t>
  </si>
  <si>
    <t>J</t>
  </si>
  <si>
    <t>V</t>
  </si>
  <si>
    <t>S</t>
  </si>
  <si>
    <t>D</t>
  </si>
  <si>
    <t>TI</t>
  </si>
  <si>
    <t>ARO</t>
  </si>
  <si>
    <t>P. Partos</t>
  </si>
  <si>
    <t>P. Poli</t>
  </si>
  <si>
    <t>P. Doc</t>
  </si>
  <si>
    <t>T. Pautas</t>
  </si>
  <si>
    <t>NPE</t>
  </si>
  <si>
    <t>NE</t>
  </si>
  <si>
    <t>Nota Final</t>
  </si>
  <si>
    <t>Día</t>
  </si>
  <si>
    <t>Horario</t>
  </si>
  <si>
    <t>Sala</t>
  </si>
  <si>
    <t>Docente 1</t>
  </si>
  <si>
    <t>Docente 2</t>
  </si>
  <si>
    <t>Apellido, Nombre</t>
  </si>
  <si>
    <t>Correo U-Cursos</t>
  </si>
  <si>
    <t>Fono</t>
  </si>
  <si>
    <t>Curso Asignado</t>
  </si>
  <si>
    <t>TP Tesis</t>
  </si>
  <si>
    <t>Hospital</t>
  </si>
  <si>
    <t>Docente</t>
  </si>
  <si>
    <t>Turno</t>
  </si>
  <si>
    <t>Fonseca Vásquez, Javiera Catalina</t>
  </si>
  <si>
    <t>javi_fonseca67@hotmail.com</t>
  </si>
  <si>
    <t>HSO</t>
  </si>
  <si>
    <t>N</t>
  </si>
  <si>
    <t>Mena Garrido, María Rosario</t>
  </si>
  <si>
    <t>mmenag@ug.uchile.cl</t>
  </si>
  <si>
    <t>Acevedo Troncoso, Nicole Andrea</t>
  </si>
  <si>
    <t>nicole.acevedo@ug.uchile.cl</t>
  </si>
  <si>
    <t>Herrera Campos, Mariana Rocío Belén</t>
  </si>
  <si>
    <t>mariana.herrera.c99@gmail.com</t>
  </si>
  <si>
    <t>Galdames Herrera, Angela Renata</t>
  </si>
  <si>
    <t>angelagaldames@ug.uchile.cl</t>
  </si>
  <si>
    <t>Irrazabal Díaz, Vanessa Raquel</t>
  </si>
  <si>
    <t>vanessairrazabal@ug.uchile.cl</t>
  </si>
  <si>
    <t xml:space="preserve">Quiroga Moreno, Isaac Andrés </t>
  </si>
  <si>
    <t xml:space="preserve">Mella Yizmeyian, Daniela Anahi </t>
  </si>
  <si>
    <t>Romero Contreras, Karina Constanza</t>
  </si>
  <si>
    <t>kromero@ug.uchile.cl</t>
  </si>
  <si>
    <t>HCSBA</t>
  </si>
  <si>
    <t>Paz Matus, Ninoscka Aylin</t>
  </si>
  <si>
    <t>ninosckapaz@ug.uchile.cl</t>
  </si>
  <si>
    <t>Maliqueo Navarro, Paulina Alejandra</t>
  </si>
  <si>
    <t>paulinamaliqueo@ug.uchile.cl</t>
  </si>
  <si>
    <t>Leyton Barraza, Franchesca Constanza</t>
  </si>
  <si>
    <t>franchescaleyton@ug.uchile.cl</t>
  </si>
  <si>
    <t xml:space="preserve">Canales Celis, Sofía Alejandra </t>
  </si>
  <si>
    <t xml:space="preserve">Moreno Rojas, Francisca Alejandra </t>
  </si>
  <si>
    <t xml:space="preserve">Vásquez Muñoz, Camila Andrea </t>
  </si>
  <si>
    <t xml:space="preserve">Labarca Sancho, Daniela Macarena </t>
  </si>
  <si>
    <t>Durán Pinto, Michelle Karinna</t>
  </si>
  <si>
    <t>michelleduran@ug.uchile.cl</t>
  </si>
  <si>
    <t>HCSJD</t>
  </si>
  <si>
    <t>Farr Negrete, Francisca Belén</t>
  </si>
  <si>
    <t>franciscafarr@ug.uchile.cl</t>
  </si>
  <si>
    <t>Gutiérrez González, Marcelo Andrés</t>
  </si>
  <si>
    <t>marcelogutierrez@ug.uchile.cl</t>
  </si>
  <si>
    <t>LU</t>
  </si>
  <si>
    <t>LP</t>
  </si>
  <si>
    <t>Brenner De la Sotta, María Ignacia</t>
  </si>
  <si>
    <t>mariabrenner@ug.uchile.cl</t>
  </si>
  <si>
    <t>Inostroza Cunazza, Anaís Belén</t>
  </si>
  <si>
    <t>HBLT</t>
  </si>
  <si>
    <t xml:space="preserve">Barraza Díaz, Ingrid Vanessa </t>
  </si>
  <si>
    <t>Glosario</t>
  </si>
  <si>
    <t>Docentes</t>
  </si>
  <si>
    <t>Hospital Luis Tisné</t>
  </si>
  <si>
    <t>Brisa Jara (BJ)</t>
  </si>
  <si>
    <t>Macarena Martínez (MM)</t>
  </si>
  <si>
    <t>Hospital San Borja</t>
  </si>
  <si>
    <t>Alexandra Román (AR)</t>
  </si>
  <si>
    <t>Marisa Villagrán (MV)</t>
  </si>
  <si>
    <t>Hospital San Juan de Dios (Solo Largo)</t>
  </si>
  <si>
    <t>Pabla Araya (PA)</t>
  </si>
  <si>
    <t>Rita Avendaño (RA)</t>
  </si>
  <si>
    <t>Hospital Barros Luco</t>
  </si>
  <si>
    <t>Jazmin Orellana (JO)</t>
  </si>
  <si>
    <t>Tiempo Protegido Tesis</t>
  </si>
  <si>
    <t>Largo Urgencia</t>
  </si>
  <si>
    <t>Largo Poli</t>
  </si>
  <si>
    <t>Test de Ingreso</t>
  </si>
  <si>
    <t>P. Partos, Poli, Docente</t>
  </si>
  <si>
    <t>Pautas Partos, Poli, Docente</t>
  </si>
  <si>
    <t>Nota final Pautas ponderadas</t>
  </si>
  <si>
    <t>Nota presentación examen</t>
  </si>
  <si>
    <t>Nota de Examen 1°</t>
  </si>
  <si>
    <t>Semanas supervisión</t>
  </si>
  <si>
    <t>Rota por Partos</t>
  </si>
  <si>
    <t>Rota por Poli de urgencia</t>
  </si>
  <si>
    <t>Evaluación docente</t>
  </si>
  <si>
    <t>Semana exámenes</t>
  </si>
  <si>
    <t>Fechas de supervisión</t>
  </si>
  <si>
    <t>Turnos recuperación SOS</t>
  </si>
  <si>
    <t>09 DE OCTUBRE AL 03 DE DICIEMBRE</t>
  </si>
  <si>
    <t>Octubre</t>
  </si>
  <si>
    <t>Noviembre</t>
  </si>
  <si>
    <t>Mercado Viveros, Camila Andrea</t>
  </si>
  <si>
    <t>camila.mercado@ug.uchile.cl</t>
  </si>
  <si>
    <t>Cobo Ibañez, Valentina</t>
  </si>
  <si>
    <t>valentina.cobo@ug.uchile.cl</t>
  </si>
  <si>
    <t>Vergara Fuentes, Dante Ignacio</t>
  </si>
  <si>
    <t>dantevergara@ug.uchile.cl</t>
  </si>
  <si>
    <t>Véliz Morales, Valentina Andrea</t>
  </si>
  <si>
    <t>valentinaveliz@ug.uchile.cl</t>
  </si>
  <si>
    <t>Gamboa Santelices, Javiera Ignacia</t>
  </si>
  <si>
    <t>javiera.gamboa@ug.uchile.cl</t>
  </si>
  <si>
    <t>Moreno Ortega, Ingrid Elizabeth</t>
  </si>
  <si>
    <t>ingrid.moreno@ug.uchile.cl</t>
  </si>
  <si>
    <t>Demarchi Delgado, Ornella Celeste</t>
  </si>
  <si>
    <t>ornella.demarchi@ug.uchile.cl</t>
  </si>
  <si>
    <t>Basoalto Salinas, Camila Valentina</t>
  </si>
  <si>
    <t>camilabasoalto@ug.uchile.cl</t>
  </si>
  <si>
    <t>Guajardo Montalvo, Diana Guadalupe</t>
  </si>
  <si>
    <t>diana.guajardo@ug.uchile.cl</t>
  </si>
  <si>
    <t>Cañete Padilla, Sofía Adriana de Jesús</t>
  </si>
  <si>
    <t>sofiacanete@ug.uchile.cl</t>
  </si>
  <si>
    <t>Corona Valdés, Kimberly Scarlet</t>
  </si>
  <si>
    <t>kimberlyscarletc@gmail.com</t>
  </si>
  <si>
    <t>Campos Mella, Masiel Alejandra</t>
  </si>
  <si>
    <t>masielcampos@ug.uchile.cl</t>
  </si>
  <si>
    <t>Torrealba Ramirez, Maria Ignacia</t>
  </si>
  <si>
    <t>maria.torrealba@ug.uchile.cl</t>
  </si>
  <si>
    <t>Ramos Olivares, Gabriela Paz</t>
  </si>
  <si>
    <t>gabrielaramos@ug.uchile.cl</t>
  </si>
  <si>
    <t>Mellado Lopez, Fernanda Catalina</t>
  </si>
  <si>
    <t>fernandamellado@ug.uchile.cl</t>
  </si>
  <si>
    <t>González Casellas, Danna Scarlet</t>
  </si>
  <si>
    <t>dannagonzalez@ug.uchile.cl</t>
  </si>
  <si>
    <t>Labra Silva, Pía Francisca</t>
  </si>
  <si>
    <t>pialabra@ug.uchile.cl</t>
  </si>
  <si>
    <t>Santander Collado, Delia Gabriela</t>
  </si>
  <si>
    <t>delia.santander@ug.uchile.cl</t>
  </si>
  <si>
    <t>Jimenez Jimenez, Carol Javiera</t>
  </si>
  <si>
    <t>caroljimenez@ug.uchile.cl</t>
  </si>
  <si>
    <t>14 DE AGOSTO AL 08 DE OCTUBRE</t>
  </si>
  <si>
    <t>Agosto</t>
  </si>
  <si>
    <t>Septiembre</t>
  </si>
  <si>
    <t>ORIENTACIÓN 14/08/2023</t>
  </si>
  <si>
    <t xml:space="preserve">Mail </t>
  </si>
  <si>
    <t>Fabres Vergara, Javiera Paz</t>
  </si>
  <si>
    <t>javierafabres@ug.uchile.cl</t>
  </si>
  <si>
    <t>202220-1</t>
  </si>
  <si>
    <t>Sí</t>
  </si>
  <si>
    <t>MMO</t>
  </si>
  <si>
    <t>Fuenzalida Moraga, Camila Anaís</t>
  </si>
  <si>
    <t>camila.fuenzalida@ug.uchile.cl</t>
  </si>
  <si>
    <t>202310-3</t>
  </si>
  <si>
    <t>Zamorano Peña, Keila Elizabeth Esther</t>
  </si>
  <si>
    <t>keilazamorano@ug.uchile.cl</t>
  </si>
  <si>
    <t>B</t>
  </si>
  <si>
    <t>Rivera Díaz, María José</t>
  </si>
  <si>
    <t>maria.rivera.d@ug.uchile.cl</t>
  </si>
  <si>
    <t>Alfaro Neira, Isabella Montserrat</t>
  </si>
  <si>
    <t>isabellaalfaro@ug.uchile.cl</t>
  </si>
  <si>
    <t>SI</t>
  </si>
  <si>
    <t>BJ</t>
  </si>
  <si>
    <t>C</t>
  </si>
  <si>
    <t>Contreras Guzmán, Camila Ignacia</t>
  </si>
  <si>
    <t>camila.contreras.g@ug.uchile.cl</t>
  </si>
  <si>
    <t>202220-2</t>
  </si>
  <si>
    <t>Aroca Hidalgo, Catalina Paz</t>
  </si>
  <si>
    <t>catalinaaroca@ug.uchile.cl</t>
  </si>
  <si>
    <t>202220-3</t>
  </si>
  <si>
    <t>A</t>
  </si>
  <si>
    <t xml:space="preserve">Ortega Colihuinca, Camila Lorena </t>
  </si>
  <si>
    <t>camilaortega@ug.uchile.cl</t>
  </si>
  <si>
    <t>202310-2</t>
  </si>
  <si>
    <t>Miranda Lepe, Francisca Maureen</t>
  </si>
  <si>
    <t>franmiranda@ug.uchile.cl</t>
  </si>
  <si>
    <t>Gonzalez Gonzalez, Francisca Ximena</t>
  </si>
  <si>
    <t>fgonzalezgonzalez@ug.uchile.cl</t>
  </si>
  <si>
    <t>Gormaz Berrios, Paula Inés</t>
  </si>
  <si>
    <t>paula.gormaz@ug.uchile.cl</t>
  </si>
  <si>
    <t>Kleiner Venegas, Thiare Ayline</t>
  </si>
  <si>
    <t>thiarekleiner@ug.uchile.cl</t>
  </si>
  <si>
    <t>Valenzuela Pérez, Valentina Fernanda</t>
  </si>
  <si>
    <t>valvalenzuela@ug.uchile.cl</t>
  </si>
  <si>
    <t>Hueiquiche Retamal, Cristhofer Roberto</t>
  </si>
  <si>
    <t>karen.becerra@ug.uchile.cl</t>
  </si>
  <si>
    <t>Ibáñez Lagos, Francisca Scarlet</t>
  </si>
  <si>
    <t>franibanez@ug.uchile.cl</t>
  </si>
  <si>
    <t>Becerra Mora, Karen Susana</t>
  </si>
  <si>
    <t>cristhoferhueiquiche@ug.uchile.cl</t>
  </si>
  <si>
    <t>Jara Gutiérrez, Carolina María Helvecia</t>
  </si>
  <si>
    <t>cmjara@ug.uchile.cl</t>
  </si>
  <si>
    <t>Rojas Huenchual, Victoria Soledad</t>
  </si>
  <si>
    <t>victoria.rojas.h@ug.uchile.cl</t>
  </si>
  <si>
    <t>Álvarez Barrueto, Francia Estefanía</t>
  </si>
  <si>
    <t>franciaalvarez@ug.uchile.cl</t>
  </si>
  <si>
    <t>Gamboa Novo, Guznara Catalina</t>
  </si>
  <si>
    <t>guznaragamboa@ug.uchile.cl</t>
  </si>
  <si>
    <t>Arcos Olivos, Silvana Valentina</t>
  </si>
  <si>
    <t>silvana.arcos@ug.uchile.cl</t>
  </si>
  <si>
    <t>JO</t>
  </si>
  <si>
    <t>Rivera Cáceres, Nicole Denisse</t>
  </si>
  <si>
    <t>nicole.rivera.c@ug.uchile.cl</t>
  </si>
  <si>
    <t>202310-1</t>
  </si>
  <si>
    <t>Planillas de Internado</t>
  </si>
  <si>
    <t>Link de acceso</t>
  </si>
  <si>
    <t>Internado 2022-2023</t>
  </si>
  <si>
    <t>https://docs.google.com/spreadsheets/d/1g_ekBgsyIIuoJ0Cg5_rTYp-hvlSLD3l0/edit#gid=790196392</t>
  </si>
  <si>
    <t>Internado 2023-2024</t>
  </si>
  <si>
    <t>https://docs.google.com/spreadsheets/d/13ueHwkUM2oK3zI8MBfv7rMPa-nckleS8/edit#gid=88595445</t>
  </si>
  <si>
    <t>ORIENTACIÓN 10/10/2023</t>
  </si>
  <si>
    <t>Valenzuela Leiva, Nicole Estefanìa</t>
  </si>
  <si>
    <t>nicolevalenzuela.niki@gmail.com</t>
  </si>
  <si>
    <t xml:space="preserve">Díaz Abarca, Sofía Paz </t>
  </si>
  <si>
    <t>sp.diaz.ab@gmail.com</t>
  </si>
  <si>
    <t>202320-2</t>
  </si>
  <si>
    <t>NO</t>
  </si>
  <si>
    <t>Paula Cabello (PC)</t>
  </si>
  <si>
    <t>Andrea Schmidt (AS)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</si>
</sst>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2" tint="-0.249977111117893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rgb="FF000000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2" xfId="0" applyFont="1" applyBorder="1"/>
    <xf numFmtId="0" fontId="2" fillId="0" borderId="4" xfId="0" applyFont="1" applyBorder="1"/>
    <xf numFmtId="0" fontId="3" fillId="0" borderId="0" xfId="0" applyFont="1"/>
    <xf numFmtId="0" fontId="2" fillId="0" borderId="6" xfId="0" applyFont="1" applyBorder="1"/>
    <xf numFmtId="2" fontId="2" fillId="2" borderId="2" xfId="0" applyNumberFormat="1" applyFont="1" applyFill="1" applyBorder="1"/>
    <xf numFmtId="0" fontId="2" fillId="2" borderId="2" xfId="0" applyFont="1" applyFill="1" applyBorder="1"/>
    <xf numFmtId="2" fontId="2" fillId="0" borderId="2" xfId="0" applyNumberFormat="1" applyFont="1" applyBorder="1"/>
    <xf numFmtId="2" fontId="2" fillId="3" borderId="2" xfId="0" applyNumberFormat="1" applyFont="1" applyFill="1" applyBorder="1"/>
    <xf numFmtId="0" fontId="2" fillId="3" borderId="2" xfId="0" applyFont="1" applyFill="1" applyBorder="1"/>
    <xf numFmtId="0" fontId="4" fillId="0" borderId="2" xfId="0" applyFont="1" applyBorder="1"/>
    <xf numFmtId="0" fontId="2" fillId="0" borderId="10" xfId="0" applyFont="1" applyBorder="1"/>
    <xf numFmtId="0" fontId="3" fillId="8" borderId="10" xfId="0" applyFont="1" applyFill="1" applyBorder="1"/>
    <xf numFmtId="0" fontId="3" fillId="3" borderId="10" xfId="0" applyFont="1" applyFill="1" applyBorder="1"/>
    <xf numFmtId="0" fontId="2" fillId="0" borderId="1" xfId="0" applyFont="1" applyBorder="1"/>
    <xf numFmtId="0" fontId="3" fillId="3" borderId="1" xfId="0" applyFont="1" applyFill="1" applyBorder="1"/>
    <xf numFmtId="0" fontId="3" fillId="8" borderId="1" xfId="0" applyFont="1" applyFill="1" applyBorder="1"/>
    <xf numFmtId="0" fontId="2" fillId="11" borderId="1" xfId="0" applyFont="1" applyFill="1" applyBorder="1"/>
    <xf numFmtId="0" fontId="5" fillId="8" borderId="1" xfId="0" applyFont="1" applyFill="1" applyBorder="1"/>
    <xf numFmtId="0" fontId="5" fillId="3" borderId="1" xfId="0" applyFont="1" applyFill="1" applyBorder="1"/>
    <xf numFmtId="0" fontId="2" fillId="0" borderId="4" xfId="0" applyFont="1" applyBorder="1" applyAlignment="1">
      <alignment wrapText="1"/>
    </xf>
    <xf numFmtId="1" fontId="2" fillId="0" borderId="2" xfId="0" applyNumberFormat="1" applyFont="1" applyBorder="1"/>
    <xf numFmtId="0" fontId="3" fillId="3" borderId="2" xfId="0" applyFont="1" applyFill="1" applyBorder="1"/>
    <xf numFmtId="0" fontId="3" fillId="8" borderId="2" xfId="0" applyFont="1" applyFill="1" applyBorder="1"/>
    <xf numFmtId="0" fontId="2" fillId="5" borderId="0" xfId="0" applyFont="1" applyFill="1"/>
    <xf numFmtId="0" fontId="2" fillId="8" borderId="0" xfId="0" applyFont="1" applyFill="1"/>
    <xf numFmtId="0" fontId="2" fillId="3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9" borderId="0" xfId="0" applyFont="1" applyFill="1"/>
    <xf numFmtId="0" fontId="2" fillId="11" borderId="0" xfId="0" applyFont="1" applyFill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2" fillId="12" borderId="10" xfId="0" applyFont="1" applyFill="1" applyBorder="1"/>
    <xf numFmtId="0" fontId="3" fillId="12" borderId="10" xfId="0" applyFont="1" applyFill="1" applyBorder="1"/>
    <xf numFmtId="0" fontId="2" fillId="12" borderId="1" xfId="0" applyFont="1" applyFill="1" applyBorder="1"/>
    <xf numFmtId="0" fontId="3" fillId="12" borderId="1" xfId="0" applyFont="1" applyFill="1" applyBorder="1"/>
    <xf numFmtId="0" fontId="2" fillId="12" borderId="2" xfId="0" applyFont="1" applyFill="1" applyBorder="1"/>
    <xf numFmtId="0" fontId="3" fillId="12" borderId="2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6" fillId="0" borderId="2" xfId="0" applyFont="1" applyBorder="1"/>
    <xf numFmtId="0" fontId="6" fillId="12" borderId="2" xfId="0" applyFont="1" applyFill="1" applyBorder="1"/>
    <xf numFmtId="0" fontId="2" fillId="13" borderId="10" xfId="0" applyFont="1" applyFill="1" applyBorder="1"/>
    <xf numFmtId="0" fontId="2" fillId="13" borderId="1" xfId="0" applyFont="1" applyFill="1" applyBorder="1"/>
    <xf numFmtId="0" fontId="2" fillId="13" borderId="2" xfId="0" applyFont="1" applyFill="1" applyBorder="1"/>
    <xf numFmtId="0" fontId="7" fillId="0" borderId="2" xfId="0" applyFont="1" applyBorder="1"/>
    <xf numFmtId="0" fontId="3" fillId="0" borderId="1" xfId="0" applyFont="1" applyBorder="1"/>
    <xf numFmtId="0" fontId="8" fillId="13" borderId="1" xfId="0" applyFont="1" applyFill="1" applyBorder="1"/>
    <xf numFmtId="0" fontId="1" fillId="12" borderId="1" xfId="0" applyFont="1" applyFill="1" applyBorder="1"/>
    <xf numFmtId="0" fontId="9" fillId="12" borderId="1" xfId="0" applyFont="1" applyFill="1" applyBorder="1"/>
    <xf numFmtId="0" fontId="9" fillId="8" borderId="10" xfId="0" applyFont="1" applyFill="1" applyBorder="1"/>
    <xf numFmtId="0" fontId="1" fillId="0" borderId="10" xfId="0" applyFont="1" applyBorder="1"/>
    <xf numFmtId="0" fontId="9" fillId="3" borderId="10" xfId="0" applyFont="1" applyFill="1" applyBorder="1"/>
    <xf numFmtId="0" fontId="9" fillId="3" borderId="1" xfId="0" applyFont="1" applyFill="1" applyBorder="1"/>
    <xf numFmtId="0" fontId="1" fillId="0" borderId="1" xfId="0" applyFont="1" applyBorder="1"/>
    <xf numFmtId="0" fontId="9" fillId="13" borderId="1" xfId="0" applyFont="1" applyFill="1" applyBorder="1"/>
    <xf numFmtId="0" fontId="1" fillId="12" borderId="10" xfId="0" applyFont="1" applyFill="1" applyBorder="1"/>
    <xf numFmtId="0" fontId="9" fillId="12" borderId="10" xfId="0" applyFont="1" applyFill="1" applyBorder="1"/>
    <xf numFmtId="0" fontId="9" fillId="0" borderId="1" xfId="0" applyFont="1" applyBorder="1"/>
    <xf numFmtId="0" fontId="6" fillId="12" borderId="3" xfId="0" applyFont="1" applyFill="1" applyBorder="1"/>
    <xf numFmtId="0" fontId="3" fillId="0" borderId="5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3" fillId="0" borderId="11" xfId="0" applyFont="1" applyBorder="1"/>
    <xf numFmtId="0" fontId="2" fillId="0" borderId="12" xfId="0" applyFont="1" applyBorder="1"/>
    <xf numFmtId="0" fontId="2" fillId="8" borderId="1" xfId="0" applyFont="1" applyFill="1" applyBorder="1"/>
    <xf numFmtId="0" fontId="3" fillId="13" borderId="10" xfId="0" applyFont="1" applyFill="1" applyBorder="1"/>
    <xf numFmtId="0" fontId="3" fillId="13" borderId="1" xfId="0" applyFont="1" applyFill="1" applyBorder="1"/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3" fillId="0" borderId="17" xfId="0" applyFont="1" applyBorder="1"/>
    <xf numFmtId="0" fontId="2" fillId="0" borderId="9" xfId="0" applyFont="1" applyBorder="1"/>
    <xf numFmtId="0" fontId="2" fillId="0" borderId="11" xfId="0" applyFont="1" applyBorder="1"/>
    <xf numFmtId="0" fontId="3" fillId="0" borderId="9" xfId="0" applyFont="1" applyBorder="1"/>
    <xf numFmtId="0" fontId="6" fillId="0" borderId="4" xfId="0" applyFont="1" applyBorder="1"/>
    <xf numFmtId="0" fontId="1" fillId="14" borderId="10" xfId="0" applyFont="1" applyFill="1" applyBorder="1"/>
    <xf numFmtId="0" fontId="1" fillId="14" borderId="1" xfId="0" applyFont="1" applyFill="1" applyBorder="1"/>
    <xf numFmtId="0" fontId="3" fillId="14" borderId="10" xfId="0" applyFont="1" applyFill="1" applyBorder="1"/>
    <xf numFmtId="0" fontId="3" fillId="14" borderId="1" xfId="0" applyFont="1" applyFill="1" applyBorder="1"/>
    <xf numFmtId="0" fontId="2" fillId="0" borderId="21" xfId="0" applyFont="1" applyBorder="1"/>
    <xf numFmtId="2" fontId="2" fillId="4" borderId="3" xfId="0" applyNumberFormat="1" applyFont="1" applyFill="1" applyBorder="1"/>
    <xf numFmtId="0" fontId="2" fillId="0" borderId="25" xfId="0" applyFont="1" applyBorder="1"/>
    <xf numFmtId="0" fontId="2" fillId="0" borderId="27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29" xfId="0" applyFont="1" applyBorder="1"/>
    <xf numFmtId="0" fontId="2" fillId="0" borderId="32" xfId="0" applyFont="1" applyBorder="1"/>
    <xf numFmtId="0" fontId="3" fillId="8" borderId="32" xfId="0" applyFont="1" applyFill="1" applyBorder="1"/>
    <xf numFmtId="0" fontId="3" fillId="3" borderId="32" xfId="0" applyFont="1" applyFill="1" applyBorder="1"/>
    <xf numFmtId="0" fontId="2" fillId="0" borderId="33" xfId="0" applyFont="1" applyBorder="1"/>
    <xf numFmtId="0" fontId="3" fillId="10" borderId="32" xfId="0" applyFont="1" applyFill="1" applyBorder="1"/>
    <xf numFmtId="0" fontId="3" fillId="3" borderId="34" xfId="0" applyFont="1" applyFill="1" applyBorder="1"/>
    <xf numFmtId="0" fontId="3" fillId="3" borderId="35" xfId="0" applyFont="1" applyFill="1" applyBorder="1"/>
    <xf numFmtId="0" fontId="2" fillId="0" borderId="35" xfId="0" applyFont="1" applyBorder="1"/>
    <xf numFmtId="0" fontId="3" fillId="8" borderId="35" xfId="0" applyFont="1" applyFill="1" applyBorder="1"/>
    <xf numFmtId="0" fontId="2" fillId="11" borderId="35" xfId="0" applyFont="1" applyFill="1" applyBorder="1"/>
    <xf numFmtId="0" fontId="2" fillId="0" borderId="8" xfId="0" applyFont="1" applyBorder="1"/>
    <xf numFmtId="0" fontId="2" fillId="0" borderId="20" xfId="0" applyFont="1" applyBorder="1"/>
    <xf numFmtId="0" fontId="2" fillId="0" borderId="34" xfId="0" applyFont="1" applyBorder="1"/>
    <xf numFmtId="2" fontId="2" fillId="2" borderId="35" xfId="0" applyNumberFormat="1" applyFont="1" applyFill="1" applyBorder="1"/>
    <xf numFmtId="0" fontId="2" fillId="2" borderId="35" xfId="0" applyFont="1" applyFill="1" applyBorder="1"/>
    <xf numFmtId="2" fontId="2" fillId="0" borderId="35" xfId="0" applyNumberFormat="1" applyFont="1" applyBorder="1"/>
    <xf numFmtId="2" fontId="2" fillId="3" borderId="35" xfId="0" applyNumberFormat="1" applyFont="1" applyFill="1" applyBorder="1"/>
    <xf numFmtId="0" fontId="2" fillId="3" borderId="35" xfId="0" applyFont="1" applyFill="1" applyBorder="1"/>
    <xf numFmtId="0" fontId="2" fillId="11" borderId="39" xfId="0" applyFont="1" applyFill="1" applyBorder="1"/>
    <xf numFmtId="0" fontId="8" fillId="13" borderId="39" xfId="0" applyFont="1" applyFill="1" applyBorder="1"/>
    <xf numFmtId="0" fontId="2" fillId="11" borderId="41" xfId="0" applyFont="1" applyFill="1" applyBorder="1"/>
    <xf numFmtId="0" fontId="2" fillId="0" borderId="37" xfId="0" applyFont="1" applyBorder="1"/>
    <xf numFmtId="0" fontId="2" fillId="0" borderId="38" xfId="0" applyFont="1" applyBorder="1"/>
    <xf numFmtId="0" fontId="2" fillId="0" borderId="36" xfId="0" applyFont="1" applyBorder="1"/>
    <xf numFmtId="2" fontId="2" fillId="4" borderId="41" xfId="0" applyNumberFormat="1" applyFont="1" applyFill="1" applyBorder="1"/>
    <xf numFmtId="0" fontId="3" fillId="0" borderId="18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2" fillId="0" borderId="8" xfId="0" applyFont="1" applyBorder="1" applyAlignment="1">
      <alignment wrapText="1"/>
    </xf>
    <xf numFmtId="0" fontId="3" fillId="0" borderId="47" xfId="0" applyFont="1" applyBorder="1" applyAlignment="1">
      <alignment horizontal="center"/>
    </xf>
    <xf numFmtId="9" fontId="3" fillId="2" borderId="43" xfId="0" applyNumberFormat="1" applyFont="1" applyFill="1" applyBorder="1"/>
    <xf numFmtId="9" fontId="3" fillId="0" borderId="43" xfId="0" applyNumberFormat="1" applyFont="1" applyBorder="1"/>
    <xf numFmtId="9" fontId="3" fillId="3" borderId="43" xfId="0" applyNumberFormat="1" applyFont="1" applyFill="1" applyBorder="1"/>
    <xf numFmtId="0" fontId="3" fillId="4" borderId="48" xfId="0" applyFont="1" applyFill="1" applyBorder="1"/>
    <xf numFmtId="0" fontId="3" fillId="0" borderId="43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2" fontId="2" fillId="2" borderId="7" xfId="0" applyNumberFormat="1" applyFont="1" applyFill="1" applyBorder="1"/>
    <xf numFmtId="0" fontId="2" fillId="2" borderId="7" xfId="0" applyFont="1" applyFill="1" applyBorder="1"/>
    <xf numFmtId="2" fontId="2" fillId="0" borderId="7" xfId="0" applyNumberFormat="1" applyFont="1" applyBorder="1"/>
    <xf numFmtId="2" fontId="2" fillId="3" borderId="7" xfId="0" applyNumberFormat="1" applyFont="1" applyFill="1" applyBorder="1"/>
    <xf numFmtId="0" fontId="2" fillId="3" borderId="7" xfId="0" applyFont="1" applyFill="1" applyBorder="1"/>
    <xf numFmtId="2" fontId="2" fillId="4" borderId="8" xfId="0" applyNumberFormat="1" applyFont="1" applyFill="1" applyBorder="1"/>
    <xf numFmtId="0" fontId="3" fillId="0" borderId="49" xfId="0" applyFont="1" applyBorder="1" applyAlignment="1">
      <alignment horizontal="center"/>
    </xf>
    <xf numFmtId="0" fontId="2" fillId="12" borderId="0" xfId="0" applyFont="1" applyFill="1"/>
    <xf numFmtId="0" fontId="2" fillId="13" borderId="40" xfId="0" applyFont="1" applyFill="1" applyBorder="1"/>
    <xf numFmtId="0" fontId="2" fillId="13" borderId="39" xfId="0" applyFont="1" applyFill="1" applyBorder="1"/>
    <xf numFmtId="0" fontId="3" fillId="13" borderId="40" xfId="0" applyFont="1" applyFill="1" applyBorder="1"/>
    <xf numFmtId="0" fontId="9" fillId="12" borderId="39" xfId="0" applyFont="1" applyFill="1" applyBorder="1"/>
    <xf numFmtId="0" fontId="3" fillId="13" borderId="39" xfId="0" applyFont="1" applyFill="1" applyBorder="1"/>
    <xf numFmtId="0" fontId="9" fillId="13" borderId="39" xfId="0" applyFont="1" applyFill="1" applyBorder="1"/>
    <xf numFmtId="0" fontId="3" fillId="0" borderId="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" fontId="2" fillId="0" borderId="35" xfId="0" applyNumberFormat="1" applyFont="1" applyBorder="1"/>
    <xf numFmtId="0" fontId="3" fillId="0" borderId="3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12" borderId="40" xfId="0" applyFont="1" applyFill="1" applyBorder="1"/>
    <xf numFmtId="0" fontId="1" fillId="13" borderId="40" xfId="0" applyFont="1" applyFill="1" applyBorder="1"/>
    <xf numFmtId="0" fontId="1" fillId="13" borderId="39" xfId="0" applyFont="1" applyFill="1" applyBorder="1"/>
    <xf numFmtId="0" fontId="3" fillId="12" borderId="3" xfId="0" applyFont="1" applyFill="1" applyBorder="1"/>
    <xf numFmtId="0" fontId="2" fillId="12" borderId="3" xfId="0" applyFont="1" applyFill="1" applyBorder="1"/>
    <xf numFmtId="0" fontId="2" fillId="15" borderId="2" xfId="0" applyFont="1" applyFill="1" applyBorder="1" applyAlignment="1">
      <alignment readingOrder="1"/>
    </xf>
    <xf numFmtId="0" fontId="2" fillId="15" borderId="54" xfId="0" applyFont="1" applyFill="1" applyBorder="1" applyAlignment="1">
      <alignment readingOrder="1"/>
    </xf>
    <xf numFmtId="0" fontId="2" fillId="16" borderId="2" xfId="0" applyFont="1" applyFill="1" applyBorder="1" applyAlignment="1">
      <alignment readingOrder="1"/>
    </xf>
    <xf numFmtId="0" fontId="2" fillId="16" borderId="54" xfId="0" applyFont="1" applyFill="1" applyBorder="1" applyAlignment="1">
      <alignment readingOrder="1"/>
    </xf>
    <xf numFmtId="0" fontId="10" fillId="0" borderId="0" xfId="1"/>
    <xf numFmtId="0" fontId="3" fillId="11" borderId="1" xfId="0" applyFont="1" applyFill="1" applyBorder="1"/>
    <xf numFmtId="0" fontId="3" fillId="11" borderId="39" xfId="0" applyFont="1" applyFill="1" applyBorder="1"/>
    <xf numFmtId="0" fontId="3" fillId="11" borderId="10" xfId="0" applyFont="1" applyFill="1" applyBorder="1"/>
    <xf numFmtId="0" fontId="3" fillId="11" borderId="40" xfId="0" applyFont="1" applyFill="1" applyBorder="1"/>
    <xf numFmtId="0" fontId="5" fillId="11" borderId="39" xfId="0" applyFont="1" applyFill="1" applyBorder="1"/>
    <xf numFmtId="0" fontId="3" fillId="11" borderId="2" xfId="0" applyFont="1" applyFill="1" applyBorder="1"/>
    <xf numFmtId="0" fontId="3" fillId="11" borderId="3" xfId="0" applyFont="1" applyFill="1" applyBorder="1"/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2" fillId="0" borderId="0" xfId="0" applyFont="1"/>
    <xf numFmtId="0" fontId="11" fillId="0" borderId="2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11" fillId="0" borderId="7" xfId="0" applyFont="1" applyBorder="1" applyAlignment="1">
      <alignment wrapText="1"/>
    </xf>
    <xf numFmtId="0" fontId="2" fillId="0" borderId="8" xfId="0" applyFont="1" applyBorder="1" applyAlignment="1">
      <alignment horizontal="right" wrapText="1"/>
    </xf>
    <xf numFmtId="0" fontId="3" fillId="0" borderId="55" xfId="0" applyFont="1" applyBorder="1"/>
    <xf numFmtId="0" fontId="11" fillId="0" borderId="56" xfId="0" applyFont="1" applyBorder="1" applyAlignment="1">
      <alignment wrapText="1"/>
    </xf>
    <xf numFmtId="0" fontId="11" fillId="0" borderId="57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58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3" fillId="11" borderId="32" xfId="0" applyFont="1" applyFill="1" applyBorder="1"/>
    <xf numFmtId="0" fontId="3" fillId="0" borderId="4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6" fillId="17" borderId="3" xfId="0" applyFont="1" applyFill="1" applyBorder="1" applyAlignment="1">
      <alignment wrapText="1"/>
    </xf>
    <xf numFmtId="0" fontId="13" fillId="0" borderId="2" xfId="0" applyFont="1" applyBorder="1"/>
    <xf numFmtId="0" fontId="6" fillId="0" borderId="9" xfId="0" applyFont="1" applyBorder="1"/>
    <xf numFmtId="0" fontId="6" fillId="17" borderId="2" xfId="0" applyFont="1" applyFill="1" applyBorder="1"/>
    <xf numFmtId="0" fontId="6" fillId="0" borderId="0" xfId="0" applyFont="1"/>
    <xf numFmtId="0" fontId="6" fillId="0" borderId="11" xfId="0" applyFont="1" applyBorder="1"/>
    <xf numFmtId="0" fontId="6" fillId="0" borderId="12" xfId="0" applyFont="1" applyBorder="1"/>
    <xf numFmtId="0" fontId="6" fillId="0" borderId="4" xfId="0" applyFont="1" applyBorder="1" applyAlignment="1">
      <alignment wrapText="1"/>
    </xf>
    <xf numFmtId="0" fontId="6" fillId="17" borderId="4" xfId="0" applyFont="1" applyFill="1" applyBorder="1"/>
    <xf numFmtId="0" fontId="3" fillId="13" borderId="2" xfId="0" applyFont="1" applyFill="1" applyBorder="1"/>
    <xf numFmtId="0" fontId="3" fillId="0" borderId="5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59" xfId="0" applyFont="1" applyBorder="1"/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2" fillId="0" borderId="63" xfId="0" applyFont="1" applyBorder="1"/>
    <xf numFmtId="0" fontId="3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5" borderId="66" xfId="0" applyFont="1" applyFill="1" applyBorder="1" applyAlignment="1">
      <alignment horizontal="center"/>
    </xf>
    <xf numFmtId="0" fontId="3" fillId="7" borderId="67" xfId="0" applyFont="1" applyFill="1" applyBorder="1" applyAlignment="1">
      <alignment horizontal="center"/>
    </xf>
    <xf numFmtId="0" fontId="2" fillId="0" borderId="68" xfId="0" applyFont="1" applyBorder="1"/>
    <xf numFmtId="0" fontId="2" fillId="0" borderId="69" xfId="0" applyFont="1" applyBorder="1"/>
    <xf numFmtId="0" fontId="7" fillId="0" borderId="70" xfId="0" applyFont="1" applyBorder="1"/>
    <xf numFmtId="0" fontId="2" fillId="0" borderId="67" xfId="0" applyFont="1" applyBorder="1"/>
    <xf numFmtId="0" fontId="9" fillId="13" borderId="71" xfId="0" applyFont="1" applyFill="1" applyBorder="1"/>
    <xf numFmtId="0" fontId="2" fillId="13" borderId="72" xfId="0" applyFont="1" applyFill="1" applyBorder="1"/>
    <xf numFmtId="0" fontId="9" fillId="13" borderId="73" xfId="0" applyFont="1" applyFill="1" applyBorder="1"/>
    <xf numFmtId="0" fontId="2" fillId="13" borderId="74" xfId="0" applyFont="1" applyFill="1" applyBorder="1"/>
    <xf numFmtId="0" fontId="1" fillId="12" borderId="71" xfId="0" applyFont="1" applyFill="1" applyBorder="1"/>
    <xf numFmtId="0" fontId="3" fillId="13" borderId="72" xfId="0" applyFont="1" applyFill="1" applyBorder="1"/>
    <xf numFmtId="0" fontId="1" fillId="12" borderId="73" xfId="0" applyFont="1" applyFill="1" applyBorder="1"/>
    <xf numFmtId="0" fontId="3" fillId="13" borderId="74" xfId="0" applyFont="1" applyFill="1" applyBorder="1"/>
    <xf numFmtId="0" fontId="3" fillId="13" borderId="73" xfId="0" applyFont="1" applyFill="1" applyBorder="1"/>
    <xf numFmtId="0" fontId="3" fillId="13" borderId="71" xfId="0" applyFont="1" applyFill="1" applyBorder="1"/>
    <xf numFmtId="0" fontId="2" fillId="12" borderId="73" xfId="0" applyFont="1" applyFill="1" applyBorder="1"/>
    <xf numFmtId="0" fontId="2" fillId="12" borderId="71" xfId="0" applyFont="1" applyFill="1" applyBorder="1"/>
    <xf numFmtId="0" fontId="9" fillId="13" borderId="74" xfId="0" applyFont="1" applyFill="1" applyBorder="1"/>
    <xf numFmtId="0" fontId="2" fillId="13" borderId="73" xfId="0" applyFont="1" applyFill="1" applyBorder="1"/>
    <xf numFmtId="0" fontId="9" fillId="12" borderId="73" xfId="0" applyFont="1" applyFill="1" applyBorder="1"/>
    <xf numFmtId="0" fontId="3" fillId="13" borderId="70" xfId="0" applyFont="1" applyFill="1" applyBorder="1"/>
    <xf numFmtId="0" fontId="2" fillId="13" borderId="67" xfId="0" applyFont="1" applyFill="1" applyBorder="1"/>
    <xf numFmtId="0" fontId="3" fillId="12" borderId="75" xfId="0" applyFont="1" applyFill="1" applyBorder="1"/>
    <xf numFmtId="0" fontId="3" fillId="12" borderId="76" xfId="0" applyFont="1" applyFill="1" applyBorder="1"/>
    <xf numFmtId="0" fontId="3" fillId="3" borderId="76" xfId="0" applyFont="1" applyFill="1" applyBorder="1"/>
    <xf numFmtId="0" fontId="3" fillId="8" borderId="76" xfId="0" applyFont="1" applyFill="1" applyBorder="1"/>
    <xf numFmtId="0" fontId="2" fillId="12" borderId="76" xfId="0" applyFont="1" applyFill="1" applyBorder="1"/>
    <xf numFmtId="0" fontId="3" fillId="13" borderId="76" xfId="0" applyFont="1" applyFill="1" applyBorder="1"/>
    <xf numFmtId="0" fontId="3" fillId="13" borderId="77" xfId="0" applyFont="1" applyFill="1" applyBorder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g_ekBgsyIIuoJ0Cg5_rTYp-hvlSLD3l0/edit" TargetMode="External"/><Relationship Id="rId1" Type="http://schemas.openxmlformats.org/officeDocument/2006/relationships/hyperlink" Target="https://docs.google.com/spreadsheets/d/13ueHwkUM2oK3zI8MBfv7rMPa-nckleS8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01C5-A8F3-4BA8-8801-F19795C7E245}">
  <dimension ref="A1:CH49"/>
  <sheetViews>
    <sheetView zoomScaleNormal="100" workbookViewId="0">
      <pane xSplit="1" topLeftCell="B1" activePane="topRight" state="frozen"/>
      <selection pane="topRight" activeCell="BL6" sqref="BL6"/>
    </sheetView>
  </sheetViews>
  <sheetFormatPr baseColWidth="10" defaultColWidth="11.5" defaultRowHeight="13" x14ac:dyDescent="0.15"/>
  <cols>
    <col min="1" max="1" width="38.6640625" style="2" customWidth="1"/>
    <col min="2" max="2" width="34" style="2" bestFit="1" customWidth="1"/>
    <col min="3" max="3" width="11.83203125" style="2" customWidth="1"/>
    <col min="4" max="4" width="17.83203125" style="2" bestFit="1" customWidth="1"/>
    <col min="5" max="5" width="11" style="2" bestFit="1" customWidth="1"/>
    <col min="6" max="6" width="10.6640625" style="2" bestFit="1" customWidth="1"/>
    <col min="7" max="7" width="10.6640625" style="2" customWidth="1"/>
    <col min="8" max="8" width="8.6640625" style="2" bestFit="1" customWidth="1"/>
    <col min="9" max="64" width="3.5" style="2" customWidth="1"/>
    <col min="65" max="65" width="4.6640625" style="2" customWidth="1"/>
    <col min="66" max="66" width="6.83203125" style="2" bestFit="1" customWidth="1"/>
    <col min="67" max="67" width="5" style="2" bestFit="1" customWidth="1"/>
    <col min="68" max="68" width="8.1640625" style="2" customWidth="1"/>
    <col min="69" max="69" width="8.83203125" style="2" bestFit="1" customWidth="1"/>
    <col min="70" max="70" width="6.83203125" style="2" bestFit="1" customWidth="1"/>
    <col min="71" max="71" width="6.5" style="2" bestFit="1" customWidth="1"/>
    <col min="72" max="72" width="6.83203125" style="2" bestFit="1" customWidth="1"/>
    <col min="73" max="73" width="6.5" style="2" bestFit="1" customWidth="1"/>
    <col min="74" max="74" width="8.1640625" style="2" customWidth="1"/>
    <col min="75" max="75" width="16.83203125" style="2" customWidth="1"/>
    <col min="76" max="76" width="9.1640625" style="2" customWidth="1"/>
    <col min="77" max="77" width="7.6640625" style="2" customWidth="1"/>
    <col min="78" max="78" width="9" style="2" customWidth="1"/>
    <col min="79" max="79" width="7.5" style="2" customWidth="1"/>
    <col min="80" max="80" width="8.1640625" style="2" customWidth="1"/>
    <col min="81" max="82" width="9.1640625" style="2"/>
    <col min="83" max="16384" width="11.5" style="2"/>
  </cols>
  <sheetData>
    <row r="1" spans="1:86" x14ac:dyDescent="0.15">
      <c r="A1" s="6" t="s">
        <v>0</v>
      </c>
    </row>
    <row r="2" spans="1:86" x14ac:dyDescent="0.15">
      <c r="A2" s="6" t="s">
        <v>1</v>
      </c>
    </row>
    <row r="3" spans="1:86" x14ac:dyDescent="0.15">
      <c r="A3" s="6" t="s">
        <v>2</v>
      </c>
      <c r="I3" s="195" t="s">
        <v>3</v>
      </c>
      <c r="J3" s="196"/>
      <c r="K3" s="196"/>
      <c r="L3" s="197"/>
      <c r="AK3" s="198" t="s">
        <v>4</v>
      </c>
      <c r="AL3" s="198"/>
      <c r="AM3" s="198"/>
      <c r="AN3" s="198"/>
      <c r="AO3" s="198"/>
      <c r="BI3" s="73"/>
      <c r="BJ3" s="73"/>
      <c r="BK3" s="73"/>
      <c r="BL3" s="73"/>
    </row>
    <row r="4" spans="1:86" x14ac:dyDescent="0.15">
      <c r="A4" s="6" t="s">
        <v>5</v>
      </c>
      <c r="I4" s="199" t="s">
        <v>6</v>
      </c>
      <c r="J4" s="200"/>
      <c r="K4" s="200"/>
      <c r="L4" s="200"/>
      <c r="M4" s="200"/>
      <c r="N4" s="200"/>
      <c r="O4" s="201"/>
      <c r="P4" s="202" t="s">
        <v>7</v>
      </c>
      <c r="Q4" s="202"/>
      <c r="R4" s="202"/>
      <c r="S4" s="202"/>
      <c r="T4" s="202"/>
      <c r="U4" s="202"/>
      <c r="V4" s="199"/>
      <c r="W4" s="202" t="s">
        <v>8</v>
      </c>
      <c r="X4" s="202"/>
      <c r="Y4" s="202"/>
      <c r="Z4" s="202"/>
      <c r="AA4" s="202"/>
      <c r="AB4" s="202"/>
      <c r="AC4" s="199"/>
      <c r="AD4" s="202" t="s">
        <v>9</v>
      </c>
      <c r="AE4" s="202"/>
      <c r="AF4" s="202"/>
      <c r="AG4" s="202"/>
      <c r="AH4" s="202"/>
      <c r="AI4" s="202"/>
      <c r="AJ4" s="202"/>
      <c r="AK4" s="201" t="s">
        <v>10</v>
      </c>
      <c r="AL4" s="202"/>
      <c r="AM4" s="202"/>
      <c r="AN4" s="202"/>
      <c r="AO4" s="202"/>
      <c r="AP4" s="202"/>
      <c r="AQ4" s="199"/>
      <c r="AR4" s="202" t="s">
        <v>11</v>
      </c>
      <c r="AS4" s="202"/>
      <c r="AT4" s="202"/>
      <c r="AU4" s="202"/>
      <c r="AV4" s="202"/>
      <c r="AW4" s="202"/>
      <c r="AX4" s="199"/>
      <c r="AY4" s="203" t="s">
        <v>12</v>
      </c>
      <c r="AZ4" s="203"/>
      <c r="BA4" s="203"/>
      <c r="BB4" s="203"/>
      <c r="BC4" s="203"/>
      <c r="BD4" s="203"/>
      <c r="BE4" s="203"/>
      <c r="BF4" s="193" t="s">
        <v>13</v>
      </c>
      <c r="BG4" s="193"/>
      <c r="BH4" s="193"/>
      <c r="BI4" s="193"/>
      <c r="BJ4" s="193"/>
      <c r="BK4" s="193"/>
      <c r="BL4" s="194"/>
      <c r="BM4" s="187" t="s">
        <v>14</v>
      </c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9"/>
      <c r="CD4" s="187" t="s">
        <v>15</v>
      </c>
      <c r="CE4" s="188"/>
      <c r="CF4" s="188"/>
      <c r="CG4" s="188"/>
      <c r="CH4" s="190"/>
    </row>
    <row r="5" spans="1:86" x14ac:dyDescent="0.15">
      <c r="I5" s="7" t="s">
        <v>16</v>
      </c>
      <c r="J5" s="7" t="s">
        <v>17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16</v>
      </c>
      <c r="Q5" s="7" t="s">
        <v>17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16</v>
      </c>
      <c r="X5" s="7" t="s">
        <v>17</v>
      </c>
      <c r="Y5" s="7" t="s">
        <v>17</v>
      </c>
      <c r="Z5" s="7" t="s">
        <v>18</v>
      </c>
      <c r="AA5" s="7" t="s">
        <v>19</v>
      </c>
      <c r="AB5" s="7" t="s">
        <v>20</v>
      </c>
      <c r="AC5" s="7" t="s">
        <v>21</v>
      </c>
      <c r="AD5" s="7" t="s">
        <v>16</v>
      </c>
      <c r="AE5" s="7" t="s">
        <v>17</v>
      </c>
      <c r="AF5" s="7" t="s">
        <v>17</v>
      </c>
      <c r="AG5" s="7" t="s">
        <v>18</v>
      </c>
      <c r="AH5" s="7" t="s">
        <v>19</v>
      </c>
      <c r="AI5" s="7" t="s">
        <v>20</v>
      </c>
      <c r="AJ5" s="7" t="s">
        <v>21</v>
      </c>
      <c r="AK5" s="7" t="s">
        <v>16</v>
      </c>
      <c r="AL5" s="7" t="s">
        <v>17</v>
      </c>
      <c r="AM5" s="7" t="s">
        <v>17</v>
      </c>
      <c r="AN5" s="7" t="s">
        <v>18</v>
      </c>
      <c r="AO5" s="7" t="s">
        <v>19</v>
      </c>
      <c r="AP5" s="7" t="s">
        <v>20</v>
      </c>
      <c r="AQ5" s="7" t="s">
        <v>21</v>
      </c>
      <c r="AR5" s="7" t="s">
        <v>16</v>
      </c>
      <c r="AS5" s="7" t="s">
        <v>17</v>
      </c>
      <c r="AT5" s="7" t="s">
        <v>17</v>
      </c>
      <c r="AU5" s="7" t="s">
        <v>18</v>
      </c>
      <c r="AV5" s="7" t="s">
        <v>19</v>
      </c>
      <c r="AW5" s="7" t="s">
        <v>20</v>
      </c>
      <c r="AX5" s="7" t="s">
        <v>21</v>
      </c>
      <c r="AY5" s="7" t="s">
        <v>16</v>
      </c>
      <c r="AZ5" s="7" t="s">
        <v>17</v>
      </c>
      <c r="BA5" s="7" t="s">
        <v>17</v>
      </c>
      <c r="BB5" s="7" t="s">
        <v>18</v>
      </c>
      <c r="BC5" s="7" t="s">
        <v>19</v>
      </c>
      <c r="BD5" s="7" t="s">
        <v>20</v>
      </c>
      <c r="BE5" s="7" t="s">
        <v>21</v>
      </c>
      <c r="BF5" s="7" t="s">
        <v>16</v>
      </c>
      <c r="BG5" s="7" t="s">
        <v>17</v>
      </c>
      <c r="BH5" s="7" t="s">
        <v>17</v>
      </c>
      <c r="BI5" s="7" t="s">
        <v>18</v>
      </c>
      <c r="BJ5" s="7" t="s">
        <v>19</v>
      </c>
      <c r="BK5" s="7" t="s">
        <v>20</v>
      </c>
      <c r="BL5" s="88" t="s">
        <v>21</v>
      </c>
      <c r="BM5" s="126" t="s">
        <v>22</v>
      </c>
      <c r="BN5" s="127">
        <v>0.2</v>
      </c>
      <c r="BO5" s="121" t="s">
        <v>23</v>
      </c>
      <c r="BP5" s="127">
        <v>0.3</v>
      </c>
      <c r="BQ5" s="121" t="s">
        <v>24</v>
      </c>
      <c r="BR5" s="128">
        <v>0.4</v>
      </c>
      <c r="BS5" s="121" t="s">
        <v>25</v>
      </c>
      <c r="BT5" s="128">
        <v>0.4</v>
      </c>
      <c r="BU5" s="121" t="s">
        <v>26</v>
      </c>
      <c r="BV5" s="128">
        <v>0.2</v>
      </c>
      <c r="BW5" s="121" t="s">
        <v>27</v>
      </c>
      <c r="BX5" s="127">
        <v>0.5</v>
      </c>
      <c r="BY5" s="121" t="s">
        <v>28</v>
      </c>
      <c r="BZ5" s="129">
        <v>0.7</v>
      </c>
      <c r="CA5" s="121" t="s">
        <v>29</v>
      </c>
      <c r="CB5" s="129">
        <v>0.3</v>
      </c>
      <c r="CC5" s="130" t="s">
        <v>30</v>
      </c>
      <c r="CD5" s="126" t="s">
        <v>31</v>
      </c>
      <c r="CE5" s="131" t="s">
        <v>32</v>
      </c>
      <c r="CF5" s="131" t="s">
        <v>33</v>
      </c>
      <c r="CG5" s="131" t="s">
        <v>34</v>
      </c>
      <c r="CH5" s="132" t="s">
        <v>35</v>
      </c>
    </row>
    <row r="6" spans="1:86" ht="15" customHeight="1" x14ac:dyDescent="0.15">
      <c r="A6" s="34" t="s">
        <v>36</v>
      </c>
      <c r="B6" s="65" t="s">
        <v>37</v>
      </c>
      <c r="C6" s="68" t="s">
        <v>38</v>
      </c>
      <c r="D6" s="36" t="s">
        <v>39</v>
      </c>
      <c r="E6" s="36" t="s">
        <v>40</v>
      </c>
      <c r="F6" s="36" t="s">
        <v>41</v>
      </c>
      <c r="G6" s="82" t="s">
        <v>42</v>
      </c>
      <c r="H6" s="35" t="s">
        <v>43</v>
      </c>
      <c r="I6" s="83">
        <v>4</v>
      </c>
      <c r="J6" s="4">
        <v>5</v>
      </c>
      <c r="K6" s="45">
        <v>6</v>
      </c>
      <c r="L6" s="4">
        <v>7</v>
      </c>
      <c r="M6" s="50">
        <v>8</v>
      </c>
      <c r="N6" s="4">
        <v>9</v>
      </c>
      <c r="O6" s="45">
        <v>10</v>
      </c>
      <c r="P6" s="4">
        <v>11</v>
      </c>
      <c r="Q6" s="45">
        <v>12</v>
      </c>
      <c r="R6" s="4">
        <v>13</v>
      </c>
      <c r="S6" s="45">
        <v>14</v>
      </c>
      <c r="T6" s="4">
        <v>15</v>
      </c>
      <c r="U6" s="45">
        <v>16</v>
      </c>
      <c r="V6" s="4">
        <v>17</v>
      </c>
      <c r="W6" s="45">
        <v>18</v>
      </c>
      <c r="X6" s="4">
        <v>19</v>
      </c>
      <c r="Y6" s="45">
        <v>20</v>
      </c>
      <c r="Z6" s="4">
        <v>21</v>
      </c>
      <c r="AA6" s="45">
        <v>22</v>
      </c>
      <c r="AB6" s="4">
        <v>23</v>
      </c>
      <c r="AC6" s="45">
        <v>24</v>
      </c>
      <c r="AD6" s="50">
        <v>25</v>
      </c>
      <c r="AE6" s="45">
        <v>26</v>
      </c>
      <c r="AF6" s="4">
        <v>27</v>
      </c>
      <c r="AG6" s="45">
        <v>28</v>
      </c>
      <c r="AH6" s="4">
        <v>29</v>
      </c>
      <c r="AI6" s="45">
        <v>30</v>
      </c>
      <c r="AJ6" s="4">
        <v>31</v>
      </c>
      <c r="AK6" s="50">
        <v>1</v>
      </c>
      <c r="AL6" s="4">
        <v>2</v>
      </c>
      <c r="AM6" s="4">
        <v>3</v>
      </c>
      <c r="AN6" s="4">
        <v>4</v>
      </c>
      <c r="AO6" s="4">
        <v>5</v>
      </c>
      <c r="AP6" s="4">
        <v>6</v>
      </c>
      <c r="AQ6" s="4">
        <v>7</v>
      </c>
      <c r="AR6" s="4">
        <v>8</v>
      </c>
      <c r="AS6" s="4">
        <v>9</v>
      </c>
      <c r="AT6" s="4">
        <v>10</v>
      </c>
      <c r="AU6" s="4">
        <v>11</v>
      </c>
      <c r="AV6" s="4">
        <v>12</v>
      </c>
      <c r="AW6" s="4">
        <v>13</v>
      </c>
      <c r="AX6" s="4">
        <v>14</v>
      </c>
      <c r="AY6" s="4">
        <v>15</v>
      </c>
      <c r="AZ6" s="4">
        <v>16</v>
      </c>
      <c r="BA6" s="4">
        <v>17</v>
      </c>
      <c r="BB6" s="4">
        <v>18</v>
      </c>
      <c r="BC6" s="4">
        <v>19</v>
      </c>
      <c r="BD6" s="4">
        <v>20</v>
      </c>
      <c r="BE6" s="4">
        <v>21</v>
      </c>
      <c r="BF6" s="4">
        <v>22</v>
      </c>
      <c r="BG6" s="4">
        <v>23</v>
      </c>
      <c r="BH6" s="4">
        <v>24</v>
      </c>
      <c r="BI6" s="4">
        <v>25</v>
      </c>
      <c r="BJ6" s="4">
        <v>26</v>
      </c>
      <c r="BK6" s="4">
        <v>27</v>
      </c>
      <c r="BL6" s="67">
        <v>28</v>
      </c>
      <c r="BM6" s="151"/>
      <c r="BN6" s="133">
        <f>BM6*0.2</f>
        <v>0</v>
      </c>
      <c r="BO6" s="44"/>
      <c r="BP6" s="133">
        <f>(BO6*0.3)</f>
        <v>0</v>
      </c>
      <c r="BQ6" s="44"/>
      <c r="BR6" s="44">
        <f>(BQ6*0.4)</f>
        <v>0</v>
      </c>
      <c r="BS6" s="44"/>
      <c r="BT6" s="44">
        <f>(BS6*0.4)</f>
        <v>0</v>
      </c>
      <c r="BU6" s="44"/>
      <c r="BV6" s="44">
        <f>(BU6*0.2)</f>
        <v>0</v>
      </c>
      <c r="BW6" s="44">
        <f>(BR6+BT6+BV6)</f>
        <v>0</v>
      </c>
      <c r="BX6" s="134">
        <f>(BW6*0.5)</f>
        <v>0</v>
      </c>
      <c r="BY6" s="135">
        <f>(BN6+BP6+BX6)</f>
        <v>0</v>
      </c>
      <c r="BZ6" s="136">
        <f>(BY6*0.7)</f>
        <v>0</v>
      </c>
      <c r="CA6" s="44"/>
      <c r="CB6" s="137">
        <f>(CA6*0.3)</f>
        <v>0</v>
      </c>
      <c r="CC6" s="138">
        <f>(BZ6+CB6)</f>
        <v>0</v>
      </c>
      <c r="CD6" s="151"/>
      <c r="CE6" s="152"/>
      <c r="CF6" s="152"/>
      <c r="CG6" s="152"/>
      <c r="CH6" s="153"/>
    </row>
    <row r="7" spans="1:86" ht="15" customHeight="1" x14ac:dyDescent="0.2">
      <c r="A7" s="46" t="s">
        <v>44</v>
      </c>
      <c r="B7" s="4" t="s">
        <v>45</v>
      </c>
      <c r="C7" s="5">
        <v>94292224</v>
      </c>
      <c r="D7" s="5"/>
      <c r="E7" s="5"/>
      <c r="F7" s="5" t="s">
        <v>46</v>
      </c>
      <c r="G7" s="5"/>
      <c r="H7" s="5"/>
      <c r="I7" s="55" t="s">
        <v>16</v>
      </c>
      <c r="J7" s="15" t="s">
        <v>47</v>
      </c>
      <c r="K7" s="14"/>
      <c r="L7" s="14"/>
      <c r="M7" s="15" t="s">
        <v>16</v>
      </c>
      <c r="N7" s="15" t="s">
        <v>47</v>
      </c>
      <c r="O7" s="14"/>
      <c r="P7" s="14"/>
      <c r="Q7" s="15" t="s">
        <v>16</v>
      </c>
      <c r="R7" s="15" t="s">
        <v>47</v>
      </c>
      <c r="S7" s="14"/>
      <c r="T7" s="14"/>
      <c r="U7" s="15" t="s">
        <v>16</v>
      </c>
      <c r="V7" s="15" t="s">
        <v>47</v>
      </c>
      <c r="W7" s="14"/>
      <c r="X7" s="14"/>
      <c r="Y7" s="15" t="s">
        <v>16</v>
      </c>
      <c r="Z7" s="15" t="s">
        <v>47</v>
      </c>
      <c r="AA7" s="14"/>
      <c r="AB7" s="14"/>
      <c r="AC7" s="15" t="s">
        <v>16</v>
      </c>
      <c r="AD7" s="15" t="s">
        <v>47</v>
      </c>
      <c r="AE7" s="14"/>
      <c r="AF7" s="14"/>
      <c r="AG7" s="15" t="s">
        <v>16</v>
      </c>
      <c r="AH7" s="15" t="s">
        <v>47</v>
      </c>
      <c r="AI7" s="14"/>
      <c r="AJ7" s="14"/>
      <c r="AK7" s="16" t="s">
        <v>16</v>
      </c>
      <c r="AL7" s="16" t="s">
        <v>47</v>
      </c>
      <c r="AM7" s="14"/>
      <c r="AN7" s="14"/>
      <c r="AO7" s="16" t="s">
        <v>16</v>
      </c>
      <c r="AP7" s="16" t="s">
        <v>47</v>
      </c>
      <c r="AQ7" s="14"/>
      <c r="AR7" s="14"/>
      <c r="AS7" s="16" t="s">
        <v>16</v>
      </c>
      <c r="AT7" s="16" t="s">
        <v>47</v>
      </c>
      <c r="AU7" s="14"/>
      <c r="AV7" s="14"/>
      <c r="AW7" s="16" t="s">
        <v>16</v>
      </c>
      <c r="AX7" s="16" t="s">
        <v>47</v>
      </c>
      <c r="AY7" s="14"/>
      <c r="AZ7" s="14"/>
      <c r="BA7" s="16" t="s">
        <v>16</v>
      </c>
      <c r="BB7" s="16" t="s">
        <v>47</v>
      </c>
      <c r="BC7" s="14"/>
      <c r="BD7" s="14"/>
      <c r="BE7" s="16" t="s">
        <v>16</v>
      </c>
      <c r="BF7" s="16" t="s">
        <v>47</v>
      </c>
      <c r="BG7" s="14"/>
      <c r="BH7" s="14"/>
      <c r="BI7" s="16" t="s">
        <v>16</v>
      </c>
      <c r="BJ7" s="16" t="s">
        <v>47</v>
      </c>
      <c r="BK7" s="47"/>
      <c r="BL7" s="141"/>
      <c r="BM7" s="148"/>
      <c r="BN7" s="8">
        <f t="shared" ref="BN7" si="0">BM7*0.2</f>
        <v>0</v>
      </c>
      <c r="BO7" s="4"/>
      <c r="BP7" s="8">
        <f t="shared" ref="BP7" si="1">(BO7*0.3)</f>
        <v>0</v>
      </c>
      <c r="BQ7" s="4"/>
      <c r="BR7" s="4">
        <f t="shared" ref="BR7" si="2">(BQ7*0.4)</f>
        <v>0</v>
      </c>
      <c r="BS7" s="4"/>
      <c r="BT7" s="4">
        <f t="shared" ref="BT7" si="3">(BS7*0.4)</f>
        <v>0</v>
      </c>
      <c r="BU7" s="4"/>
      <c r="BV7" s="4">
        <f t="shared" ref="BV7" si="4">(BU7*0.2)</f>
        <v>0</v>
      </c>
      <c r="BW7" s="4">
        <f t="shared" ref="BW7" si="5">(BR7+BT7+BV7)</f>
        <v>0</v>
      </c>
      <c r="BX7" s="9">
        <f t="shared" ref="BX7" si="6">(BW7*0.5)</f>
        <v>0</v>
      </c>
      <c r="BY7" s="10">
        <f t="shared" ref="BY7" si="7">(BN7+BP7+BX7)</f>
        <v>0</v>
      </c>
      <c r="BZ7" s="11">
        <f t="shared" ref="BZ7" si="8">(BY7*0.7)</f>
        <v>0</v>
      </c>
      <c r="CA7" s="4"/>
      <c r="CB7" s="12">
        <f t="shared" ref="CB7" si="9">(CA7*0.3)</f>
        <v>0</v>
      </c>
      <c r="CC7" s="89">
        <f t="shared" ref="CC7" si="10">(BZ7+CB7)</f>
        <v>0</v>
      </c>
      <c r="CD7" s="148"/>
      <c r="CE7" s="147"/>
      <c r="CF7" s="147"/>
      <c r="CG7" s="147"/>
      <c r="CH7" s="149"/>
    </row>
    <row r="8" spans="1:86" ht="15" customHeight="1" x14ac:dyDescent="0.2">
      <c r="A8" s="46" t="s">
        <v>48</v>
      </c>
      <c r="B8" s="4" t="s">
        <v>49</v>
      </c>
      <c r="C8" s="5">
        <v>998617081</v>
      </c>
      <c r="D8" s="5"/>
      <c r="E8" s="5"/>
      <c r="F8" s="5" t="s">
        <v>46</v>
      </c>
      <c r="G8" s="5"/>
      <c r="H8" s="5"/>
      <c r="I8" s="58" t="s">
        <v>16</v>
      </c>
      <c r="J8" s="18" t="s">
        <v>47</v>
      </c>
      <c r="K8" s="17"/>
      <c r="L8" s="17"/>
      <c r="M8" s="18" t="s">
        <v>16</v>
      </c>
      <c r="N8" s="18" t="s">
        <v>47</v>
      </c>
      <c r="O8" s="17"/>
      <c r="P8" s="17"/>
      <c r="Q8" s="18" t="s">
        <v>16</v>
      </c>
      <c r="R8" s="18" t="s">
        <v>47</v>
      </c>
      <c r="S8" s="17"/>
      <c r="T8" s="17"/>
      <c r="U8" s="18" t="s">
        <v>16</v>
      </c>
      <c r="V8" s="18" t="s">
        <v>47</v>
      </c>
      <c r="W8" s="17"/>
      <c r="X8" s="17"/>
      <c r="Y8" s="18" t="s">
        <v>16</v>
      </c>
      <c r="Z8" s="18" t="s">
        <v>47</v>
      </c>
      <c r="AA8" s="17"/>
      <c r="AB8" s="17"/>
      <c r="AC8" s="18" t="s">
        <v>16</v>
      </c>
      <c r="AD8" s="18" t="s">
        <v>47</v>
      </c>
      <c r="AE8" s="17"/>
      <c r="AF8" s="17"/>
      <c r="AG8" s="18" t="s">
        <v>16</v>
      </c>
      <c r="AH8" s="18" t="s">
        <v>47</v>
      </c>
      <c r="AI8" s="17"/>
      <c r="AJ8" s="17"/>
      <c r="AK8" s="19" t="s">
        <v>16</v>
      </c>
      <c r="AL8" s="19" t="s">
        <v>47</v>
      </c>
      <c r="AM8" s="17"/>
      <c r="AN8" s="17"/>
      <c r="AO8" s="19" t="s">
        <v>16</v>
      </c>
      <c r="AP8" s="19" t="s">
        <v>47</v>
      </c>
      <c r="AQ8" s="17"/>
      <c r="AR8" s="17"/>
      <c r="AS8" s="19" t="s">
        <v>16</v>
      </c>
      <c r="AT8" s="19" t="s">
        <v>47</v>
      </c>
      <c r="AU8" s="17"/>
      <c r="AV8" s="17"/>
      <c r="AW8" s="19" t="s">
        <v>16</v>
      </c>
      <c r="AX8" s="19" t="s">
        <v>47</v>
      </c>
      <c r="AY8" s="17"/>
      <c r="AZ8" s="17"/>
      <c r="BA8" s="19" t="s">
        <v>16</v>
      </c>
      <c r="BB8" s="19" t="s">
        <v>47</v>
      </c>
      <c r="BC8" s="17"/>
      <c r="BD8" s="17"/>
      <c r="BE8" s="19" t="s">
        <v>16</v>
      </c>
      <c r="BF8" s="19" t="s">
        <v>47</v>
      </c>
      <c r="BG8" s="17"/>
      <c r="BH8" s="17"/>
      <c r="BI8" s="19" t="s">
        <v>16</v>
      </c>
      <c r="BJ8" s="19" t="s">
        <v>47</v>
      </c>
      <c r="BK8" s="48"/>
      <c r="BL8" s="142"/>
      <c r="BM8" s="93"/>
      <c r="BN8" s="8">
        <f>BM8*0.2</f>
        <v>0</v>
      </c>
      <c r="BO8" s="4"/>
      <c r="BP8" s="8">
        <f>(BO8*0.3)</f>
        <v>0</v>
      </c>
      <c r="BQ8" s="4"/>
      <c r="BR8" s="4">
        <f>(BQ8*0.4)</f>
        <v>0</v>
      </c>
      <c r="BS8" s="4"/>
      <c r="BT8" s="4">
        <f>(BS8*0.4)</f>
        <v>0</v>
      </c>
      <c r="BU8" s="4"/>
      <c r="BV8" s="4">
        <f>(BU8*0.2)</f>
        <v>0</v>
      </c>
      <c r="BW8" s="4">
        <f>(BR8+BT8+BV8)</f>
        <v>0</v>
      </c>
      <c r="BX8" s="9">
        <f>(BW8*0.5)</f>
        <v>0</v>
      </c>
      <c r="BY8" s="10">
        <f>(BN8+BP8+BX8)</f>
        <v>0</v>
      </c>
      <c r="BZ8" s="11">
        <f>(BY8*0.7)</f>
        <v>0</v>
      </c>
      <c r="CA8" s="4"/>
      <c r="CB8" s="12">
        <f>(CA8*0.3)</f>
        <v>0</v>
      </c>
      <c r="CC8" s="89">
        <f>(BZ8+CB8)</f>
        <v>0</v>
      </c>
      <c r="CD8" s="93"/>
      <c r="CE8" s="4"/>
      <c r="CF8" s="4"/>
      <c r="CG8" s="4"/>
      <c r="CH8" s="94"/>
    </row>
    <row r="9" spans="1:86" ht="15" customHeight="1" x14ac:dyDescent="0.2">
      <c r="A9" s="64" t="s">
        <v>50</v>
      </c>
      <c r="B9" s="67" t="s">
        <v>51</v>
      </c>
      <c r="C9" s="66">
        <v>972126436</v>
      </c>
      <c r="D9" s="5"/>
      <c r="E9" s="5"/>
      <c r="F9" s="5" t="s">
        <v>46</v>
      </c>
      <c r="G9" s="5"/>
      <c r="H9" s="69"/>
      <c r="I9" s="53"/>
      <c r="J9" s="40"/>
      <c r="K9" s="15" t="s">
        <v>16</v>
      </c>
      <c r="L9" s="15" t="s">
        <v>47</v>
      </c>
      <c r="M9" s="14"/>
      <c r="N9" s="14"/>
      <c r="O9" s="15" t="s">
        <v>16</v>
      </c>
      <c r="P9" s="15" t="s">
        <v>47</v>
      </c>
      <c r="Q9" s="14"/>
      <c r="R9" s="14"/>
      <c r="S9" s="15" t="s">
        <v>16</v>
      </c>
      <c r="T9" s="15" t="s">
        <v>47</v>
      </c>
      <c r="U9" s="14"/>
      <c r="V9" s="14"/>
      <c r="W9" s="15" t="s">
        <v>16</v>
      </c>
      <c r="X9" s="15" t="s">
        <v>47</v>
      </c>
      <c r="Y9" s="14"/>
      <c r="Z9" s="14"/>
      <c r="AA9" s="15" t="s">
        <v>16</v>
      </c>
      <c r="AB9" s="15" t="s">
        <v>47</v>
      </c>
      <c r="AC9" s="14"/>
      <c r="AD9" s="14"/>
      <c r="AE9" s="15" t="s">
        <v>16</v>
      </c>
      <c r="AF9" s="15" t="s">
        <v>47</v>
      </c>
      <c r="AG9" s="39"/>
      <c r="AH9" s="40"/>
      <c r="AI9" s="16" t="s">
        <v>16</v>
      </c>
      <c r="AJ9" s="16" t="s">
        <v>47</v>
      </c>
      <c r="AK9" s="39"/>
      <c r="AL9" s="40"/>
      <c r="AM9" s="16" t="s">
        <v>16</v>
      </c>
      <c r="AN9" s="16" t="s">
        <v>47</v>
      </c>
      <c r="AO9" s="39"/>
      <c r="AP9" s="40"/>
      <c r="AQ9" s="16" t="s">
        <v>16</v>
      </c>
      <c r="AR9" s="16" t="s">
        <v>47</v>
      </c>
      <c r="AS9" s="39"/>
      <c r="AT9" s="40"/>
      <c r="AU9" s="16" t="s">
        <v>16</v>
      </c>
      <c r="AV9" s="16" t="s">
        <v>47</v>
      </c>
      <c r="AW9" s="39"/>
      <c r="AX9" s="40"/>
      <c r="AY9" s="16" t="s">
        <v>16</v>
      </c>
      <c r="AZ9" s="16" t="s">
        <v>47</v>
      </c>
      <c r="BA9" s="39"/>
      <c r="BB9" s="40"/>
      <c r="BC9" s="16" t="s">
        <v>16</v>
      </c>
      <c r="BD9" s="16" t="s">
        <v>47</v>
      </c>
      <c r="BE9" s="39"/>
      <c r="BF9" s="40"/>
      <c r="BG9" s="16" t="s">
        <v>16</v>
      </c>
      <c r="BH9" s="16" t="s">
        <v>47</v>
      </c>
      <c r="BI9" s="39"/>
      <c r="BJ9" s="40"/>
      <c r="BK9" s="71" t="s">
        <v>16</v>
      </c>
      <c r="BL9" s="143" t="s">
        <v>47</v>
      </c>
      <c r="BM9" s="93"/>
      <c r="BN9" s="8">
        <f t="shared" ref="BN9:BN18" si="11">BM9*0.2</f>
        <v>0</v>
      </c>
      <c r="BO9" s="4"/>
      <c r="BP9" s="8">
        <f t="shared" ref="BP9:BP18" si="12">(BO9*0.3)</f>
        <v>0</v>
      </c>
      <c r="BQ9" s="4"/>
      <c r="BR9" s="4">
        <f t="shared" ref="BR9:BR18" si="13">(BQ9*0.4)</f>
        <v>0</v>
      </c>
      <c r="BS9" s="4"/>
      <c r="BT9" s="4">
        <f t="shared" ref="BT9:BT18" si="14">(BS9*0.4)</f>
        <v>0</v>
      </c>
      <c r="BU9" s="4"/>
      <c r="BV9" s="4">
        <f t="shared" ref="BV9:BV18" si="15">(BU9*0.2)</f>
        <v>0</v>
      </c>
      <c r="BW9" s="4">
        <f t="shared" ref="BW9:BW18" si="16">(BR9+BT9+BV9)</f>
        <v>0</v>
      </c>
      <c r="BX9" s="9">
        <f t="shared" ref="BX9:BX18" si="17">(BW9*0.5)</f>
        <v>0</v>
      </c>
      <c r="BY9" s="10">
        <f t="shared" ref="BY9:BY18" si="18">(BN9+BP9+BX9)</f>
        <v>0</v>
      </c>
      <c r="BZ9" s="11">
        <f t="shared" ref="BZ9:BZ18" si="19">(BY9*0.7)</f>
        <v>0</v>
      </c>
      <c r="CA9" s="4"/>
      <c r="CB9" s="12">
        <f t="shared" ref="CB9:CB18" si="20">(CA9*0.3)</f>
        <v>0</v>
      </c>
      <c r="CC9" s="89">
        <f t="shared" ref="CC9:CC18" si="21">(BZ9+CB9)</f>
        <v>0</v>
      </c>
      <c r="CD9" s="93"/>
      <c r="CE9" s="4"/>
      <c r="CF9" s="4"/>
      <c r="CG9" s="4"/>
      <c r="CH9" s="94"/>
    </row>
    <row r="10" spans="1:86" ht="15" customHeight="1" x14ac:dyDescent="0.2">
      <c r="A10" s="46" t="s">
        <v>52</v>
      </c>
      <c r="B10" s="44" t="s">
        <v>53</v>
      </c>
      <c r="C10" s="69">
        <v>979055012</v>
      </c>
      <c r="D10" s="5"/>
      <c r="E10" s="5"/>
      <c r="F10" s="5" t="s">
        <v>46</v>
      </c>
      <c r="G10" s="5"/>
      <c r="H10" s="5"/>
      <c r="I10" s="53"/>
      <c r="J10" s="40"/>
      <c r="K10" s="18" t="s">
        <v>16</v>
      </c>
      <c r="L10" s="18" t="s">
        <v>47</v>
      </c>
      <c r="M10" s="17"/>
      <c r="N10" s="17"/>
      <c r="O10" s="18" t="s">
        <v>16</v>
      </c>
      <c r="P10" s="18" t="s">
        <v>47</v>
      </c>
      <c r="Q10" s="17"/>
      <c r="R10" s="17"/>
      <c r="S10" s="18" t="s">
        <v>16</v>
      </c>
      <c r="T10" s="18" t="s">
        <v>47</v>
      </c>
      <c r="U10" s="17"/>
      <c r="V10" s="17"/>
      <c r="W10" s="18" t="s">
        <v>16</v>
      </c>
      <c r="X10" s="18" t="s">
        <v>47</v>
      </c>
      <c r="Y10" s="17"/>
      <c r="Z10" s="17"/>
      <c r="AA10" s="18" t="s">
        <v>16</v>
      </c>
      <c r="AB10" s="18" t="s">
        <v>47</v>
      </c>
      <c r="AC10" s="17"/>
      <c r="AD10" s="17"/>
      <c r="AE10" s="18" t="s">
        <v>16</v>
      </c>
      <c r="AF10" s="18" t="s">
        <v>47</v>
      </c>
      <c r="AG10" s="39"/>
      <c r="AH10" s="40"/>
      <c r="AI10" s="19" t="s">
        <v>16</v>
      </c>
      <c r="AJ10" s="19" t="s">
        <v>47</v>
      </c>
      <c r="AK10" s="39"/>
      <c r="AL10" s="40"/>
      <c r="AM10" s="19" t="s">
        <v>16</v>
      </c>
      <c r="AN10" s="19" t="s">
        <v>47</v>
      </c>
      <c r="AO10" s="39"/>
      <c r="AP10" s="40"/>
      <c r="AQ10" s="19" t="s">
        <v>16</v>
      </c>
      <c r="AR10" s="19" t="s">
        <v>47</v>
      </c>
      <c r="AS10" s="39"/>
      <c r="AT10" s="40"/>
      <c r="AU10" s="19" t="s">
        <v>16</v>
      </c>
      <c r="AV10" s="19" t="s">
        <v>47</v>
      </c>
      <c r="AW10" s="39"/>
      <c r="AX10" s="40"/>
      <c r="AY10" s="19" t="s">
        <v>16</v>
      </c>
      <c r="AZ10" s="19" t="s">
        <v>47</v>
      </c>
      <c r="BA10" s="39"/>
      <c r="BB10" s="40"/>
      <c r="BC10" s="19" t="s">
        <v>16</v>
      </c>
      <c r="BD10" s="19" t="s">
        <v>47</v>
      </c>
      <c r="BE10" s="39"/>
      <c r="BF10" s="40"/>
      <c r="BG10" s="19" t="s">
        <v>16</v>
      </c>
      <c r="BH10" s="19" t="s">
        <v>47</v>
      </c>
      <c r="BI10" s="39"/>
      <c r="BJ10" s="40"/>
      <c r="BK10" s="72" t="s">
        <v>16</v>
      </c>
      <c r="BL10" s="145" t="s">
        <v>47</v>
      </c>
      <c r="BM10" s="93"/>
      <c r="BN10" s="8">
        <f t="shared" si="11"/>
        <v>0</v>
      </c>
      <c r="BO10" s="4"/>
      <c r="BP10" s="8">
        <f t="shared" si="12"/>
        <v>0</v>
      </c>
      <c r="BQ10" s="4"/>
      <c r="BR10" s="4">
        <f t="shared" si="13"/>
        <v>0</v>
      </c>
      <c r="BS10" s="4"/>
      <c r="BT10" s="4">
        <f t="shared" si="14"/>
        <v>0</v>
      </c>
      <c r="BU10" s="4"/>
      <c r="BV10" s="4">
        <f t="shared" si="15"/>
        <v>0</v>
      </c>
      <c r="BW10" s="4">
        <f t="shared" si="16"/>
        <v>0</v>
      </c>
      <c r="BX10" s="9">
        <f t="shared" si="17"/>
        <v>0</v>
      </c>
      <c r="BY10" s="10">
        <f t="shared" si="18"/>
        <v>0</v>
      </c>
      <c r="BZ10" s="11">
        <f t="shared" si="19"/>
        <v>0</v>
      </c>
      <c r="CA10" s="4"/>
      <c r="CB10" s="12">
        <f t="shared" si="20"/>
        <v>0</v>
      </c>
      <c r="CC10" s="89">
        <f t="shared" si="21"/>
        <v>0</v>
      </c>
      <c r="CD10" s="93"/>
      <c r="CE10" s="4"/>
      <c r="CF10" s="4"/>
      <c r="CG10" s="4"/>
      <c r="CH10" s="94"/>
    </row>
    <row r="11" spans="1:86" ht="15" customHeight="1" x14ac:dyDescent="0.15">
      <c r="A11" s="46" t="s">
        <v>54</v>
      </c>
      <c r="B11" s="4" t="s">
        <v>55</v>
      </c>
      <c r="C11" s="5">
        <v>91692915</v>
      </c>
      <c r="D11" s="5"/>
      <c r="E11" s="5"/>
      <c r="F11" s="5" t="s">
        <v>46</v>
      </c>
      <c r="G11" s="5"/>
      <c r="H11" s="5"/>
      <c r="I11" s="72" t="s">
        <v>47</v>
      </c>
      <c r="J11" s="40"/>
      <c r="K11" s="39"/>
      <c r="L11" s="15" t="s">
        <v>16</v>
      </c>
      <c r="M11" s="15" t="s">
        <v>47</v>
      </c>
      <c r="N11" s="14"/>
      <c r="O11" s="14"/>
      <c r="P11" s="15" t="s">
        <v>16</v>
      </c>
      <c r="Q11" s="15" t="s">
        <v>47</v>
      </c>
      <c r="R11" s="14"/>
      <c r="S11" s="14"/>
      <c r="T11" s="15" t="s">
        <v>16</v>
      </c>
      <c r="U11" s="15" t="s">
        <v>47</v>
      </c>
      <c r="V11" s="14"/>
      <c r="W11" s="14"/>
      <c r="X11" s="15" t="s">
        <v>16</v>
      </c>
      <c r="Y11" s="15" t="s">
        <v>47</v>
      </c>
      <c r="Z11" s="14"/>
      <c r="AA11" s="14"/>
      <c r="AB11" s="15" t="s">
        <v>16</v>
      </c>
      <c r="AC11" s="15" t="s">
        <v>47</v>
      </c>
      <c r="AD11" s="14"/>
      <c r="AE11" s="14"/>
      <c r="AF11" s="15" t="s">
        <v>16</v>
      </c>
      <c r="AG11" s="15" t="s">
        <v>47</v>
      </c>
      <c r="AH11" s="14"/>
      <c r="AI11" s="14"/>
      <c r="AJ11" s="16" t="s">
        <v>16</v>
      </c>
      <c r="AK11" s="16" t="s">
        <v>47</v>
      </c>
      <c r="AL11" s="40"/>
      <c r="AM11" s="39"/>
      <c r="AN11" s="16" t="s">
        <v>16</v>
      </c>
      <c r="AO11" s="16" t="s">
        <v>47</v>
      </c>
      <c r="AP11" s="39"/>
      <c r="AQ11" s="40"/>
      <c r="AR11" s="16" t="s">
        <v>16</v>
      </c>
      <c r="AS11" s="16" t="s">
        <v>47</v>
      </c>
      <c r="AT11" s="39"/>
      <c r="AU11" s="40"/>
      <c r="AV11" s="16" t="s">
        <v>16</v>
      </c>
      <c r="AW11" s="16" t="s">
        <v>47</v>
      </c>
      <c r="AX11" s="39"/>
      <c r="AY11" s="40"/>
      <c r="AZ11" s="16" t="s">
        <v>16</v>
      </c>
      <c r="BA11" s="16" t="s">
        <v>47</v>
      </c>
      <c r="BB11" s="39"/>
      <c r="BC11" s="40"/>
      <c r="BD11" s="16" t="s">
        <v>16</v>
      </c>
      <c r="BE11" s="16" t="s">
        <v>47</v>
      </c>
      <c r="BF11" s="39"/>
      <c r="BG11" s="40"/>
      <c r="BH11" s="16" t="s">
        <v>16</v>
      </c>
      <c r="BI11" s="16" t="s">
        <v>47</v>
      </c>
      <c r="BJ11" s="39"/>
      <c r="BK11" s="72"/>
      <c r="BL11" s="143" t="s">
        <v>16</v>
      </c>
      <c r="BM11" s="93"/>
      <c r="BN11" s="8">
        <f t="shared" ref="BN11" si="22">BM11*0.2</f>
        <v>0</v>
      </c>
      <c r="BO11" s="4"/>
      <c r="BP11" s="8">
        <f t="shared" ref="BP11" si="23">(BO11*0.3)</f>
        <v>0</v>
      </c>
      <c r="BQ11" s="4"/>
      <c r="BR11" s="4">
        <f t="shared" ref="BR11" si="24">(BQ11*0.4)</f>
        <v>0</v>
      </c>
      <c r="BS11" s="4"/>
      <c r="BT11" s="4">
        <f t="shared" ref="BT11" si="25">(BS11*0.4)</f>
        <v>0</v>
      </c>
      <c r="BU11" s="4"/>
      <c r="BV11" s="4">
        <f t="shared" ref="BV11" si="26">(BU11*0.2)</f>
        <v>0</v>
      </c>
      <c r="BW11" s="4">
        <f t="shared" ref="BW11" si="27">(BR11+BT11+BV11)</f>
        <v>0</v>
      </c>
      <c r="BX11" s="9">
        <f t="shared" ref="BX11" si="28">(BW11*0.5)</f>
        <v>0</v>
      </c>
      <c r="BY11" s="10">
        <f t="shared" ref="BY11" si="29">(BN11+BP11+BX11)</f>
        <v>0</v>
      </c>
      <c r="BZ11" s="11">
        <f t="shared" ref="BZ11" si="30">(BY11*0.7)</f>
        <v>0</v>
      </c>
      <c r="CA11" s="4"/>
      <c r="CB11" s="12">
        <f t="shared" ref="CB11" si="31">(CA11*0.3)</f>
        <v>0</v>
      </c>
      <c r="CC11" s="89">
        <f t="shared" ref="CC11" si="32">(BZ11+CB11)</f>
        <v>0</v>
      </c>
      <c r="CD11" s="93"/>
      <c r="CE11" s="4"/>
      <c r="CF11" s="4"/>
      <c r="CG11" s="4"/>
      <c r="CH11" s="94"/>
    </row>
    <row r="12" spans="1:86" ht="15" customHeight="1" x14ac:dyDescent="0.15">
      <c r="A12" s="46" t="s">
        <v>56</v>
      </c>
      <c r="B12" s="4" t="s">
        <v>57</v>
      </c>
      <c r="C12" s="5">
        <v>95369369</v>
      </c>
      <c r="D12" s="5"/>
      <c r="E12" s="5"/>
      <c r="F12" s="5" t="s">
        <v>46</v>
      </c>
      <c r="G12" s="5"/>
      <c r="H12" s="5"/>
      <c r="I12" s="72" t="s">
        <v>47</v>
      </c>
      <c r="J12" s="40"/>
      <c r="K12" s="39"/>
      <c r="L12" s="18" t="s">
        <v>16</v>
      </c>
      <c r="M12" s="18" t="s">
        <v>47</v>
      </c>
      <c r="N12" s="17"/>
      <c r="O12" s="17"/>
      <c r="P12" s="18" t="s">
        <v>16</v>
      </c>
      <c r="Q12" s="18" t="s">
        <v>47</v>
      </c>
      <c r="R12" s="17"/>
      <c r="S12" s="17"/>
      <c r="T12" s="18" t="s">
        <v>16</v>
      </c>
      <c r="U12" s="18" t="s">
        <v>47</v>
      </c>
      <c r="V12" s="17"/>
      <c r="W12" s="17"/>
      <c r="X12" s="18" t="s">
        <v>16</v>
      </c>
      <c r="Y12" s="18" t="s">
        <v>47</v>
      </c>
      <c r="Z12" s="17"/>
      <c r="AA12" s="17"/>
      <c r="AB12" s="18" t="s">
        <v>16</v>
      </c>
      <c r="AC12" s="18" t="s">
        <v>47</v>
      </c>
      <c r="AD12" s="17"/>
      <c r="AE12" s="17"/>
      <c r="AF12" s="18" t="s">
        <v>16</v>
      </c>
      <c r="AG12" s="18" t="s">
        <v>47</v>
      </c>
      <c r="AH12" s="17"/>
      <c r="AI12" s="17"/>
      <c r="AJ12" s="19" t="s">
        <v>16</v>
      </c>
      <c r="AK12" s="19" t="s">
        <v>47</v>
      </c>
      <c r="AL12" s="40"/>
      <c r="AM12" s="39"/>
      <c r="AN12" s="19" t="s">
        <v>16</v>
      </c>
      <c r="AO12" s="19" t="s">
        <v>47</v>
      </c>
      <c r="AP12" s="39"/>
      <c r="AQ12" s="40"/>
      <c r="AR12" s="19" t="s">
        <v>16</v>
      </c>
      <c r="AS12" s="19" t="s">
        <v>47</v>
      </c>
      <c r="AT12" s="39"/>
      <c r="AU12" s="40"/>
      <c r="AV12" s="19" t="s">
        <v>16</v>
      </c>
      <c r="AW12" s="19" t="s">
        <v>47</v>
      </c>
      <c r="AX12" s="39"/>
      <c r="AY12" s="40"/>
      <c r="AZ12" s="19" t="s">
        <v>16</v>
      </c>
      <c r="BA12" s="19" t="s">
        <v>47</v>
      </c>
      <c r="BB12" s="39"/>
      <c r="BC12" s="40"/>
      <c r="BD12" s="19" t="s">
        <v>16</v>
      </c>
      <c r="BE12" s="19" t="s">
        <v>47</v>
      </c>
      <c r="BF12" s="39"/>
      <c r="BG12" s="40"/>
      <c r="BH12" s="19" t="s">
        <v>16</v>
      </c>
      <c r="BI12" s="19" t="s">
        <v>47</v>
      </c>
      <c r="BJ12" s="39"/>
      <c r="BK12" s="72"/>
      <c r="BL12" s="145" t="s">
        <v>16</v>
      </c>
      <c r="BM12" s="93"/>
      <c r="BN12" s="8">
        <f t="shared" si="11"/>
        <v>0</v>
      </c>
      <c r="BO12" s="4"/>
      <c r="BP12" s="8">
        <f t="shared" si="12"/>
        <v>0</v>
      </c>
      <c r="BQ12" s="4"/>
      <c r="BR12" s="4">
        <f t="shared" si="13"/>
        <v>0</v>
      </c>
      <c r="BS12" s="4"/>
      <c r="BT12" s="4">
        <f t="shared" si="14"/>
        <v>0</v>
      </c>
      <c r="BU12" s="4"/>
      <c r="BV12" s="4">
        <f t="shared" si="15"/>
        <v>0</v>
      </c>
      <c r="BW12" s="4">
        <f t="shared" si="16"/>
        <v>0</v>
      </c>
      <c r="BX12" s="9">
        <f t="shared" si="17"/>
        <v>0</v>
      </c>
      <c r="BY12" s="10">
        <f t="shared" si="18"/>
        <v>0</v>
      </c>
      <c r="BZ12" s="11">
        <f t="shared" si="19"/>
        <v>0</v>
      </c>
      <c r="CA12" s="4"/>
      <c r="CB12" s="12">
        <f t="shared" si="20"/>
        <v>0</v>
      </c>
      <c r="CC12" s="89">
        <f t="shared" si="21"/>
        <v>0</v>
      </c>
      <c r="CD12" s="93"/>
      <c r="CE12" s="4"/>
      <c r="CF12" s="4"/>
      <c r="CG12" s="4"/>
      <c r="CH12" s="94"/>
    </row>
    <row r="13" spans="1:86" ht="15" customHeight="1" x14ac:dyDescent="0.2">
      <c r="A13" s="159" t="s">
        <v>58</v>
      </c>
      <c r="B13" s="4"/>
      <c r="C13" s="5"/>
      <c r="D13" s="5"/>
      <c r="E13" s="5"/>
      <c r="F13" s="5" t="s">
        <v>46</v>
      </c>
      <c r="G13" s="5"/>
      <c r="H13" s="5"/>
      <c r="I13" s="61"/>
      <c r="J13" s="40"/>
      <c r="K13" s="40"/>
      <c r="L13" s="38"/>
      <c r="M13" s="37"/>
      <c r="N13" s="40"/>
      <c r="O13" s="40"/>
      <c r="P13" s="38"/>
      <c r="Q13" s="37"/>
      <c r="R13" s="40"/>
      <c r="S13" s="40"/>
      <c r="T13" s="38"/>
      <c r="U13" s="37"/>
      <c r="V13" s="40"/>
      <c r="W13" s="40"/>
      <c r="X13" s="38"/>
      <c r="Y13" s="37"/>
      <c r="Z13" s="40"/>
      <c r="AA13" s="40"/>
      <c r="AB13" s="38"/>
      <c r="AC13" s="37"/>
      <c r="AD13" s="40"/>
      <c r="AE13" s="40"/>
      <c r="AF13" s="38"/>
      <c r="AG13" s="37"/>
      <c r="AH13" s="40"/>
      <c r="AI13" s="40"/>
      <c r="AJ13" s="38"/>
      <c r="AK13" s="37"/>
      <c r="AL13" s="38"/>
      <c r="AM13" s="38"/>
      <c r="AN13" s="38"/>
      <c r="AO13" s="37"/>
      <c r="AP13" s="38"/>
      <c r="AQ13" s="38"/>
      <c r="AR13" s="38"/>
      <c r="AS13" s="37"/>
      <c r="AT13" s="38"/>
      <c r="AU13" s="38"/>
      <c r="AV13" s="38"/>
      <c r="AW13" s="37"/>
      <c r="AX13" s="38"/>
      <c r="AY13" s="38"/>
      <c r="AZ13" s="38"/>
      <c r="BA13" s="37"/>
      <c r="BB13" s="38"/>
      <c r="BC13" s="38"/>
      <c r="BD13" s="62"/>
      <c r="BE13" s="61"/>
      <c r="BF13" s="62"/>
      <c r="BG13" s="38"/>
      <c r="BH13" s="38"/>
      <c r="BI13" s="37"/>
      <c r="BJ13" s="38"/>
      <c r="BK13" s="38"/>
      <c r="BL13" s="154"/>
      <c r="BM13" s="93"/>
      <c r="BN13" s="8"/>
      <c r="BO13" s="4"/>
      <c r="BP13" s="8"/>
      <c r="BQ13" s="4"/>
      <c r="BR13" s="4"/>
      <c r="BS13" s="4"/>
      <c r="BT13" s="4"/>
      <c r="BU13" s="4"/>
      <c r="BV13" s="4"/>
      <c r="BW13" s="4"/>
      <c r="BX13" s="9"/>
      <c r="BY13" s="10"/>
      <c r="BZ13" s="11"/>
      <c r="CA13" s="4"/>
      <c r="CB13" s="12"/>
      <c r="CC13" s="89"/>
      <c r="CD13" s="93"/>
      <c r="CE13" s="4"/>
      <c r="CF13" s="4"/>
      <c r="CG13" s="4"/>
      <c r="CH13" s="94"/>
    </row>
    <row r="14" spans="1:86" ht="15" customHeight="1" x14ac:dyDescent="0.2">
      <c r="A14" s="160" t="s">
        <v>59</v>
      </c>
      <c r="B14" s="4"/>
      <c r="C14" s="5"/>
      <c r="D14" s="5"/>
      <c r="E14" s="5"/>
      <c r="F14" s="5" t="s">
        <v>46</v>
      </c>
      <c r="G14" s="5"/>
      <c r="H14" s="5"/>
      <c r="I14" s="53"/>
      <c r="J14" s="54"/>
      <c r="K14" s="54"/>
      <c r="L14" s="54"/>
      <c r="M14" s="53"/>
      <c r="N14" s="54"/>
      <c r="O14" s="54"/>
      <c r="P14" s="54"/>
      <c r="Q14" s="53"/>
      <c r="R14" s="54"/>
      <c r="S14" s="54"/>
      <c r="T14" s="54"/>
      <c r="U14" s="53"/>
      <c r="V14" s="54"/>
      <c r="W14" s="54"/>
      <c r="X14" s="54"/>
      <c r="Y14" s="53"/>
      <c r="Z14" s="54"/>
      <c r="AA14" s="54"/>
      <c r="AB14" s="54"/>
      <c r="AC14" s="53"/>
      <c r="AD14" s="54"/>
      <c r="AE14" s="54"/>
      <c r="AF14" s="54"/>
      <c r="AG14" s="53"/>
      <c r="AH14" s="54"/>
      <c r="AI14" s="54"/>
      <c r="AJ14" s="54"/>
      <c r="AK14" s="53"/>
      <c r="AL14" s="54"/>
      <c r="AM14" s="54"/>
      <c r="AN14" s="54"/>
      <c r="AO14" s="53"/>
      <c r="AP14" s="54"/>
      <c r="AQ14" s="54"/>
      <c r="AR14" s="54"/>
      <c r="AS14" s="53"/>
      <c r="AT14" s="54"/>
      <c r="AU14" s="54"/>
      <c r="AV14" s="54"/>
      <c r="AW14" s="53"/>
      <c r="AX14" s="54"/>
      <c r="AY14" s="54"/>
      <c r="AZ14" s="54"/>
      <c r="BA14" s="53"/>
      <c r="BB14" s="54"/>
      <c r="BC14" s="54"/>
      <c r="BD14" s="54"/>
      <c r="BE14" s="53"/>
      <c r="BF14" s="54"/>
      <c r="BG14" s="54"/>
      <c r="BH14" s="54"/>
      <c r="BI14" s="53"/>
      <c r="BJ14" s="54"/>
      <c r="BK14" s="54"/>
      <c r="BL14" s="144"/>
      <c r="BM14" s="93"/>
      <c r="BN14" s="8"/>
      <c r="BO14" s="4"/>
      <c r="BP14" s="8"/>
      <c r="BQ14" s="13"/>
      <c r="BR14" s="4"/>
      <c r="BS14" s="4"/>
      <c r="BT14" s="4"/>
      <c r="BU14" s="4"/>
      <c r="BV14" s="4"/>
      <c r="BW14" s="4"/>
      <c r="BX14" s="9"/>
      <c r="BY14" s="10"/>
      <c r="BZ14" s="11"/>
      <c r="CA14" s="4"/>
      <c r="CB14" s="12"/>
      <c r="CC14" s="89"/>
      <c r="CD14" s="93"/>
      <c r="CE14" s="4"/>
      <c r="CF14" s="4"/>
      <c r="CG14" s="4"/>
      <c r="CH14" s="94"/>
    </row>
    <row r="15" spans="1:86" ht="15" customHeight="1" x14ac:dyDescent="0.2">
      <c r="A15" s="41" t="s">
        <v>60</v>
      </c>
      <c r="B15" s="4" t="s">
        <v>61</v>
      </c>
      <c r="C15" s="5">
        <v>975395178</v>
      </c>
      <c r="D15" s="5"/>
      <c r="E15" s="5"/>
      <c r="F15" s="5" t="s">
        <v>62</v>
      </c>
      <c r="G15" s="5"/>
      <c r="H15" s="5"/>
      <c r="I15" s="37"/>
      <c r="J15" s="37"/>
      <c r="K15" s="15" t="s">
        <v>16</v>
      </c>
      <c r="L15" s="15" t="s">
        <v>47</v>
      </c>
      <c r="M15" s="14"/>
      <c r="N15" s="14"/>
      <c r="O15" s="15" t="s">
        <v>16</v>
      </c>
      <c r="P15" s="15" t="s">
        <v>47</v>
      </c>
      <c r="Q15" s="14"/>
      <c r="R15" s="14"/>
      <c r="S15" s="15" t="s">
        <v>16</v>
      </c>
      <c r="T15" s="15" t="s">
        <v>47</v>
      </c>
      <c r="U15" s="14"/>
      <c r="V15" s="14"/>
      <c r="W15" s="15" t="s">
        <v>16</v>
      </c>
      <c r="X15" s="15" t="s">
        <v>47</v>
      </c>
      <c r="Y15" s="14"/>
      <c r="Z15" s="14"/>
      <c r="AA15" s="15" t="s">
        <v>16</v>
      </c>
      <c r="AB15" s="15" t="s">
        <v>47</v>
      </c>
      <c r="AC15" s="14"/>
      <c r="AD15" s="14"/>
      <c r="AE15" s="15" t="s">
        <v>16</v>
      </c>
      <c r="AF15" s="15" t="s">
        <v>47</v>
      </c>
      <c r="AG15" s="14"/>
      <c r="AH15" s="14"/>
      <c r="AI15" s="15" t="s">
        <v>16</v>
      </c>
      <c r="AJ15" s="15" t="s">
        <v>47</v>
      </c>
      <c r="AK15" s="56"/>
      <c r="AL15" s="37"/>
      <c r="AM15" s="16" t="s">
        <v>16</v>
      </c>
      <c r="AN15" s="16" t="s">
        <v>47</v>
      </c>
      <c r="AO15" s="14"/>
      <c r="AP15" s="14"/>
      <c r="AQ15" s="16" t="s">
        <v>16</v>
      </c>
      <c r="AR15" s="16" t="s">
        <v>47</v>
      </c>
      <c r="AS15" s="14"/>
      <c r="AT15" s="14"/>
      <c r="AU15" s="16" t="s">
        <v>16</v>
      </c>
      <c r="AV15" s="16" t="s">
        <v>47</v>
      </c>
      <c r="AW15" s="14"/>
      <c r="AX15" s="14"/>
      <c r="AY15" s="16" t="s">
        <v>16</v>
      </c>
      <c r="AZ15" s="16" t="s">
        <v>47</v>
      </c>
      <c r="BA15" s="14"/>
      <c r="BB15" s="14"/>
      <c r="BC15" s="16" t="s">
        <v>16</v>
      </c>
      <c r="BD15" s="16" t="s">
        <v>47</v>
      </c>
      <c r="BE15" s="14"/>
      <c r="BF15" s="14"/>
      <c r="BG15" s="16" t="s">
        <v>16</v>
      </c>
      <c r="BH15" s="16" t="s">
        <v>47</v>
      </c>
      <c r="BI15" s="56"/>
      <c r="BJ15" s="56"/>
      <c r="BK15" s="71" t="s">
        <v>16</v>
      </c>
      <c r="BL15" s="143" t="s">
        <v>47</v>
      </c>
      <c r="BM15" s="93"/>
      <c r="BN15" s="8">
        <f t="shared" si="11"/>
        <v>0</v>
      </c>
      <c r="BO15" s="4"/>
      <c r="BP15" s="8">
        <f t="shared" si="12"/>
        <v>0</v>
      </c>
      <c r="BQ15" s="4"/>
      <c r="BR15" s="4">
        <f t="shared" si="13"/>
        <v>0</v>
      </c>
      <c r="BS15" s="4"/>
      <c r="BT15" s="4">
        <f t="shared" si="14"/>
        <v>0</v>
      </c>
      <c r="BU15" s="4"/>
      <c r="BV15" s="4">
        <f t="shared" si="15"/>
        <v>0</v>
      </c>
      <c r="BW15" s="4">
        <f t="shared" si="16"/>
        <v>0</v>
      </c>
      <c r="BX15" s="9">
        <f t="shared" si="17"/>
        <v>0</v>
      </c>
      <c r="BY15" s="10">
        <f t="shared" si="18"/>
        <v>0</v>
      </c>
      <c r="BZ15" s="11">
        <f t="shared" si="19"/>
        <v>0</v>
      </c>
      <c r="CA15" s="4"/>
      <c r="CB15" s="12">
        <f t="shared" si="20"/>
        <v>0</v>
      </c>
      <c r="CC15" s="89">
        <f t="shared" si="21"/>
        <v>0</v>
      </c>
      <c r="CD15" s="93"/>
      <c r="CE15" s="4"/>
      <c r="CF15" s="4"/>
      <c r="CG15" s="4"/>
      <c r="CH15" s="94"/>
    </row>
    <row r="16" spans="1:86" ht="15" customHeight="1" x14ac:dyDescent="0.2">
      <c r="A16" s="41" t="s">
        <v>63</v>
      </c>
      <c r="B16" s="4" t="s">
        <v>64</v>
      </c>
      <c r="C16" s="5">
        <v>42466788</v>
      </c>
      <c r="D16" s="5"/>
      <c r="E16" s="5"/>
      <c r="F16" s="5" t="s">
        <v>62</v>
      </c>
      <c r="G16" s="5"/>
      <c r="H16" s="5"/>
      <c r="I16" s="39"/>
      <c r="J16" s="39"/>
      <c r="K16" s="18" t="s">
        <v>16</v>
      </c>
      <c r="L16" s="18" t="s">
        <v>47</v>
      </c>
      <c r="M16" s="17"/>
      <c r="N16" s="17"/>
      <c r="O16" s="18" t="s">
        <v>16</v>
      </c>
      <c r="P16" s="18" t="s">
        <v>47</v>
      </c>
      <c r="Q16" s="17"/>
      <c r="R16" s="17"/>
      <c r="S16" s="18" t="s">
        <v>16</v>
      </c>
      <c r="T16" s="18" t="s">
        <v>47</v>
      </c>
      <c r="U16" s="17"/>
      <c r="V16" s="17"/>
      <c r="W16" s="18" t="s">
        <v>16</v>
      </c>
      <c r="X16" s="18" t="s">
        <v>47</v>
      </c>
      <c r="Y16" s="17"/>
      <c r="Z16" s="17"/>
      <c r="AA16" s="18" t="s">
        <v>16</v>
      </c>
      <c r="AB16" s="18" t="s">
        <v>47</v>
      </c>
      <c r="AC16" s="17"/>
      <c r="AD16" s="17"/>
      <c r="AE16" s="18" t="s">
        <v>16</v>
      </c>
      <c r="AF16" s="18" t="s">
        <v>47</v>
      </c>
      <c r="AG16" s="17"/>
      <c r="AH16" s="17"/>
      <c r="AI16" s="18" t="s">
        <v>16</v>
      </c>
      <c r="AJ16" s="18" t="s">
        <v>47</v>
      </c>
      <c r="AK16" s="59"/>
      <c r="AL16" s="39"/>
      <c r="AM16" s="19" t="s">
        <v>16</v>
      </c>
      <c r="AN16" s="19" t="s">
        <v>47</v>
      </c>
      <c r="AO16" s="17"/>
      <c r="AP16" s="17"/>
      <c r="AQ16" s="19" t="s">
        <v>16</v>
      </c>
      <c r="AR16" s="19" t="s">
        <v>47</v>
      </c>
      <c r="AS16" s="17"/>
      <c r="AT16" s="17"/>
      <c r="AU16" s="19" t="s">
        <v>16</v>
      </c>
      <c r="AV16" s="19" t="s">
        <v>47</v>
      </c>
      <c r="AW16" s="17"/>
      <c r="AX16" s="17"/>
      <c r="AY16" s="19" t="s">
        <v>16</v>
      </c>
      <c r="AZ16" s="19" t="s">
        <v>47</v>
      </c>
      <c r="BA16" s="17"/>
      <c r="BB16" s="17"/>
      <c r="BC16" s="19" t="s">
        <v>16</v>
      </c>
      <c r="BD16" s="19" t="s">
        <v>47</v>
      </c>
      <c r="BE16" s="17"/>
      <c r="BF16" s="17"/>
      <c r="BG16" s="19" t="s">
        <v>16</v>
      </c>
      <c r="BH16" s="19" t="s">
        <v>47</v>
      </c>
      <c r="BI16" s="59"/>
      <c r="BJ16" s="59"/>
      <c r="BK16" s="72" t="s">
        <v>16</v>
      </c>
      <c r="BL16" s="145" t="s">
        <v>47</v>
      </c>
      <c r="BM16" s="93"/>
      <c r="BN16" s="8">
        <f t="shared" si="11"/>
        <v>0</v>
      </c>
      <c r="BO16" s="4"/>
      <c r="BP16" s="8">
        <f t="shared" si="12"/>
        <v>0</v>
      </c>
      <c r="BQ16" s="4"/>
      <c r="BR16" s="4">
        <f t="shared" si="13"/>
        <v>0</v>
      </c>
      <c r="BS16" s="4"/>
      <c r="BT16" s="4">
        <f t="shared" si="14"/>
        <v>0</v>
      </c>
      <c r="BU16" s="4"/>
      <c r="BV16" s="4">
        <f t="shared" si="15"/>
        <v>0</v>
      </c>
      <c r="BW16" s="4">
        <f t="shared" si="16"/>
        <v>0</v>
      </c>
      <c r="BX16" s="9">
        <f t="shared" si="17"/>
        <v>0</v>
      </c>
      <c r="BY16" s="10">
        <f t="shared" si="18"/>
        <v>0</v>
      </c>
      <c r="BZ16" s="11">
        <f t="shared" si="19"/>
        <v>0</v>
      </c>
      <c r="CA16" s="13"/>
      <c r="CB16" s="12">
        <f t="shared" si="20"/>
        <v>0</v>
      </c>
      <c r="CC16" s="89">
        <f t="shared" si="21"/>
        <v>0</v>
      </c>
      <c r="CD16" s="93"/>
      <c r="CE16" s="4"/>
      <c r="CF16" s="4"/>
      <c r="CG16" s="4"/>
      <c r="CH16" s="94"/>
    </row>
    <row r="17" spans="1:86" ht="15" customHeight="1" x14ac:dyDescent="0.2">
      <c r="A17" s="41" t="s">
        <v>65</v>
      </c>
      <c r="B17" s="4" t="s">
        <v>66</v>
      </c>
      <c r="C17" s="5">
        <v>923966400</v>
      </c>
      <c r="D17" s="5"/>
      <c r="E17" s="5"/>
      <c r="F17" s="5" t="s">
        <v>62</v>
      </c>
      <c r="G17" s="5"/>
      <c r="H17" s="5"/>
      <c r="I17" s="72" t="s">
        <v>47</v>
      </c>
      <c r="J17" s="39"/>
      <c r="K17" s="39"/>
      <c r="L17" s="15" t="s">
        <v>16</v>
      </c>
      <c r="M17" s="15" t="s">
        <v>47</v>
      </c>
      <c r="N17" s="14"/>
      <c r="O17" s="14"/>
      <c r="P17" s="15" t="s">
        <v>16</v>
      </c>
      <c r="Q17" s="15" t="s">
        <v>47</v>
      </c>
      <c r="R17" s="14"/>
      <c r="S17" s="14"/>
      <c r="T17" s="15" t="s">
        <v>16</v>
      </c>
      <c r="U17" s="15" t="s">
        <v>47</v>
      </c>
      <c r="V17" s="14"/>
      <c r="W17" s="14"/>
      <c r="X17" s="15" t="s">
        <v>16</v>
      </c>
      <c r="Y17" s="15" t="s">
        <v>47</v>
      </c>
      <c r="Z17" s="14"/>
      <c r="AA17" s="14"/>
      <c r="AB17" s="15" t="s">
        <v>16</v>
      </c>
      <c r="AC17" s="15" t="s">
        <v>47</v>
      </c>
      <c r="AD17" s="14"/>
      <c r="AE17" s="14"/>
      <c r="AF17" s="15" t="s">
        <v>16</v>
      </c>
      <c r="AG17" s="15" t="s">
        <v>47</v>
      </c>
      <c r="AH17" s="14"/>
      <c r="AI17" s="14"/>
      <c r="AJ17" s="16" t="s">
        <v>16</v>
      </c>
      <c r="AK17" s="16" t="s">
        <v>47</v>
      </c>
      <c r="AL17" s="54"/>
      <c r="AM17" s="53"/>
      <c r="AN17" s="16" t="s">
        <v>16</v>
      </c>
      <c r="AO17" s="16" t="s">
        <v>47</v>
      </c>
      <c r="AP17" s="39"/>
      <c r="AQ17" s="40"/>
      <c r="AR17" s="16" t="s">
        <v>16</v>
      </c>
      <c r="AS17" s="16" t="s">
        <v>47</v>
      </c>
      <c r="AT17" s="39"/>
      <c r="AU17" s="40"/>
      <c r="AV17" s="16" t="s">
        <v>16</v>
      </c>
      <c r="AW17" s="16" t="s">
        <v>47</v>
      </c>
      <c r="AX17" s="39"/>
      <c r="AY17" s="40"/>
      <c r="AZ17" s="16" t="s">
        <v>16</v>
      </c>
      <c r="BA17" s="16" t="s">
        <v>47</v>
      </c>
      <c r="BB17" s="39"/>
      <c r="BC17" s="40"/>
      <c r="BD17" s="16" t="s">
        <v>16</v>
      </c>
      <c r="BE17" s="16" t="s">
        <v>47</v>
      </c>
      <c r="BF17" s="39"/>
      <c r="BG17" s="40"/>
      <c r="BH17" s="16" t="s">
        <v>16</v>
      </c>
      <c r="BI17" s="16" t="s">
        <v>47</v>
      </c>
      <c r="BJ17" s="53"/>
      <c r="BK17" s="72"/>
      <c r="BL17" s="143" t="s">
        <v>16</v>
      </c>
      <c r="BM17" s="93"/>
      <c r="BN17" s="8">
        <f t="shared" si="11"/>
        <v>0</v>
      </c>
      <c r="BO17" s="4"/>
      <c r="BP17" s="8">
        <f t="shared" si="12"/>
        <v>0</v>
      </c>
      <c r="BQ17" s="4"/>
      <c r="BR17" s="4">
        <f t="shared" si="13"/>
        <v>0</v>
      </c>
      <c r="BS17" s="4"/>
      <c r="BT17" s="4">
        <f t="shared" si="14"/>
        <v>0</v>
      </c>
      <c r="BU17" s="4"/>
      <c r="BV17" s="4">
        <f t="shared" si="15"/>
        <v>0</v>
      </c>
      <c r="BW17" s="4">
        <f t="shared" si="16"/>
        <v>0</v>
      </c>
      <c r="BX17" s="9">
        <f t="shared" si="17"/>
        <v>0</v>
      </c>
      <c r="BY17" s="10">
        <f t="shared" si="18"/>
        <v>0</v>
      </c>
      <c r="BZ17" s="11">
        <f t="shared" si="19"/>
        <v>0</v>
      </c>
      <c r="CA17" s="4"/>
      <c r="CB17" s="12">
        <f t="shared" si="20"/>
        <v>0</v>
      </c>
      <c r="CC17" s="89">
        <f t="shared" si="21"/>
        <v>0</v>
      </c>
      <c r="CD17" s="93"/>
      <c r="CE17" s="4"/>
      <c r="CF17" s="4"/>
      <c r="CG17" s="4"/>
      <c r="CH17" s="94"/>
    </row>
    <row r="18" spans="1:86" ht="15" customHeight="1" x14ac:dyDescent="0.2">
      <c r="A18" s="41" t="s">
        <v>67</v>
      </c>
      <c r="B18" s="4" t="s">
        <v>68</v>
      </c>
      <c r="C18" s="5">
        <v>975821950</v>
      </c>
      <c r="D18" s="5"/>
      <c r="E18" s="5"/>
      <c r="F18" s="5" t="s">
        <v>62</v>
      </c>
      <c r="G18" s="5"/>
      <c r="H18" s="5"/>
      <c r="I18" s="72" t="s">
        <v>47</v>
      </c>
      <c r="J18" s="39"/>
      <c r="K18" s="39"/>
      <c r="L18" s="18" t="s">
        <v>16</v>
      </c>
      <c r="M18" s="18" t="s">
        <v>47</v>
      </c>
      <c r="N18" s="17"/>
      <c r="O18" s="17"/>
      <c r="P18" s="18" t="s">
        <v>16</v>
      </c>
      <c r="Q18" s="18" t="s">
        <v>47</v>
      </c>
      <c r="R18" s="17"/>
      <c r="S18" s="17"/>
      <c r="T18" s="18" t="s">
        <v>16</v>
      </c>
      <c r="U18" s="18" t="s">
        <v>47</v>
      </c>
      <c r="V18" s="17"/>
      <c r="W18" s="17"/>
      <c r="X18" s="18" t="s">
        <v>16</v>
      </c>
      <c r="Y18" s="18" t="s">
        <v>47</v>
      </c>
      <c r="Z18" s="17"/>
      <c r="AA18" s="17"/>
      <c r="AB18" s="18" t="s">
        <v>16</v>
      </c>
      <c r="AC18" s="18" t="s">
        <v>47</v>
      </c>
      <c r="AD18" s="17"/>
      <c r="AE18" s="17"/>
      <c r="AF18" s="18" t="s">
        <v>16</v>
      </c>
      <c r="AG18" s="18" t="s">
        <v>47</v>
      </c>
      <c r="AH18" s="17"/>
      <c r="AI18" s="17"/>
      <c r="AJ18" s="19" t="s">
        <v>16</v>
      </c>
      <c r="AK18" s="19" t="s">
        <v>47</v>
      </c>
      <c r="AL18" s="54"/>
      <c r="AM18" s="53"/>
      <c r="AN18" s="19" t="s">
        <v>16</v>
      </c>
      <c r="AO18" s="19" t="s">
        <v>47</v>
      </c>
      <c r="AP18" s="39"/>
      <c r="AQ18" s="40"/>
      <c r="AR18" s="19" t="s">
        <v>16</v>
      </c>
      <c r="AS18" s="19" t="s">
        <v>47</v>
      </c>
      <c r="AT18" s="39"/>
      <c r="AU18" s="40"/>
      <c r="AV18" s="19" t="s">
        <v>16</v>
      </c>
      <c r="AW18" s="19" t="s">
        <v>47</v>
      </c>
      <c r="AX18" s="39"/>
      <c r="AY18" s="40"/>
      <c r="AZ18" s="19" t="s">
        <v>16</v>
      </c>
      <c r="BA18" s="19" t="s">
        <v>47</v>
      </c>
      <c r="BB18" s="39"/>
      <c r="BC18" s="40"/>
      <c r="BD18" s="19" t="s">
        <v>16</v>
      </c>
      <c r="BE18" s="19" t="s">
        <v>47</v>
      </c>
      <c r="BF18" s="39"/>
      <c r="BG18" s="40"/>
      <c r="BH18" s="19" t="s">
        <v>16</v>
      </c>
      <c r="BI18" s="19" t="s">
        <v>47</v>
      </c>
      <c r="BJ18" s="53"/>
      <c r="BK18" s="72"/>
      <c r="BL18" s="145" t="s">
        <v>16</v>
      </c>
      <c r="BM18" s="93"/>
      <c r="BN18" s="8">
        <f t="shared" si="11"/>
        <v>0</v>
      </c>
      <c r="BO18" s="4"/>
      <c r="BP18" s="8">
        <f t="shared" si="12"/>
        <v>0</v>
      </c>
      <c r="BQ18" s="4"/>
      <c r="BR18" s="4">
        <f t="shared" si="13"/>
        <v>0</v>
      </c>
      <c r="BS18" s="4"/>
      <c r="BT18" s="4">
        <f t="shared" si="14"/>
        <v>0</v>
      </c>
      <c r="BU18" s="4"/>
      <c r="BV18" s="4">
        <f t="shared" si="15"/>
        <v>0</v>
      </c>
      <c r="BW18" s="4">
        <f t="shared" si="16"/>
        <v>0</v>
      </c>
      <c r="BX18" s="9">
        <f t="shared" si="17"/>
        <v>0</v>
      </c>
      <c r="BY18" s="10">
        <f t="shared" si="18"/>
        <v>0</v>
      </c>
      <c r="BZ18" s="11">
        <f t="shared" si="19"/>
        <v>0</v>
      </c>
      <c r="CA18" s="4"/>
      <c r="CB18" s="12">
        <f t="shared" si="20"/>
        <v>0</v>
      </c>
      <c r="CC18" s="89">
        <f t="shared" si="21"/>
        <v>0</v>
      </c>
      <c r="CD18" s="93"/>
      <c r="CE18" s="4"/>
      <c r="CF18" s="4"/>
      <c r="CG18" s="4"/>
      <c r="CH18" s="94"/>
    </row>
    <row r="19" spans="1:86" ht="15" customHeight="1" x14ac:dyDescent="0.2">
      <c r="A19" s="161" t="s">
        <v>69</v>
      </c>
      <c r="B19" s="4"/>
      <c r="C19" s="5"/>
      <c r="D19" s="5"/>
      <c r="E19" s="5"/>
      <c r="F19" s="5" t="s">
        <v>62</v>
      </c>
      <c r="G19" s="5"/>
      <c r="H19" s="5"/>
      <c r="I19" s="38"/>
      <c r="J19" s="38"/>
      <c r="K19" s="37"/>
      <c r="L19" s="37"/>
      <c r="M19" s="38"/>
      <c r="N19" s="38"/>
      <c r="O19" s="37"/>
      <c r="P19" s="37"/>
      <c r="Q19" s="38"/>
      <c r="R19" s="38"/>
      <c r="S19" s="37"/>
      <c r="T19" s="37"/>
      <c r="U19" s="38"/>
      <c r="V19" s="38"/>
      <c r="W19" s="37"/>
      <c r="X19" s="37"/>
      <c r="Y19" s="38"/>
      <c r="Z19" s="38"/>
      <c r="AA19" s="37"/>
      <c r="AB19" s="37"/>
      <c r="AC19" s="38"/>
      <c r="AD19" s="38"/>
      <c r="AE19" s="37"/>
      <c r="AF19" s="37"/>
      <c r="AG19" s="38"/>
      <c r="AH19" s="38"/>
      <c r="AI19" s="37"/>
      <c r="AJ19" s="37"/>
      <c r="AK19" s="38"/>
      <c r="AL19" s="38"/>
      <c r="AM19" s="61"/>
      <c r="AN19" s="61"/>
      <c r="AO19" s="38"/>
      <c r="AP19" s="38"/>
      <c r="AQ19" s="37"/>
      <c r="AR19" s="37"/>
      <c r="AS19" s="38"/>
      <c r="AT19" s="38"/>
      <c r="AU19" s="37"/>
      <c r="AV19" s="37"/>
      <c r="AW19" s="38"/>
      <c r="AX19" s="38"/>
      <c r="AY19" s="37"/>
      <c r="AZ19" s="37"/>
      <c r="BA19" s="38"/>
      <c r="BB19" s="38"/>
      <c r="BC19" s="37"/>
      <c r="BD19" s="37"/>
      <c r="BE19" s="38"/>
      <c r="BF19" s="38"/>
      <c r="BG19" s="37"/>
      <c r="BH19" s="37"/>
      <c r="BI19" s="38"/>
      <c r="BJ19" s="38"/>
      <c r="BK19" s="84"/>
      <c r="BL19" s="155"/>
      <c r="BM19" s="93"/>
      <c r="BN19" s="8"/>
      <c r="BO19" s="4"/>
      <c r="BP19" s="8"/>
      <c r="BQ19" s="4"/>
      <c r="BR19" s="4"/>
      <c r="BS19" s="4"/>
      <c r="BT19" s="4"/>
      <c r="BU19" s="4"/>
      <c r="BV19" s="4"/>
      <c r="BW19" s="4"/>
      <c r="BX19" s="9"/>
      <c r="BY19" s="10"/>
      <c r="BZ19" s="11"/>
      <c r="CA19" s="4"/>
      <c r="CB19" s="12"/>
      <c r="CC19" s="89"/>
      <c r="CD19" s="93"/>
      <c r="CE19" s="4"/>
      <c r="CF19" s="4"/>
      <c r="CG19" s="4"/>
      <c r="CH19" s="94"/>
    </row>
    <row r="20" spans="1:86" ht="15" customHeight="1" x14ac:dyDescent="0.2">
      <c r="A20" s="162" t="s">
        <v>70</v>
      </c>
      <c r="B20" s="1"/>
      <c r="C20" s="23"/>
      <c r="D20" s="23"/>
      <c r="E20" s="23"/>
      <c r="F20" s="5" t="s">
        <v>62</v>
      </c>
      <c r="G20" s="5"/>
      <c r="H20" s="5"/>
      <c r="I20" s="40"/>
      <c r="J20" s="40"/>
      <c r="K20" s="39"/>
      <c r="L20" s="39"/>
      <c r="M20" s="40"/>
      <c r="N20" s="40"/>
      <c r="O20" s="39"/>
      <c r="P20" s="39"/>
      <c r="Q20" s="40"/>
      <c r="R20" s="40"/>
      <c r="S20" s="39"/>
      <c r="T20" s="39"/>
      <c r="U20" s="40"/>
      <c r="V20" s="40"/>
      <c r="W20" s="39"/>
      <c r="X20" s="39"/>
      <c r="Y20" s="40"/>
      <c r="Z20" s="40"/>
      <c r="AA20" s="39"/>
      <c r="AB20" s="39"/>
      <c r="AC20" s="40"/>
      <c r="AD20" s="40"/>
      <c r="AE20" s="39"/>
      <c r="AF20" s="39"/>
      <c r="AG20" s="40"/>
      <c r="AH20" s="40"/>
      <c r="AI20" s="39"/>
      <c r="AJ20" s="39"/>
      <c r="AK20" s="40"/>
      <c r="AL20" s="40"/>
      <c r="AM20" s="53"/>
      <c r="AN20" s="53"/>
      <c r="AO20" s="40"/>
      <c r="AP20" s="40"/>
      <c r="AQ20" s="39"/>
      <c r="AR20" s="39"/>
      <c r="AS20" s="40"/>
      <c r="AT20" s="40"/>
      <c r="AU20" s="39"/>
      <c r="AV20" s="39"/>
      <c r="AW20" s="40"/>
      <c r="AX20" s="40"/>
      <c r="AY20" s="39"/>
      <c r="AZ20" s="39"/>
      <c r="BA20" s="40"/>
      <c r="BB20" s="40"/>
      <c r="BC20" s="39"/>
      <c r="BD20" s="39"/>
      <c r="BE20" s="40"/>
      <c r="BF20" s="40"/>
      <c r="BG20" s="39"/>
      <c r="BH20" s="39"/>
      <c r="BI20" s="40"/>
      <c r="BJ20" s="40"/>
      <c r="BK20" s="85"/>
      <c r="BL20" s="156"/>
      <c r="BM20" s="93"/>
      <c r="BN20" s="8"/>
      <c r="BO20" s="4"/>
      <c r="BP20" s="8"/>
      <c r="BQ20" s="4"/>
      <c r="BR20" s="4"/>
      <c r="BS20" s="4"/>
      <c r="BT20" s="4"/>
      <c r="BU20" s="4"/>
      <c r="BV20" s="4"/>
      <c r="BW20" s="4"/>
      <c r="BX20" s="9"/>
      <c r="BY20" s="10"/>
      <c r="BZ20" s="11"/>
      <c r="CA20" s="4"/>
      <c r="CB20" s="12"/>
      <c r="CC20" s="89"/>
      <c r="CD20" s="93"/>
      <c r="CE20" s="4"/>
      <c r="CF20" s="4"/>
      <c r="CG20" s="4"/>
      <c r="CH20" s="94"/>
    </row>
    <row r="21" spans="1:86" ht="15" customHeight="1" x14ac:dyDescent="0.2">
      <c r="A21" s="162" t="s">
        <v>71</v>
      </c>
      <c r="B21" s="4"/>
      <c r="C21" s="5"/>
      <c r="D21" s="5"/>
      <c r="E21" s="5"/>
      <c r="F21" s="5" t="s">
        <v>62</v>
      </c>
      <c r="G21" s="5"/>
      <c r="H21" s="5"/>
      <c r="I21" s="39"/>
      <c r="J21" s="38"/>
      <c r="K21" s="38"/>
      <c r="L21" s="37"/>
      <c r="M21" s="37"/>
      <c r="N21" s="38"/>
      <c r="O21" s="38"/>
      <c r="P21" s="37"/>
      <c r="Q21" s="37"/>
      <c r="R21" s="38"/>
      <c r="S21" s="38"/>
      <c r="T21" s="37"/>
      <c r="U21" s="37"/>
      <c r="V21" s="38"/>
      <c r="W21" s="38"/>
      <c r="X21" s="37"/>
      <c r="Y21" s="37"/>
      <c r="Z21" s="38"/>
      <c r="AA21" s="38"/>
      <c r="AB21" s="37"/>
      <c r="AC21" s="37"/>
      <c r="AD21" s="38"/>
      <c r="AE21" s="38"/>
      <c r="AF21" s="37"/>
      <c r="AG21" s="37"/>
      <c r="AH21" s="38"/>
      <c r="AI21" s="38"/>
      <c r="AJ21" s="37"/>
      <c r="AK21" s="37"/>
      <c r="AL21" s="38"/>
      <c r="AM21" s="38"/>
      <c r="AN21" s="61"/>
      <c r="AO21" s="61"/>
      <c r="AP21" s="38"/>
      <c r="AQ21" s="38"/>
      <c r="AR21" s="37"/>
      <c r="AS21" s="37"/>
      <c r="AT21" s="38"/>
      <c r="AU21" s="38"/>
      <c r="AV21" s="37"/>
      <c r="AW21" s="37"/>
      <c r="AX21" s="38"/>
      <c r="AY21" s="38"/>
      <c r="AZ21" s="37"/>
      <c r="BA21" s="37"/>
      <c r="BB21" s="38"/>
      <c r="BC21" s="38"/>
      <c r="BD21" s="37"/>
      <c r="BE21" s="37"/>
      <c r="BF21" s="38"/>
      <c r="BG21" s="38"/>
      <c r="BH21" s="37"/>
      <c r="BI21" s="37"/>
      <c r="BJ21" s="38"/>
      <c r="BK21" s="86"/>
      <c r="BL21" s="142"/>
      <c r="BM21" s="93"/>
      <c r="BN21" s="8"/>
      <c r="BO21" s="4"/>
      <c r="BP21" s="8"/>
      <c r="BQ21" s="4"/>
      <c r="BR21" s="4"/>
      <c r="BS21" s="4"/>
      <c r="BT21" s="4"/>
      <c r="BU21" s="4"/>
      <c r="BV21" s="4"/>
      <c r="BW21" s="4"/>
      <c r="BX21" s="9"/>
      <c r="BY21" s="10"/>
      <c r="BZ21" s="11"/>
      <c r="CA21" s="4"/>
      <c r="CB21" s="12"/>
      <c r="CC21" s="89"/>
      <c r="CD21" s="93"/>
      <c r="CE21" s="4"/>
      <c r="CF21" s="4"/>
      <c r="CG21" s="4"/>
      <c r="CH21" s="94"/>
    </row>
    <row r="22" spans="1:86" ht="15" customHeight="1" x14ac:dyDescent="0.2">
      <c r="A22" s="162" t="s">
        <v>72</v>
      </c>
      <c r="B22" s="4"/>
      <c r="C22" s="5"/>
      <c r="D22" s="5"/>
      <c r="E22" s="5"/>
      <c r="F22" s="5" t="s">
        <v>62</v>
      </c>
      <c r="G22" s="5"/>
      <c r="H22" s="5"/>
      <c r="I22" s="39"/>
      <c r="J22" s="40"/>
      <c r="K22" s="40"/>
      <c r="L22" s="39"/>
      <c r="M22" s="39"/>
      <c r="N22" s="40"/>
      <c r="O22" s="40"/>
      <c r="P22" s="39"/>
      <c r="Q22" s="39"/>
      <c r="R22" s="40"/>
      <c r="S22" s="40"/>
      <c r="T22" s="39"/>
      <c r="U22" s="39"/>
      <c r="V22" s="40"/>
      <c r="W22" s="40"/>
      <c r="X22" s="39"/>
      <c r="Y22" s="39"/>
      <c r="Z22" s="40"/>
      <c r="AA22" s="40"/>
      <c r="AB22" s="39"/>
      <c r="AC22" s="39"/>
      <c r="AD22" s="40"/>
      <c r="AE22" s="40"/>
      <c r="AF22" s="39"/>
      <c r="AG22" s="39"/>
      <c r="AH22" s="40"/>
      <c r="AI22" s="40"/>
      <c r="AJ22" s="39"/>
      <c r="AK22" s="39"/>
      <c r="AL22" s="40"/>
      <c r="AM22" s="40"/>
      <c r="AN22" s="53"/>
      <c r="AO22" s="53"/>
      <c r="AP22" s="40"/>
      <c r="AQ22" s="40"/>
      <c r="AR22" s="39"/>
      <c r="AS22" s="39"/>
      <c r="AT22" s="40"/>
      <c r="AU22" s="40"/>
      <c r="AV22" s="39"/>
      <c r="AW22" s="39"/>
      <c r="AX22" s="40"/>
      <c r="AY22" s="40"/>
      <c r="AZ22" s="39"/>
      <c r="BA22" s="39"/>
      <c r="BB22" s="40"/>
      <c r="BC22" s="40"/>
      <c r="BD22" s="39"/>
      <c r="BE22" s="39"/>
      <c r="BF22" s="40"/>
      <c r="BG22" s="40"/>
      <c r="BH22" s="39"/>
      <c r="BI22" s="39"/>
      <c r="BJ22" s="40"/>
      <c r="BK22" s="87"/>
      <c r="BL22" s="142"/>
      <c r="BM22" s="93"/>
      <c r="BN22" s="8"/>
      <c r="BO22" s="4"/>
      <c r="BP22" s="8"/>
      <c r="BQ22" s="4"/>
      <c r="BR22" s="4"/>
      <c r="BS22" s="4"/>
      <c r="BT22" s="4"/>
      <c r="BU22" s="4"/>
      <c r="BV22" s="4"/>
      <c r="BW22" s="4"/>
      <c r="BX22" s="9"/>
      <c r="BY22" s="10"/>
      <c r="BZ22" s="11"/>
      <c r="CA22" s="4"/>
      <c r="CB22" s="12"/>
      <c r="CC22" s="89"/>
      <c r="CD22" s="93"/>
      <c r="CE22" s="4"/>
      <c r="CF22" s="4"/>
      <c r="CG22" s="4"/>
      <c r="CH22" s="94"/>
    </row>
    <row r="23" spans="1:86" s="140" customFormat="1" ht="15" customHeight="1" x14ac:dyDescent="0.2">
      <c r="A23" s="41" t="s">
        <v>73</v>
      </c>
      <c r="B23" s="1" t="s">
        <v>74</v>
      </c>
      <c r="C23" s="23">
        <v>956823249</v>
      </c>
      <c r="D23" s="23"/>
      <c r="E23" s="23"/>
      <c r="F23" s="5" t="s">
        <v>75</v>
      </c>
      <c r="G23" s="5"/>
      <c r="H23" s="5"/>
      <c r="I23" s="18" t="s">
        <v>16</v>
      </c>
      <c r="J23" s="19" t="s">
        <v>16</v>
      </c>
      <c r="K23" s="51"/>
      <c r="L23" s="51"/>
      <c r="M23" s="18" t="s">
        <v>16</v>
      </c>
      <c r="N23" s="19" t="s">
        <v>16</v>
      </c>
      <c r="O23" s="51"/>
      <c r="P23" s="51"/>
      <c r="Q23" s="18" t="s">
        <v>16</v>
      </c>
      <c r="R23" s="19" t="s">
        <v>16</v>
      </c>
      <c r="S23" s="51"/>
      <c r="T23" s="51"/>
      <c r="U23" s="18" t="s">
        <v>16</v>
      </c>
      <c r="V23" s="19" t="s">
        <v>16</v>
      </c>
      <c r="W23" s="51"/>
      <c r="X23" s="51"/>
      <c r="Y23" s="18" t="s">
        <v>16</v>
      </c>
      <c r="Z23" s="19" t="s">
        <v>16</v>
      </c>
      <c r="AA23" s="51"/>
      <c r="AB23" s="51"/>
      <c r="AC23" s="18" t="s">
        <v>16</v>
      </c>
      <c r="AD23" s="19" t="s">
        <v>16</v>
      </c>
      <c r="AE23" s="51"/>
      <c r="AF23" s="51"/>
      <c r="AG23" s="18" t="s">
        <v>16</v>
      </c>
      <c r="AH23" s="19" t="s">
        <v>16</v>
      </c>
      <c r="AI23" s="51"/>
      <c r="AJ23" s="51"/>
      <c r="AK23" s="18" t="s">
        <v>16</v>
      </c>
      <c r="AL23" s="19" t="s">
        <v>16</v>
      </c>
      <c r="AM23" s="51"/>
      <c r="AN23" s="51"/>
      <c r="AO23" s="18" t="s">
        <v>16</v>
      </c>
      <c r="AP23" s="19" t="s">
        <v>16</v>
      </c>
      <c r="AQ23" s="63"/>
      <c r="AR23" s="63"/>
      <c r="AS23" s="18" t="s">
        <v>16</v>
      </c>
      <c r="AT23" s="19" t="s">
        <v>16</v>
      </c>
      <c r="AU23" s="51"/>
      <c r="AV23" s="51"/>
      <c r="AW23" s="18" t="s">
        <v>16</v>
      </c>
      <c r="AX23" s="19" t="s">
        <v>16</v>
      </c>
      <c r="AY23" s="51"/>
      <c r="AZ23" s="51"/>
      <c r="BA23" s="18" t="s">
        <v>16</v>
      </c>
      <c r="BB23" s="19" t="s">
        <v>16</v>
      </c>
      <c r="BC23" s="51"/>
      <c r="BD23" s="51"/>
      <c r="BE23" s="18" t="s">
        <v>16</v>
      </c>
      <c r="BF23" s="19" t="s">
        <v>16</v>
      </c>
      <c r="BG23" s="51"/>
      <c r="BH23" s="51"/>
      <c r="BI23" s="18" t="s">
        <v>16</v>
      </c>
      <c r="BJ23" s="19" t="s">
        <v>16</v>
      </c>
      <c r="BK23" s="60"/>
      <c r="BL23" s="146"/>
      <c r="BM23" s="93"/>
      <c r="BN23" s="8">
        <f>BM23*0.2</f>
        <v>0</v>
      </c>
      <c r="BO23" s="4"/>
      <c r="BP23" s="8">
        <f>(BO23*0.3)</f>
        <v>0</v>
      </c>
      <c r="BQ23" s="4"/>
      <c r="BR23" s="4">
        <f>(BQ23*0.4)</f>
        <v>0</v>
      </c>
      <c r="BS23" s="4"/>
      <c r="BT23" s="4">
        <f>(BS23*0.4)</f>
        <v>0</v>
      </c>
      <c r="BU23" s="4"/>
      <c r="BV23" s="4">
        <f>(BU23*0.2)</f>
        <v>0</v>
      </c>
      <c r="BW23" s="4">
        <f>(BR23+BT23+BV23)</f>
        <v>0</v>
      </c>
      <c r="BX23" s="9">
        <f>(BW23*0.5)</f>
        <v>0</v>
      </c>
      <c r="BY23" s="10">
        <f>(BN23+BP23+BX23)</f>
        <v>0</v>
      </c>
      <c r="BZ23" s="11">
        <f>(BY23*0.7)</f>
        <v>0</v>
      </c>
      <c r="CA23" s="4"/>
      <c r="CB23" s="12">
        <f>(CA23*0.3)</f>
        <v>0</v>
      </c>
      <c r="CC23" s="89">
        <f>(BZ23+CB23)</f>
        <v>0</v>
      </c>
      <c r="CD23" s="93"/>
      <c r="CE23" s="4"/>
      <c r="CF23" s="4"/>
      <c r="CG23" s="4"/>
      <c r="CH23" s="94"/>
    </row>
    <row r="24" spans="1:86" ht="15" customHeight="1" x14ac:dyDescent="0.2">
      <c r="A24" s="41" t="s">
        <v>76</v>
      </c>
      <c r="B24" s="1" t="s">
        <v>77</v>
      </c>
      <c r="C24" s="23">
        <v>68597457</v>
      </c>
      <c r="D24" s="23"/>
      <c r="E24" s="23"/>
      <c r="F24" s="5" t="s">
        <v>75</v>
      </c>
      <c r="G24" s="5"/>
      <c r="H24" s="5"/>
      <c r="I24" s="70" t="s">
        <v>16</v>
      </c>
      <c r="J24" s="18" t="s">
        <v>16</v>
      </c>
      <c r="K24" s="51"/>
      <c r="L24" s="51"/>
      <c r="M24" s="70" t="s">
        <v>16</v>
      </c>
      <c r="N24" s="18" t="s">
        <v>16</v>
      </c>
      <c r="O24" s="51"/>
      <c r="P24" s="51"/>
      <c r="Q24" s="70" t="s">
        <v>16</v>
      </c>
      <c r="R24" s="18" t="s">
        <v>16</v>
      </c>
      <c r="S24" s="51"/>
      <c r="T24" s="51"/>
      <c r="U24" s="70" t="s">
        <v>16</v>
      </c>
      <c r="V24" s="18" t="s">
        <v>16</v>
      </c>
      <c r="W24" s="51"/>
      <c r="X24" s="51"/>
      <c r="Y24" s="70" t="s">
        <v>16</v>
      </c>
      <c r="Z24" s="18" t="s">
        <v>16</v>
      </c>
      <c r="AA24" s="51"/>
      <c r="AB24" s="51"/>
      <c r="AC24" s="70" t="s">
        <v>16</v>
      </c>
      <c r="AD24" s="18" t="s">
        <v>16</v>
      </c>
      <c r="AE24" s="51"/>
      <c r="AF24" s="51"/>
      <c r="AG24" s="70" t="s">
        <v>16</v>
      </c>
      <c r="AH24" s="18" t="s">
        <v>16</v>
      </c>
      <c r="AI24" s="51"/>
      <c r="AJ24" s="51"/>
      <c r="AK24" s="70" t="s">
        <v>16</v>
      </c>
      <c r="AL24" s="18" t="s">
        <v>16</v>
      </c>
      <c r="AM24" s="51"/>
      <c r="AN24" s="51"/>
      <c r="AO24" s="70" t="s">
        <v>16</v>
      </c>
      <c r="AP24" s="18" t="s">
        <v>16</v>
      </c>
      <c r="AQ24" s="63"/>
      <c r="AR24" s="63"/>
      <c r="AS24" s="70" t="s">
        <v>16</v>
      </c>
      <c r="AT24" s="18" t="s">
        <v>16</v>
      </c>
      <c r="AU24" s="51"/>
      <c r="AV24" s="51"/>
      <c r="AW24" s="70" t="s">
        <v>16</v>
      </c>
      <c r="AX24" s="18" t="s">
        <v>16</v>
      </c>
      <c r="AY24" s="51"/>
      <c r="AZ24" s="51"/>
      <c r="BA24" s="70" t="s">
        <v>16</v>
      </c>
      <c r="BB24" s="18" t="s">
        <v>16</v>
      </c>
      <c r="BC24" s="51"/>
      <c r="BD24" s="51"/>
      <c r="BE24" s="70" t="s">
        <v>16</v>
      </c>
      <c r="BF24" s="18" t="s">
        <v>16</v>
      </c>
      <c r="BG24" s="51"/>
      <c r="BH24" s="51"/>
      <c r="BI24" s="70" t="s">
        <v>16</v>
      </c>
      <c r="BJ24" s="18" t="s">
        <v>16</v>
      </c>
      <c r="BK24" s="60"/>
      <c r="BL24" s="146"/>
      <c r="BM24" s="93"/>
      <c r="BN24" s="8">
        <f>BM24*0.2</f>
        <v>0</v>
      </c>
      <c r="BO24" s="4"/>
      <c r="BP24" s="8">
        <f>(BO24*0.3)</f>
        <v>0</v>
      </c>
      <c r="BQ24" s="4"/>
      <c r="BR24" s="4">
        <f>(BQ24*0.4)</f>
        <v>0</v>
      </c>
      <c r="BS24" s="4"/>
      <c r="BT24" s="4">
        <f>(BS24*0.4)</f>
        <v>0</v>
      </c>
      <c r="BU24" s="4"/>
      <c r="BV24" s="4">
        <f>(BU24*0.2)</f>
        <v>0</v>
      </c>
      <c r="BW24" s="4">
        <f>(BR24+BT24+BV24)</f>
        <v>0</v>
      </c>
      <c r="BX24" s="9">
        <f>(BW24*0.5)</f>
        <v>0</v>
      </c>
      <c r="BY24" s="10">
        <f>(BN24+BP24+BX24)</f>
        <v>0</v>
      </c>
      <c r="BZ24" s="11">
        <f>(BY24*0.7)</f>
        <v>0</v>
      </c>
      <c r="CA24" s="4"/>
      <c r="CB24" s="12">
        <f>(CA24*0.3)</f>
        <v>0</v>
      </c>
      <c r="CC24" s="89">
        <f>(BZ24+CB24)</f>
        <v>0</v>
      </c>
      <c r="CD24" s="93"/>
      <c r="CE24" s="4"/>
      <c r="CF24" s="4"/>
      <c r="CG24" s="4"/>
      <c r="CH24" s="94"/>
    </row>
    <row r="25" spans="1:86" ht="15" customHeight="1" x14ac:dyDescent="0.2">
      <c r="A25" s="41" t="s">
        <v>78</v>
      </c>
      <c r="B25" s="1" t="s">
        <v>79</v>
      </c>
      <c r="C25" s="23">
        <v>26076370</v>
      </c>
      <c r="D25" s="23"/>
      <c r="E25" s="23"/>
      <c r="F25" s="5" t="s">
        <v>75</v>
      </c>
      <c r="G25" s="5"/>
      <c r="H25" s="5"/>
      <c r="I25" s="54"/>
      <c r="J25" s="54"/>
      <c r="K25" s="18" t="s">
        <v>16</v>
      </c>
      <c r="L25" s="19" t="s">
        <v>16</v>
      </c>
      <c r="M25" s="51"/>
      <c r="N25" s="51"/>
      <c r="O25" s="18" t="s">
        <v>16</v>
      </c>
      <c r="P25" s="19" t="s">
        <v>16</v>
      </c>
      <c r="Q25" s="51"/>
      <c r="R25" s="51"/>
      <c r="S25" s="18" t="s">
        <v>16</v>
      </c>
      <c r="T25" s="19" t="s">
        <v>16</v>
      </c>
      <c r="U25" s="51"/>
      <c r="V25" s="51"/>
      <c r="W25" s="18" t="s">
        <v>16</v>
      </c>
      <c r="X25" s="19" t="s">
        <v>16</v>
      </c>
      <c r="Y25" s="51"/>
      <c r="Z25" s="51"/>
      <c r="AA25" s="18" t="s">
        <v>16</v>
      </c>
      <c r="AB25" s="19" t="s">
        <v>16</v>
      </c>
      <c r="AC25" s="51"/>
      <c r="AD25" s="51"/>
      <c r="AE25" s="18" t="s">
        <v>16</v>
      </c>
      <c r="AF25" s="19" t="s">
        <v>16</v>
      </c>
      <c r="AG25" s="51"/>
      <c r="AH25" s="51"/>
      <c r="AI25" s="18" t="s">
        <v>16</v>
      </c>
      <c r="AJ25" s="19" t="s">
        <v>16</v>
      </c>
      <c r="AK25" s="51"/>
      <c r="AL25" s="51"/>
      <c r="AM25" s="18" t="s">
        <v>16</v>
      </c>
      <c r="AN25" s="19" t="s">
        <v>16</v>
      </c>
      <c r="AO25" s="63"/>
      <c r="AP25" s="63"/>
      <c r="AQ25" s="18" t="s">
        <v>16</v>
      </c>
      <c r="AR25" s="19" t="s">
        <v>16</v>
      </c>
      <c r="AS25" s="51"/>
      <c r="AT25" s="51"/>
      <c r="AU25" s="18" t="s">
        <v>16</v>
      </c>
      <c r="AV25" s="19" t="s">
        <v>16</v>
      </c>
      <c r="AW25" s="51"/>
      <c r="AX25" s="51"/>
      <c r="AY25" s="18" t="s">
        <v>16</v>
      </c>
      <c r="AZ25" s="19" t="s">
        <v>16</v>
      </c>
      <c r="BA25" s="51"/>
      <c r="BB25" s="51"/>
      <c r="BC25" s="18" t="s">
        <v>16</v>
      </c>
      <c r="BD25" s="19" t="s">
        <v>16</v>
      </c>
      <c r="BE25" s="51"/>
      <c r="BF25" s="51"/>
      <c r="BG25" s="18" t="s">
        <v>16</v>
      </c>
      <c r="BH25" s="19" t="s">
        <v>16</v>
      </c>
      <c r="BI25" s="51"/>
      <c r="BJ25" s="51"/>
      <c r="BK25" s="72" t="s">
        <v>80</v>
      </c>
      <c r="BL25" s="145" t="s">
        <v>81</v>
      </c>
      <c r="BM25" s="93"/>
      <c r="BN25" s="8">
        <f>BM25*0.2</f>
        <v>0</v>
      </c>
      <c r="BO25" s="4"/>
      <c r="BP25" s="8">
        <f>(BO25*0.3)</f>
        <v>0</v>
      </c>
      <c r="BQ25" s="4"/>
      <c r="BR25" s="24">
        <f>(BQ25*0.4)</f>
        <v>0</v>
      </c>
      <c r="BS25" s="4"/>
      <c r="BT25" s="4">
        <f>(BS25*0.4)</f>
        <v>0</v>
      </c>
      <c r="BU25" s="4"/>
      <c r="BV25" s="4">
        <f>(BU25*0.2)</f>
        <v>0</v>
      </c>
      <c r="BW25" s="4">
        <f>(BR25+BT25+BV25)</f>
        <v>0</v>
      </c>
      <c r="BX25" s="9">
        <f>(BW25*0.5)</f>
        <v>0</v>
      </c>
      <c r="BY25" s="10">
        <f>(BN25+BP25+BX25)</f>
        <v>0</v>
      </c>
      <c r="BZ25" s="11">
        <f>(BY25*0.7)</f>
        <v>0</v>
      </c>
      <c r="CA25" s="4"/>
      <c r="CB25" s="12">
        <f>(CA25*0.3)</f>
        <v>0</v>
      </c>
      <c r="CC25" s="89">
        <f>(BZ25+CB25)</f>
        <v>0</v>
      </c>
      <c r="CD25" s="93"/>
      <c r="CE25" s="4"/>
      <c r="CF25" s="4"/>
      <c r="CG25" s="4"/>
      <c r="CH25" s="94"/>
    </row>
    <row r="26" spans="1:86" ht="15" customHeight="1" x14ac:dyDescent="0.2">
      <c r="A26" s="41" t="s">
        <v>82</v>
      </c>
      <c r="B26" s="1" t="s">
        <v>83</v>
      </c>
      <c r="C26" s="23">
        <v>988866366</v>
      </c>
      <c r="D26" s="23"/>
      <c r="E26" s="23"/>
      <c r="F26" s="5" t="s">
        <v>75</v>
      </c>
      <c r="G26" s="5"/>
      <c r="H26" s="5"/>
      <c r="I26" s="54"/>
      <c r="J26" s="54"/>
      <c r="K26" s="70" t="s">
        <v>16</v>
      </c>
      <c r="L26" s="18" t="s">
        <v>16</v>
      </c>
      <c r="M26" s="51"/>
      <c r="N26" s="51"/>
      <c r="O26" s="70" t="s">
        <v>16</v>
      </c>
      <c r="P26" s="18" t="s">
        <v>16</v>
      </c>
      <c r="Q26" s="51"/>
      <c r="R26" s="51"/>
      <c r="S26" s="70" t="s">
        <v>16</v>
      </c>
      <c r="T26" s="18" t="s">
        <v>16</v>
      </c>
      <c r="U26" s="51"/>
      <c r="V26" s="51"/>
      <c r="W26" s="70" t="s">
        <v>16</v>
      </c>
      <c r="X26" s="18" t="s">
        <v>16</v>
      </c>
      <c r="Y26" s="51"/>
      <c r="Z26" s="51"/>
      <c r="AA26" s="70" t="s">
        <v>16</v>
      </c>
      <c r="AB26" s="18" t="s">
        <v>16</v>
      </c>
      <c r="AC26" s="51"/>
      <c r="AD26" s="51"/>
      <c r="AE26" s="70" t="s">
        <v>16</v>
      </c>
      <c r="AF26" s="18" t="s">
        <v>16</v>
      </c>
      <c r="AG26" s="51"/>
      <c r="AH26" s="51"/>
      <c r="AI26" s="70" t="s">
        <v>16</v>
      </c>
      <c r="AJ26" s="18" t="s">
        <v>16</v>
      </c>
      <c r="AK26" s="51"/>
      <c r="AL26" s="51"/>
      <c r="AM26" s="70" t="s">
        <v>16</v>
      </c>
      <c r="AN26" s="18" t="s">
        <v>16</v>
      </c>
      <c r="AO26" s="63"/>
      <c r="AP26" s="63"/>
      <c r="AQ26" s="70" t="s">
        <v>16</v>
      </c>
      <c r="AR26" s="18" t="s">
        <v>16</v>
      </c>
      <c r="AS26" s="51"/>
      <c r="AT26" s="51"/>
      <c r="AU26" s="70" t="s">
        <v>16</v>
      </c>
      <c r="AV26" s="18" t="s">
        <v>16</v>
      </c>
      <c r="AW26" s="51"/>
      <c r="AX26" s="51"/>
      <c r="AY26" s="70" t="s">
        <v>16</v>
      </c>
      <c r="AZ26" s="18" t="s">
        <v>16</v>
      </c>
      <c r="BA26" s="51"/>
      <c r="BB26" s="51"/>
      <c r="BC26" s="70" t="s">
        <v>16</v>
      </c>
      <c r="BD26" s="18" t="s">
        <v>16</v>
      </c>
      <c r="BE26" s="51"/>
      <c r="BF26" s="51"/>
      <c r="BG26" s="70" t="s">
        <v>16</v>
      </c>
      <c r="BH26" s="18" t="s">
        <v>16</v>
      </c>
      <c r="BI26" s="51"/>
      <c r="BJ26" s="51"/>
      <c r="BK26" s="72" t="s">
        <v>81</v>
      </c>
      <c r="BL26" s="145" t="s">
        <v>80</v>
      </c>
      <c r="BM26" s="93"/>
      <c r="BN26" s="8">
        <f>BM26*0.2</f>
        <v>0</v>
      </c>
      <c r="BO26" s="4"/>
      <c r="BP26" s="8">
        <f>(BO26*0.3)</f>
        <v>0</v>
      </c>
      <c r="BQ26" s="4"/>
      <c r="BR26" s="4">
        <f>(BQ26*0.4)</f>
        <v>0</v>
      </c>
      <c r="BS26" s="4"/>
      <c r="BT26" s="4">
        <f>(BS26*0.4)</f>
        <v>0</v>
      </c>
      <c r="BU26" s="4"/>
      <c r="BV26" s="4">
        <f>(BU26*0.2)</f>
        <v>0</v>
      </c>
      <c r="BW26" s="4">
        <f>(BR26+BT26+BV26)</f>
        <v>0</v>
      </c>
      <c r="BX26" s="9">
        <f>(BW26*0.5)</f>
        <v>0</v>
      </c>
      <c r="BY26" s="10">
        <f>(BN26+BP26+BX26)</f>
        <v>0</v>
      </c>
      <c r="BZ26" s="11">
        <f>(BY26*0.7)</f>
        <v>0</v>
      </c>
      <c r="CA26" s="4"/>
      <c r="CB26" s="12">
        <f>(CA26*0.3)</f>
        <v>0</v>
      </c>
      <c r="CC26" s="89">
        <f>(BZ26+CB26)</f>
        <v>0</v>
      </c>
      <c r="CD26" s="93"/>
      <c r="CE26" s="4"/>
      <c r="CF26" s="4"/>
      <c r="CG26" s="4"/>
      <c r="CH26" s="94"/>
    </row>
    <row r="27" spans="1:86" ht="15" customHeight="1" x14ac:dyDescent="0.15">
      <c r="A27" s="161" t="s">
        <v>84</v>
      </c>
      <c r="B27" s="1"/>
      <c r="C27" s="23"/>
      <c r="D27" s="23"/>
      <c r="E27" s="23"/>
      <c r="F27" s="5" t="s">
        <v>85</v>
      </c>
      <c r="G27" s="5"/>
      <c r="H27" s="5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1"/>
      <c r="AY27" s="42"/>
      <c r="AZ27" s="42"/>
      <c r="BA27" s="41"/>
      <c r="BB27" s="41"/>
      <c r="BC27" s="42"/>
      <c r="BD27" s="42"/>
      <c r="BE27" s="41"/>
      <c r="BF27" s="41"/>
      <c r="BG27" s="42"/>
      <c r="BH27" s="42"/>
      <c r="BI27" s="41"/>
      <c r="BJ27" s="41"/>
      <c r="BK27" s="42"/>
      <c r="BL27" s="157"/>
      <c r="BM27" s="93"/>
      <c r="BN27" s="8"/>
      <c r="BO27" s="4"/>
      <c r="BP27" s="8"/>
      <c r="BQ27" s="4"/>
      <c r="BR27" s="4"/>
      <c r="BS27" s="4"/>
      <c r="BT27" s="4"/>
      <c r="BU27" s="4"/>
      <c r="BV27" s="4"/>
      <c r="BW27" s="4"/>
      <c r="BX27" s="9"/>
      <c r="BY27" s="10"/>
      <c r="BZ27" s="11"/>
      <c r="CA27" s="4"/>
      <c r="CB27" s="12"/>
      <c r="CC27" s="89"/>
      <c r="CD27" s="93"/>
      <c r="CE27" s="4"/>
      <c r="CF27" s="4"/>
      <c r="CG27" s="4"/>
      <c r="CH27" s="94"/>
    </row>
    <row r="28" spans="1:86" ht="15" customHeight="1" x14ac:dyDescent="0.15">
      <c r="A28" s="162" t="s">
        <v>86</v>
      </c>
      <c r="B28" s="4"/>
      <c r="C28" s="5"/>
      <c r="D28" s="5"/>
      <c r="E28" s="5"/>
      <c r="F28" s="5" t="s">
        <v>85</v>
      </c>
      <c r="G28" s="5"/>
      <c r="H28" s="5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1"/>
      <c r="AZ28" s="41"/>
      <c r="BA28" s="42"/>
      <c r="BB28" s="42"/>
      <c r="BC28" s="41"/>
      <c r="BD28" s="41"/>
      <c r="BE28" s="42"/>
      <c r="BF28" s="42"/>
      <c r="BG28" s="41"/>
      <c r="BH28" s="41"/>
      <c r="BI28" s="42"/>
      <c r="BJ28" s="42"/>
      <c r="BK28" s="41"/>
      <c r="BL28" s="158"/>
      <c r="BM28" s="107"/>
      <c r="BN28" s="108"/>
      <c r="BO28" s="102"/>
      <c r="BP28" s="108"/>
      <c r="BQ28" s="102"/>
      <c r="BR28" s="102"/>
      <c r="BS28" s="102"/>
      <c r="BT28" s="102"/>
      <c r="BU28" s="102"/>
      <c r="BV28" s="102"/>
      <c r="BW28" s="102"/>
      <c r="BX28" s="109"/>
      <c r="BY28" s="110"/>
      <c r="BZ28" s="111"/>
      <c r="CA28" s="102"/>
      <c r="CB28" s="112"/>
      <c r="CC28" s="119"/>
      <c r="CD28" s="107"/>
      <c r="CE28" s="102"/>
      <c r="CF28" s="102"/>
      <c r="CG28" s="102"/>
      <c r="CH28" s="118"/>
    </row>
    <row r="30" spans="1:86" x14ac:dyDescent="0.15">
      <c r="A30" s="79" t="s">
        <v>87</v>
      </c>
      <c r="C30" s="191" t="s">
        <v>88</v>
      </c>
      <c r="D30" s="192"/>
    </row>
    <row r="31" spans="1:86" ht="28" x14ac:dyDescent="0.15">
      <c r="A31" s="2" t="s">
        <v>46</v>
      </c>
      <c r="B31" s="2" t="s">
        <v>89</v>
      </c>
      <c r="C31" s="76" t="s">
        <v>90</v>
      </c>
      <c r="D31" s="75" t="s">
        <v>91</v>
      </c>
    </row>
    <row r="32" spans="1:86" ht="28" x14ac:dyDescent="0.15">
      <c r="A32" s="2" t="s">
        <v>62</v>
      </c>
      <c r="B32" s="2" t="s">
        <v>92</v>
      </c>
      <c r="C32" s="76" t="s">
        <v>93</v>
      </c>
      <c r="D32" s="75" t="s">
        <v>94</v>
      </c>
    </row>
    <row r="33" spans="1:4" ht="28" x14ac:dyDescent="0.15">
      <c r="A33" s="2" t="s">
        <v>75</v>
      </c>
      <c r="B33" s="2" t="s">
        <v>95</v>
      </c>
      <c r="C33" s="76" t="s">
        <v>96</v>
      </c>
      <c r="D33" s="75" t="s">
        <v>97</v>
      </c>
    </row>
    <row r="34" spans="1:4" ht="28" x14ac:dyDescent="0.15">
      <c r="A34" s="2" t="s">
        <v>85</v>
      </c>
      <c r="B34" s="2" t="s">
        <v>98</v>
      </c>
      <c r="C34" s="77" t="s">
        <v>99</v>
      </c>
      <c r="D34" s="78"/>
    </row>
    <row r="35" spans="1:4" x14ac:dyDescent="0.15">
      <c r="A35" s="2" t="s">
        <v>40</v>
      </c>
      <c r="B35" s="2" t="s">
        <v>100</v>
      </c>
    </row>
    <row r="36" spans="1:4" x14ac:dyDescent="0.15">
      <c r="A36" s="2" t="s">
        <v>80</v>
      </c>
      <c r="B36" s="2" t="s">
        <v>101</v>
      </c>
    </row>
    <row r="37" spans="1:4" x14ac:dyDescent="0.15">
      <c r="A37" s="2" t="s">
        <v>81</v>
      </c>
      <c r="B37" s="2" t="s">
        <v>102</v>
      </c>
    </row>
    <row r="38" spans="1:4" x14ac:dyDescent="0.15">
      <c r="A38" s="2" t="s">
        <v>22</v>
      </c>
      <c r="B38" s="2" t="s">
        <v>103</v>
      </c>
    </row>
    <row r="39" spans="1:4" x14ac:dyDescent="0.15">
      <c r="A39" s="2" t="s">
        <v>104</v>
      </c>
      <c r="B39" s="2" t="s">
        <v>105</v>
      </c>
    </row>
    <row r="40" spans="1:4" x14ac:dyDescent="0.15">
      <c r="A40" s="2" t="s">
        <v>27</v>
      </c>
      <c r="B40" s="2" t="s">
        <v>106</v>
      </c>
    </row>
    <row r="41" spans="1:4" x14ac:dyDescent="0.15">
      <c r="A41" s="2" t="s">
        <v>28</v>
      </c>
      <c r="B41" s="2" t="s">
        <v>107</v>
      </c>
    </row>
    <row r="42" spans="1:4" x14ac:dyDescent="0.15">
      <c r="A42" s="2" t="s">
        <v>29</v>
      </c>
      <c r="B42" s="2" t="s">
        <v>108</v>
      </c>
    </row>
    <row r="43" spans="1:4" x14ac:dyDescent="0.15">
      <c r="A43" s="27" t="s">
        <v>109</v>
      </c>
    </row>
    <row r="44" spans="1:4" x14ac:dyDescent="0.15">
      <c r="A44" s="28" t="s">
        <v>110</v>
      </c>
    </row>
    <row r="45" spans="1:4" x14ac:dyDescent="0.15">
      <c r="A45" s="29" t="s">
        <v>111</v>
      </c>
    </row>
    <row r="46" spans="1:4" x14ac:dyDescent="0.15">
      <c r="A46" s="30" t="s">
        <v>112</v>
      </c>
    </row>
    <row r="47" spans="1:4" x14ac:dyDescent="0.15">
      <c r="A47" s="31" t="s">
        <v>113</v>
      </c>
    </row>
    <row r="48" spans="1:4" x14ac:dyDescent="0.15">
      <c r="A48" s="32" t="s">
        <v>114</v>
      </c>
    </row>
    <row r="49" spans="1:1" x14ac:dyDescent="0.15">
      <c r="A49" s="33" t="s">
        <v>115</v>
      </c>
    </row>
  </sheetData>
  <autoFilter ref="A6:H28" xr:uid="{C03AEB01-57B4-491F-B49B-B140A284CDAE}"/>
  <mergeCells count="13">
    <mergeCell ref="BM4:CC4"/>
    <mergeCell ref="CD4:CH4"/>
    <mergeCell ref="C30:D30"/>
    <mergeCell ref="BF4:BL4"/>
    <mergeCell ref="I3:L3"/>
    <mergeCell ref="AK3:AO3"/>
    <mergeCell ref="I4:O4"/>
    <mergeCell ref="P4:V4"/>
    <mergeCell ref="W4:AC4"/>
    <mergeCell ref="AD4:AJ4"/>
    <mergeCell ref="AK4:AQ4"/>
    <mergeCell ref="AR4:AX4"/>
    <mergeCell ref="AY4:BE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D4E2-868B-4499-9A94-34C6E968BE3A}">
  <dimension ref="A1:CH50"/>
  <sheetViews>
    <sheetView tabSelected="1" topLeftCell="A4" zoomScaleNormal="100" workbookViewId="0">
      <pane xSplit="1" topLeftCell="B1" activePane="topRight" state="frozen"/>
      <selection pane="topRight" activeCell="E7" sqref="E7:E28"/>
    </sheetView>
  </sheetViews>
  <sheetFormatPr baseColWidth="10" defaultColWidth="11.5" defaultRowHeight="13" x14ac:dyDescent="0.15"/>
  <cols>
    <col min="1" max="1" width="38.6640625" style="2" customWidth="1"/>
    <col min="2" max="2" width="34" style="2" bestFit="1" customWidth="1"/>
    <col min="3" max="3" width="10.5" style="2" bestFit="1" customWidth="1"/>
    <col min="4" max="4" width="17.83203125" style="2" bestFit="1" customWidth="1"/>
    <col min="5" max="5" width="11" style="2" bestFit="1" customWidth="1"/>
    <col min="6" max="6" width="10.6640625" style="2" bestFit="1" customWidth="1"/>
    <col min="7" max="7" width="10.6640625" style="2" customWidth="1"/>
    <col min="8" max="8" width="10.33203125" style="2" bestFit="1" customWidth="1"/>
    <col min="9" max="64" width="3.5" style="2" customWidth="1"/>
    <col min="65" max="65" width="4.6640625" style="2" hidden="1" customWidth="1"/>
    <col min="66" max="66" width="4.83203125" style="2" hidden="1" customWidth="1"/>
    <col min="67" max="67" width="5" style="2" hidden="1" customWidth="1"/>
    <col min="68" max="68" width="4.83203125" style="2" hidden="1" customWidth="1"/>
    <col min="69" max="69" width="9.1640625" style="2" hidden="1" customWidth="1"/>
    <col min="70" max="70" width="4.83203125" style="2" hidden="1" customWidth="1"/>
    <col min="71" max="71" width="6.83203125" style="2" hidden="1" customWidth="1"/>
    <col min="72" max="72" width="4.83203125" style="2" hidden="1" customWidth="1"/>
    <col min="73" max="73" width="6.83203125" style="2" hidden="1" customWidth="1"/>
    <col min="74" max="74" width="4.83203125" style="2" hidden="1" customWidth="1"/>
    <col min="75" max="75" width="9.5" style="2" hidden="1" customWidth="1"/>
    <col min="76" max="76" width="9.1640625" style="2" hidden="1" customWidth="1"/>
    <col min="77" max="77" width="5" style="2" hidden="1" customWidth="1"/>
    <col min="78" max="78" width="4.83203125" style="2" hidden="1" customWidth="1"/>
    <col min="79" max="79" width="4.6640625" style="2" hidden="1" customWidth="1"/>
    <col min="80" max="80" width="4.83203125" style="2" hidden="1" customWidth="1"/>
    <col min="81" max="81" width="10.1640625" style="2" hidden="1" customWidth="1"/>
    <col min="82" max="86" width="0" style="2" hidden="1" customWidth="1"/>
    <col min="87" max="16384" width="11.5" style="2"/>
  </cols>
  <sheetData>
    <row r="1" spans="1:86" x14ac:dyDescent="0.15">
      <c r="A1" s="6" t="s">
        <v>0</v>
      </c>
    </row>
    <row r="2" spans="1:86" x14ac:dyDescent="0.15">
      <c r="A2" s="6" t="s">
        <v>1</v>
      </c>
    </row>
    <row r="3" spans="1:86" x14ac:dyDescent="0.15">
      <c r="A3" s="6" t="s">
        <v>116</v>
      </c>
      <c r="I3" s="230" t="s">
        <v>117</v>
      </c>
      <c r="J3" s="231"/>
      <c r="K3" s="231"/>
      <c r="L3" s="232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4" t="s">
        <v>118</v>
      </c>
      <c r="AG3" s="234"/>
      <c r="AH3" s="234"/>
      <c r="AI3" s="234"/>
      <c r="AJ3" s="234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4" t="s">
        <v>3</v>
      </c>
      <c r="BJ3" s="234"/>
      <c r="BK3" s="234"/>
      <c r="BL3" s="235"/>
      <c r="BM3" s="226" t="s">
        <v>14</v>
      </c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9"/>
      <c r="CD3" s="187" t="s">
        <v>15</v>
      </c>
      <c r="CE3" s="188"/>
      <c r="CF3" s="188"/>
      <c r="CG3" s="188"/>
      <c r="CH3" s="190"/>
    </row>
    <row r="4" spans="1:86" x14ac:dyDescent="0.15">
      <c r="A4" s="6" t="s">
        <v>226</v>
      </c>
      <c r="I4" s="236" t="s">
        <v>6</v>
      </c>
      <c r="J4" s="200"/>
      <c r="K4" s="200"/>
      <c r="L4" s="200"/>
      <c r="M4" s="200"/>
      <c r="N4" s="200"/>
      <c r="O4" s="201"/>
      <c r="P4" s="202" t="s">
        <v>7</v>
      </c>
      <c r="Q4" s="202"/>
      <c r="R4" s="202"/>
      <c r="S4" s="202"/>
      <c r="T4" s="202"/>
      <c r="U4" s="202"/>
      <c r="V4" s="199"/>
      <c r="W4" s="202" t="s">
        <v>8</v>
      </c>
      <c r="X4" s="202"/>
      <c r="Y4" s="202"/>
      <c r="Z4" s="202"/>
      <c r="AA4" s="202"/>
      <c r="AB4" s="202"/>
      <c r="AC4" s="202"/>
      <c r="AD4" s="202" t="s">
        <v>9</v>
      </c>
      <c r="AE4" s="202"/>
      <c r="AF4" s="202"/>
      <c r="AG4" s="202"/>
      <c r="AH4" s="202"/>
      <c r="AI4" s="202"/>
      <c r="AJ4" s="202"/>
      <c r="AK4" s="201" t="s">
        <v>10</v>
      </c>
      <c r="AL4" s="202"/>
      <c r="AM4" s="202"/>
      <c r="AN4" s="202"/>
      <c r="AO4" s="202"/>
      <c r="AP4" s="202"/>
      <c r="AQ4" s="199"/>
      <c r="AR4" s="202" t="s">
        <v>11</v>
      </c>
      <c r="AS4" s="202"/>
      <c r="AT4" s="202"/>
      <c r="AU4" s="202"/>
      <c r="AV4" s="202"/>
      <c r="AW4" s="202"/>
      <c r="AX4" s="199"/>
      <c r="AY4" s="203" t="s">
        <v>12</v>
      </c>
      <c r="AZ4" s="203"/>
      <c r="BA4" s="203"/>
      <c r="BB4" s="203"/>
      <c r="BC4" s="203"/>
      <c r="BD4" s="203"/>
      <c r="BE4" s="203"/>
      <c r="BF4" s="193" t="s">
        <v>13</v>
      </c>
      <c r="BG4" s="193"/>
      <c r="BH4" s="193"/>
      <c r="BI4" s="193"/>
      <c r="BJ4" s="193"/>
      <c r="BK4" s="193"/>
      <c r="BL4" s="237"/>
      <c r="BM4" s="227" t="s">
        <v>22</v>
      </c>
      <c r="BN4" s="127">
        <v>0.2</v>
      </c>
      <c r="BO4" s="121" t="s">
        <v>23</v>
      </c>
      <c r="BP4" s="127">
        <v>0.3</v>
      </c>
      <c r="BQ4" s="121" t="s">
        <v>24</v>
      </c>
      <c r="BR4" s="128">
        <v>0.4</v>
      </c>
      <c r="BS4" s="121" t="s">
        <v>25</v>
      </c>
      <c r="BT4" s="128">
        <v>0.4</v>
      </c>
      <c r="BU4" s="121" t="s">
        <v>26</v>
      </c>
      <c r="BV4" s="128">
        <v>0.2</v>
      </c>
      <c r="BW4" s="121" t="s">
        <v>27</v>
      </c>
      <c r="BX4" s="127">
        <v>0.5</v>
      </c>
      <c r="BY4" s="121" t="s">
        <v>28</v>
      </c>
      <c r="BZ4" s="129">
        <v>0.7</v>
      </c>
      <c r="CA4" s="121" t="s">
        <v>29</v>
      </c>
      <c r="CB4" s="129">
        <v>0.3</v>
      </c>
      <c r="CC4" s="130" t="s">
        <v>30</v>
      </c>
      <c r="CD4" s="126" t="s">
        <v>31</v>
      </c>
      <c r="CE4" s="131" t="s">
        <v>32</v>
      </c>
      <c r="CF4" s="131" t="s">
        <v>33</v>
      </c>
      <c r="CG4" s="131" t="s">
        <v>34</v>
      </c>
      <c r="CH4" s="132" t="s">
        <v>35</v>
      </c>
    </row>
    <row r="5" spans="1:86" x14ac:dyDescent="0.15">
      <c r="I5" s="238" t="s">
        <v>16</v>
      </c>
      <c r="J5" s="7" t="s">
        <v>17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16</v>
      </c>
      <c r="Q5" s="7" t="s">
        <v>17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16</v>
      </c>
      <c r="X5" s="7" t="s">
        <v>17</v>
      </c>
      <c r="Y5" s="7" t="s">
        <v>17</v>
      </c>
      <c r="Z5" s="7" t="s">
        <v>18</v>
      </c>
      <c r="AA5" s="7" t="s">
        <v>19</v>
      </c>
      <c r="AB5" s="7" t="s">
        <v>20</v>
      </c>
      <c r="AC5" s="7" t="s">
        <v>21</v>
      </c>
      <c r="AD5" s="7" t="s">
        <v>16</v>
      </c>
      <c r="AE5" s="7" t="s">
        <v>17</v>
      </c>
      <c r="AF5" s="7" t="s">
        <v>17</v>
      </c>
      <c r="AG5" s="7" t="s">
        <v>18</v>
      </c>
      <c r="AH5" s="7" t="s">
        <v>19</v>
      </c>
      <c r="AI5" s="7" t="s">
        <v>20</v>
      </c>
      <c r="AJ5" s="7" t="s">
        <v>21</v>
      </c>
      <c r="AK5" s="7" t="s">
        <v>16</v>
      </c>
      <c r="AL5" s="7" t="s">
        <v>17</v>
      </c>
      <c r="AM5" s="7" t="s">
        <v>17</v>
      </c>
      <c r="AN5" s="7" t="s">
        <v>18</v>
      </c>
      <c r="AO5" s="7" t="s">
        <v>19</v>
      </c>
      <c r="AP5" s="7" t="s">
        <v>20</v>
      </c>
      <c r="AQ5" s="7" t="s">
        <v>21</v>
      </c>
      <c r="AR5" s="7" t="s">
        <v>16</v>
      </c>
      <c r="AS5" s="7" t="s">
        <v>17</v>
      </c>
      <c r="AT5" s="7" t="s">
        <v>17</v>
      </c>
      <c r="AU5" s="7" t="s">
        <v>18</v>
      </c>
      <c r="AV5" s="7" t="s">
        <v>19</v>
      </c>
      <c r="AW5" s="7" t="s">
        <v>20</v>
      </c>
      <c r="AX5" s="7" t="s">
        <v>21</v>
      </c>
      <c r="AY5" s="7" t="s">
        <v>16</v>
      </c>
      <c r="AZ5" s="7" t="s">
        <v>17</v>
      </c>
      <c r="BA5" s="7" t="s">
        <v>17</v>
      </c>
      <c r="BB5" s="7" t="s">
        <v>18</v>
      </c>
      <c r="BC5" s="7" t="s">
        <v>19</v>
      </c>
      <c r="BD5" s="7" t="s">
        <v>20</v>
      </c>
      <c r="BE5" s="7" t="s">
        <v>21</v>
      </c>
      <c r="BF5" s="7" t="s">
        <v>16</v>
      </c>
      <c r="BG5" s="7" t="s">
        <v>17</v>
      </c>
      <c r="BH5" s="7" t="s">
        <v>17</v>
      </c>
      <c r="BI5" s="7" t="s">
        <v>18</v>
      </c>
      <c r="BJ5" s="7" t="s">
        <v>19</v>
      </c>
      <c r="BK5" s="7" t="s">
        <v>20</v>
      </c>
      <c r="BL5" s="239" t="s">
        <v>21</v>
      </c>
      <c r="BM5" s="228"/>
      <c r="BN5" s="133">
        <f>BM5*0.2</f>
        <v>0</v>
      </c>
      <c r="BO5" s="44"/>
      <c r="BP5" s="133">
        <f>(BO5*0.3)</f>
        <v>0</v>
      </c>
      <c r="BQ5" s="44"/>
      <c r="BR5" s="44">
        <f>(BQ5*0.4)</f>
        <v>0</v>
      </c>
      <c r="BS5" s="44"/>
      <c r="BT5" s="44">
        <f>(BS5*0.4)</f>
        <v>0</v>
      </c>
      <c r="BU5" s="44"/>
      <c r="BV5" s="44">
        <f>(BU5*0.2)</f>
        <v>0</v>
      </c>
      <c r="BW5" s="44">
        <f>(BR5+BT5+BV5)</f>
        <v>0</v>
      </c>
      <c r="BX5" s="134">
        <f>(BW5*0.5)</f>
        <v>0</v>
      </c>
      <c r="BY5" s="135">
        <f>(BN5+BP5+BX5)</f>
        <v>0</v>
      </c>
      <c r="BZ5" s="136">
        <f>(BY5*0.7)</f>
        <v>0</v>
      </c>
      <c r="CA5" s="44"/>
      <c r="CB5" s="137">
        <f>(CA5*0.3)</f>
        <v>0</v>
      </c>
      <c r="CC5" s="138">
        <f>(BZ5+CB5)</f>
        <v>0</v>
      </c>
      <c r="CD5" s="151"/>
      <c r="CE5" s="152"/>
      <c r="CF5" s="152"/>
      <c r="CG5" s="152"/>
      <c r="CH5" s="153"/>
    </row>
    <row r="6" spans="1:86" ht="15" customHeight="1" x14ac:dyDescent="0.15">
      <c r="A6" s="34" t="s">
        <v>36</v>
      </c>
      <c r="B6" s="65" t="s">
        <v>37</v>
      </c>
      <c r="C6" s="68" t="s">
        <v>38</v>
      </c>
      <c r="D6" s="36" t="s">
        <v>39</v>
      </c>
      <c r="E6" s="36" t="s">
        <v>40</v>
      </c>
      <c r="F6" s="36" t="s">
        <v>41</v>
      </c>
      <c r="G6" s="82" t="s">
        <v>42</v>
      </c>
      <c r="H6" s="34" t="s">
        <v>43</v>
      </c>
      <c r="I6" s="240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  <c r="X6" s="4">
        <v>24</v>
      </c>
      <c r="Y6" s="4">
        <v>25</v>
      </c>
      <c r="Z6" s="4">
        <v>26</v>
      </c>
      <c r="AA6" s="50">
        <v>27</v>
      </c>
      <c r="AB6" s="4">
        <v>28</v>
      </c>
      <c r="AC6" s="4">
        <v>29</v>
      </c>
      <c r="AD6" s="4">
        <v>30</v>
      </c>
      <c r="AE6" s="4">
        <v>31</v>
      </c>
      <c r="AF6" s="50">
        <v>1</v>
      </c>
      <c r="AG6" s="4">
        <v>2</v>
      </c>
      <c r="AH6" s="4">
        <v>3</v>
      </c>
      <c r="AI6" s="4">
        <v>4</v>
      </c>
      <c r="AJ6" s="4">
        <v>5</v>
      </c>
      <c r="AK6" s="4">
        <v>6</v>
      </c>
      <c r="AL6" s="4">
        <v>7</v>
      </c>
      <c r="AM6" s="4">
        <v>8</v>
      </c>
      <c r="AN6" s="4">
        <v>9</v>
      </c>
      <c r="AO6" s="4">
        <v>10</v>
      </c>
      <c r="AP6" s="4">
        <v>11</v>
      </c>
      <c r="AQ6" s="4">
        <v>12</v>
      </c>
      <c r="AR6" s="4">
        <v>13</v>
      </c>
      <c r="AS6" s="4">
        <v>14</v>
      </c>
      <c r="AT6" s="4">
        <v>15</v>
      </c>
      <c r="AU6" s="4">
        <v>16</v>
      </c>
      <c r="AV6" s="4">
        <v>17</v>
      </c>
      <c r="AW6" s="4">
        <v>18</v>
      </c>
      <c r="AX6" s="4">
        <v>19</v>
      </c>
      <c r="AY6" s="4">
        <v>20</v>
      </c>
      <c r="AZ6" s="4">
        <v>21</v>
      </c>
      <c r="BA6" s="4">
        <v>22</v>
      </c>
      <c r="BB6" s="4">
        <v>23</v>
      </c>
      <c r="BC6" s="4">
        <v>24</v>
      </c>
      <c r="BD6" s="45">
        <v>25</v>
      </c>
      <c r="BE6" s="4">
        <v>26</v>
      </c>
      <c r="BF6" s="4">
        <v>27</v>
      </c>
      <c r="BG6" s="4">
        <v>28</v>
      </c>
      <c r="BH6" s="4">
        <v>29</v>
      </c>
      <c r="BI6" s="4">
        <v>30</v>
      </c>
      <c r="BJ6" s="4">
        <v>1</v>
      </c>
      <c r="BK6" s="4">
        <v>2</v>
      </c>
      <c r="BL6" s="241">
        <v>3</v>
      </c>
      <c r="BM6" s="186"/>
      <c r="BN6" s="8">
        <f t="shared" ref="BN6" si="0">BM6*0.2</f>
        <v>0</v>
      </c>
      <c r="BO6" s="4"/>
      <c r="BP6" s="8">
        <f t="shared" ref="BP6" si="1">(BO6*0.3)</f>
        <v>0</v>
      </c>
      <c r="BQ6" s="4"/>
      <c r="BR6" s="4">
        <f t="shared" ref="BR6" si="2">(BQ6*0.4)</f>
        <v>0</v>
      </c>
      <c r="BS6" s="4"/>
      <c r="BT6" s="4">
        <f t="shared" ref="BT6" si="3">(BS6*0.4)</f>
        <v>0</v>
      </c>
      <c r="BU6" s="4"/>
      <c r="BV6" s="4">
        <f t="shared" ref="BV6" si="4">(BU6*0.2)</f>
        <v>0</v>
      </c>
      <c r="BW6" s="4">
        <f t="shared" ref="BW6" si="5">(BR6+BT6+BV6)</f>
        <v>0</v>
      </c>
      <c r="BX6" s="9">
        <f t="shared" ref="BX6" si="6">(BW6*0.5)</f>
        <v>0</v>
      </c>
      <c r="BY6" s="10">
        <f t="shared" ref="BY6" si="7">(BN6+BP6+BX6)</f>
        <v>0</v>
      </c>
      <c r="BZ6" s="11">
        <f t="shared" ref="BZ6" si="8">(BY6*0.7)</f>
        <v>0</v>
      </c>
      <c r="CA6" s="4"/>
      <c r="CB6" s="12">
        <f t="shared" ref="CB6" si="9">(CA6*0.3)</f>
        <v>0</v>
      </c>
      <c r="CC6" s="89">
        <f t="shared" ref="CC6" si="10">(BZ6+CB6)</f>
        <v>0</v>
      </c>
      <c r="CD6" s="148"/>
      <c r="CE6" s="147"/>
      <c r="CF6" s="147"/>
      <c r="CG6" s="147"/>
      <c r="CH6" s="149"/>
    </row>
    <row r="7" spans="1:86" ht="15" customHeight="1" x14ac:dyDescent="0.2">
      <c r="A7" s="46" t="s">
        <v>119</v>
      </c>
      <c r="B7" s="4" t="s">
        <v>120</v>
      </c>
      <c r="C7" s="5">
        <v>89913635</v>
      </c>
      <c r="D7" s="83" t="s">
        <v>164</v>
      </c>
      <c r="E7" s="5" t="s">
        <v>232</v>
      </c>
      <c r="F7" s="5" t="s">
        <v>46</v>
      </c>
      <c r="G7" s="5"/>
      <c r="H7" s="80"/>
      <c r="I7" s="242" t="s">
        <v>16</v>
      </c>
      <c r="J7" s="71" t="s">
        <v>47</v>
      </c>
      <c r="K7" s="14"/>
      <c r="L7" s="14"/>
      <c r="M7" s="15" t="s">
        <v>16</v>
      </c>
      <c r="N7" s="15" t="s">
        <v>47</v>
      </c>
      <c r="O7" s="14"/>
      <c r="P7" s="14"/>
      <c r="Q7" s="15" t="s">
        <v>16</v>
      </c>
      <c r="R7" s="15" t="s">
        <v>47</v>
      </c>
      <c r="S7" s="14"/>
      <c r="T7" s="14"/>
      <c r="U7" s="15" t="s">
        <v>16</v>
      </c>
      <c r="V7" s="15" t="s">
        <v>47</v>
      </c>
      <c r="W7" s="14"/>
      <c r="X7" s="14"/>
      <c r="Y7" s="15" t="s">
        <v>16</v>
      </c>
      <c r="Z7" s="15" t="s">
        <v>47</v>
      </c>
      <c r="AA7" s="14"/>
      <c r="AB7" s="14"/>
      <c r="AC7" s="15" t="s">
        <v>16</v>
      </c>
      <c r="AD7" s="15" t="s">
        <v>47</v>
      </c>
      <c r="AE7" s="14"/>
      <c r="AF7" s="14"/>
      <c r="AG7" s="15" t="s">
        <v>16</v>
      </c>
      <c r="AH7" s="15" t="s">
        <v>47</v>
      </c>
      <c r="AI7" s="14"/>
      <c r="AJ7" s="14"/>
      <c r="AK7" s="16" t="s">
        <v>16</v>
      </c>
      <c r="AL7" s="16" t="s">
        <v>47</v>
      </c>
      <c r="AM7" s="14"/>
      <c r="AN7" s="14"/>
      <c r="AO7" s="16" t="s">
        <v>16</v>
      </c>
      <c r="AP7" s="16" t="s">
        <v>47</v>
      </c>
      <c r="AQ7" s="14"/>
      <c r="AR7" s="14"/>
      <c r="AS7" s="16" t="s">
        <v>16</v>
      </c>
      <c r="AT7" s="16" t="s">
        <v>47</v>
      </c>
      <c r="AU7" s="14"/>
      <c r="AV7" s="14"/>
      <c r="AW7" s="16" t="s">
        <v>16</v>
      </c>
      <c r="AX7" s="16" t="s">
        <v>47</v>
      </c>
      <c r="AY7" s="14"/>
      <c r="AZ7" s="14"/>
      <c r="BA7" s="16" t="s">
        <v>16</v>
      </c>
      <c r="BB7" s="16" t="s">
        <v>47</v>
      </c>
      <c r="BC7" s="14"/>
      <c r="BD7" s="14"/>
      <c r="BE7" s="16" t="s">
        <v>16</v>
      </c>
      <c r="BF7" s="16" t="s">
        <v>47</v>
      </c>
      <c r="BG7" s="14"/>
      <c r="BH7" s="14"/>
      <c r="BI7" s="16" t="s">
        <v>16</v>
      </c>
      <c r="BJ7" s="16" t="s">
        <v>47</v>
      </c>
      <c r="BK7" s="47"/>
      <c r="BL7" s="243"/>
      <c r="BM7" s="5"/>
      <c r="BN7" s="8">
        <f>BM7*0.2</f>
        <v>0</v>
      </c>
      <c r="BO7" s="4"/>
      <c r="BP7" s="8">
        <f>(BO7*0.3)</f>
        <v>0</v>
      </c>
      <c r="BQ7" s="4"/>
      <c r="BR7" s="4">
        <f>(BQ7*0.4)</f>
        <v>0</v>
      </c>
      <c r="BS7" s="4"/>
      <c r="BT7" s="4">
        <f>(BS7*0.4)</f>
        <v>0</v>
      </c>
      <c r="BU7" s="4"/>
      <c r="BV7" s="4">
        <f>(BU7*0.2)</f>
        <v>0</v>
      </c>
      <c r="BW7" s="4">
        <f>(BR7+BT7+BV7)</f>
        <v>0</v>
      </c>
      <c r="BX7" s="9">
        <f>(BW7*0.5)</f>
        <v>0</v>
      </c>
      <c r="BY7" s="10">
        <f>(BN7+BP7+BX7)</f>
        <v>0</v>
      </c>
      <c r="BZ7" s="11">
        <f>(BY7*0.7)</f>
        <v>0</v>
      </c>
      <c r="CA7" s="4"/>
      <c r="CB7" s="12">
        <f>(CA7*0.3)</f>
        <v>0</v>
      </c>
      <c r="CC7" s="89">
        <f>(BZ7+CB7)</f>
        <v>0</v>
      </c>
      <c r="CD7" s="93"/>
      <c r="CE7" s="4"/>
      <c r="CF7" s="4"/>
      <c r="CG7" s="4"/>
      <c r="CH7" s="94"/>
    </row>
    <row r="8" spans="1:86" ht="15" customHeight="1" x14ac:dyDescent="0.2">
      <c r="A8" s="46" t="s">
        <v>60</v>
      </c>
      <c r="B8" s="4" t="s">
        <v>61</v>
      </c>
      <c r="C8" s="5">
        <v>975395178</v>
      </c>
      <c r="D8" s="83" t="s">
        <v>169</v>
      </c>
      <c r="E8" s="5" t="s">
        <v>232</v>
      </c>
      <c r="F8" s="5" t="s">
        <v>46</v>
      </c>
      <c r="G8" s="5"/>
      <c r="H8" s="80"/>
      <c r="I8" s="244" t="s">
        <v>16</v>
      </c>
      <c r="J8" s="72" t="s">
        <v>47</v>
      </c>
      <c r="K8" s="17"/>
      <c r="L8" s="17"/>
      <c r="M8" s="18" t="s">
        <v>16</v>
      </c>
      <c r="N8" s="18" t="s">
        <v>47</v>
      </c>
      <c r="O8" s="17"/>
      <c r="P8" s="17"/>
      <c r="Q8" s="18" t="s">
        <v>16</v>
      </c>
      <c r="R8" s="18" t="s">
        <v>47</v>
      </c>
      <c r="S8" s="17"/>
      <c r="T8" s="17"/>
      <c r="U8" s="18" t="s">
        <v>16</v>
      </c>
      <c r="V8" s="18" t="s">
        <v>47</v>
      </c>
      <c r="W8" s="17"/>
      <c r="X8" s="17"/>
      <c r="Y8" s="18" t="s">
        <v>16</v>
      </c>
      <c r="Z8" s="18" t="s">
        <v>47</v>
      </c>
      <c r="AA8" s="17"/>
      <c r="AB8" s="17"/>
      <c r="AC8" s="18" t="s">
        <v>16</v>
      </c>
      <c r="AD8" s="18" t="s">
        <v>47</v>
      </c>
      <c r="AE8" s="17"/>
      <c r="AF8" s="17"/>
      <c r="AG8" s="18" t="s">
        <v>16</v>
      </c>
      <c r="AH8" s="18" t="s">
        <v>47</v>
      </c>
      <c r="AI8" s="17"/>
      <c r="AJ8" s="17"/>
      <c r="AK8" s="19" t="s">
        <v>16</v>
      </c>
      <c r="AL8" s="19" t="s">
        <v>47</v>
      </c>
      <c r="AM8" s="17"/>
      <c r="AN8" s="17"/>
      <c r="AO8" s="19" t="s">
        <v>16</v>
      </c>
      <c r="AP8" s="19" t="s">
        <v>47</v>
      </c>
      <c r="AQ8" s="17"/>
      <c r="AR8" s="17"/>
      <c r="AS8" s="19" t="s">
        <v>16</v>
      </c>
      <c r="AT8" s="19" t="s">
        <v>47</v>
      </c>
      <c r="AU8" s="17"/>
      <c r="AV8" s="17"/>
      <c r="AW8" s="19" t="s">
        <v>16</v>
      </c>
      <c r="AX8" s="19" t="s">
        <v>47</v>
      </c>
      <c r="AY8" s="17"/>
      <c r="AZ8" s="17"/>
      <c r="BA8" s="19" t="s">
        <v>16</v>
      </c>
      <c r="BB8" s="19" t="s">
        <v>47</v>
      </c>
      <c r="BC8" s="17"/>
      <c r="BD8" s="17"/>
      <c r="BE8" s="19" t="s">
        <v>16</v>
      </c>
      <c r="BF8" s="19" t="s">
        <v>47</v>
      </c>
      <c r="BG8" s="17"/>
      <c r="BH8" s="17"/>
      <c r="BI8" s="19" t="s">
        <v>16</v>
      </c>
      <c r="BJ8" s="19" t="s">
        <v>47</v>
      </c>
      <c r="BK8" s="48"/>
      <c r="BL8" s="245"/>
      <c r="BM8" s="5"/>
      <c r="BN8" s="8">
        <f t="shared" ref="BN8:BN20" si="11">BM8*0.2</f>
        <v>0</v>
      </c>
      <c r="BO8" s="4"/>
      <c r="BP8" s="8">
        <f t="shared" ref="BP8:BP20" si="12">(BO8*0.3)</f>
        <v>0</v>
      </c>
      <c r="BQ8" s="4"/>
      <c r="BR8" s="4">
        <f t="shared" ref="BR8:BR20" si="13">(BQ8*0.4)</f>
        <v>0</v>
      </c>
      <c r="BS8" s="4"/>
      <c r="BT8" s="4">
        <f t="shared" ref="BT8:BT20" si="14">(BS8*0.4)</f>
        <v>0</v>
      </c>
      <c r="BU8" s="4"/>
      <c r="BV8" s="4">
        <f t="shared" ref="BV8:BV20" si="15">(BU8*0.2)</f>
        <v>0</v>
      </c>
      <c r="BW8" s="4">
        <f t="shared" ref="BW8:BW20" si="16">(BR8+BT8+BV8)</f>
        <v>0</v>
      </c>
      <c r="BX8" s="9">
        <f t="shared" ref="BX8:BX20" si="17">(BW8*0.5)</f>
        <v>0</v>
      </c>
      <c r="BY8" s="10">
        <f t="shared" ref="BY8:BY20" si="18">(BN8+BP8+BX8)</f>
        <v>0</v>
      </c>
      <c r="BZ8" s="11">
        <f t="shared" ref="BZ8:BZ20" si="19">(BY8*0.7)</f>
        <v>0</v>
      </c>
      <c r="CA8" s="4"/>
      <c r="CB8" s="12">
        <f t="shared" ref="CB8:CB20" si="20">(CA8*0.3)</f>
        <v>0</v>
      </c>
      <c r="CC8" s="89">
        <f t="shared" ref="CC8:CC20" si="21">(BZ8+CB8)</f>
        <v>0</v>
      </c>
      <c r="CD8" s="93"/>
      <c r="CE8" s="4"/>
      <c r="CF8" s="4"/>
      <c r="CG8" s="4"/>
      <c r="CH8" s="94"/>
    </row>
    <row r="9" spans="1:86" ht="15" customHeight="1" x14ac:dyDescent="0.2">
      <c r="A9" s="46" t="s">
        <v>121</v>
      </c>
      <c r="B9" s="4" t="s">
        <v>122</v>
      </c>
      <c r="C9" s="5">
        <v>998173686</v>
      </c>
      <c r="D9" s="221" t="s">
        <v>185</v>
      </c>
      <c r="E9" s="5" t="s">
        <v>232</v>
      </c>
      <c r="F9" s="5" t="s">
        <v>46</v>
      </c>
      <c r="G9" s="5"/>
      <c r="H9" s="80"/>
      <c r="I9" s="246"/>
      <c r="J9" s="19" t="s">
        <v>16</v>
      </c>
      <c r="K9" s="19" t="s">
        <v>47</v>
      </c>
      <c r="L9" s="38"/>
      <c r="M9" s="37"/>
      <c r="N9" s="19" t="s">
        <v>16</v>
      </c>
      <c r="O9" s="19" t="s">
        <v>47</v>
      </c>
      <c r="P9" s="38"/>
      <c r="Q9" s="37"/>
      <c r="R9" s="19" t="s">
        <v>16</v>
      </c>
      <c r="S9" s="19" t="s">
        <v>47</v>
      </c>
      <c r="T9" s="38"/>
      <c r="U9" s="37"/>
      <c r="V9" s="19" t="s">
        <v>16</v>
      </c>
      <c r="W9" s="19" t="s">
        <v>47</v>
      </c>
      <c r="X9" s="38"/>
      <c r="Y9" s="37"/>
      <c r="Z9" s="19" t="s">
        <v>16</v>
      </c>
      <c r="AA9" s="19" t="s">
        <v>47</v>
      </c>
      <c r="AB9" s="38"/>
      <c r="AC9" s="37"/>
      <c r="AD9" s="19" t="s">
        <v>16</v>
      </c>
      <c r="AE9" s="19" t="s">
        <v>47</v>
      </c>
      <c r="AF9" s="38"/>
      <c r="AG9" s="37"/>
      <c r="AH9" s="19" t="s">
        <v>16</v>
      </c>
      <c r="AI9" s="19" t="s">
        <v>47</v>
      </c>
      <c r="AJ9" s="38"/>
      <c r="AK9" s="37"/>
      <c r="AL9" s="16" t="s">
        <v>16</v>
      </c>
      <c r="AM9" s="16" t="s">
        <v>47</v>
      </c>
      <c r="AN9" s="38"/>
      <c r="AO9" s="37"/>
      <c r="AP9" s="16" t="s">
        <v>16</v>
      </c>
      <c r="AQ9" s="16" t="s">
        <v>47</v>
      </c>
      <c r="AR9" s="38"/>
      <c r="AS9" s="37"/>
      <c r="AT9" s="16" t="s">
        <v>16</v>
      </c>
      <c r="AU9" s="16" t="s">
        <v>47</v>
      </c>
      <c r="AV9" s="38"/>
      <c r="AW9" s="37"/>
      <c r="AX9" s="16" t="s">
        <v>16</v>
      </c>
      <c r="AY9" s="16" t="s">
        <v>47</v>
      </c>
      <c r="AZ9" s="38"/>
      <c r="BA9" s="37"/>
      <c r="BB9" s="16" t="s">
        <v>16</v>
      </c>
      <c r="BC9" s="16" t="s">
        <v>47</v>
      </c>
      <c r="BD9" s="62"/>
      <c r="BE9" s="61"/>
      <c r="BF9" s="57" t="s">
        <v>16</v>
      </c>
      <c r="BG9" s="16" t="s">
        <v>47</v>
      </c>
      <c r="BH9" s="38"/>
      <c r="BI9" s="37"/>
      <c r="BJ9" s="16" t="s">
        <v>16</v>
      </c>
      <c r="BK9" s="71" t="s">
        <v>47</v>
      </c>
      <c r="BL9" s="247"/>
      <c r="BM9" s="5"/>
      <c r="BN9" s="8">
        <f t="shared" si="11"/>
        <v>0</v>
      </c>
      <c r="BO9" s="4"/>
      <c r="BP9" s="8">
        <f t="shared" si="12"/>
        <v>0</v>
      </c>
      <c r="BQ9" s="4"/>
      <c r="BR9" s="4">
        <f t="shared" si="13"/>
        <v>0</v>
      </c>
      <c r="BS9" s="4"/>
      <c r="BT9" s="4">
        <f t="shared" si="14"/>
        <v>0</v>
      </c>
      <c r="BU9" s="4"/>
      <c r="BV9" s="4">
        <f t="shared" si="15"/>
        <v>0</v>
      </c>
      <c r="BW9" s="4">
        <f t="shared" si="16"/>
        <v>0</v>
      </c>
      <c r="BX9" s="9">
        <f t="shared" si="17"/>
        <v>0</v>
      </c>
      <c r="BY9" s="10">
        <f t="shared" si="18"/>
        <v>0</v>
      </c>
      <c r="BZ9" s="11">
        <f t="shared" si="19"/>
        <v>0</v>
      </c>
      <c r="CA9" s="4"/>
      <c r="CB9" s="12">
        <f t="shared" si="20"/>
        <v>0</v>
      </c>
      <c r="CC9" s="89">
        <f t="shared" si="21"/>
        <v>0</v>
      </c>
      <c r="CD9" s="93"/>
      <c r="CE9" s="4"/>
      <c r="CF9" s="4"/>
      <c r="CG9" s="4"/>
      <c r="CH9" s="94"/>
    </row>
    <row r="10" spans="1:86" ht="15" customHeight="1" x14ac:dyDescent="0.2">
      <c r="A10" s="216" t="s">
        <v>227</v>
      </c>
      <c r="B10" s="217" t="s">
        <v>228</v>
      </c>
      <c r="C10" s="218">
        <v>77537002</v>
      </c>
      <c r="D10" s="45" t="s">
        <v>231</v>
      </c>
      <c r="E10" s="5" t="s">
        <v>177</v>
      </c>
      <c r="F10" s="5" t="s">
        <v>46</v>
      </c>
      <c r="G10" s="5"/>
      <c r="H10" s="80"/>
      <c r="I10" s="248"/>
      <c r="J10" s="16" t="s">
        <v>16</v>
      </c>
      <c r="K10" s="16" t="s">
        <v>47</v>
      </c>
      <c r="L10" s="38"/>
      <c r="M10" s="37"/>
      <c r="N10" s="16" t="s">
        <v>16</v>
      </c>
      <c r="O10" s="16" t="s">
        <v>47</v>
      </c>
      <c r="P10" s="38"/>
      <c r="Q10" s="37"/>
      <c r="R10" s="16" t="s">
        <v>16</v>
      </c>
      <c r="S10" s="16" t="s">
        <v>47</v>
      </c>
      <c r="T10" s="38"/>
      <c r="U10" s="37"/>
      <c r="V10" s="16" t="s">
        <v>16</v>
      </c>
      <c r="W10" s="16" t="s">
        <v>47</v>
      </c>
      <c r="X10" s="38"/>
      <c r="Y10" s="37"/>
      <c r="Z10" s="16" t="s">
        <v>16</v>
      </c>
      <c r="AA10" s="16" t="s">
        <v>47</v>
      </c>
      <c r="AB10" s="62"/>
      <c r="AC10" s="61"/>
      <c r="AD10" s="57" t="s">
        <v>16</v>
      </c>
      <c r="AE10" s="16" t="s">
        <v>47</v>
      </c>
      <c r="AF10" s="54"/>
      <c r="AG10" s="53"/>
      <c r="AH10" s="16" t="s">
        <v>16</v>
      </c>
      <c r="AI10" s="16" t="s">
        <v>47</v>
      </c>
      <c r="AJ10" s="54"/>
      <c r="AK10" s="53"/>
      <c r="AL10" s="19" t="s">
        <v>16</v>
      </c>
      <c r="AM10" s="19" t="s">
        <v>47</v>
      </c>
      <c r="AN10" s="38"/>
      <c r="AO10" s="37"/>
      <c r="AP10" s="19" t="s">
        <v>16</v>
      </c>
      <c r="AQ10" s="19" t="s">
        <v>47</v>
      </c>
      <c r="AR10" s="38"/>
      <c r="AS10" s="37"/>
      <c r="AT10" s="19" t="s">
        <v>16</v>
      </c>
      <c r="AU10" s="19" t="s">
        <v>47</v>
      </c>
      <c r="AV10" s="38"/>
      <c r="AW10" s="37"/>
      <c r="AX10" s="19" t="s">
        <v>16</v>
      </c>
      <c r="AY10" s="19" t="s">
        <v>47</v>
      </c>
      <c r="AZ10" s="38"/>
      <c r="BA10" s="37"/>
      <c r="BB10" s="19" t="s">
        <v>16</v>
      </c>
      <c r="BC10" s="19" t="s">
        <v>47</v>
      </c>
      <c r="BD10" s="38"/>
      <c r="BE10" s="37"/>
      <c r="BF10" s="19" t="s">
        <v>16</v>
      </c>
      <c r="BG10" s="19" t="s">
        <v>47</v>
      </c>
      <c r="BH10" s="54"/>
      <c r="BI10" s="53"/>
      <c r="BJ10" s="19" t="s">
        <v>16</v>
      </c>
      <c r="BK10" s="71" t="s">
        <v>47</v>
      </c>
      <c r="BL10" s="247"/>
      <c r="BM10" s="5"/>
      <c r="BN10" s="8"/>
      <c r="BO10" s="4"/>
      <c r="BP10" s="8"/>
      <c r="BQ10" s="4"/>
      <c r="BR10" s="4"/>
      <c r="BS10" s="4"/>
      <c r="BT10" s="4"/>
      <c r="BU10" s="4"/>
      <c r="BV10" s="4"/>
      <c r="BW10" s="4"/>
      <c r="BX10" s="9"/>
      <c r="BY10" s="10"/>
      <c r="BZ10" s="11"/>
      <c r="CA10" s="4"/>
      <c r="CB10" s="12"/>
      <c r="CC10" s="89"/>
      <c r="CD10" s="93"/>
      <c r="CE10" s="4"/>
      <c r="CF10" s="4"/>
      <c r="CG10" s="4"/>
      <c r="CH10" s="94"/>
    </row>
    <row r="11" spans="1:86" ht="15" customHeight="1" x14ac:dyDescent="0.2">
      <c r="A11" s="64" t="s">
        <v>123</v>
      </c>
      <c r="B11" s="67" t="s">
        <v>124</v>
      </c>
      <c r="C11" s="66">
        <v>95763479</v>
      </c>
      <c r="D11" s="222" t="s">
        <v>189</v>
      </c>
      <c r="E11" s="5" t="s">
        <v>232</v>
      </c>
      <c r="F11" s="5" t="s">
        <v>46</v>
      </c>
      <c r="G11" s="5"/>
      <c r="H11" s="106"/>
      <c r="I11" s="248"/>
      <c r="J11" s="40"/>
      <c r="K11" s="15" t="s">
        <v>16</v>
      </c>
      <c r="L11" s="15" t="s">
        <v>47</v>
      </c>
      <c r="M11" s="14"/>
      <c r="N11" s="14"/>
      <c r="O11" s="15" t="s">
        <v>16</v>
      </c>
      <c r="P11" s="15" t="s">
        <v>47</v>
      </c>
      <c r="Q11" s="14"/>
      <c r="R11" s="14"/>
      <c r="S11" s="15" t="s">
        <v>16</v>
      </c>
      <c r="T11" s="15" t="s">
        <v>47</v>
      </c>
      <c r="U11" s="14"/>
      <c r="V11" s="14"/>
      <c r="W11" s="15" t="s">
        <v>16</v>
      </c>
      <c r="X11" s="15" t="s">
        <v>47</v>
      </c>
      <c r="Y11" s="14"/>
      <c r="Z11" s="14"/>
      <c r="AA11" s="15" t="s">
        <v>16</v>
      </c>
      <c r="AB11" s="15" t="s">
        <v>47</v>
      </c>
      <c r="AC11" s="14"/>
      <c r="AD11" s="14"/>
      <c r="AE11" s="15" t="s">
        <v>16</v>
      </c>
      <c r="AF11" s="15" t="s">
        <v>47</v>
      </c>
      <c r="AG11" s="39"/>
      <c r="AH11" s="40"/>
      <c r="AI11" s="16" t="s">
        <v>16</v>
      </c>
      <c r="AJ11" s="16" t="s">
        <v>47</v>
      </c>
      <c r="AK11" s="39"/>
      <c r="AL11" s="40"/>
      <c r="AM11" s="16" t="s">
        <v>16</v>
      </c>
      <c r="AN11" s="16" t="s">
        <v>47</v>
      </c>
      <c r="AO11" s="39"/>
      <c r="AP11" s="40"/>
      <c r="AQ11" s="16" t="s">
        <v>16</v>
      </c>
      <c r="AR11" s="16" t="s">
        <v>47</v>
      </c>
      <c r="AS11" s="39"/>
      <c r="AT11" s="40"/>
      <c r="AU11" s="16" t="s">
        <v>16</v>
      </c>
      <c r="AV11" s="16" t="s">
        <v>47</v>
      </c>
      <c r="AW11" s="39"/>
      <c r="AX11" s="40"/>
      <c r="AY11" s="16" t="s">
        <v>16</v>
      </c>
      <c r="AZ11" s="16" t="s">
        <v>47</v>
      </c>
      <c r="BA11" s="39"/>
      <c r="BB11" s="40"/>
      <c r="BC11" s="16" t="s">
        <v>16</v>
      </c>
      <c r="BD11" s="16" t="s">
        <v>47</v>
      </c>
      <c r="BE11" s="39"/>
      <c r="BF11" s="40"/>
      <c r="BG11" s="16" t="s">
        <v>16</v>
      </c>
      <c r="BH11" s="16" t="s">
        <v>47</v>
      </c>
      <c r="BI11" s="39"/>
      <c r="BJ11" s="40"/>
      <c r="BK11" s="71" t="s">
        <v>16</v>
      </c>
      <c r="BL11" s="247" t="s">
        <v>47</v>
      </c>
      <c r="BM11" s="5"/>
      <c r="BN11" s="8">
        <f t="shared" si="11"/>
        <v>0</v>
      </c>
      <c r="BO11" s="4"/>
      <c r="BP11" s="8">
        <f t="shared" si="12"/>
        <v>0</v>
      </c>
      <c r="BQ11" s="4"/>
      <c r="BR11" s="4">
        <f t="shared" si="13"/>
        <v>0</v>
      </c>
      <c r="BS11" s="4"/>
      <c r="BT11" s="4">
        <f t="shared" si="14"/>
        <v>0</v>
      </c>
      <c r="BU11" s="4"/>
      <c r="BV11" s="4">
        <f t="shared" si="15"/>
        <v>0</v>
      </c>
      <c r="BW11" s="4">
        <f t="shared" si="16"/>
        <v>0</v>
      </c>
      <c r="BX11" s="9">
        <f t="shared" si="17"/>
        <v>0</v>
      </c>
      <c r="BY11" s="10">
        <f t="shared" si="18"/>
        <v>0</v>
      </c>
      <c r="BZ11" s="11">
        <f t="shared" si="19"/>
        <v>0</v>
      </c>
      <c r="CA11" s="4"/>
      <c r="CB11" s="12">
        <f t="shared" si="20"/>
        <v>0</v>
      </c>
      <c r="CC11" s="89">
        <f t="shared" si="21"/>
        <v>0</v>
      </c>
      <c r="CD11" s="93"/>
      <c r="CE11" s="4"/>
      <c r="CF11" s="4"/>
      <c r="CG11" s="4"/>
      <c r="CH11" s="94"/>
    </row>
    <row r="12" spans="1:86" ht="15" customHeight="1" x14ac:dyDescent="0.2">
      <c r="A12" s="46" t="s">
        <v>125</v>
      </c>
      <c r="B12" s="44" t="s">
        <v>126</v>
      </c>
      <c r="C12" s="69">
        <v>71251328</v>
      </c>
      <c r="D12" s="83" t="s">
        <v>164</v>
      </c>
      <c r="E12" s="5" t="s">
        <v>232</v>
      </c>
      <c r="F12" s="5" t="s">
        <v>46</v>
      </c>
      <c r="G12" s="5"/>
      <c r="H12" s="80"/>
      <c r="I12" s="248"/>
      <c r="J12" s="40"/>
      <c r="K12" s="18" t="s">
        <v>16</v>
      </c>
      <c r="L12" s="18" t="s">
        <v>47</v>
      </c>
      <c r="M12" s="17"/>
      <c r="N12" s="17"/>
      <c r="O12" s="18" t="s">
        <v>16</v>
      </c>
      <c r="P12" s="18" t="s">
        <v>47</v>
      </c>
      <c r="Q12" s="17"/>
      <c r="R12" s="17"/>
      <c r="S12" s="18" t="s">
        <v>16</v>
      </c>
      <c r="T12" s="18" t="s">
        <v>47</v>
      </c>
      <c r="U12" s="17"/>
      <c r="V12" s="17"/>
      <c r="W12" s="18" t="s">
        <v>16</v>
      </c>
      <c r="X12" s="18" t="s">
        <v>47</v>
      </c>
      <c r="Y12" s="17"/>
      <c r="Z12" s="17"/>
      <c r="AA12" s="18" t="s">
        <v>16</v>
      </c>
      <c r="AB12" s="18" t="s">
        <v>47</v>
      </c>
      <c r="AC12" s="17"/>
      <c r="AD12" s="17"/>
      <c r="AE12" s="18" t="s">
        <v>16</v>
      </c>
      <c r="AF12" s="18" t="s">
        <v>47</v>
      </c>
      <c r="AG12" s="39"/>
      <c r="AH12" s="40"/>
      <c r="AI12" s="19" t="s">
        <v>16</v>
      </c>
      <c r="AJ12" s="19" t="s">
        <v>47</v>
      </c>
      <c r="AK12" s="39"/>
      <c r="AL12" s="40"/>
      <c r="AM12" s="19" t="s">
        <v>16</v>
      </c>
      <c r="AN12" s="19" t="s">
        <v>47</v>
      </c>
      <c r="AO12" s="39"/>
      <c r="AP12" s="40"/>
      <c r="AQ12" s="19" t="s">
        <v>16</v>
      </c>
      <c r="AR12" s="19" t="s">
        <v>47</v>
      </c>
      <c r="AS12" s="39"/>
      <c r="AT12" s="40"/>
      <c r="AU12" s="19" t="s">
        <v>16</v>
      </c>
      <c r="AV12" s="19" t="s">
        <v>47</v>
      </c>
      <c r="AW12" s="39"/>
      <c r="AX12" s="40"/>
      <c r="AY12" s="19" t="s">
        <v>16</v>
      </c>
      <c r="AZ12" s="19" t="s">
        <v>47</v>
      </c>
      <c r="BA12" s="39"/>
      <c r="BB12" s="40"/>
      <c r="BC12" s="19" t="s">
        <v>16</v>
      </c>
      <c r="BD12" s="19" t="s">
        <v>47</v>
      </c>
      <c r="BE12" s="39"/>
      <c r="BF12" s="40"/>
      <c r="BG12" s="19" t="s">
        <v>16</v>
      </c>
      <c r="BH12" s="19" t="s">
        <v>47</v>
      </c>
      <c r="BI12" s="39"/>
      <c r="BJ12" s="40"/>
      <c r="BK12" s="72" t="s">
        <v>16</v>
      </c>
      <c r="BL12" s="249" t="s">
        <v>47</v>
      </c>
      <c r="BM12" s="5"/>
      <c r="BN12" s="8">
        <f t="shared" si="11"/>
        <v>0</v>
      </c>
      <c r="BO12" s="4"/>
      <c r="BP12" s="8">
        <f t="shared" si="12"/>
        <v>0</v>
      </c>
      <c r="BQ12" s="4"/>
      <c r="BR12" s="4">
        <f t="shared" si="13"/>
        <v>0</v>
      </c>
      <c r="BS12" s="4"/>
      <c r="BT12" s="4">
        <f t="shared" si="14"/>
        <v>0</v>
      </c>
      <c r="BU12" s="4"/>
      <c r="BV12" s="4">
        <f t="shared" si="15"/>
        <v>0</v>
      </c>
      <c r="BW12" s="4">
        <f t="shared" si="16"/>
        <v>0</v>
      </c>
      <c r="BX12" s="9">
        <f t="shared" si="17"/>
        <v>0</v>
      </c>
      <c r="BY12" s="10">
        <f t="shared" si="18"/>
        <v>0</v>
      </c>
      <c r="BZ12" s="11">
        <f t="shared" si="19"/>
        <v>0</v>
      </c>
      <c r="CA12" s="4"/>
      <c r="CB12" s="12">
        <f t="shared" si="20"/>
        <v>0</v>
      </c>
      <c r="CC12" s="89">
        <f t="shared" si="21"/>
        <v>0</v>
      </c>
      <c r="CD12" s="93"/>
      <c r="CE12" s="4"/>
      <c r="CF12" s="4"/>
      <c r="CG12" s="4"/>
      <c r="CH12" s="94"/>
    </row>
    <row r="13" spans="1:86" ht="15" customHeight="1" x14ac:dyDescent="0.15">
      <c r="A13" s="46" t="s">
        <v>127</v>
      </c>
      <c r="B13" s="4" t="s">
        <v>128</v>
      </c>
      <c r="C13" s="5">
        <v>995125816</v>
      </c>
      <c r="D13" s="83" t="s">
        <v>164</v>
      </c>
      <c r="E13" s="5" t="s">
        <v>232</v>
      </c>
      <c r="F13" s="5" t="s">
        <v>46</v>
      </c>
      <c r="G13" s="5"/>
      <c r="H13" s="80"/>
      <c r="I13" s="250" t="s">
        <v>47</v>
      </c>
      <c r="J13" s="40"/>
      <c r="K13" s="39"/>
      <c r="L13" s="15" t="s">
        <v>16</v>
      </c>
      <c r="M13" s="15" t="s">
        <v>47</v>
      </c>
      <c r="N13" s="14"/>
      <c r="O13" s="14"/>
      <c r="P13" s="15" t="s">
        <v>16</v>
      </c>
      <c r="Q13" s="15" t="s">
        <v>47</v>
      </c>
      <c r="R13" s="14"/>
      <c r="S13" s="14"/>
      <c r="T13" s="15" t="s">
        <v>16</v>
      </c>
      <c r="U13" s="15" t="s">
        <v>47</v>
      </c>
      <c r="V13" s="14"/>
      <c r="W13" s="14"/>
      <c r="X13" s="15" t="s">
        <v>16</v>
      </c>
      <c r="Y13" s="15" t="s">
        <v>47</v>
      </c>
      <c r="Z13" s="14"/>
      <c r="AA13" s="14"/>
      <c r="AB13" s="15" t="s">
        <v>16</v>
      </c>
      <c r="AC13" s="15" t="s">
        <v>47</v>
      </c>
      <c r="AD13" s="14"/>
      <c r="AE13" s="14"/>
      <c r="AF13" s="15" t="s">
        <v>16</v>
      </c>
      <c r="AG13" s="15" t="s">
        <v>47</v>
      </c>
      <c r="AH13" s="14"/>
      <c r="AI13" s="14"/>
      <c r="AJ13" s="16" t="s">
        <v>16</v>
      </c>
      <c r="AK13" s="16" t="s">
        <v>47</v>
      </c>
      <c r="AL13" s="40"/>
      <c r="AM13" s="39"/>
      <c r="AN13" s="16" t="s">
        <v>16</v>
      </c>
      <c r="AO13" s="16" t="s">
        <v>47</v>
      </c>
      <c r="AP13" s="39"/>
      <c r="AQ13" s="40"/>
      <c r="AR13" s="16" t="s">
        <v>16</v>
      </c>
      <c r="AS13" s="16" t="s">
        <v>47</v>
      </c>
      <c r="AT13" s="39"/>
      <c r="AU13" s="40"/>
      <c r="AV13" s="16" t="s">
        <v>16</v>
      </c>
      <c r="AW13" s="16" t="s">
        <v>47</v>
      </c>
      <c r="AX13" s="39"/>
      <c r="AY13" s="40"/>
      <c r="AZ13" s="16" t="s">
        <v>16</v>
      </c>
      <c r="BA13" s="16" t="s">
        <v>47</v>
      </c>
      <c r="BB13" s="39"/>
      <c r="BC13" s="40"/>
      <c r="BD13" s="16" t="s">
        <v>16</v>
      </c>
      <c r="BE13" s="16" t="s">
        <v>47</v>
      </c>
      <c r="BF13" s="39"/>
      <c r="BG13" s="40"/>
      <c r="BH13" s="16" t="s">
        <v>16</v>
      </c>
      <c r="BI13" s="16" t="s">
        <v>47</v>
      </c>
      <c r="BJ13" s="39"/>
      <c r="BK13" s="72"/>
      <c r="BL13" s="247" t="s">
        <v>16</v>
      </c>
      <c r="BM13" s="5"/>
      <c r="BN13" s="8">
        <f t="shared" si="11"/>
        <v>0</v>
      </c>
      <c r="BO13" s="4"/>
      <c r="BP13" s="8">
        <f t="shared" si="12"/>
        <v>0</v>
      </c>
      <c r="BQ13" s="13"/>
      <c r="BR13" s="4">
        <f t="shared" si="13"/>
        <v>0</v>
      </c>
      <c r="BS13" s="4"/>
      <c r="BT13" s="4">
        <f t="shared" si="14"/>
        <v>0</v>
      </c>
      <c r="BU13" s="4"/>
      <c r="BV13" s="4">
        <f t="shared" si="15"/>
        <v>0</v>
      </c>
      <c r="BW13" s="4">
        <f t="shared" si="16"/>
        <v>0</v>
      </c>
      <c r="BX13" s="9">
        <f t="shared" si="17"/>
        <v>0</v>
      </c>
      <c r="BY13" s="10">
        <f t="shared" si="18"/>
        <v>0</v>
      </c>
      <c r="BZ13" s="11">
        <f t="shared" si="19"/>
        <v>0</v>
      </c>
      <c r="CA13" s="4"/>
      <c r="CB13" s="12">
        <f t="shared" si="20"/>
        <v>0</v>
      </c>
      <c r="CC13" s="89">
        <f t="shared" si="21"/>
        <v>0</v>
      </c>
      <c r="CD13" s="93"/>
      <c r="CE13" s="4"/>
      <c r="CF13" s="4"/>
      <c r="CG13" s="4"/>
      <c r="CH13" s="94"/>
    </row>
    <row r="14" spans="1:86" ht="15" customHeight="1" x14ac:dyDescent="0.15">
      <c r="A14" s="46" t="s">
        <v>129</v>
      </c>
      <c r="B14" s="4" t="s">
        <v>130</v>
      </c>
      <c r="C14" s="5">
        <v>965091856</v>
      </c>
      <c r="D14" s="83" t="s">
        <v>164</v>
      </c>
      <c r="E14" s="5" t="s">
        <v>232</v>
      </c>
      <c r="F14" s="5" t="s">
        <v>46</v>
      </c>
      <c r="G14" s="5"/>
      <c r="H14" s="80"/>
      <c r="I14" s="250" t="s">
        <v>47</v>
      </c>
      <c r="J14" s="40"/>
      <c r="K14" s="39"/>
      <c r="L14" s="18" t="s">
        <v>16</v>
      </c>
      <c r="M14" s="18" t="s">
        <v>47</v>
      </c>
      <c r="N14" s="17"/>
      <c r="O14" s="17"/>
      <c r="P14" s="18" t="s">
        <v>16</v>
      </c>
      <c r="Q14" s="18" t="s">
        <v>47</v>
      </c>
      <c r="R14" s="17"/>
      <c r="S14" s="17"/>
      <c r="T14" s="18" t="s">
        <v>16</v>
      </c>
      <c r="U14" s="18" t="s">
        <v>47</v>
      </c>
      <c r="V14" s="17"/>
      <c r="W14" s="17"/>
      <c r="X14" s="18" t="s">
        <v>16</v>
      </c>
      <c r="Y14" s="18" t="s">
        <v>47</v>
      </c>
      <c r="Z14" s="17"/>
      <c r="AA14" s="17"/>
      <c r="AB14" s="18" t="s">
        <v>16</v>
      </c>
      <c r="AC14" s="18" t="s">
        <v>47</v>
      </c>
      <c r="AD14" s="17"/>
      <c r="AE14" s="17"/>
      <c r="AF14" s="18" t="s">
        <v>16</v>
      </c>
      <c r="AG14" s="18" t="s">
        <v>47</v>
      </c>
      <c r="AH14" s="17"/>
      <c r="AI14" s="17"/>
      <c r="AJ14" s="19" t="s">
        <v>16</v>
      </c>
      <c r="AK14" s="19" t="s">
        <v>47</v>
      </c>
      <c r="AL14" s="40"/>
      <c r="AM14" s="39"/>
      <c r="AN14" s="19" t="s">
        <v>16</v>
      </c>
      <c r="AO14" s="19" t="s">
        <v>47</v>
      </c>
      <c r="AP14" s="39"/>
      <c r="AQ14" s="40"/>
      <c r="AR14" s="19" t="s">
        <v>16</v>
      </c>
      <c r="AS14" s="19" t="s">
        <v>47</v>
      </c>
      <c r="AT14" s="39"/>
      <c r="AU14" s="40"/>
      <c r="AV14" s="19" t="s">
        <v>16</v>
      </c>
      <c r="AW14" s="19" t="s">
        <v>47</v>
      </c>
      <c r="AX14" s="39"/>
      <c r="AY14" s="40"/>
      <c r="AZ14" s="19" t="s">
        <v>16</v>
      </c>
      <c r="BA14" s="19" t="s">
        <v>47</v>
      </c>
      <c r="BB14" s="39"/>
      <c r="BC14" s="40"/>
      <c r="BD14" s="19" t="s">
        <v>16</v>
      </c>
      <c r="BE14" s="19" t="s">
        <v>47</v>
      </c>
      <c r="BF14" s="39"/>
      <c r="BG14" s="40"/>
      <c r="BH14" s="19" t="s">
        <v>16</v>
      </c>
      <c r="BI14" s="19" t="s">
        <v>47</v>
      </c>
      <c r="BJ14" s="39"/>
      <c r="BK14" s="72"/>
      <c r="BL14" s="249" t="s">
        <v>16</v>
      </c>
      <c r="BM14" s="5"/>
      <c r="BN14" s="8">
        <f t="shared" si="11"/>
        <v>0</v>
      </c>
      <c r="BO14" s="4"/>
      <c r="BP14" s="8">
        <f t="shared" si="12"/>
        <v>0</v>
      </c>
      <c r="BQ14" s="4"/>
      <c r="BR14" s="4">
        <f t="shared" si="13"/>
        <v>0</v>
      </c>
      <c r="BS14" s="4"/>
      <c r="BT14" s="4">
        <f t="shared" si="14"/>
        <v>0</v>
      </c>
      <c r="BU14" s="4"/>
      <c r="BV14" s="4">
        <f t="shared" si="15"/>
        <v>0</v>
      </c>
      <c r="BW14" s="4">
        <f t="shared" si="16"/>
        <v>0</v>
      </c>
      <c r="BX14" s="9">
        <f t="shared" si="17"/>
        <v>0</v>
      </c>
      <c r="BY14" s="10">
        <f t="shared" si="18"/>
        <v>0</v>
      </c>
      <c r="BZ14" s="11">
        <f t="shared" si="19"/>
        <v>0</v>
      </c>
      <c r="CA14" s="4"/>
      <c r="CB14" s="12">
        <f t="shared" si="20"/>
        <v>0</v>
      </c>
      <c r="CC14" s="89">
        <f t="shared" si="21"/>
        <v>0</v>
      </c>
      <c r="CD14" s="93"/>
      <c r="CE14" s="4"/>
      <c r="CF14" s="4"/>
      <c r="CG14" s="4"/>
      <c r="CH14" s="94"/>
    </row>
    <row r="15" spans="1:86" ht="15" customHeight="1" x14ac:dyDescent="0.2">
      <c r="A15" s="41" t="s">
        <v>131</v>
      </c>
      <c r="B15" s="4" t="s">
        <v>132</v>
      </c>
      <c r="C15" s="5">
        <v>966926571</v>
      </c>
      <c r="D15" s="83" t="s">
        <v>231</v>
      </c>
      <c r="E15" s="5" t="s">
        <v>232</v>
      </c>
      <c r="F15" s="5" t="s">
        <v>62</v>
      </c>
      <c r="G15" s="5"/>
      <c r="H15" s="80"/>
      <c r="I15" s="251" t="s">
        <v>16</v>
      </c>
      <c r="J15" s="71" t="s">
        <v>47</v>
      </c>
      <c r="K15" s="14"/>
      <c r="L15" s="14"/>
      <c r="M15" s="15" t="s">
        <v>16</v>
      </c>
      <c r="N15" s="15" t="s">
        <v>47</v>
      </c>
      <c r="O15" s="14"/>
      <c r="P15" s="14"/>
      <c r="Q15" s="15" t="s">
        <v>16</v>
      </c>
      <c r="R15" s="15" t="s">
        <v>47</v>
      </c>
      <c r="S15" s="14"/>
      <c r="T15" s="14"/>
      <c r="U15" s="15" t="s">
        <v>16</v>
      </c>
      <c r="V15" s="15" t="s">
        <v>47</v>
      </c>
      <c r="W15" s="14"/>
      <c r="X15" s="14"/>
      <c r="Y15" s="15" t="s">
        <v>16</v>
      </c>
      <c r="Z15" s="15" t="s">
        <v>47</v>
      </c>
      <c r="AA15" s="14"/>
      <c r="AB15" s="14"/>
      <c r="AC15" s="15" t="s">
        <v>16</v>
      </c>
      <c r="AD15" s="15" t="s">
        <v>47</v>
      </c>
      <c r="AE15" s="14"/>
      <c r="AF15" s="14"/>
      <c r="AG15" s="15" t="s">
        <v>16</v>
      </c>
      <c r="AH15" s="15" t="s">
        <v>47</v>
      </c>
      <c r="AI15" s="14"/>
      <c r="AJ15" s="14"/>
      <c r="AK15" s="16" t="s">
        <v>16</v>
      </c>
      <c r="AL15" s="16" t="s">
        <v>47</v>
      </c>
      <c r="AM15" s="56"/>
      <c r="AN15" s="56"/>
      <c r="AO15" s="16" t="s">
        <v>16</v>
      </c>
      <c r="AP15" s="16" t="s">
        <v>47</v>
      </c>
      <c r="AQ15" s="14"/>
      <c r="AR15" s="14"/>
      <c r="AS15" s="16" t="s">
        <v>16</v>
      </c>
      <c r="AT15" s="16" t="s">
        <v>47</v>
      </c>
      <c r="AU15" s="14"/>
      <c r="AV15" s="14"/>
      <c r="AW15" s="16" t="s">
        <v>16</v>
      </c>
      <c r="AX15" s="16" t="s">
        <v>47</v>
      </c>
      <c r="AY15" s="14"/>
      <c r="AZ15" s="14"/>
      <c r="BA15" s="16" t="s">
        <v>16</v>
      </c>
      <c r="BB15" s="16" t="s">
        <v>47</v>
      </c>
      <c r="BC15" s="14"/>
      <c r="BD15" s="14"/>
      <c r="BE15" s="16" t="s">
        <v>16</v>
      </c>
      <c r="BF15" s="16" t="s">
        <v>47</v>
      </c>
      <c r="BG15" s="14"/>
      <c r="BH15" s="14"/>
      <c r="BI15" s="16" t="s">
        <v>16</v>
      </c>
      <c r="BJ15" s="16" t="s">
        <v>47</v>
      </c>
      <c r="BK15" s="143"/>
      <c r="BL15" s="247"/>
      <c r="BM15" s="5"/>
      <c r="BN15" s="8">
        <f t="shared" si="11"/>
        <v>0</v>
      </c>
      <c r="BO15" s="4"/>
      <c r="BP15" s="8">
        <f t="shared" si="12"/>
        <v>0</v>
      </c>
      <c r="BQ15" s="4"/>
      <c r="BR15" s="4">
        <f t="shared" si="13"/>
        <v>0</v>
      </c>
      <c r="BS15" s="4"/>
      <c r="BT15" s="4">
        <f t="shared" si="14"/>
        <v>0</v>
      </c>
      <c r="BU15" s="4"/>
      <c r="BV15" s="4">
        <f t="shared" si="15"/>
        <v>0</v>
      </c>
      <c r="BW15" s="4">
        <f t="shared" si="16"/>
        <v>0</v>
      </c>
      <c r="BX15" s="9">
        <f t="shared" si="17"/>
        <v>0</v>
      </c>
      <c r="BY15" s="10">
        <f t="shared" si="18"/>
        <v>0</v>
      </c>
      <c r="BZ15" s="11">
        <f t="shared" si="19"/>
        <v>0</v>
      </c>
      <c r="CA15" s="13"/>
      <c r="CB15" s="12">
        <f t="shared" si="20"/>
        <v>0</v>
      </c>
      <c r="CC15" s="89">
        <f t="shared" si="21"/>
        <v>0</v>
      </c>
      <c r="CD15" s="93"/>
      <c r="CE15" s="4"/>
      <c r="CF15" s="4"/>
      <c r="CG15" s="4"/>
      <c r="CH15" s="94"/>
    </row>
    <row r="16" spans="1:86" ht="15" customHeight="1" x14ac:dyDescent="0.2">
      <c r="A16" s="41" t="s">
        <v>133</v>
      </c>
      <c r="B16" s="1" t="s">
        <v>134</v>
      </c>
      <c r="C16" s="23">
        <v>957636765</v>
      </c>
      <c r="D16" s="223" t="s">
        <v>182</v>
      </c>
      <c r="E16" s="23" t="s">
        <v>232</v>
      </c>
      <c r="F16" s="5" t="s">
        <v>62</v>
      </c>
      <c r="G16" s="5"/>
      <c r="H16" s="80"/>
      <c r="I16" s="250" t="s">
        <v>16</v>
      </c>
      <c r="J16" s="72" t="s">
        <v>47</v>
      </c>
      <c r="K16" s="17"/>
      <c r="L16" s="17"/>
      <c r="M16" s="18" t="s">
        <v>16</v>
      </c>
      <c r="N16" s="18" t="s">
        <v>47</v>
      </c>
      <c r="O16" s="17"/>
      <c r="P16" s="17"/>
      <c r="Q16" s="18" t="s">
        <v>16</v>
      </c>
      <c r="R16" s="18" t="s">
        <v>47</v>
      </c>
      <c r="S16" s="17"/>
      <c r="T16" s="17"/>
      <c r="U16" s="18" t="s">
        <v>16</v>
      </c>
      <c r="V16" s="18" t="s">
        <v>47</v>
      </c>
      <c r="W16" s="17"/>
      <c r="X16" s="17"/>
      <c r="Y16" s="18" t="s">
        <v>16</v>
      </c>
      <c r="Z16" s="18" t="s">
        <v>47</v>
      </c>
      <c r="AA16" s="17"/>
      <c r="AB16" s="17"/>
      <c r="AC16" s="18" t="s">
        <v>16</v>
      </c>
      <c r="AD16" s="18" t="s">
        <v>47</v>
      </c>
      <c r="AE16" s="17"/>
      <c r="AF16" s="17"/>
      <c r="AG16" s="18" t="s">
        <v>16</v>
      </c>
      <c r="AH16" s="18" t="s">
        <v>47</v>
      </c>
      <c r="AI16" s="17"/>
      <c r="AJ16" s="17"/>
      <c r="AK16" s="19" t="s">
        <v>16</v>
      </c>
      <c r="AL16" s="19" t="s">
        <v>47</v>
      </c>
      <c r="AM16" s="59"/>
      <c r="AN16" s="59"/>
      <c r="AO16" s="19" t="s">
        <v>16</v>
      </c>
      <c r="AP16" s="19" t="s">
        <v>47</v>
      </c>
      <c r="AQ16" s="17"/>
      <c r="AR16" s="17"/>
      <c r="AS16" s="19" t="s">
        <v>16</v>
      </c>
      <c r="AT16" s="19" t="s">
        <v>47</v>
      </c>
      <c r="AU16" s="17"/>
      <c r="AV16" s="17"/>
      <c r="AW16" s="19" t="s">
        <v>16</v>
      </c>
      <c r="AX16" s="19" t="s">
        <v>47</v>
      </c>
      <c r="AY16" s="17"/>
      <c r="AZ16" s="17"/>
      <c r="BA16" s="19" t="s">
        <v>16</v>
      </c>
      <c r="BB16" s="19" t="s">
        <v>47</v>
      </c>
      <c r="BC16" s="17"/>
      <c r="BD16" s="17"/>
      <c r="BE16" s="19" t="s">
        <v>16</v>
      </c>
      <c r="BF16" s="19" t="s">
        <v>47</v>
      </c>
      <c r="BG16" s="17"/>
      <c r="BH16" s="17"/>
      <c r="BI16" s="19" t="s">
        <v>16</v>
      </c>
      <c r="BJ16" s="19" t="s">
        <v>47</v>
      </c>
      <c r="BK16" s="143"/>
      <c r="BL16" s="247"/>
      <c r="BM16" s="5"/>
      <c r="BN16" s="8">
        <f t="shared" si="11"/>
        <v>0</v>
      </c>
      <c r="BO16" s="4"/>
      <c r="BP16" s="8">
        <f t="shared" si="12"/>
        <v>0</v>
      </c>
      <c r="BQ16" s="4"/>
      <c r="BR16" s="4">
        <f t="shared" si="13"/>
        <v>0</v>
      </c>
      <c r="BS16" s="4"/>
      <c r="BT16" s="4">
        <f t="shared" si="14"/>
        <v>0</v>
      </c>
      <c r="BU16" s="4"/>
      <c r="BV16" s="4">
        <f t="shared" si="15"/>
        <v>0</v>
      </c>
      <c r="BW16" s="4">
        <f t="shared" si="16"/>
        <v>0</v>
      </c>
      <c r="BX16" s="9">
        <f t="shared" si="17"/>
        <v>0</v>
      </c>
      <c r="BY16" s="10">
        <f t="shared" si="18"/>
        <v>0</v>
      </c>
      <c r="BZ16" s="11">
        <f t="shared" si="19"/>
        <v>0</v>
      </c>
      <c r="CA16" s="4"/>
      <c r="CB16" s="12">
        <f t="shared" si="20"/>
        <v>0</v>
      </c>
      <c r="CC16" s="89">
        <f t="shared" si="21"/>
        <v>0</v>
      </c>
      <c r="CD16" s="93"/>
      <c r="CE16" s="4"/>
      <c r="CF16" s="4"/>
      <c r="CG16" s="4"/>
      <c r="CH16" s="94"/>
    </row>
    <row r="17" spans="1:86" ht="15" customHeight="1" x14ac:dyDescent="0.2">
      <c r="A17" s="219" t="s">
        <v>229</v>
      </c>
      <c r="B17" s="220" t="s">
        <v>230</v>
      </c>
      <c r="C17" s="45">
        <v>966563932</v>
      </c>
      <c r="D17" s="83" t="s">
        <v>231</v>
      </c>
      <c r="E17" s="5" t="s">
        <v>232</v>
      </c>
      <c r="F17" s="5" t="s">
        <v>62</v>
      </c>
      <c r="G17" s="5"/>
      <c r="H17" s="80"/>
      <c r="I17" s="252"/>
      <c r="J17" s="15" t="s">
        <v>16</v>
      </c>
      <c r="K17" s="15" t="s">
        <v>47</v>
      </c>
      <c r="L17" s="14"/>
      <c r="M17" s="14"/>
      <c r="N17" s="15" t="s">
        <v>16</v>
      </c>
      <c r="O17" s="15" t="s">
        <v>47</v>
      </c>
      <c r="P17" s="14"/>
      <c r="Q17" s="14"/>
      <c r="R17" s="15" t="s">
        <v>16</v>
      </c>
      <c r="S17" s="15" t="s">
        <v>47</v>
      </c>
      <c r="T17" s="14"/>
      <c r="U17" s="14"/>
      <c r="V17" s="15" t="s">
        <v>16</v>
      </c>
      <c r="W17" s="15" t="s">
        <v>47</v>
      </c>
      <c r="X17" s="14"/>
      <c r="Y17" s="14"/>
      <c r="Z17" s="15" t="s">
        <v>16</v>
      </c>
      <c r="AA17" s="15" t="s">
        <v>47</v>
      </c>
      <c r="AB17" s="14"/>
      <c r="AC17" s="14"/>
      <c r="AD17" s="15" t="s">
        <v>16</v>
      </c>
      <c r="AE17" s="15" t="s">
        <v>47</v>
      </c>
      <c r="AF17" s="14"/>
      <c r="AG17" s="14"/>
      <c r="AH17" s="15" t="s">
        <v>16</v>
      </c>
      <c r="AI17" s="15" t="s">
        <v>47</v>
      </c>
      <c r="AJ17" s="14"/>
      <c r="AK17" s="14"/>
      <c r="AL17" s="16" t="s">
        <v>16</v>
      </c>
      <c r="AM17" s="16" t="s">
        <v>47</v>
      </c>
      <c r="AN17" s="56"/>
      <c r="AO17" s="56"/>
      <c r="AP17" s="16" t="s">
        <v>16</v>
      </c>
      <c r="AQ17" s="16" t="s">
        <v>47</v>
      </c>
      <c r="AR17" s="14"/>
      <c r="AS17" s="14"/>
      <c r="AT17" s="16" t="s">
        <v>16</v>
      </c>
      <c r="AU17" s="16" t="s">
        <v>47</v>
      </c>
      <c r="AV17" s="14"/>
      <c r="AW17" s="14"/>
      <c r="AX17" s="16" t="s">
        <v>16</v>
      </c>
      <c r="AY17" s="16" t="s">
        <v>47</v>
      </c>
      <c r="AZ17" s="14"/>
      <c r="BA17" s="14"/>
      <c r="BB17" s="16" t="s">
        <v>16</v>
      </c>
      <c r="BC17" s="16" t="s">
        <v>47</v>
      </c>
      <c r="BD17" s="14"/>
      <c r="BE17" s="14"/>
      <c r="BF17" s="16" t="s">
        <v>16</v>
      </c>
      <c r="BG17" s="16" t="s">
        <v>47</v>
      </c>
      <c r="BH17" s="14"/>
      <c r="BI17" s="14"/>
      <c r="BJ17" s="16" t="s">
        <v>16</v>
      </c>
      <c r="BK17" s="71" t="s">
        <v>47</v>
      </c>
      <c r="BL17" s="245"/>
      <c r="BM17" s="5"/>
      <c r="BN17" s="8">
        <f t="shared" si="11"/>
        <v>0</v>
      </c>
      <c r="BO17" s="4"/>
      <c r="BP17" s="8">
        <f t="shared" si="12"/>
        <v>0</v>
      </c>
      <c r="BQ17" s="4"/>
      <c r="BR17" s="4">
        <f t="shared" si="13"/>
        <v>0</v>
      </c>
      <c r="BS17" s="4"/>
      <c r="BT17" s="4">
        <f t="shared" si="14"/>
        <v>0</v>
      </c>
      <c r="BU17" s="4"/>
      <c r="BV17" s="4">
        <f t="shared" si="15"/>
        <v>0</v>
      </c>
      <c r="BW17" s="4">
        <f t="shared" si="16"/>
        <v>0</v>
      </c>
      <c r="BX17" s="9">
        <f t="shared" si="17"/>
        <v>0</v>
      </c>
      <c r="BY17" s="10">
        <f t="shared" si="18"/>
        <v>0</v>
      </c>
      <c r="BZ17" s="11">
        <f t="shared" si="19"/>
        <v>0</v>
      </c>
      <c r="CA17" s="4"/>
      <c r="CB17" s="12">
        <f t="shared" si="20"/>
        <v>0</v>
      </c>
      <c r="CC17" s="89">
        <f t="shared" si="21"/>
        <v>0</v>
      </c>
      <c r="CD17" s="93"/>
      <c r="CE17" s="4"/>
      <c r="CF17" s="4"/>
      <c r="CG17" s="4"/>
      <c r="CH17" s="94"/>
    </row>
    <row r="18" spans="1:86" ht="15" customHeight="1" x14ac:dyDescent="0.2">
      <c r="A18" s="41" t="s">
        <v>135</v>
      </c>
      <c r="B18" s="4" t="s">
        <v>136</v>
      </c>
      <c r="C18" s="5">
        <v>975254262</v>
      </c>
      <c r="D18" s="83" t="s">
        <v>169</v>
      </c>
      <c r="E18" s="5" t="s">
        <v>232</v>
      </c>
      <c r="F18" s="5" t="s">
        <v>62</v>
      </c>
      <c r="G18" s="5"/>
      <c r="H18" s="80"/>
      <c r="I18" s="252"/>
      <c r="J18" s="18" t="s">
        <v>16</v>
      </c>
      <c r="K18" s="18" t="s">
        <v>47</v>
      </c>
      <c r="L18" s="17"/>
      <c r="M18" s="17"/>
      <c r="N18" s="18" t="s">
        <v>16</v>
      </c>
      <c r="O18" s="18" t="s">
        <v>47</v>
      </c>
      <c r="P18" s="17"/>
      <c r="Q18" s="17"/>
      <c r="R18" s="18" t="s">
        <v>16</v>
      </c>
      <c r="S18" s="18" t="s">
        <v>47</v>
      </c>
      <c r="T18" s="17"/>
      <c r="U18" s="17"/>
      <c r="V18" s="18" t="s">
        <v>16</v>
      </c>
      <c r="W18" s="18" t="s">
        <v>47</v>
      </c>
      <c r="X18" s="17"/>
      <c r="Y18" s="17"/>
      <c r="Z18" s="18" t="s">
        <v>16</v>
      </c>
      <c r="AA18" s="18" t="s">
        <v>47</v>
      </c>
      <c r="AB18" s="17"/>
      <c r="AC18" s="17"/>
      <c r="AD18" s="18" t="s">
        <v>16</v>
      </c>
      <c r="AE18" s="18" t="s">
        <v>47</v>
      </c>
      <c r="AF18" s="17"/>
      <c r="AG18" s="17"/>
      <c r="AH18" s="18" t="s">
        <v>16</v>
      </c>
      <c r="AI18" s="18" t="s">
        <v>47</v>
      </c>
      <c r="AJ18" s="17"/>
      <c r="AK18" s="17"/>
      <c r="AL18" s="19" t="s">
        <v>16</v>
      </c>
      <c r="AM18" s="19" t="s">
        <v>47</v>
      </c>
      <c r="AN18" s="59"/>
      <c r="AO18" s="59"/>
      <c r="AP18" s="19" t="s">
        <v>16</v>
      </c>
      <c r="AQ18" s="19" t="s">
        <v>47</v>
      </c>
      <c r="AR18" s="17"/>
      <c r="AS18" s="17"/>
      <c r="AT18" s="19" t="s">
        <v>16</v>
      </c>
      <c r="AU18" s="19" t="s">
        <v>47</v>
      </c>
      <c r="AV18" s="17"/>
      <c r="AW18" s="17"/>
      <c r="AX18" s="19" t="s">
        <v>16</v>
      </c>
      <c r="AY18" s="19" t="s">
        <v>47</v>
      </c>
      <c r="AZ18" s="17"/>
      <c r="BA18" s="17"/>
      <c r="BB18" s="19" t="s">
        <v>16</v>
      </c>
      <c r="BC18" s="19" t="s">
        <v>47</v>
      </c>
      <c r="BD18" s="17"/>
      <c r="BE18" s="17"/>
      <c r="BF18" s="19" t="s">
        <v>16</v>
      </c>
      <c r="BG18" s="19" t="s">
        <v>47</v>
      </c>
      <c r="BH18" s="17"/>
      <c r="BI18" s="17"/>
      <c r="BJ18" s="19" t="s">
        <v>16</v>
      </c>
      <c r="BK18" s="72" t="s">
        <v>47</v>
      </c>
      <c r="BL18" s="245"/>
      <c r="BM18" s="5"/>
      <c r="BN18" s="8">
        <f t="shared" si="11"/>
        <v>0</v>
      </c>
      <c r="BO18" s="4"/>
      <c r="BP18" s="8">
        <f t="shared" si="12"/>
        <v>0</v>
      </c>
      <c r="BQ18" s="4"/>
      <c r="BR18" s="4">
        <f t="shared" si="13"/>
        <v>0</v>
      </c>
      <c r="BS18" s="4"/>
      <c r="BT18" s="4">
        <f t="shared" si="14"/>
        <v>0</v>
      </c>
      <c r="BU18" s="4"/>
      <c r="BV18" s="4">
        <f t="shared" si="15"/>
        <v>0</v>
      </c>
      <c r="BW18" s="4">
        <f t="shared" si="16"/>
        <v>0</v>
      </c>
      <c r="BX18" s="9">
        <f t="shared" si="17"/>
        <v>0</v>
      </c>
      <c r="BY18" s="10">
        <f t="shared" si="18"/>
        <v>0</v>
      </c>
      <c r="BZ18" s="11">
        <f t="shared" si="19"/>
        <v>0</v>
      </c>
      <c r="CA18" s="4"/>
      <c r="CB18" s="12">
        <f t="shared" si="20"/>
        <v>0</v>
      </c>
      <c r="CC18" s="89">
        <f t="shared" si="21"/>
        <v>0</v>
      </c>
      <c r="CD18" s="93"/>
      <c r="CE18" s="4"/>
      <c r="CF18" s="4"/>
      <c r="CG18" s="4"/>
      <c r="CH18" s="94"/>
    </row>
    <row r="19" spans="1:86" ht="15" customHeight="1" x14ac:dyDescent="0.2">
      <c r="A19" s="41" t="s">
        <v>137</v>
      </c>
      <c r="B19" s="4" t="s">
        <v>138</v>
      </c>
      <c r="C19" s="5">
        <v>966440118</v>
      </c>
      <c r="D19" s="83" t="s">
        <v>169</v>
      </c>
      <c r="E19" s="5" t="s">
        <v>232</v>
      </c>
      <c r="F19" s="5" t="s">
        <v>62</v>
      </c>
      <c r="G19" s="5"/>
      <c r="H19" s="80"/>
      <c r="I19" s="253"/>
      <c r="J19" s="37"/>
      <c r="K19" s="15" t="s">
        <v>16</v>
      </c>
      <c r="L19" s="15" t="s">
        <v>47</v>
      </c>
      <c r="M19" s="14"/>
      <c r="N19" s="14"/>
      <c r="O19" s="15" t="s">
        <v>16</v>
      </c>
      <c r="P19" s="15" t="s">
        <v>47</v>
      </c>
      <c r="Q19" s="14"/>
      <c r="R19" s="14"/>
      <c r="S19" s="15" t="s">
        <v>16</v>
      </c>
      <c r="T19" s="15" t="s">
        <v>47</v>
      </c>
      <c r="U19" s="14"/>
      <c r="V19" s="14"/>
      <c r="W19" s="15" t="s">
        <v>16</v>
      </c>
      <c r="X19" s="15" t="s">
        <v>47</v>
      </c>
      <c r="Y19" s="14"/>
      <c r="Z19" s="14"/>
      <c r="AA19" s="15" t="s">
        <v>16</v>
      </c>
      <c r="AB19" s="15" t="s">
        <v>47</v>
      </c>
      <c r="AC19" s="14"/>
      <c r="AD19" s="14"/>
      <c r="AE19" s="15" t="s">
        <v>16</v>
      </c>
      <c r="AF19" s="15" t="s">
        <v>47</v>
      </c>
      <c r="AG19" s="14"/>
      <c r="AH19" s="14"/>
      <c r="AI19" s="15" t="s">
        <v>16</v>
      </c>
      <c r="AJ19" s="15" t="s">
        <v>47</v>
      </c>
      <c r="AK19" s="56"/>
      <c r="AL19" s="37"/>
      <c r="AM19" s="16" t="s">
        <v>16</v>
      </c>
      <c r="AN19" s="16" t="s">
        <v>47</v>
      </c>
      <c r="AO19" s="14"/>
      <c r="AP19" s="14"/>
      <c r="AQ19" s="16" t="s">
        <v>16</v>
      </c>
      <c r="AR19" s="16" t="s">
        <v>47</v>
      </c>
      <c r="AS19" s="14"/>
      <c r="AT19" s="14"/>
      <c r="AU19" s="16" t="s">
        <v>16</v>
      </c>
      <c r="AV19" s="16" t="s">
        <v>47</v>
      </c>
      <c r="AW19" s="14"/>
      <c r="AX19" s="14"/>
      <c r="AY19" s="16" t="s">
        <v>16</v>
      </c>
      <c r="AZ19" s="16" t="s">
        <v>47</v>
      </c>
      <c r="BA19" s="14"/>
      <c r="BB19" s="14"/>
      <c r="BC19" s="16" t="s">
        <v>16</v>
      </c>
      <c r="BD19" s="16" t="s">
        <v>47</v>
      </c>
      <c r="BE19" s="14"/>
      <c r="BF19" s="14"/>
      <c r="BG19" s="16" t="s">
        <v>16</v>
      </c>
      <c r="BH19" s="16" t="s">
        <v>47</v>
      </c>
      <c r="BI19" s="56"/>
      <c r="BJ19" s="56"/>
      <c r="BK19" s="71" t="s">
        <v>16</v>
      </c>
      <c r="BL19" s="247" t="s">
        <v>47</v>
      </c>
      <c r="BM19" s="5"/>
      <c r="BN19" s="8">
        <f t="shared" si="11"/>
        <v>0</v>
      </c>
      <c r="BO19" s="4"/>
      <c r="BP19" s="8">
        <f t="shared" si="12"/>
        <v>0</v>
      </c>
      <c r="BQ19" s="4"/>
      <c r="BR19" s="4">
        <f t="shared" si="13"/>
        <v>0</v>
      </c>
      <c r="BS19" s="4"/>
      <c r="BT19" s="4">
        <f t="shared" si="14"/>
        <v>0</v>
      </c>
      <c r="BU19" s="4"/>
      <c r="BV19" s="4">
        <f t="shared" si="15"/>
        <v>0</v>
      </c>
      <c r="BW19" s="4">
        <f>(BR19+BT19+BV19)</f>
        <v>0</v>
      </c>
      <c r="BX19" s="9">
        <f t="shared" si="17"/>
        <v>0</v>
      </c>
      <c r="BY19" s="10">
        <f t="shared" si="18"/>
        <v>0</v>
      </c>
      <c r="BZ19" s="11">
        <f t="shared" si="19"/>
        <v>0</v>
      </c>
      <c r="CA19" s="4"/>
      <c r="CB19" s="12">
        <f t="shared" si="20"/>
        <v>0</v>
      </c>
      <c r="CC19" s="89">
        <f t="shared" si="21"/>
        <v>0</v>
      </c>
      <c r="CD19" s="93"/>
      <c r="CE19" s="4"/>
      <c r="CF19" s="4"/>
      <c r="CG19" s="4"/>
      <c r="CH19" s="94"/>
    </row>
    <row r="20" spans="1:86" ht="15" customHeight="1" x14ac:dyDescent="0.2">
      <c r="A20" s="41" t="s">
        <v>139</v>
      </c>
      <c r="B20" s="4" t="s">
        <v>140</v>
      </c>
      <c r="C20" s="5">
        <v>73668316</v>
      </c>
      <c r="D20" s="224" t="s">
        <v>231</v>
      </c>
      <c r="E20" s="5" t="s">
        <v>232</v>
      </c>
      <c r="F20" s="5" t="s">
        <v>62</v>
      </c>
      <c r="G20" s="5"/>
      <c r="H20" s="80"/>
      <c r="I20" s="252"/>
      <c r="J20" s="39"/>
      <c r="K20" s="18" t="s">
        <v>16</v>
      </c>
      <c r="L20" s="18" t="s">
        <v>47</v>
      </c>
      <c r="M20" s="17"/>
      <c r="N20" s="17"/>
      <c r="O20" s="18" t="s">
        <v>16</v>
      </c>
      <c r="P20" s="18" t="s">
        <v>47</v>
      </c>
      <c r="Q20" s="17"/>
      <c r="R20" s="17"/>
      <c r="S20" s="18" t="s">
        <v>16</v>
      </c>
      <c r="T20" s="18" t="s">
        <v>47</v>
      </c>
      <c r="U20" s="17"/>
      <c r="V20" s="17"/>
      <c r="W20" s="18" t="s">
        <v>16</v>
      </c>
      <c r="X20" s="18" t="s">
        <v>47</v>
      </c>
      <c r="Y20" s="17"/>
      <c r="Z20" s="17"/>
      <c r="AA20" s="18" t="s">
        <v>16</v>
      </c>
      <c r="AB20" s="18" t="s">
        <v>47</v>
      </c>
      <c r="AC20" s="17"/>
      <c r="AD20" s="17"/>
      <c r="AE20" s="18" t="s">
        <v>16</v>
      </c>
      <c r="AF20" s="18" t="s">
        <v>47</v>
      </c>
      <c r="AG20" s="17"/>
      <c r="AH20" s="17"/>
      <c r="AI20" s="18" t="s">
        <v>16</v>
      </c>
      <c r="AJ20" s="18" t="s">
        <v>47</v>
      </c>
      <c r="AK20" s="59"/>
      <c r="AL20" s="39"/>
      <c r="AM20" s="19" t="s">
        <v>16</v>
      </c>
      <c r="AN20" s="19" t="s">
        <v>47</v>
      </c>
      <c r="AO20" s="17"/>
      <c r="AP20" s="17"/>
      <c r="AQ20" s="19" t="s">
        <v>16</v>
      </c>
      <c r="AR20" s="19" t="s">
        <v>47</v>
      </c>
      <c r="AS20" s="17"/>
      <c r="AT20" s="17"/>
      <c r="AU20" s="19" t="s">
        <v>16</v>
      </c>
      <c r="AV20" s="19" t="s">
        <v>47</v>
      </c>
      <c r="AW20" s="17"/>
      <c r="AX20" s="17"/>
      <c r="AY20" s="19" t="s">
        <v>16</v>
      </c>
      <c r="AZ20" s="19" t="s">
        <v>47</v>
      </c>
      <c r="BA20" s="17"/>
      <c r="BB20" s="17"/>
      <c r="BC20" s="19" t="s">
        <v>16</v>
      </c>
      <c r="BD20" s="19" t="s">
        <v>47</v>
      </c>
      <c r="BE20" s="17"/>
      <c r="BF20" s="17"/>
      <c r="BG20" s="19" t="s">
        <v>16</v>
      </c>
      <c r="BH20" s="19" t="s">
        <v>47</v>
      </c>
      <c r="BI20" s="59"/>
      <c r="BJ20" s="59"/>
      <c r="BK20" s="72" t="s">
        <v>16</v>
      </c>
      <c r="BL20" s="249" t="s">
        <v>47</v>
      </c>
      <c r="BM20" s="5"/>
      <c r="BN20" s="8">
        <f t="shared" si="11"/>
        <v>0</v>
      </c>
      <c r="BO20" s="4"/>
      <c r="BP20" s="8">
        <f t="shared" si="12"/>
        <v>0</v>
      </c>
      <c r="BQ20" s="4"/>
      <c r="BR20" s="4">
        <f t="shared" si="13"/>
        <v>0</v>
      </c>
      <c r="BS20" s="4"/>
      <c r="BT20" s="4">
        <f t="shared" si="14"/>
        <v>0</v>
      </c>
      <c r="BU20" s="4"/>
      <c r="BV20" s="4">
        <f t="shared" si="15"/>
        <v>0</v>
      </c>
      <c r="BW20" s="4">
        <f t="shared" si="16"/>
        <v>0</v>
      </c>
      <c r="BX20" s="9">
        <f t="shared" si="17"/>
        <v>0</v>
      </c>
      <c r="BY20" s="10">
        <f t="shared" si="18"/>
        <v>0</v>
      </c>
      <c r="BZ20" s="11">
        <f t="shared" si="19"/>
        <v>0</v>
      </c>
      <c r="CA20" s="4"/>
      <c r="CB20" s="12">
        <f t="shared" si="20"/>
        <v>0</v>
      </c>
      <c r="CC20" s="89">
        <f t="shared" si="21"/>
        <v>0</v>
      </c>
      <c r="CD20" s="93"/>
      <c r="CE20" s="4"/>
      <c r="CF20" s="4"/>
      <c r="CG20" s="4"/>
      <c r="CH20" s="94"/>
    </row>
    <row r="21" spans="1:86" ht="15" customHeight="1" x14ac:dyDescent="0.2">
      <c r="A21" s="41" t="s">
        <v>141</v>
      </c>
      <c r="B21" s="4" t="s">
        <v>142</v>
      </c>
      <c r="C21" s="5">
        <v>51147141</v>
      </c>
      <c r="D21" s="83" t="s">
        <v>169</v>
      </c>
      <c r="E21" s="5" t="s">
        <v>232</v>
      </c>
      <c r="F21" s="5" t="s">
        <v>62</v>
      </c>
      <c r="G21" s="5"/>
      <c r="H21" s="80"/>
      <c r="I21" s="250" t="s">
        <v>47</v>
      </c>
      <c r="J21" s="39"/>
      <c r="K21" s="39"/>
      <c r="L21" s="15" t="s">
        <v>16</v>
      </c>
      <c r="M21" s="15" t="s">
        <v>47</v>
      </c>
      <c r="N21" s="14"/>
      <c r="O21" s="14"/>
      <c r="P21" s="15" t="s">
        <v>16</v>
      </c>
      <c r="Q21" s="15" t="s">
        <v>47</v>
      </c>
      <c r="R21" s="14"/>
      <c r="S21" s="14"/>
      <c r="T21" s="15" t="s">
        <v>16</v>
      </c>
      <c r="U21" s="15" t="s">
        <v>47</v>
      </c>
      <c r="V21" s="14"/>
      <c r="W21" s="14"/>
      <c r="X21" s="15" t="s">
        <v>16</v>
      </c>
      <c r="Y21" s="15" t="s">
        <v>47</v>
      </c>
      <c r="Z21" s="14"/>
      <c r="AA21" s="14"/>
      <c r="AB21" s="15" t="s">
        <v>16</v>
      </c>
      <c r="AC21" s="15" t="s">
        <v>47</v>
      </c>
      <c r="AD21" s="14"/>
      <c r="AE21" s="14"/>
      <c r="AF21" s="15" t="s">
        <v>16</v>
      </c>
      <c r="AG21" s="15" t="s">
        <v>47</v>
      </c>
      <c r="AH21" s="14"/>
      <c r="AI21" s="14"/>
      <c r="AJ21" s="16" t="s">
        <v>16</v>
      </c>
      <c r="AK21" s="16" t="s">
        <v>47</v>
      </c>
      <c r="AL21" s="54"/>
      <c r="AM21" s="53"/>
      <c r="AN21" s="16" t="s">
        <v>16</v>
      </c>
      <c r="AO21" s="16" t="s">
        <v>47</v>
      </c>
      <c r="AP21" s="39"/>
      <c r="AQ21" s="40"/>
      <c r="AR21" s="16" t="s">
        <v>16</v>
      </c>
      <c r="AS21" s="16" t="s">
        <v>47</v>
      </c>
      <c r="AT21" s="39"/>
      <c r="AU21" s="40"/>
      <c r="AV21" s="16" t="s">
        <v>16</v>
      </c>
      <c r="AW21" s="16" t="s">
        <v>47</v>
      </c>
      <c r="AX21" s="39"/>
      <c r="AY21" s="40"/>
      <c r="AZ21" s="16" t="s">
        <v>16</v>
      </c>
      <c r="BA21" s="16" t="s">
        <v>47</v>
      </c>
      <c r="BB21" s="39"/>
      <c r="BC21" s="40"/>
      <c r="BD21" s="16" t="s">
        <v>16</v>
      </c>
      <c r="BE21" s="16" t="s">
        <v>47</v>
      </c>
      <c r="BF21" s="39"/>
      <c r="BG21" s="40"/>
      <c r="BH21" s="16" t="s">
        <v>16</v>
      </c>
      <c r="BI21" s="16" t="s">
        <v>47</v>
      </c>
      <c r="BJ21" s="53"/>
      <c r="BK21" s="72"/>
      <c r="BL21" s="247" t="s">
        <v>16</v>
      </c>
      <c r="BM21" s="5"/>
      <c r="BN21" s="8">
        <f t="shared" ref="BN21:BN26" si="22">BM21*0.2</f>
        <v>0</v>
      </c>
      <c r="BO21" s="4"/>
      <c r="BP21" s="8">
        <f t="shared" ref="BP21:BP26" si="23">(BO21*0.3)</f>
        <v>0</v>
      </c>
      <c r="BQ21" s="4"/>
      <c r="BR21" s="4">
        <f t="shared" ref="BR21:BR26" si="24">(BQ21*0.4)</f>
        <v>0</v>
      </c>
      <c r="BS21" s="4"/>
      <c r="BT21" s="4">
        <f t="shared" ref="BT21:BT26" si="25">(BS21*0.4)</f>
        <v>0</v>
      </c>
      <c r="BU21" s="4"/>
      <c r="BV21" s="4">
        <f t="shared" ref="BV21:BV26" si="26">(BU21*0.2)</f>
        <v>0</v>
      </c>
      <c r="BW21" s="4">
        <f t="shared" ref="BW21:BW26" si="27">(BR21+BT21+BV21)</f>
        <v>0</v>
      </c>
      <c r="BX21" s="9">
        <f t="shared" ref="BX21:BX26" si="28">(BW21*0.5)</f>
        <v>0</v>
      </c>
      <c r="BY21" s="10">
        <f t="shared" ref="BY21:BY26" si="29">(BN21+BP21+BX21)</f>
        <v>0</v>
      </c>
      <c r="BZ21" s="11">
        <f t="shared" ref="BZ21:BZ26" si="30">(BY21*0.7)</f>
        <v>0</v>
      </c>
      <c r="CA21" s="4"/>
      <c r="CB21" s="12">
        <f t="shared" ref="CB21:CB26" si="31">(CA21*0.3)</f>
        <v>0</v>
      </c>
      <c r="CC21" s="89">
        <f t="shared" ref="CC21:CC26" si="32">(BZ21+CB21)</f>
        <v>0</v>
      </c>
      <c r="CD21" s="93"/>
      <c r="CE21" s="4"/>
      <c r="CF21" s="4"/>
      <c r="CG21" s="4"/>
      <c r="CH21" s="94"/>
    </row>
    <row r="22" spans="1:86" ht="15" customHeight="1" x14ac:dyDescent="0.2">
      <c r="A22" s="41" t="s">
        <v>143</v>
      </c>
      <c r="B22" s="4" t="s">
        <v>144</v>
      </c>
      <c r="C22" s="5">
        <v>98712177</v>
      </c>
      <c r="D22" s="83" t="s">
        <v>169</v>
      </c>
      <c r="E22" s="5" t="s">
        <v>232</v>
      </c>
      <c r="F22" s="5" t="s">
        <v>62</v>
      </c>
      <c r="G22" s="5"/>
      <c r="H22" s="80"/>
      <c r="I22" s="250" t="s">
        <v>47</v>
      </c>
      <c r="J22" s="39"/>
      <c r="K22" s="39"/>
      <c r="L22" s="18" t="s">
        <v>16</v>
      </c>
      <c r="M22" s="18" t="s">
        <v>47</v>
      </c>
      <c r="N22" s="17"/>
      <c r="O22" s="17"/>
      <c r="P22" s="18" t="s">
        <v>16</v>
      </c>
      <c r="Q22" s="18" t="s">
        <v>47</v>
      </c>
      <c r="R22" s="17"/>
      <c r="S22" s="17"/>
      <c r="T22" s="18" t="s">
        <v>16</v>
      </c>
      <c r="U22" s="18" t="s">
        <v>47</v>
      </c>
      <c r="V22" s="17"/>
      <c r="W22" s="17"/>
      <c r="X22" s="18" t="s">
        <v>16</v>
      </c>
      <c r="Y22" s="18" t="s">
        <v>47</v>
      </c>
      <c r="Z22" s="17"/>
      <c r="AA22" s="17"/>
      <c r="AB22" s="18" t="s">
        <v>16</v>
      </c>
      <c r="AC22" s="18" t="s">
        <v>47</v>
      </c>
      <c r="AD22" s="17"/>
      <c r="AE22" s="17"/>
      <c r="AF22" s="18" t="s">
        <v>16</v>
      </c>
      <c r="AG22" s="18" t="s">
        <v>47</v>
      </c>
      <c r="AH22" s="17"/>
      <c r="AI22" s="17"/>
      <c r="AJ22" s="19" t="s">
        <v>16</v>
      </c>
      <c r="AK22" s="19" t="s">
        <v>47</v>
      </c>
      <c r="AL22" s="54"/>
      <c r="AM22" s="53"/>
      <c r="AN22" s="19" t="s">
        <v>16</v>
      </c>
      <c r="AO22" s="19" t="s">
        <v>47</v>
      </c>
      <c r="AP22" s="39"/>
      <c r="AQ22" s="40"/>
      <c r="AR22" s="19" t="s">
        <v>16</v>
      </c>
      <c r="AS22" s="19" t="s">
        <v>47</v>
      </c>
      <c r="AT22" s="39"/>
      <c r="AU22" s="40"/>
      <c r="AV22" s="19" t="s">
        <v>16</v>
      </c>
      <c r="AW22" s="19" t="s">
        <v>47</v>
      </c>
      <c r="AX22" s="39"/>
      <c r="AY22" s="40"/>
      <c r="AZ22" s="19" t="s">
        <v>16</v>
      </c>
      <c r="BA22" s="19" t="s">
        <v>47</v>
      </c>
      <c r="BB22" s="39"/>
      <c r="BC22" s="40"/>
      <c r="BD22" s="19" t="s">
        <v>16</v>
      </c>
      <c r="BE22" s="19" t="s">
        <v>47</v>
      </c>
      <c r="BF22" s="39"/>
      <c r="BG22" s="40"/>
      <c r="BH22" s="19" t="s">
        <v>16</v>
      </c>
      <c r="BI22" s="19" t="s">
        <v>47</v>
      </c>
      <c r="BJ22" s="53"/>
      <c r="BK22" s="72"/>
      <c r="BL22" s="249" t="s">
        <v>16</v>
      </c>
      <c r="BM22" s="5"/>
      <c r="BN22" s="8">
        <f t="shared" si="22"/>
        <v>0</v>
      </c>
      <c r="BO22" s="4"/>
      <c r="BP22" s="8">
        <f t="shared" si="23"/>
        <v>0</v>
      </c>
      <c r="BQ22" s="4"/>
      <c r="BR22" s="4">
        <f t="shared" si="24"/>
        <v>0</v>
      </c>
      <c r="BS22" s="4"/>
      <c r="BT22" s="4">
        <f t="shared" si="25"/>
        <v>0</v>
      </c>
      <c r="BU22" s="4"/>
      <c r="BV22" s="4">
        <f t="shared" si="26"/>
        <v>0</v>
      </c>
      <c r="BW22" s="4">
        <f t="shared" si="27"/>
        <v>0</v>
      </c>
      <c r="BX22" s="9">
        <f t="shared" si="28"/>
        <v>0</v>
      </c>
      <c r="BY22" s="10">
        <f t="shared" si="29"/>
        <v>0</v>
      </c>
      <c r="BZ22" s="11">
        <f t="shared" si="30"/>
        <v>0</v>
      </c>
      <c r="CA22" s="4"/>
      <c r="CB22" s="12">
        <f t="shared" si="31"/>
        <v>0</v>
      </c>
      <c r="CC22" s="89">
        <f t="shared" si="32"/>
        <v>0</v>
      </c>
      <c r="CD22" s="93"/>
      <c r="CE22" s="4"/>
      <c r="CF22" s="4"/>
      <c r="CG22" s="4"/>
      <c r="CH22" s="94"/>
    </row>
    <row r="23" spans="1:86" ht="15" customHeight="1" x14ac:dyDescent="0.2">
      <c r="A23" s="41" t="s">
        <v>145</v>
      </c>
      <c r="B23" s="1" t="s">
        <v>146</v>
      </c>
      <c r="C23" s="23">
        <v>942953480</v>
      </c>
      <c r="D23" s="223" t="s">
        <v>219</v>
      </c>
      <c r="E23" s="23" t="s">
        <v>232</v>
      </c>
      <c r="F23" s="5" t="s">
        <v>75</v>
      </c>
      <c r="G23" s="5"/>
      <c r="H23" s="80"/>
      <c r="I23" s="250" t="s">
        <v>16</v>
      </c>
      <c r="J23" s="19" t="s">
        <v>16</v>
      </c>
      <c r="K23" s="51"/>
      <c r="L23" s="51"/>
      <c r="M23" s="18" t="s">
        <v>16</v>
      </c>
      <c r="N23" s="19" t="s">
        <v>16</v>
      </c>
      <c r="O23" s="51"/>
      <c r="P23" s="51"/>
      <c r="Q23" s="18" t="s">
        <v>16</v>
      </c>
      <c r="R23" s="19" t="s">
        <v>16</v>
      </c>
      <c r="S23" s="51"/>
      <c r="T23" s="51"/>
      <c r="U23" s="18" t="s">
        <v>16</v>
      </c>
      <c r="V23" s="19" t="s">
        <v>16</v>
      </c>
      <c r="W23" s="51"/>
      <c r="X23" s="51"/>
      <c r="Y23" s="18" t="s">
        <v>16</v>
      </c>
      <c r="Z23" s="19" t="s">
        <v>16</v>
      </c>
      <c r="AA23" s="51"/>
      <c r="AB23" s="51"/>
      <c r="AC23" s="18" t="s">
        <v>16</v>
      </c>
      <c r="AD23" s="19" t="s">
        <v>16</v>
      </c>
      <c r="AE23" s="51"/>
      <c r="AF23" s="51"/>
      <c r="AG23" s="18" t="s">
        <v>16</v>
      </c>
      <c r="AH23" s="19" t="s">
        <v>16</v>
      </c>
      <c r="AI23" s="51"/>
      <c r="AJ23" s="51"/>
      <c r="AK23" s="18" t="s">
        <v>16</v>
      </c>
      <c r="AL23" s="19" t="s">
        <v>16</v>
      </c>
      <c r="AM23" s="51"/>
      <c r="AN23" s="51"/>
      <c r="AO23" s="18" t="s">
        <v>16</v>
      </c>
      <c r="AP23" s="19" t="s">
        <v>16</v>
      </c>
      <c r="AQ23" s="63"/>
      <c r="AR23" s="63"/>
      <c r="AS23" s="18" t="s">
        <v>16</v>
      </c>
      <c r="AT23" s="19" t="s">
        <v>16</v>
      </c>
      <c r="AU23" s="51"/>
      <c r="AV23" s="51"/>
      <c r="AW23" s="18" t="s">
        <v>16</v>
      </c>
      <c r="AX23" s="19" t="s">
        <v>16</v>
      </c>
      <c r="AY23" s="51"/>
      <c r="AZ23" s="51"/>
      <c r="BA23" s="18" t="s">
        <v>16</v>
      </c>
      <c r="BB23" s="19" t="s">
        <v>16</v>
      </c>
      <c r="BC23" s="51"/>
      <c r="BD23" s="51"/>
      <c r="BE23" s="18" t="s">
        <v>16</v>
      </c>
      <c r="BF23" s="19" t="s">
        <v>16</v>
      </c>
      <c r="BG23" s="51"/>
      <c r="BH23" s="51"/>
      <c r="BI23" s="18" t="s">
        <v>16</v>
      </c>
      <c r="BJ23" s="19" t="s">
        <v>16</v>
      </c>
      <c r="BK23" s="60"/>
      <c r="BL23" s="254"/>
      <c r="BM23" s="5"/>
      <c r="BN23" s="8">
        <f t="shared" si="22"/>
        <v>0</v>
      </c>
      <c r="BO23" s="4"/>
      <c r="BP23" s="8">
        <f t="shared" si="23"/>
        <v>0</v>
      </c>
      <c r="BQ23" s="4"/>
      <c r="BR23" s="4">
        <f t="shared" si="24"/>
        <v>0</v>
      </c>
      <c r="BS23" s="4"/>
      <c r="BT23" s="4">
        <f t="shared" si="25"/>
        <v>0</v>
      </c>
      <c r="BU23" s="4"/>
      <c r="BV23" s="4">
        <f t="shared" si="26"/>
        <v>0</v>
      </c>
      <c r="BW23" s="4">
        <f t="shared" si="27"/>
        <v>0</v>
      </c>
      <c r="BX23" s="9">
        <f t="shared" si="28"/>
        <v>0</v>
      </c>
      <c r="BY23" s="10">
        <f t="shared" si="29"/>
        <v>0</v>
      </c>
      <c r="BZ23" s="11">
        <f t="shared" si="30"/>
        <v>0</v>
      </c>
      <c r="CA23" s="4"/>
      <c r="CB23" s="12">
        <f t="shared" si="31"/>
        <v>0</v>
      </c>
      <c r="CC23" s="89">
        <f t="shared" si="32"/>
        <v>0</v>
      </c>
      <c r="CD23" s="93"/>
      <c r="CE23" s="4"/>
      <c r="CF23" s="4"/>
      <c r="CG23" s="4"/>
      <c r="CH23" s="94"/>
    </row>
    <row r="24" spans="1:86" ht="15" customHeight="1" x14ac:dyDescent="0.2">
      <c r="A24" s="41" t="s">
        <v>147</v>
      </c>
      <c r="B24" s="1" t="s">
        <v>148</v>
      </c>
      <c r="C24" s="23">
        <v>949118677</v>
      </c>
      <c r="D24" s="83" t="s">
        <v>164</v>
      </c>
      <c r="E24" s="23" t="s">
        <v>232</v>
      </c>
      <c r="F24" s="5" t="s">
        <v>75</v>
      </c>
      <c r="G24" s="5"/>
      <c r="H24" s="80"/>
      <c r="I24" s="255" t="s">
        <v>16</v>
      </c>
      <c r="J24" s="18" t="s">
        <v>16</v>
      </c>
      <c r="K24" s="51"/>
      <c r="L24" s="51"/>
      <c r="M24" s="70" t="s">
        <v>16</v>
      </c>
      <c r="N24" s="18" t="s">
        <v>16</v>
      </c>
      <c r="O24" s="51"/>
      <c r="P24" s="51"/>
      <c r="Q24" s="70" t="s">
        <v>16</v>
      </c>
      <c r="R24" s="18" t="s">
        <v>16</v>
      </c>
      <c r="S24" s="51"/>
      <c r="T24" s="51"/>
      <c r="U24" s="70" t="s">
        <v>16</v>
      </c>
      <c r="V24" s="18" t="s">
        <v>16</v>
      </c>
      <c r="W24" s="51"/>
      <c r="X24" s="51"/>
      <c r="Y24" s="70" t="s">
        <v>16</v>
      </c>
      <c r="Z24" s="18" t="s">
        <v>16</v>
      </c>
      <c r="AA24" s="51"/>
      <c r="AB24" s="51"/>
      <c r="AC24" s="70" t="s">
        <v>16</v>
      </c>
      <c r="AD24" s="18" t="s">
        <v>16</v>
      </c>
      <c r="AE24" s="51"/>
      <c r="AF24" s="51"/>
      <c r="AG24" s="70" t="s">
        <v>16</v>
      </c>
      <c r="AH24" s="18" t="s">
        <v>16</v>
      </c>
      <c r="AI24" s="51"/>
      <c r="AJ24" s="51"/>
      <c r="AK24" s="70" t="s">
        <v>16</v>
      </c>
      <c r="AL24" s="18" t="s">
        <v>16</v>
      </c>
      <c r="AM24" s="51"/>
      <c r="AN24" s="51"/>
      <c r="AO24" s="70" t="s">
        <v>16</v>
      </c>
      <c r="AP24" s="18" t="s">
        <v>16</v>
      </c>
      <c r="AQ24" s="63"/>
      <c r="AR24" s="63"/>
      <c r="AS24" s="70" t="s">
        <v>16</v>
      </c>
      <c r="AT24" s="18" t="s">
        <v>16</v>
      </c>
      <c r="AU24" s="51"/>
      <c r="AV24" s="51"/>
      <c r="AW24" s="70" t="s">
        <v>16</v>
      </c>
      <c r="AX24" s="18" t="s">
        <v>16</v>
      </c>
      <c r="AY24" s="51"/>
      <c r="AZ24" s="51"/>
      <c r="BA24" s="70" t="s">
        <v>16</v>
      </c>
      <c r="BB24" s="18" t="s">
        <v>16</v>
      </c>
      <c r="BC24" s="51"/>
      <c r="BD24" s="51"/>
      <c r="BE24" s="70" t="s">
        <v>16</v>
      </c>
      <c r="BF24" s="18" t="s">
        <v>16</v>
      </c>
      <c r="BG24" s="51"/>
      <c r="BH24" s="51"/>
      <c r="BI24" s="70" t="s">
        <v>16</v>
      </c>
      <c r="BJ24" s="18" t="s">
        <v>16</v>
      </c>
      <c r="BK24" s="60"/>
      <c r="BL24" s="254"/>
      <c r="BM24" s="5"/>
      <c r="BN24" s="8">
        <f t="shared" si="22"/>
        <v>0</v>
      </c>
      <c r="BO24" s="4"/>
      <c r="BP24" s="8">
        <f t="shared" si="23"/>
        <v>0</v>
      </c>
      <c r="BQ24" s="4"/>
      <c r="BR24" s="24">
        <f t="shared" si="24"/>
        <v>0</v>
      </c>
      <c r="BS24" s="4"/>
      <c r="BT24" s="4">
        <f t="shared" si="25"/>
        <v>0</v>
      </c>
      <c r="BU24" s="4"/>
      <c r="BV24" s="4">
        <f t="shared" si="26"/>
        <v>0</v>
      </c>
      <c r="BW24" s="4">
        <f t="shared" si="27"/>
        <v>0</v>
      </c>
      <c r="BX24" s="9">
        <f t="shared" si="28"/>
        <v>0</v>
      </c>
      <c r="BY24" s="10">
        <f t="shared" si="29"/>
        <v>0</v>
      </c>
      <c r="BZ24" s="11">
        <f t="shared" si="30"/>
        <v>0</v>
      </c>
      <c r="CA24" s="4"/>
      <c r="CB24" s="12">
        <f t="shared" si="31"/>
        <v>0</v>
      </c>
      <c r="CC24" s="89">
        <f t="shared" si="32"/>
        <v>0</v>
      </c>
      <c r="CD24" s="93"/>
      <c r="CE24" s="4"/>
      <c r="CF24" s="4"/>
      <c r="CG24" s="4"/>
      <c r="CH24" s="94"/>
    </row>
    <row r="25" spans="1:86" ht="15" customHeight="1" x14ac:dyDescent="0.2">
      <c r="A25" s="41" t="s">
        <v>149</v>
      </c>
      <c r="B25" s="1" t="s">
        <v>150</v>
      </c>
      <c r="C25" s="23">
        <v>959421705</v>
      </c>
      <c r="D25" s="223" t="s">
        <v>189</v>
      </c>
      <c r="E25" s="23" t="s">
        <v>232</v>
      </c>
      <c r="F25" s="5" t="s">
        <v>75</v>
      </c>
      <c r="G25" s="5"/>
      <c r="H25" s="80"/>
      <c r="I25" s="256"/>
      <c r="J25" s="54"/>
      <c r="K25" s="18" t="s">
        <v>16</v>
      </c>
      <c r="L25" s="19" t="s">
        <v>16</v>
      </c>
      <c r="M25" s="51"/>
      <c r="N25" s="51"/>
      <c r="O25" s="18" t="s">
        <v>16</v>
      </c>
      <c r="P25" s="19" t="s">
        <v>16</v>
      </c>
      <c r="Q25" s="51"/>
      <c r="R25" s="51"/>
      <c r="S25" s="18" t="s">
        <v>16</v>
      </c>
      <c r="T25" s="19" t="s">
        <v>16</v>
      </c>
      <c r="U25" s="51"/>
      <c r="V25" s="51"/>
      <c r="W25" s="18" t="s">
        <v>16</v>
      </c>
      <c r="X25" s="19" t="s">
        <v>16</v>
      </c>
      <c r="Y25" s="51"/>
      <c r="Z25" s="51"/>
      <c r="AA25" s="18" t="s">
        <v>16</v>
      </c>
      <c r="AB25" s="19" t="s">
        <v>16</v>
      </c>
      <c r="AC25" s="51"/>
      <c r="AD25" s="51"/>
      <c r="AE25" s="18" t="s">
        <v>16</v>
      </c>
      <c r="AF25" s="19" t="s">
        <v>16</v>
      </c>
      <c r="AG25" s="51"/>
      <c r="AH25" s="51"/>
      <c r="AI25" s="18" t="s">
        <v>16</v>
      </c>
      <c r="AJ25" s="19" t="s">
        <v>16</v>
      </c>
      <c r="AK25" s="51"/>
      <c r="AL25" s="51"/>
      <c r="AM25" s="18" t="s">
        <v>16</v>
      </c>
      <c r="AN25" s="19" t="s">
        <v>16</v>
      </c>
      <c r="AO25" s="63"/>
      <c r="AP25" s="63"/>
      <c r="AQ25" s="18" t="s">
        <v>16</v>
      </c>
      <c r="AR25" s="19" t="s">
        <v>16</v>
      </c>
      <c r="AS25" s="51"/>
      <c r="AT25" s="51"/>
      <c r="AU25" s="18" t="s">
        <v>16</v>
      </c>
      <c r="AV25" s="19" t="s">
        <v>16</v>
      </c>
      <c r="AW25" s="51"/>
      <c r="AX25" s="51"/>
      <c r="AY25" s="18" t="s">
        <v>16</v>
      </c>
      <c r="AZ25" s="19" t="s">
        <v>16</v>
      </c>
      <c r="BA25" s="51"/>
      <c r="BB25" s="51"/>
      <c r="BC25" s="18" t="s">
        <v>16</v>
      </c>
      <c r="BD25" s="19" t="s">
        <v>16</v>
      </c>
      <c r="BE25" s="51"/>
      <c r="BF25" s="51"/>
      <c r="BG25" s="18" t="s">
        <v>16</v>
      </c>
      <c r="BH25" s="19" t="s">
        <v>16</v>
      </c>
      <c r="BI25" s="51"/>
      <c r="BJ25" s="51"/>
      <c r="BK25" s="72" t="s">
        <v>80</v>
      </c>
      <c r="BL25" s="249" t="s">
        <v>81</v>
      </c>
      <c r="BM25" s="5"/>
      <c r="BN25" s="8">
        <f t="shared" si="22"/>
        <v>0</v>
      </c>
      <c r="BO25" s="4"/>
      <c r="BP25" s="8">
        <f t="shared" si="23"/>
        <v>0</v>
      </c>
      <c r="BQ25" s="4"/>
      <c r="BR25" s="4">
        <f t="shared" si="24"/>
        <v>0</v>
      </c>
      <c r="BS25" s="4"/>
      <c r="BT25" s="4">
        <f t="shared" si="25"/>
        <v>0</v>
      </c>
      <c r="BU25" s="4"/>
      <c r="BV25" s="4">
        <f t="shared" si="26"/>
        <v>0</v>
      </c>
      <c r="BW25" s="4">
        <f t="shared" si="27"/>
        <v>0</v>
      </c>
      <c r="BX25" s="9">
        <f t="shared" si="28"/>
        <v>0</v>
      </c>
      <c r="BY25" s="10">
        <f t="shared" si="29"/>
        <v>0</v>
      </c>
      <c r="BZ25" s="11">
        <f t="shared" si="30"/>
        <v>0</v>
      </c>
      <c r="CA25" s="4"/>
      <c r="CB25" s="12">
        <f t="shared" si="31"/>
        <v>0</v>
      </c>
      <c r="CC25" s="89">
        <f t="shared" si="32"/>
        <v>0</v>
      </c>
      <c r="CD25" s="93"/>
      <c r="CE25" s="4"/>
      <c r="CF25" s="4"/>
      <c r="CG25" s="4"/>
      <c r="CH25" s="94"/>
    </row>
    <row r="26" spans="1:86" ht="15" customHeight="1" x14ac:dyDescent="0.2">
      <c r="A26" s="41" t="s">
        <v>151</v>
      </c>
      <c r="B26" s="1" t="s">
        <v>152</v>
      </c>
      <c r="C26" s="23">
        <v>973451479</v>
      </c>
      <c r="D26" s="83" t="s">
        <v>169</v>
      </c>
      <c r="E26" s="23" t="s">
        <v>232</v>
      </c>
      <c r="F26" s="5" t="s">
        <v>75</v>
      </c>
      <c r="G26" s="5"/>
      <c r="H26" s="80"/>
      <c r="I26" s="256"/>
      <c r="J26" s="54"/>
      <c r="K26" s="70" t="s">
        <v>16</v>
      </c>
      <c r="L26" s="18" t="s">
        <v>16</v>
      </c>
      <c r="M26" s="51"/>
      <c r="N26" s="51"/>
      <c r="O26" s="70" t="s">
        <v>16</v>
      </c>
      <c r="P26" s="18" t="s">
        <v>16</v>
      </c>
      <c r="Q26" s="51"/>
      <c r="R26" s="51"/>
      <c r="S26" s="70" t="s">
        <v>16</v>
      </c>
      <c r="T26" s="18" t="s">
        <v>16</v>
      </c>
      <c r="U26" s="51"/>
      <c r="V26" s="51"/>
      <c r="W26" s="70" t="s">
        <v>16</v>
      </c>
      <c r="X26" s="18" t="s">
        <v>16</v>
      </c>
      <c r="Y26" s="51"/>
      <c r="Z26" s="51"/>
      <c r="AA26" s="70" t="s">
        <v>16</v>
      </c>
      <c r="AB26" s="18" t="s">
        <v>16</v>
      </c>
      <c r="AC26" s="51"/>
      <c r="AD26" s="51"/>
      <c r="AE26" s="70" t="s">
        <v>16</v>
      </c>
      <c r="AF26" s="18" t="s">
        <v>16</v>
      </c>
      <c r="AG26" s="51"/>
      <c r="AH26" s="51"/>
      <c r="AI26" s="70" t="s">
        <v>16</v>
      </c>
      <c r="AJ26" s="18" t="s">
        <v>16</v>
      </c>
      <c r="AK26" s="51"/>
      <c r="AL26" s="51"/>
      <c r="AM26" s="70" t="s">
        <v>16</v>
      </c>
      <c r="AN26" s="18" t="s">
        <v>16</v>
      </c>
      <c r="AO26" s="63"/>
      <c r="AP26" s="63"/>
      <c r="AQ26" s="70" t="s">
        <v>16</v>
      </c>
      <c r="AR26" s="18" t="s">
        <v>16</v>
      </c>
      <c r="AS26" s="51"/>
      <c r="AT26" s="51"/>
      <c r="AU26" s="70" t="s">
        <v>16</v>
      </c>
      <c r="AV26" s="18" t="s">
        <v>16</v>
      </c>
      <c r="AW26" s="51"/>
      <c r="AX26" s="51"/>
      <c r="AY26" s="70" t="s">
        <v>16</v>
      </c>
      <c r="AZ26" s="18" t="s">
        <v>16</v>
      </c>
      <c r="BA26" s="51"/>
      <c r="BB26" s="51"/>
      <c r="BC26" s="70" t="s">
        <v>16</v>
      </c>
      <c r="BD26" s="18" t="s">
        <v>16</v>
      </c>
      <c r="BE26" s="51"/>
      <c r="BF26" s="51"/>
      <c r="BG26" s="70" t="s">
        <v>16</v>
      </c>
      <c r="BH26" s="18" t="s">
        <v>16</v>
      </c>
      <c r="BI26" s="51"/>
      <c r="BJ26" s="51"/>
      <c r="BK26" s="72" t="s">
        <v>81</v>
      </c>
      <c r="BL26" s="249" t="s">
        <v>80</v>
      </c>
      <c r="BM26" s="5"/>
      <c r="BN26" s="8">
        <f t="shared" si="22"/>
        <v>0</v>
      </c>
      <c r="BO26" s="4"/>
      <c r="BP26" s="8">
        <f t="shared" si="23"/>
        <v>0</v>
      </c>
      <c r="BQ26" s="4"/>
      <c r="BR26" s="4">
        <f t="shared" si="24"/>
        <v>0</v>
      </c>
      <c r="BS26" s="4"/>
      <c r="BT26" s="4">
        <f t="shared" si="25"/>
        <v>0</v>
      </c>
      <c r="BU26" s="4"/>
      <c r="BV26" s="4">
        <f t="shared" si="26"/>
        <v>0</v>
      </c>
      <c r="BW26" s="4">
        <f t="shared" si="27"/>
        <v>0</v>
      </c>
      <c r="BX26" s="9">
        <f t="shared" si="28"/>
        <v>0</v>
      </c>
      <c r="BY26" s="10">
        <f t="shared" si="29"/>
        <v>0</v>
      </c>
      <c r="BZ26" s="11">
        <f t="shared" si="30"/>
        <v>0</v>
      </c>
      <c r="CA26" s="4"/>
      <c r="CB26" s="12">
        <f t="shared" si="31"/>
        <v>0</v>
      </c>
      <c r="CC26" s="89">
        <f t="shared" si="32"/>
        <v>0</v>
      </c>
      <c r="CD26" s="93"/>
      <c r="CE26" s="4"/>
      <c r="CF26" s="4"/>
      <c r="CG26" s="4"/>
      <c r="CH26" s="94"/>
    </row>
    <row r="27" spans="1:86" ht="15" customHeight="1" x14ac:dyDescent="0.15">
      <c r="A27" s="41" t="s">
        <v>153</v>
      </c>
      <c r="B27" s="4" t="s">
        <v>154</v>
      </c>
      <c r="C27" s="5">
        <v>85658896</v>
      </c>
      <c r="D27" s="83" t="s">
        <v>169</v>
      </c>
      <c r="E27" s="5" t="s">
        <v>232</v>
      </c>
      <c r="F27" s="5" t="s">
        <v>85</v>
      </c>
      <c r="G27" s="5"/>
      <c r="H27" s="80"/>
      <c r="I27" s="257" t="s">
        <v>16</v>
      </c>
      <c r="J27" s="225" t="s">
        <v>47</v>
      </c>
      <c r="K27" s="42"/>
      <c r="L27" s="42"/>
      <c r="M27" s="25" t="s">
        <v>16</v>
      </c>
      <c r="N27" s="25" t="s">
        <v>47</v>
      </c>
      <c r="O27" s="42"/>
      <c r="P27" s="42"/>
      <c r="Q27" s="25" t="s">
        <v>16</v>
      </c>
      <c r="R27" s="25" t="s">
        <v>47</v>
      </c>
      <c r="S27" s="42"/>
      <c r="T27" s="42"/>
      <c r="U27" s="25" t="s">
        <v>16</v>
      </c>
      <c r="V27" s="25" t="s">
        <v>47</v>
      </c>
      <c r="W27" s="42"/>
      <c r="X27" s="42"/>
      <c r="Y27" s="25" t="s">
        <v>16</v>
      </c>
      <c r="Z27" s="25" t="s">
        <v>47</v>
      </c>
      <c r="AA27" s="42"/>
      <c r="AB27" s="42"/>
      <c r="AC27" s="25" t="s">
        <v>16</v>
      </c>
      <c r="AD27" s="25" t="s">
        <v>47</v>
      </c>
      <c r="AE27" s="42"/>
      <c r="AF27" s="42"/>
      <c r="AG27" s="25" t="s">
        <v>16</v>
      </c>
      <c r="AH27" s="25" t="s">
        <v>47</v>
      </c>
      <c r="AI27" s="42"/>
      <c r="AJ27" s="42"/>
      <c r="AK27" s="26" t="s">
        <v>16</v>
      </c>
      <c r="AL27" s="26" t="s">
        <v>47</v>
      </c>
      <c r="AM27" s="42"/>
      <c r="AN27" s="42"/>
      <c r="AO27" s="26" t="s">
        <v>16</v>
      </c>
      <c r="AP27" s="26" t="s">
        <v>47</v>
      </c>
      <c r="AQ27" s="42"/>
      <c r="AR27" s="42"/>
      <c r="AS27" s="26" t="s">
        <v>16</v>
      </c>
      <c r="AT27" s="26" t="s">
        <v>47</v>
      </c>
      <c r="AU27" s="42"/>
      <c r="AV27" s="42"/>
      <c r="AW27" s="26" t="s">
        <v>16</v>
      </c>
      <c r="AX27" s="26" t="s">
        <v>47</v>
      </c>
      <c r="AY27" s="41"/>
      <c r="AZ27" s="41"/>
      <c r="BA27" s="26" t="s">
        <v>16</v>
      </c>
      <c r="BB27" s="26" t="s">
        <v>47</v>
      </c>
      <c r="BC27" s="41"/>
      <c r="BD27" s="41"/>
      <c r="BE27" s="26" t="s">
        <v>16</v>
      </c>
      <c r="BF27" s="26" t="s">
        <v>47</v>
      </c>
      <c r="BG27" s="41"/>
      <c r="BH27" s="41"/>
      <c r="BI27" s="26" t="s">
        <v>16</v>
      </c>
      <c r="BJ27" s="26" t="s">
        <v>47</v>
      </c>
      <c r="BK27" s="49"/>
      <c r="BL27" s="258"/>
      <c r="BM27" s="5"/>
      <c r="BN27" s="8">
        <f t="shared" ref="BN27:BN28" si="33">BM27*0.2</f>
        <v>0</v>
      </c>
      <c r="BO27" s="4"/>
      <c r="BP27" s="8">
        <f t="shared" ref="BP27:BP28" si="34">(BO27*0.3)</f>
        <v>0</v>
      </c>
      <c r="BQ27" s="4"/>
      <c r="BR27" s="4">
        <f t="shared" ref="BR27:BR28" si="35">(BQ27*0.4)</f>
        <v>0</v>
      </c>
      <c r="BS27" s="4"/>
      <c r="BT27" s="4">
        <f t="shared" ref="BT27:BT28" si="36">(BS27*0.4)</f>
        <v>0</v>
      </c>
      <c r="BU27" s="4"/>
      <c r="BV27" s="4">
        <f t="shared" ref="BV27:BV28" si="37">(BU27*0.2)</f>
        <v>0</v>
      </c>
      <c r="BW27" s="4">
        <f t="shared" ref="BW27:BW28" si="38">(BR27+BT27+BV27)</f>
        <v>0</v>
      </c>
      <c r="BX27" s="9">
        <f t="shared" ref="BX27:BX28" si="39">(BW27*0.5)</f>
        <v>0</v>
      </c>
      <c r="BY27" s="10">
        <f t="shared" ref="BY27:BY28" si="40">(BN27+BP27+BX27)</f>
        <v>0</v>
      </c>
      <c r="BZ27" s="11">
        <f t="shared" ref="BZ27:BZ28" si="41">(BY27*0.7)</f>
        <v>0</v>
      </c>
      <c r="CA27" s="4"/>
      <c r="CB27" s="12">
        <f t="shared" ref="CB27:CB28" si="42">(CA27*0.3)</f>
        <v>0</v>
      </c>
      <c r="CC27" s="89">
        <f t="shared" ref="CC27:CC28" si="43">(BZ27+CB27)</f>
        <v>0</v>
      </c>
      <c r="CD27" s="93"/>
      <c r="CE27" s="4"/>
      <c r="CF27" s="4"/>
      <c r="CG27" s="4"/>
      <c r="CH27" s="94"/>
    </row>
    <row r="28" spans="1:86" ht="15" customHeight="1" thickBot="1" x14ac:dyDescent="0.2">
      <c r="A28" s="41" t="s">
        <v>155</v>
      </c>
      <c r="B28" s="1" t="s">
        <v>156</v>
      </c>
      <c r="C28" s="23">
        <v>994348532</v>
      </c>
      <c r="D28" s="83" t="s">
        <v>164</v>
      </c>
      <c r="E28" s="23" t="s">
        <v>232</v>
      </c>
      <c r="F28" s="5" t="s">
        <v>85</v>
      </c>
      <c r="G28" s="5"/>
      <c r="H28" s="80"/>
      <c r="I28" s="259"/>
      <c r="J28" s="260"/>
      <c r="K28" s="261" t="s">
        <v>16</v>
      </c>
      <c r="L28" s="261" t="s">
        <v>47</v>
      </c>
      <c r="M28" s="260"/>
      <c r="N28" s="260"/>
      <c r="O28" s="261" t="s">
        <v>16</v>
      </c>
      <c r="P28" s="261" t="s">
        <v>47</v>
      </c>
      <c r="Q28" s="260"/>
      <c r="R28" s="260"/>
      <c r="S28" s="261" t="s">
        <v>16</v>
      </c>
      <c r="T28" s="261" t="s">
        <v>47</v>
      </c>
      <c r="U28" s="260"/>
      <c r="V28" s="260"/>
      <c r="W28" s="261" t="s">
        <v>16</v>
      </c>
      <c r="X28" s="261" t="s">
        <v>47</v>
      </c>
      <c r="Y28" s="260"/>
      <c r="Z28" s="260"/>
      <c r="AA28" s="261" t="s">
        <v>16</v>
      </c>
      <c r="AB28" s="261" t="s">
        <v>47</v>
      </c>
      <c r="AC28" s="260"/>
      <c r="AD28" s="260"/>
      <c r="AE28" s="261" t="s">
        <v>16</v>
      </c>
      <c r="AF28" s="261" t="s">
        <v>47</v>
      </c>
      <c r="AG28" s="260"/>
      <c r="AH28" s="260"/>
      <c r="AI28" s="261" t="s">
        <v>16</v>
      </c>
      <c r="AJ28" s="261" t="s">
        <v>47</v>
      </c>
      <c r="AK28" s="260"/>
      <c r="AL28" s="260"/>
      <c r="AM28" s="262" t="s">
        <v>16</v>
      </c>
      <c r="AN28" s="262" t="s">
        <v>47</v>
      </c>
      <c r="AO28" s="260"/>
      <c r="AP28" s="260"/>
      <c r="AQ28" s="262" t="s">
        <v>16</v>
      </c>
      <c r="AR28" s="262" t="s">
        <v>47</v>
      </c>
      <c r="AS28" s="260"/>
      <c r="AT28" s="260"/>
      <c r="AU28" s="262" t="s">
        <v>16</v>
      </c>
      <c r="AV28" s="262" t="s">
        <v>47</v>
      </c>
      <c r="AW28" s="260"/>
      <c r="AX28" s="263"/>
      <c r="AY28" s="262" t="s">
        <v>16</v>
      </c>
      <c r="AZ28" s="262" t="s">
        <v>47</v>
      </c>
      <c r="BA28" s="263"/>
      <c r="BB28" s="263"/>
      <c r="BC28" s="262" t="s">
        <v>16</v>
      </c>
      <c r="BD28" s="262" t="s">
        <v>47</v>
      </c>
      <c r="BE28" s="263"/>
      <c r="BF28" s="263"/>
      <c r="BG28" s="262" t="s">
        <v>16</v>
      </c>
      <c r="BH28" s="262" t="s">
        <v>47</v>
      </c>
      <c r="BI28" s="263"/>
      <c r="BJ28" s="263"/>
      <c r="BK28" s="264" t="s">
        <v>16</v>
      </c>
      <c r="BL28" s="265" t="s">
        <v>47</v>
      </c>
      <c r="BM28" s="229"/>
      <c r="BN28" s="108">
        <f t="shared" si="33"/>
        <v>0</v>
      </c>
      <c r="BO28" s="102"/>
      <c r="BP28" s="108">
        <f t="shared" si="34"/>
        <v>0</v>
      </c>
      <c r="BQ28" s="102"/>
      <c r="BR28" s="150">
        <f t="shared" si="35"/>
        <v>0</v>
      </c>
      <c r="BS28" s="102"/>
      <c r="BT28" s="102">
        <f t="shared" si="36"/>
        <v>0</v>
      </c>
      <c r="BU28" s="102"/>
      <c r="BV28" s="102">
        <f t="shared" si="37"/>
        <v>0</v>
      </c>
      <c r="BW28" s="102">
        <f t="shared" si="38"/>
        <v>0</v>
      </c>
      <c r="BX28" s="109">
        <f t="shared" si="39"/>
        <v>0</v>
      </c>
      <c r="BY28" s="110">
        <f t="shared" si="40"/>
        <v>0</v>
      </c>
      <c r="BZ28" s="111">
        <f t="shared" si="41"/>
        <v>0</v>
      </c>
      <c r="CA28" s="102"/>
      <c r="CB28" s="112">
        <f t="shared" si="42"/>
        <v>0</v>
      </c>
      <c r="CC28" s="119">
        <f t="shared" si="43"/>
        <v>0</v>
      </c>
      <c r="CD28" s="107"/>
      <c r="CE28" s="102"/>
      <c r="CF28" s="102"/>
      <c r="CG28" s="102"/>
      <c r="CH28" s="118"/>
    </row>
    <row r="31" spans="1:86" x14ac:dyDescent="0.15">
      <c r="A31" s="79" t="s">
        <v>87</v>
      </c>
      <c r="C31" s="191" t="s">
        <v>88</v>
      </c>
      <c r="D31" s="192"/>
    </row>
    <row r="32" spans="1:86" ht="28" x14ac:dyDescent="0.15">
      <c r="A32" s="2" t="s">
        <v>46</v>
      </c>
      <c r="B32" s="2" t="s">
        <v>89</v>
      </c>
      <c r="C32" s="76" t="s">
        <v>90</v>
      </c>
      <c r="D32" s="75" t="s">
        <v>91</v>
      </c>
    </row>
    <row r="33" spans="1:4" ht="42" x14ac:dyDescent="0.15">
      <c r="A33" s="2" t="s">
        <v>62</v>
      </c>
      <c r="B33" s="2" t="s">
        <v>92</v>
      </c>
      <c r="C33" s="76" t="s">
        <v>234</v>
      </c>
      <c r="D33" s="75" t="s">
        <v>94</v>
      </c>
    </row>
    <row r="34" spans="1:4" ht="28" x14ac:dyDescent="0.15">
      <c r="A34" s="2" t="s">
        <v>75</v>
      </c>
      <c r="B34" s="2" t="s">
        <v>95</v>
      </c>
      <c r="C34" s="76" t="s">
        <v>96</v>
      </c>
      <c r="D34" s="75" t="s">
        <v>97</v>
      </c>
    </row>
    <row r="35" spans="1:4" ht="42" x14ac:dyDescent="0.15">
      <c r="A35" s="2" t="s">
        <v>85</v>
      </c>
      <c r="B35" s="2" t="s">
        <v>98</v>
      </c>
      <c r="C35" s="77" t="s">
        <v>99</v>
      </c>
      <c r="D35" s="78" t="s">
        <v>233</v>
      </c>
    </row>
    <row r="36" spans="1:4" x14ac:dyDescent="0.15">
      <c r="A36" s="2" t="s">
        <v>40</v>
      </c>
      <c r="B36" s="2" t="s">
        <v>100</v>
      </c>
    </row>
    <row r="37" spans="1:4" x14ac:dyDescent="0.15">
      <c r="A37" s="2" t="s">
        <v>80</v>
      </c>
      <c r="B37" s="2" t="s">
        <v>101</v>
      </c>
    </row>
    <row r="38" spans="1:4" x14ac:dyDescent="0.15">
      <c r="A38" s="2" t="s">
        <v>81</v>
      </c>
      <c r="B38" s="2" t="s">
        <v>102</v>
      </c>
    </row>
    <row r="39" spans="1:4" x14ac:dyDescent="0.15">
      <c r="A39" s="2" t="s">
        <v>22</v>
      </c>
      <c r="B39" s="2" t="s">
        <v>103</v>
      </c>
    </row>
    <row r="40" spans="1:4" x14ac:dyDescent="0.15">
      <c r="A40" s="2" t="s">
        <v>104</v>
      </c>
      <c r="B40" s="2" t="s">
        <v>105</v>
      </c>
    </row>
    <row r="41" spans="1:4" x14ac:dyDescent="0.15">
      <c r="A41" s="2" t="s">
        <v>27</v>
      </c>
      <c r="B41" s="2" t="s">
        <v>106</v>
      </c>
    </row>
    <row r="42" spans="1:4" x14ac:dyDescent="0.15">
      <c r="A42" s="2" t="s">
        <v>28</v>
      </c>
      <c r="B42" s="2" t="s">
        <v>107</v>
      </c>
    </row>
    <row r="43" spans="1:4" x14ac:dyDescent="0.15">
      <c r="A43" s="2" t="s">
        <v>29</v>
      </c>
      <c r="B43" s="2" t="s">
        <v>108</v>
      </c>
    </row>
    <row r="44" spans="1:4" x14ac:dyDescent="0.15">
      <c r="A44" s="27" t="s">
        <v>109</v>
      </c>
    </row>
    <row r="45" spans="1:4" x14ac:dyDescent="0.15">
      <c r="A45" s="28" t="s">
        <v>110</v>
      </c>
    </row>
    <row r="46" spans="1:4" x14ac:dyDescent="0.15">
      <c r="A46" s="29" t="s">
        <v>111</v>
      </c>
    </row>
    <row r="47" spans="1:4" x14ac:dyDescent="0.15">
      <c r="A47" s="30" t="s">
        <v>112</v>
      </c>
    </row>
    <row r="48" spans="1:4" x14ac:dyDescent="0.15">
      <c r="A48" s="31" t="s">
        <v>113</v>
      </c>
    </row>
    <row r="49" spans="1:1" x14ac:dyDescent="0.15">
      <c r="A49" s="32" t="s">
        <v>114</v>
      </c>
    </row>
    <row r="50" spans="1:1" x14ac:dyDescent="0.15">
      <c r="A50" s="33" t="s">
        <v>115</v>
      </c>
    </row>
  </sheetData>
  <sheetProtection algorithmName="SHA-512" hashValue="EFRWir29LNgbesOlueOVMg5fn65xEvKY24cjPkJQ/uKzYoh4/KY5+SPtN2R6PLDUP9Q5v+g0OxM4t0mtoy2APw==" saltValue="hrPfim5oF6enrCdOiT6Gbg==" spinCount="100000" sheet="1" objects="1" scenarios="1" autoFilter="0"/>
  <autoFilter ref="A6:H28" xr:uid="{C03AEB01-57B4-491F-B49B-B140A284CDAE}"/>
  <mergeCells count="14">
    <mergeCell ref="BM3:CC3"/>
    <mergeCell ref="CD3:CH3"/>
    <mergeCell ref="C31:D31"/>
    <mergeCell ref="BF4:BL4"/>
    <mergeCell ref="I3:L3"/>
    <mergeCell ref="AF3:AJ3"/>
    <mergeCell ref="BI3:BL3"/>
    <mergeCell ref="I4:O4"/>
    <mergeCell ref="P4:V4"/>
    <mergeCell ref="W4:AC4"/>
    <mergeCell ref="AD4:AJ4"/>
    <mergeCell ref="AK4:AQ4"/>
    <mergeCell ref="AR4:AX4"/>
    <mergeCell ref="AY4:BE4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EB01-57B4-491F-B49B-B140A284CDAE}">
  <dimension ref="A2:CI56"/>
  <sheetViews>
    <sheetView zoomScaleNormal="100" workbookViewId="0">
      <pane xSplit="1" topLeftCell="G1" activePane="topRight" state="frozen"/>
      <selection pane="topRight" activeCell="P17" sqref="P17"/>
    </sheetView>
  </sheetViews>
  <sheetFormatPr baseColWidth="10" defaultColWidth="11.5" defaultRowHeight="13" x14ac:dyDescent="0.15"/>
  <cols>
    <col min="1" max="1" width="38.6640625" style="2" customWidth="1"/>
    <col min="2" max="2" width="30" style="2" hidden="1" customWidth="1"/>
    <col min="3" max="3" width="13.5" style="2" hidden="1" customWidth="1"/>
    <col min="4" max="4" width="16.83203125" style="2" hidden="1" customWidth="1"/>
    <col min="5" max="5" width="7.5" style="2" hidden="1" customWidth="1"/>
    <col min="6" max="6" width="11" style="2" hidden="1" customWidth="1"/>
    <col min="7" max="7" width="10.6640625" style="2" bestFit="1" customWidth="1"/>
    <col min="8" max="8" width="10.6640625" style="2" hidden="1" customWidth="1"/>
    <col min="9" max="9" width="8.5" style="2" hidden="1" customWidth="1"/>
    <col min="10" max="65" width="3.5" style="2" customWidth="1"/>
    <col min="66" max="66" width="4.6640625" style="2" customWidth="1"/>
    <col min="67" max="67" width="4.83203125" style="2" bestFit="1" customWidth="1"/>
    <col min="68" max="68" width="5" style="2" bestFit="1" customWidth="1"/>
    <col min="69" max="69" width="4.83203125" style="2" bestFit="1" customWidth="1"/>
    <col min="70" max="70" width="8.33203125" style="2" customWidth="1"/>
    <col min="71" max="71" width="4.83203125" style="2" bestFit="1" customWidth="1"/>
    <col min="72" max="72" width="6.83203125" style="2" bestFit="1" customWidth="1"/>
    <col min="73" max="73" width="4.83203125" style="2" bestFit="1" customWidth="1"/>
    <col min="74" max="74" width="6.83203125" style="2" bestFit="1" customWidth="1"/>
    <col min="75" max="75" width="4.83203125" style="2" bestFit="1" customWidth="1"/>
    <col min="76" max="76" width="9.5" style="2" bestFit="1" customWidth="1"/>
    <col min="77" max="77" width="4.83203125" style="2" bestFit="1" customWidth="1"/>
    <col min="78" max="78" width="5" style="2" bestFit="1" customWidth="1"/>
    <col min="79" max="79" width="4.83203125" style="2" bestFit="1" customWidth="1"/>
    <col min="80" max="80" width="4.5" style="2" customWidth="1"/>
    <col min="81" max="81" width="4.83203125" style="2" bestFit="1" customWidth="1"/>
    <col min="82" max="82" width="10.1640625" style="2" bestFit="1" customWidth="1"/>
    <col min="83" max="85" width="11.5" style="2"/>
    <col min="86" max="87" width="10" style="2" bestFit="1" customWidth="1"/>
    <col min="88" max="16384" width="11.5" style="2"/>
  </cols>
  <sheetData>
    <row r="2" spans="1:87" x14ac:dyDescent="0.15">
      <c r="A2" s="6" t="s">
        <v>0</v>
      </c>
    </row>
    <row r="3" spans="1:87" x14ac:dyDescent="0.15">
      <c r="A3" s="6" t="s">
        <v>1</v>
      </c>
    </row>
    <row r="4" spans="1:87" x14ac:dyDescent="0.15">
      <c r="A4" s="6" t="s">
        <v>157</v>
      </c>
      <c r="J4" s="204" t="s">
        <v>158</v>
      </c>
      <c r="K4" s="205"/>
      <c r="L4" s="205"/>
      <c r="M4" s="206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211" t="s">
        <v>159</v>
      </c>
      <c r="AC4" s="211"/>
      <c r="AD4" s="211"/>
      <c r="AE4" s="211"/>
      <c r="AF4" s="211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211" t="s">
        <v>117</v>
      </c>
      <c r="BG4" s="211"/>
      <c r="BH4" s="211"/>
      <c r="BI4" s="211"/>
      <c r="BJ4" s="90"/>
      <c r="BK4" s="90"/>
      <c r="BL4" s="90"/>
      <c r="BM4" s="91"/>
    </row>
    <row r="5" spans="1:87" x14ac:dyDescent="0.15">
      <c r="A5" s="6" t="s">
        <v>160</v>
      </c>
      <c r="J5" s="207" t="s">
        <v>6</v>
      </c>
      <c r="K5" s="200"/>
      <c r="L5" s="200"/>
      <c r="M5" s="200"/>
      <c r="N5" s="200"/>
      <c r="O5" s="200"/>
      <c r="P5" s="201"/>
      <c r="Q5" s="202" t="s">
        <v>7</v>
      </c>
      <c r="R5" s="202"/>
      <c r="S5" s="202"/>
      <c r="T5" s="202"/>
      <c r="U5" s="202"/>
      <c r="V5" s="202"/>
      <c r="W5" s="202"/>
      <c r="X5" s="202" t="s">
        <v>8</v>
      </c>
      <c r="Y5" s="202"/>
      <c r="Z5" s="202"/>
      <c r="AA5" s="202"/>
      <c r="AB5" s="212"/>
      <c r="AC5" s="212"/>
      <c r="AD5" s="212"/>
      <c r="AE5" s="212" t="s">
        <v>9</v>
      </c>
      <c r="AF5" s="212"/>
      <c r="AG5" s="202"/>
      <c r="AH5" s="202"/>
      <c r="AI5" s="202"/>
      <c r="AJ5" s="202"/>
      <c r="AK5" s="202"/>
      <c r="AL5" s="202" t="s">
        <v>10</v>
      </c>
      <c r="AM5" s="202"/>
      <c r="AN5" s="202"/>
      <c r="AO5" s="202"/>
      <c r="AP5" s="202"/>
      <c r="AQ5" s="202"/>
      <c r="AR5" s="199"/>
      <c r="AS5" s="202" t="s">
        <v>11</v>
      </c>
      <c r="AT5" s="202"/>
      <c r="AU5" s="202"/>
      <c r="AV5" s="202"/>
      <c r="AW5" s="202"/>
      <c r="AX5" s="202"/>
      <c r="AY5" s="199"/>
      <c r="AZ5" s="203" t="s">
        <v>12</v>
      </c>
      <c r="BA5" s="203"/>
      <c r="BB5" s="203"/>
      <c r="BC5" s="203"/>
      <c r="BD5" s="203"/>
      <c r="BE5" s="203"/>
      <c r="BF5" s="213"/>
      <c r="BG5" s="214" t="s">
        <v>13</v>
      </c>
      <c r="BH5" s="214"/>
      <c r="BI5" s="214"/>
      <c r="BJ5" s="193"/>
      <c r="BK5" s="193"/>
      <c r="BL5" s="193"/>
      <c r="BM5" s="215"/>
    </row>
    <row r="6" spans="1:87" x14ac:dyDescent="0.15">
      <c r="J6" s="92" t="s">
        <v>16</v>
      </c>
      <c r="K6" s="7" t="s">
        <v>17</v>
      </c>
      <c r="L6" s="7" t="s">
        <v>17</v>
      </c>
      <c r="M6" s="7" t="s">
        <v>18</v>
      </c>
      <c r="N6" s="7" t="s">
        <v>19</v>
      </c>
      <c r="O6" s="7" t="s">
        <v>20</v>
      </c>
      <c r="P6" s="7" t="s">
        <v>21</v>
      </c>
      <c r="Q6" s="7" t="s">
        <v>16</v>
      </c>
      <c r="R6" s="7" t="s">
        <v>17</v>
      </c>
      <c r="S6" s="7" t="s">
        <v>17</v>
      </c>
      <c r="T6" s="7" t="s">
        <v>18</v>
      </c>
      <c r="U6" s="7" t="s">
        <v>19</v>
      </c>
      <c r="V6" s="7" t="s">
        <v>20</v>
      </c>
      <c r="W6" s="7" t="s">
        <v>21</v>
      </c>
      <c r="X6" s="7" t="s">
        <v>16</v>
      </c>
      <c r="Y6" s="7" t="s">
        <v>17</v>
      </c>
      <c r="Z6" s="7" t="s">
        <v>17</v>
      </c>
      <c r="AA6" s="7" t="s">
        <v>18</v>
      </c>
      <c r="AB6" s="7" t="s">
        <v>19</v>
      </c>
      <c r="AC6" s="7" t="s">
        <v>20</v>
      </c>
      <c r="AD6" s="7" t="s">
        <v>21</v>
      </c>
      <c r="AE6" s="7" t="s">
        <v>16</v>
      </c>
      <c r="AF6" s="7" t="s">
        <v>17</v>
      </c>
      <c r="AG6" s="7" t="s">
        <v>17</v>
      </c>
      <c r="AH6" s="7" t="s">
        <v>18</v>
      </c>
      <c r="AI6" s="7" t="s">
        <v>19</v>
      </c>
      <c r="AJ6" s="7" t="s">
        <v>20</v>
      </c>
      <c r="AK6" s="7" t="s">
        <v>21</v>
      </c>
      <c r="AL6" s="7" t="s">
        <v>16</v>
      </c>
      <c r="AM6" s="7" t="s">
        <v>17</v>
      </c>
      <c r="AN6" s="7" t="s">
        <v>17</v>
      </c>
      <c r="AO6" s="7" t="s">
        <v>18</v>
      </c>
      <c r="AP6" s="7" t="s">
        <v>19</v>
      </c>
      <c r="AQ6" s="7" t="s">
        <v>20</v>
      </c>
      <c r="AR6" s="7" t="s">
        <v>21</v>
      </c>
      <c r="AS6" s="7" t="s">
        <v>16</v>
      </c>
      <c r="AT6" s="7" t="s">
        <v>17</v>
      </c>
      <c r="AU6" s="7" t="s">
        <v>17</v>
      </c>
      <c r="AV6" s="7" t="s">
        <v>18</v>
      </c>
      <c r="AW6" s="7" t="s">
        <v>19</v>
      </c>
      <c r="AX6" s="7" t="s">
        <v>20</v>
      </c>
      <c r="AY6" s="7" t="s">
        <v>21</v>
      </c>
      <c r="AZ6" s="7" t="s">
        <v>16</v>
      </c>
      <c r="BA6" s="7" t="s">
        <v>17</v>
      </c>
      <c r="BB6" s="7" t="s">
        <v>17</v>
      </c>
      <c r="BC6" s="7" t="s">
        <v>18</v>
      </c>
      <c r="BD6" s="7" t="s">
        <v>19</v>
      </c>
      <c r="BE6" s="7" t="s">
        <v>20</v>
      </c>
      <c r="BF6" s="7" t="s">
        <v>21</v>
      </c>
      <c r="BG6" s="7" t="s">
        <v>16</v>
      </c>
      <c r="BH6" s="7" t="s">
        <v>17</v>
      </c>
      <c r="BI6" s="7" t="s">
        <v>17</v>
      </c>
      <c r="BJ6" s="7" t="s">
        <v>18</v>
      </c>
      <c r="BK6" s="7" t="s">
        <v>19</v>
      </c>
      <c r="BL6" s="7" t="s">
        <v>20</v>
      </c>
      <c r="BM6" s="88" t="s">
        <v>21</v>
      </c>
      <c r="BN6" s="208" t="s">
        <v>14</v>
      </c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8" t="s">
        <v>15</v>
      </c>
      <c r="CF6" s="209"/>
      <c r="CG6" s="209"/>
      <c r="CH6" s="209"/>
      <c r="CI6" s="210"/>
    </row>
    <row r="7" spans="1:87" ht="15" customHeight="1" x14ac:dyDescent="0.15">
      <c r="A7" s="120" t="s">
        <v>36</v>
      </c>
      <c r="B7" s="121" t="s">
        <v>37</v>
      </c>
      <c r="C7" s="122" t="s">
        <v>38</v>
      </c>
      <c r="D7" s="179" t="s">
        <v>39</v>
      </c>
      <c r="E7" s="179" t="s">
        <v>161</v>
      </c>
      <c r="F7" s="122" t="s">
        <v>40</v>
      </c>
      <c r="G7" s="122" t="s">
        <v>41</v>
      </c>
      <c r="H7" s="123" t="s">
        <v>42</v>
      </c>
      <c r="I7" s="124" t="s">
        <v>43</v>
      </c>
      <c r="J7" s="5">
        <v>14</v>
      </c>
      <c r="K7" s="50">
        <v>15</v>
      </c>
      <c r="L7" s="4">
        <v>16</v>
      </c>
      <c r="M7" s="4">
        <v>17</v>
      </c>
      <c r="N7" s="4">
        <v>18</v>
      </c>
      <c r="O7" s="4">
        <v>19</v>
      </c>
      <c r="P7" s="4">
        <v>20</v>
      </c>
      <c r="Q7" s="4">
        <v>21</v>
      </c>
      <c r="R7" s="4">
        <v>22</v>
      </c>
      <c r="S7" s="4">
        <v>23</v>
      </c>
      <c r="T7" s="4">
        <v>24</v>
      </c>
      <c r="U7" s="4">
        <v>25</v>
      </c>
      <c r="V7" s="4">
        <v>26</v>
      </c>
      <c r="W7" s="4">
        <v>27</v>
      </c>
      <c r="X7" s="4">
        <v>28</v>
      </c>
      <c r="Y7" s="4">
        <v>29</v>
      </c>
      <c r="Z7" s="4">
        <v>30</v>
      </c>
      <c r="AA7" s="4">
        <v>31</v>
      </c>
      <c r="AB7" s="4">
        <v>1</v>
      </c>
      <c r="AC7" s="4">
        <v>2</v>
      </c>
      <c r="AD7" s="4">
        <v>3</v>
      </c>
      <c r="AE7" s="4">
        <v>4</v>
      </c>
      <c r="AF7" s="4">
        <v>5</v>
      </c>
      <c r="AG7" s="4">
        <v>6</v>
      </c>
      <c r="AH7" s="4">
        <v>7</v>
      </c>
      <c r="AI7" s="4">
        <v>8</v>
      </c>
      <c r="AJ7" s="4">
        <v>9</v>
      </c>
      <c r="AK7" s="4">
        <v>10</v>
      </c>
      <c r="AL7" s="4">
        <v>11</v>
      </c>
      <c r="AM7" s="4">
        <v>12</v>
      </c>
      <c r="AN7" s="4">
        <v>13</v>
      </c>
      <c r="AO7" s="4">
        <v>14</v>
      </c>
      <c r="AP7" s="4">
        <v>15</v>
      </c>
      <c r="AQ7" s="4">
        <v>16</v>
      </c>
      <c r="AR7" s="4">
        <v>17</v>
      </c>
      <c r="AS7" s="50">
        <v>18</v>
      </c>
      <c r="AT7" s="50">
        <v>19</v>
      </c>
      <c r="AU7" s="4">
        <v>20</v>
      </c>
      <c r="AV7" s="4">
        <v>21</v>
      </c>
      <c r="AW7" s="4">
        <v>22</v>
      </c>
      <c r="AX7" s="4">
        <v>23</v>
      </c>
      <c r="AY7" s="4">
        <v>24</v>
      </c>
      <c r="AZ7" s="4">
        <v>25</v>
      </c>
      <c r="BA7" s="4">
        <v>26</v>
      </c>
      <c r="BB7" s="4">
        <v>27</v>
      </c>
      <c r="BC7" s="4">
        <v>28</v>
      </c>
      <c r="BD7" s="4">
        <v>29</v>
      </c>
      <c r="BE7" s="4">
        <v>30</v>
      </c>
      <c r="BF7" s="4">
        <v>1</v>
      </c>
      <c r="BG7" s="4">
        <v>2</v>
      </c>
      <c r="BH7" s="4">
        <v>3</v>
      </c>
      <c r="BI7" s="4">
        <v>4</v>
      </c>
      <c r="BJ7" s="4">
        <v>5</v>
      </c>
      <c r="BK7" s="4">
        <v>6</v>
      </c>
      <c r="BL7" s="4">
        <v>7</v>
      </c>
      <c r="BM7" s="67">
        <v>8</v>
      </c>
      <c r="BN7" s="126" t="s">
        <v>22</v>
      </c>
      <c r="BO7" s="127">
        <v>0.2</v>
      </c>
      <c r="BP7" s="121" t="s">
        <v>23</v>
      </c>
      <c r="BQ7" s="127">
        <v>0.3</v>
      </c>
      <c r="BR7" s="121" t="s">
        <v>24</v>
      </c>
      <c r="BS7" s="128">
        <v>0.4</v>
      </c>
      <c r="BT7" s="121" t="s">
        <v>25</v>
      </c>
      <c r="BU7" s="128">
        <v>0.4</v>
      </c>
      <c r="BV7" s="121" t="s">
        <v>26</v>
      </c>
      <c r="BW7" s="128">
        <v>0.2</v>
      </c>
      <c r="BX7" s="121" t="s">
        <v>27</v>
      </c>
      <c r="BY7" s="127">
        <v>0.5</v>
      </c>
      <c r="BZ7" s="121" t="s">
        <v>28</v>
      </c>
      <c r="CA7" s="129">
        <v>0.7</v>
      </c>
      <c r="CB7" s="121" t="s">
        <v>29</v>
      </c>
      <c r="CC7" s="129">
        <v>0.3</v>
      </c>
      <c r="CD7" s="130" t="s">
        <v>30</v>
      </c>
      <c r="CE7" s="126" t="s">
        <v>31</v>
      </c>
      <c r="CF7" s="131" t="s">
        <v>32</v>
      </c>
      <c r="CG7" s="131" t="s">
        <v>33</v>
      </c>
      <c r="CH7" s="131" t="s">
        <v>34</v>
      </c>
      <c r="CI7" s="132" t="s">
        <v>35</v>
      </c>
    </row>
    <row r="8" spans="1:87" ht="15" customHeight="1" x14ac:dyDescent="0.15">
      <c r="A8" s="3" t="s">
        <v>162</v>
      </c>
      <c r="B8" s="4" t="s">
        <v>163</v>
      </c>
      <c r="C8" s="176">
        <v>976555653</v>
      </c>
      <c r="D8" s="172" t="s">
        <v>164</v>
      </c>
      <c r="E8" s="175" t="s">
        <v>165</v>
      </c>
      <c r="F8" s="5"/>
      <c r="G8" s="5" t="s">
        <v>46</v>
      </c>
      <c r="H8" s="80" t="s">
        <v>166</v>
      </c>
      <c r="I8" s="67" t="s">
        <v>21</v>
      </c>
      <c r="J8" s="96" t="s">
        <v>16</v>
      </c>
      <c r="K8" s="19" t="s">
        <v>47</v>
      </c>
      <c r="L8" s="51"/>
      <c r="M8" s="51"/>
      <c r="N8" s="19" t="s">
        <v>16</v>
      </c>
      <c r="O8" s="19" t="s">
        <v>47</v>
      </c>
      <c r="P8" s="17"/>
      <c r="Q8" s="17"/>
      <c r="R8" s="19" t="s">
        <v>16</v>
      </c>
      <c r="S8" s="19" t="s">
        <v>47</v>
      </c>
      <c r="T8" s="17"/>
      <c r="U8" s="17"/>
      <c r="V8" s="19" t="s">
        <v>16</v>
      </c>
      <c r="W8" s="19" t="s">
        <v>47</v>
      </c>
      <c r="X8" s="17"/>
      <c r="Y8" s="17"/>
      <c r="Z8" s="19" t="s">
        <v>16</v>
      </c>
      <c r="AA8" s="19" t="s">
        <v>47</v>
      </c>
      <c r="AB8" s="17"/>
      <c r="AC8" s="17"/>
      <c r="AD8" s="19" t="s">
        <v>16</v>
      </c>
      <c r="AE8" s="19" t="s">
        <v>47</v>
      </c>
      <c r="AF8" s="17"/>
      <c r="AG8" s="17"/>
      <c r="AH8" s="19" t="s">
        <v>16</v>
      </c>
      <c r="AI8" s="19" t="s">
        <v>47</v>
      </c>
      <c r="AJ8" s="17"/>
      <c r="AK8" s="17"/>
      <c r="AL8" s="18" t="s">
        <v>16</v>
      </c>
      <c r="AM8" s="18" t="s">
        <v>47</v>
      </c>
      <c r="AN8" s="17"/>
      <c r="AO8" s="17"/>
      <c r="AP8" s="18" t="s">
        <v>16</v>
      </c>
      <c r="AQ8" s="18" t="s">
        <v>47</v>
      </c>
      <c r="AR8" s="17"/>
      <c r="AS8" s="17"/>
      <c r="AT8" s="18" t="s">
        <v>16</v>
      </c>
      <c r="AU8" s="18" t="s">
        <v>47</v>
      </c>
      <c r="AV8" s="17"/>
      <c r="AW8" s="17"/>
      <c r="AX8" s="18" t="s">
        <v>16</v>
      </c>
      <c r="AY8" s="18" t="s">
        <v>47</v>
      </c>
      <c r="AZ8" s="17"/>
      <c r="BA8" s="17"/>
      <c r="BB8" s="18" t="s">
        <v>16</v>
      </c>
      <c r="BC8" s="18" t="s">
        <v>47</v>
      </c>
      <c r="BD8" s="17"/>
      <c r="BE8" s="17"/>
      <c r="BF8" s="18" t="s">
        <v>16</v>
      </c>
      <c r="BG8" s="18" t="s">
        <v>47</v>
      </c>
      <c r="BH8" s="17"/>
      <c r="BI8" s="17"/>
      <c r="BJ8" s="18" t="s">
        <v>16</v>
      </c>
      <c r="BK8" s="18" t="s">
        <v>47</v>
      </c>
      <c r="BL8" s="20"/>
      <c r="BM8" s="113"/>
      <c r="BN8" s="139"/>
      <c r="BO8" s="133">
        <f>BN8*0.2</f>
        <v>0</v>
      </c>
      <c r="BP8" s="44"/>
      <c r="BQ8" s="133">
        <f>(BP8*0.3)</f>
        <v>0</v>
      </c>
      <c r="BR8" s="44"/>
      <c r="BS8" s="44">
        <f>(BR8*0.4)</f>
        <v>0</v>
      </c>
      <c r="BT8" s="44"/>
      <c r="BU8" s="44">
        <f>(BT8*0.4)</f>
        <v>0</v>
      </c>
      <c r="BV8" s="44"/>
      <c r="BW8" s="44">
        <f>(BV8*0.2)</f>
        <v>0</v>
      </c>
      <c r="BX8" s="44">
        <f>(BS8+BU8+BW8)</f>
        <v>0</v>
      </c>
      <c r="BY8" s="134">
        <f>(BX8*0.5)</f>
        <v>0</v>
      </c>
      <c r="BZ8" s="135">
        <f>(BO8+BQ8+BY8)</f>
        <v>0</v>
      </c>
      <c r="CA8" s="136">
        <f>(BZ8*0.7)</f>
        <v>0</v>
      </c>
      <c r="CB8" s="44"/>
      <c r="CC8" s="137">
        <f>(CB8*0.3)</f>
        <v>0</v>
      </c>
      <c r="CD8" s="138">
        <f>(CA8+CC8)</f>
        <v>0</v>
      </c>
      <c r="CE8" s="151"/>
      <c r="CF8" s="152"/>
      <c r="CG8" s="152"/>
      <c r="CH8" s="152"/>
      <c r="CI8" s="153"/>
    </row>
    <row r="9" spans="1:87" ht="15" customHeight="1" x14ac:dyDescent="0.15">
      <c r="A9" s="3" t="s">
        <v>167</v>
      </c>
      <c r="B9" s="4" t="s">
        <v>168</v>
      </c>
      <c r="C9" s="176">
        <v>985014107</v>
      </c>
      <c r="D9" s="173" t="s">
        <v>169</v>
      </c>
      <c r="E9" s="177" t="s">
        <v>165</v>
      </c>
      <c r="F9" s="5"/>
      <c r="G9" s="81" t="s">
        <v>46</v>
      </c>
      <c r="H9" s="80" t="s">
        <v>166</v>
      </c>
      <c r="I9" s="67" t="s">
        <v>21</v>
      </c>
      <c r="J9" s="97" t="s">
        <v>16</v>
      </c>
      <c r="K9" s="18" t="s">
        <v>47</v>
      </c>
      <c r="L9" s="51"/>
      <c r="M9" s="51"/>
      <c r="N9" s="18" t="s">
        <v>16</v>
      </c>
      <c r="O9" s="18" t="s">
        <v>47</v>
      </c>
      <c r="P9" s="17"/>
      <c r="Q9" s="17"/>
      <c r="R9" s="18" t="s">
        <v>16</v>
      </c>
      <c r="S9" s="18" t="s">
        <v>47</v>
      </c>
      <c r="T9" s="17"/>
      <c r="U9" s="17"/>
      <c r="V9" s="18" t="s">
        <v>16</v>
      </c>
      <c r="W9" s="18" t="s">
        <v>47</v>
      </c>
      <c r="X9" s="17"/>
      <c r="Y9" s="17"/>
      <c r="Z9" s="18" t="s">
        <v>16</v>
      </c>
      <c r="AA9" s="18" t="s">
        <v>47</v>
      </c>
      <c r="AB9" s="17"/>
      <c r="AC9" s="17"/>
      <c r="AD9" s="18" t="s">
        <v>16</v>
      </c>
      <c r="AE9" s="18" t="s">
        <v>47</v>
      </c>
      <c r="AF9" s="17"/>
      <c r="AG9" s="17"/>
      <c r="AH9" s="18" t="s">
        <v>16</v>
      </c>
      <c r="AI9" s="18" t="s">
        <v>47</v>
      </c>
      <c r="AJ9" s="17"/>
      <c r="AK9" s="17"/>
      <c r="AL9" s="19" t="s">
        <v>16</v>
      </c>
      <c r="AM9" s="19" t="s">
        <v>47</v>
      </c>
      <c r="AN9" s="17"/>
      <c r="AO9" s="17"/>
      <c r="AP9" s="19" t="s">
        <v>16</v>
      </c>
      <c r="AQ9" s="19" t="s">
        <v>47</v>
      </c>
      <c r="AR9" s="17"/>
      <c r="AS9" s="17"/>
      <c r="AT9" s="19" t="s">
        <v>16</v>
      </c>
      <c r="AU9" s="19" t="s">
        <v>47</v>
      </c>
      <c r="AV9" s="17"/>
      <c r="AW9" s="17"/>
      <c r="AX9" s="19" t="s">
        <v>16</v>
      </c>
      <c r="AY9" s="19" t="s">
        <v>47</v>
      </c>
      <c r="AZ9" s="17"/>
      <c r="BA9" s="17"/>
      <c r="BB9" s="19" t="s">
        <v>16</v>
      </c>
      <c r="BC9" s="19" t="s">
        <v>47</v>
      </c>
      <c r="BD9" s="17"/>
      <c r="BE9" s="17"/>
      <c r="BF9" s="19" t="s">
        <v>16</v>
      </c>
      <c r="BG9" s="19" t="s">
        <v>47</v>
      </c>
      <c r="BH9" s="17"/>
      <c r="BI9" s="17"/>
      <c r="BJ9" s="19" t="s">
        <v>16</v>
      </c>
      <c r="BK9" s="19" t="s">
        <v>47</v>
      </c>
      <c r="BL9" s="20"/>
      <c r="BM9" s="113"/>
      <c r="BN9" s="139"/>
      <c r="BO9" s="8">
        <f t="shared" ref="BO9" si="0">BN9*0.2</f>
        <v>0</v>
      </c>
      <c r="BP9" s="4"/>
      <c r="BQ9" s="8">
        <f t="shared" ref="BQ9" si="1">(BP9*0.3)</f>
        <v>0</v>
      </c>
      <c r="BR9" s="4"/>
      <c r="BS9" s="4">
        <f t="shared" ref="BS9" si="2">(BR9*0.4)</f>
        <v>0</v>
      </c>
      <c r="BT9" s="4"/>
      <c r="BU9" s="4">
        <f t="shared" ref="BU9" si="3">(BT9*0.4)</f>
        <v>0</v>
      </c>
      <c r="BV9" s="4"/>
      <c r="BW9" s="4">
        <f t="shared" ref="BW9" si="4">(BV9*0.2)</f>
        <v>0</v>
      </c>
      <c r="BX9" s="4">
        <f t="shared" ref="BX9" si="5">(BS9+BU9+BW9)</f>
        <v>0</v>
      </c>
      <c r="BY9" s="9">
        <f t="shared" ref="BY9" si="6">(BX9*0.5)</f>
        <v>0</v>
      </c>
      <c r="BZ9" s="10">
        <f t="shared" ref="BZ9" si="7">(BO9+BQ9+BY9)</f>
        <v>0</v>
      </c>
      <c r="CA9" s="11">
        <f t="shared" ref="CA9" si="8">(BZ9*0.7)</f>
        <v>0</v>
      </c>
      <c r="CB9" s="4"/>
      <c r="CC9" s="12">
        <f t="shared" ref="CC9" si="9">(CB9*0.3)</f>
        <v>0</v>
      </c>
      <c r="CD9" s="89">
        <f t="shared" ref="CD9" si="10">(CA9+CC9)</f>
        <v>0</v>
      </c>
      <c r="CE9" s="148"/>
      <c r="CF9" s="147"/>
      <c r="CG9" s="147"/>
      <c r="CH9" s="147"/>
      <c r="CI9" s="149"/>
    </row>
    <row r="10" spans="1:87" ht="15" customHeight="1" x14ac:dyDescent="0.15">
      <c r="A10" s="125" t="s">
        <v>170</v>
      </c>
      <c r="B10" s="44" t="s">
        <v>171</v>
      </c>
      <c r="C10" s="178">
        <v>951195713</v>
      </c>
      <c r="D10" s="180" t="s">
        <v>169</v>
      </c>
      <c r="E10" s="177" t="s">
        <v>165</v>
      </c>
      <c r="F10" s="106"/>
      <c r="G10" s="4" t="s">
        <v>46</v>
      </c>
      <c r="H10" s="5" t="s">
        <v>166</v>
      </c>
      <c r="I10" s="106" t="s">
        <v>172</v>
      </c>
      <c r="J10" s="95"/>
      <c r="K10" s="19" t="s">
        <v>16</v>
      </c>
      <c r="L10" s="19" t="s">
        <v>47</v>
      </c>
      <c r="M10" s="51"/>
      <c r="N10" s="17"/>
      <c r="O10" s="19" t="s">
        <v>16</v>
      </c>
      <c r="P10" s="19" t="s">
        <v>47</v>
      </c>
      <c r="Q10" s="17"/>
      <c r="R10" s="17"/>
      <c r="S10" s="19" t="s">
        <v>16</v>
      </c>
      <c r="T10" s="19" t="s">
        <v>47</v>
      </c>
      <c r="U10" s="17"/>
      <c r="V10" s="17"/>
      <c r="W10" s="19" t="s">
        <v>16</v>
      </c>
      <c r="X10" s="19" t="s">
        <v>47</v>
      </c>
      <c r="Y10" s="17"/>
      <c r="Z10" s="17"/>
      <c r="AA10" s="19" t="s">
        <v>16</v>
      </c>
      <c r="AB10" s="19" t="s">
        <v>47</v>
      </c>
      <c r="AC10" s="17"/>
      <c r="AD10" s="17"/>
      <c r="AE10" s="19" t="s">
        <v>16</v>
      </c>
      <c r="AF10" s="19" t="s">
        <v>47</v>
      </c>
      <c r="AG10" s="17"/>
      <c r="AH10" s="17"/>
      <c r="AI10" s="19" t="s">
        <v>16</v>
      </c>
      <c r="AJ10" s="19" t="s">
        <v>47</v>
      </c>
      <c r="AK10" s="17"/>
      <c r="AL10" s="17"/>
      <c r="AM10" s="18" t="s">
        <v>16</v>
      </c>
      <c r="AN10" s="18" t="s">
        <v>47</v>
      </c>
      <c r="AO10" s="17"/>
      <c r="AP10" s="17"/>
      <c r="AQ10" s="18" t="s">
        <v>16</v>
      </c>
      <c r="AR10" s="18" t="s">
        <v>47</v>
      </c>
      <c r="AS10" s="17"/>
      <c r="AT10" s="17"/>
      <c r="AU10" s="18" t="s">
        <v>16</v>
      </c>
      <c r="AV10" s="18" t="s">
        <v>47</v>
      </c>
      <c r="AW10" s="17"/>
      <c r="AX10" s="17"/>
      <c r="AY10" s="18" t="s">
        <v>16</v>
      </c>
      <c r="AZ10" s="18" t="s">
        <v>47</v>
      </c>
      <c r="BA10" s="17"/>
      <c r="BB10" s="17"/>
      <c r="BC10" s="18" t="s">
        <v>16</v>
      </c>
      <c r="BD10" s="18" t="s">
        <v>47</v>
      </c>
      <c r="BE10" s="17"/>
      <c r="BF10" s="17"/>
      <c r="BG10" s="18" t="s">
        <v>16</v>
      </c>
      <c r="BH10" s="18" t="s">
        <v>47</v>
      </c>
      <c r="BI10" s="17"/>
      <c r="BJ10" s="17"/>
      <c r="BK10" s="18" t="s">
        <v>16</v>
      </c>
      <c r="BL10" s="164" t="s">
        <v>47</v>
      </c>
      <c r="BM10" s="165"/>
      <c r="BN10" s="116"/>
      <c r="BO10" s="133">
        <f>BN10*0.2</f>
        <v>0</v>
      </c>
      <c r="BP10" s="44"/>
      <c r="BQ10" s="133">
        <f>(BP10*0.3)</f>
        <v>0</v>
      </c>
      <c r="BR10" s="44"/>
      <c r="BS10" s="44">
        <f>(BR10*0.4)</f>
        <v>0</v>
      </c>
      <c r="BT10" s="44"/>
      <c r="BU10" s="44">
        <f>(BT10*0.4)</f>
        <v>0</v>
      </c>
      <c r="BV10" s="44"/>
      <c r="BW10" s="44">
        <f>(BV10*0.2)</f>
        <v>0</v>
      </c>
      <c r="BX10" s="44">
        <f>(BS10+BU10+BW10)</f>
        <v>0</v>
      </c>
      <c r="BY10" s="134">
        <f>(BX10*0.5)</f>
        <v>0</v>
      </c>
      <c r="BZ10" s="135">
        <f>(BO10+BQ10+BY10)</f>
        <v>0</v>
      </c>
      <c r="CA10" s="136">
        <f>(BZ10*0.7)</f>
        <v>0</v>
      </c>
      <c r="CB10" s="44"/>
      <c r="CC10" s="137">
        <f>(CB10*0.3)</f>
        <v>0</v>
      </c>
      <c r="CD10" s="138">
        <f>(CA10+CC10)</f>
        <v>0</v>
      </c>
      <c r="CE10" s="93"/>
      <c r="CF10" s="4"/>
      <c r="CG10" s="4"/>
      <c r="CH10" s="4"/>
      <c r="CI10" s="94"/>
    </row>
    <row r="11" spans="1:87" ht="15" customHeight="1" x14ac:dyDescent="0.15">
      <c r="A11" s="3" t="s">
        <v>173</v>
      </c>
      <c r="B11" s="4" t="s">
        <v>174</v>
      </c>
      <c r="C11" s="176">
        <v>984354765</v>
      </c>
      <c r="D11" s="181" t="s">
        <v>169</v>
      </c>
      <c r="E11" s="177" t="s">
        <v>165</v>
      </c>
      <c r="F11" s="5"/>
      <c r="G11" s="69" t="s">
        <v>46</v>
      </c>
      <c r="H11" s="80" t="s">
        <v>166</v>
      </c>
      <c r="I11" s="67" t="s">
        <v>172</v>
      </c>
      <c r="J11" s="95"/>
      <c r="K11" s="18" t="s">
        <v>16</v>
      </c>
      <c r="L11" s="18" t="s">
        <v>47</v>
      </c>
      <c r="M11" s="51"/>
      <c r="N11" s="17"/>
      <c r="O11" s="18" t="s">
        <v>16</v>
      </c>
      <c r="P11" s="18" t="s">
        <v>47</v>
      </c>
      <c r="Q11" s="17"/>
      <c r="R11" s="17"/>
      <c r="S11" s="18" t="s">
        <v>16</v>
      </c>
      <c r="T11" s="18" t="s">
        <v>47</v>
      </c>
      <c r="U11" s="17"/>
      <c r="V11" s="17"/>
      <c r="W11" s="18" t="s">
        <v>16</v>
      </c>
      <c r="X11" s="18" t="s">
        <v>47</v>
      </c>
      <c r="Y11" s="17"/>
      <c r="Z11" s="17"/>
      <c r="AA11" s="18" t="s">
        <v>16</v>
      </c>
      <c r="AB11" s="18" t="s">
        <v>47</v>
      </c>
      <c r="AC11" s="17"/>
      <c r="AD11" s="17"/>
      <c r="AE11" s="18" t="s">
        <v>16</v>
      </c>
      <c r="AF11" s="18" t="s">
        <v>47</v>
      </c>
      <c r="AG11" s="17"/>
      <c r="AH11" s="17"/>
      <c r="AI11" s="18" t="s">
        <v>16</v>
      </c>
      <c r="AJ11" s="18" t="s">
        <v>47</v>
      </c>
      <c r="AK11" s="17"/>
      <c r="AL11" s="17"/>
      <c r="AM11" s="19" t="s">
        <v>16</v>
      </c>
      <c r="AN11" s="19" t="s">
        <v>47</v>
      </c>
      <c r="AO11" s="17"/>
      <c r="AP11" s="17"/>
      <c r="AQ11" s="19" t="s">
        <v>16</v>
      </c>
      <c r="AR11" s="19" t="s">
        <v>47</v>
      </c>
      <c r="AS11" s="17"/>
      <c r="AT11" s="17"/>
      <c r="AU11" s="19" t="s">
        <v>16</v>
      </c>
      <c r="AV11" s="19" t="s">
        <v>47</v>
      </c>
      <c r="AW11" s="17"/>
      <c r="AX11" s="17"/>
      <c r="AY11" s="19" t="s">
        <v>16</v>
      </c>
      <c r="AZ11" s="19" t="s">
        <v>47</v>
      </c>
      <c r="BA11" s="17"/>
      <c r="BB11" s="17"/>
      <c r="BC11" s="19" t="s">
        <v>16</v>
      </c>
      <c r="BD11" s="19" t="s">
        <v>47</v>
      </c>
      <c r="BE11" s="17"/>
      <c r="BF11" s="17"/>
      <c r="BG11" s="19" t="s">
        <v>16</v>
      </c>
      <c r="BH11" s="19" t="s">
        <v>47</v>
      </c>
      <c r="BI11" s="17"/>
      <c r="BJ11" s="17"/>
      <c r="BK11" s="19" t="s">
        <v>16</v>
      </c>
      <c r="BL11" s="164" t="s">
        <v>47</v>
      </c>
      <c r="BM11" s="165"/>
      <c r="BN11" s="93"/>
      <c r="BO11" s="8">
        <f t="shared" ref="BO11:BO23" si="11">BN11*0.2</f>
        <v>0</v>
      </c>
      <c r="BP11" s="4"/>
      <c r="BQ11" s="8">
        <f t="shared" ref="BQ11:BQ23" si="12">(BP11*0.3)</f>
        <v>0</v>
      </c>
      <c r="BR11" s="4"/>
      <c r="BS11" s="4">
        <f t="shared" ref="BS11:BS23" si="13">(BR11*0.4)</f>
        <v>0</v>
      </c>
      <c r="BT11" s="4"/>
      <c r="BU11" s="4">
        <f t="shared" ref="BU11:BU23" si="14">(BT11*0.4)</f>
        <v>0</v>
      </c>
      <c r="BV11" s="4"/>
      <c r="BW11" s="4">
        <f t="shared" ref="BW11:BW23" si="15">(BV11*0.2)</f>
        <v>0</v>
      </c>
      <c r="BX11" s="4">
        <f t="shared" ref="BX11:BX23" si="16">(BS11+BU11+BW11)</f>
        <v>0</v>
      </c>
      <c r="BY11" s="9">
        <f t="shared" ref="BY11:BY23" si="17">(BX11*0.5)</f>
        <v>0</v>
      </c>
      <c r="BZ11" s="10">
        <f t="shared" ref="BZ11:BZ23" si="18">(BO11+BQ11+BY11)</f>
        <v>0</v>
      </c>
      <c r="CA11" s="11">
        <f t="shared" ref="CA11:CA23" si="19">(BZ11*0.7)</f>
        <v>0</v>
      </c>
      <c r="CB11" s="4"/>
      <c r="CC11" s="12">
        <f t="shared" ref="CC11:CC23" si="20">(CB11*0.3)</f>
        <v>0</v>
      </c>
      <c r="CD11" s="89">
        <f t="shared" ref="CD11:CD23" si="21">(CA11+CC11)</f>
        <v>0</v>
      </c>
      <c r="CE11" s="116"/>
      <c r="CF11" s="44"/>
      <c r="CG11" s="44"/>
      <c r="CH11" s="44"/>
      <c r="CI11" s="117"/>
    </row>
    <row r="12" spans="1:87" ht="15" customHeight="1" x14ac:dyDescent="0.15">
      <c r="A12" s="3" t="s">
        <v>175</v>
      </c>
      <c r="B12" s="4" t="s">
        <v>176</v>
      </c>
      <c r="C12" s="176">
        <v>987747736</v>
      </c>
      <c r="D12" s="172" t="s">
        <v>169</v>
      </c>
      <c r="E12" s="177" t="s">
        <v>177</v>
      </c>
      <c r="F12" s="80"/>
      <c r="G12" s="4" t="s">
        <v>46</v>
      </c>
      <c r="H12" s="80" t="s">
        <v>178</v>
      </c>
      <c r="I12" s="67" t="s">
        <v>179</v>
      </c>
      <c r="J12" s="98"/>
      <c r="K12" s="14"/>
      <c r="L12" s="15" t="s">
        <v>16</v>
      </c>
      <c r="M12" s="15" t="s">
        <v>47</v>
      </c>
      <c r="N12" s="14"/>
      <c r="O12" s="14"/>
      <c r="P12" s="15" t="s">
        <v>16</v>
      </c>
      <c r="Q12" s="15" t="s">
        <v>47</v>
      </c>
      <c r="R12" s="14"/>
      <c r="S12" s="14"/>
      <c r="T12" s="15" t="s">
        <v>16</v>
      </c>
      <c r="U12" s="15" t="s">
        <v>47</v>
      </c>
      <c r="V12" s="14"/>
      <c r="W12" s="14"/>
      <c r="X12" s="15" t="s">
        <v>16</v>
      </c>
      <c r="Y12" s="15" t="s">
        <v>47</v>
      </c>
      <c r="Z12" s="14"/>
      <c r="AA12" s="14"/>
      <c r="AB12" s="15" t="s">
        <v>16</v>
      </c>
      <c r="AC12" s="15" t="s">
        <v>47</v>
      </c>
      <c r="AD12" s="14"/>
      <c r="AE12" s="14"/>
      <c r="AF12" s="15" t="s">
        <v>16</v>
      </c>
      <c r="AG12" s="15" t="s">
        <v>47</v>
      </c>
      <c r="AH12" s="14"/>
      <c r="AI12" s="14"/>
      <c r="AJ12" s="16" t="s">
        <v>16</v>
      </c>
      <c r="AK12" s="16" t="s">
        <v>47</v>
      </c>
      <c r="AL12" s="14"/>
      <c r="AM12" s="14"/>
      <c r="AN12" s="16" t="s">
        <v>16</v>
      </c>
      <c r="AO12" s="16" t="s">
        <v>47</v>
      </c>
      <c r="AP12" s="14"/>
      <c r="AQ12" s="14"/>
      <c r="AR12" s="16" t="s">
        <v>16</v>
      </c>
      <c r="AS12" s="16" t="s">
        <v>47</v>
      </c>
      <c r="AT12" s="14"/>
      <c r="AU12" s="14"/>
      <c r="AV12" s="16" t="s">
        <v>16</v>
      </c>
      <c r="AW12" s="16" t="s">
        <v>47</v>
      </c>
      <c r="AX12" s="14"/>
      <c r="AY12" s="14"/>
      <c r="AZ12" s="16" t="s">
        <v>16</v>
      </c>
      <c r="BA12" s="16" t="s">
        <v>47</v>
      </c>
      <c r="BB12" s="14"/>
      <c r="BC12" s="14"/>
      <c r="BD12" s="16" t="s">
        <v>16</v>
      </c>
      <c r="BE12" s="16" t="s">
        <v>47</v>
      </c>
      <c r="BF12" s="14"/>
      <c r="BG12" s="14"/>
      <c r="BH12" s="16" t="s">
        <v>16</v>
      </c>
      <c r="BI12" s="16" t="s">
        <v>47</v>
      </c>
      <c r="BJ12" s="14"/>
      <c r="BK12" s="14"/>
      <c r="BL12" s="166"/>
      <c r="BM12" s="167" t="s">
        <v>47</v>
      </c>
      <c r="BN12" s="93"/>
      <c r="BO12" s="8">
        <f t="shared" si="11"/>
        <v>0</v>
      </c>
      <c r="BP12" s="4"/>
      <c r="BQ12" s="8">
        <f t="shared" si="12"/>
        <v>0</v>
      </c>
      <c r="BR12" s="4"/>
      <c r="BS12" s="4">
        <f t="shared" si="13"/>
        <v>0</v>
      </c>
      <c r="BT12" s="4"/>
      <c r="BU12" s="4">
        <f t="shared" si="14"/>
        <v>0</v>
      </c>
      <c r="BV12" s="4"/>
      <c r="BW12" s="4">
        <f t="shared" si="15"/>
        <v>0</v>
      </c>
      <c r="BX12" s="4">
        <f t="shared" si="16"/>
        <v>0</v>
      </c>
      <c r="BY12" s="9">
        <f t="shared" si="17"/>
        <v>0</v>
      </c>
      <c r="BZ12" s="10">
        <f t="shared" si="18"/>
        <v>0</v>
      </c>
      <c r="CA12" s="11">
        <f t="shared" si="19"/>
        <v>0</v>
      </c>
      <c r="CB12" s="4"/>
      <c r="CC12" s="12">
        <f t="shared" si="20"/>
        <v>0</v>
      </c>
      <c r="CD12" s="89">
        <f t="shared" si="21"/>
        <v>0</v>
      </c>
      <c r="CE12" s="93"/>
      <c r="CF12" s="4"/>
      <c r="CG12" s="4"/>
      <c r="CH12" s="4"/>
      <c r="CI12" s="94"/>
    </row>
    <row r="13" spans="1:87" ht="15" customHeight="1" x14ac:dyDescent="0.15">
      <c r="A13" s="3" t="s">
        <v>180</v>
      </c>
      <c r="B13" s="4" t="s">
        <v>181</v>
      </c>
      <c r="C13" s="176">
        <v>950176025</v>
      </c>
      <c r="D13" s="180" t="s">
        <v>182</v>
      </c>
      <c r="E13" s="177" t="s">
        <v>165</v>
      </c>
      <c r="F13" s="80"/>
      <c r="G13" s="4" t="s">
        <v>46</v>
      </c>
      <c r="H13" s="80" t="s">
        <v>178</v>
      </c>
      <c r="I13" s="67" t="s">
        <v>179</v>
      </c>
      <c r="J13" s="95"/>
      <c r="K13" s="17"/>
      <c r="L13" s="18" t="s">
        <v>16</v>
      </c>
      <c r="M13" s="18" t="s">
        <v>47</v>
      </c>
      <c r="N13" s="17"/>
      <c r="O13" s="17"/>
      <c r="P13" s="18" t="s">
        <v>16</v>
      </c>
      <c r="Q13" s="18" t="s">
        <v>47</v>
      </c>
      <c r="R13" s="17"/>
      <c r="S13" s="17"/>
      <c r="T13" s="18" t="s">
        <v>16</v>
      </c>
      <c r="U13" s="18" t="s">
        <v>47</v>
      </c>
      <c r="V13" s="17"/>
      <c r="W13" s="17"/>
      <c r="X13" s="18" t="s">
        <v>16</v>
      </c>
      <c r="Y13" s="18" t="s">
        <v>47</v>
      </c>
      <c r="Z13" s="17"/>
      <c r="AA13" s="17"/>
      <c r="AB13" s="18" t="s">
        <v>16</v>
      </c>
      <c r="AC13" s="18" t="s">
        <v>47</v>
      </c>
      <c r="AD13" s="17"/>
      <c r="AE13" s="17"/>
      <c r="AF13" s="18" t="s">
        <v>16</v>
      </c>
      <c r="AG13" s="18" t="s">
        <v>47</v>
      </c>
      <c r="AH13" s="17"/>
      <c r="AI13" s="17"/>
      <c r="AJ13" s="19" t="s">
        <v>16</v>
      </c>
      <c r="AK13" s="19" t="s">
        <v>47</v>
      </c>
      <c r="AL13" s="17"/>
      <c r="AM13" s="17"/>
      <c r="AN13" s="19" t="s">
        <v>16</v>
      </c>
      <c r="AO13" s="19" t="s">
        <v>47</v>
      </c>
      <c r="AP13" s="17"/>
      <c r="AQ13" s="17"/>
      <c r="AR13" s="19" t="s">
        <v>16</v>
      </c>
      <c r="AS13" s="19" t="s">
        <v>47</v>
      </c>
      <c r="AT13" s="17"/>
      <c r="AU13" s="17"/>
      <c r="AV13" s="19" t="s">
        <v>16</v>
      </c>
      <c r="AW13" s="19" t="s">
        <v>47</v>
      </c>
      <c r="AX13" s="17"/>
      <c r="AY13" s="17"/>
      <c r="AZ13" s="19" t="s">
        <v>16</v>
      </c>
      <c r="BA13" s="19" t="s">
        <v>47</v>
      </c>
      <c r="BB13" s="17"/>
      <c r="BC13" s="17"/>
      <c r="BD13" s="19" t="s">
        <v>16</v>
      </c>
      <c r="BE13" s="19" t="s">
        <v>47</v>
      </c>
      <c r="BF13" s="17"/>
      <c r="BG13" s="17"/>
      <c r="BH13" s="19" t="s">
        <v>16</v>
      </c>
      <c r="BI13" s="19" t="s">
        <v>47</v>
      </c>
      <c r="BJ13" s="17"/>
      <c r="BK13" s="17"/>
      <c r="BL13" s="164" t="s">
        <v>16</v>
      </c>
      <c r="BM13" s="165" t="s">
        <v>47</v>
      </c>
      <c r="BN13" s="93"/>
      <c r="BO13" s="8">
        <f t="shared" si="11"/>
        <v>0</v>
      </c>
      <c r="BP13" s="4"/>
      <c r="BQ13" s="8">
        <f t="shared" si="12"/>
        <v>0</v>
      </c>
      <c r="BR13" s="4"/>
      <c r="BS13" s="4">
        <f t="shared" si="13"/>
        <v>0</v>
      </c>
      <c r="BT13" s="4"/>
      <c r="BU13" s="4">
        <f t="shared" si="14"/>
        <v>0</v>
      </c>
      <c r="BV13" s="4"/>
      <c r="BW13" s="4">
        <f t="shared" si="15"/>
        <v>0</v>
      </c>
      <c r="BX13" s="4">
        <f t="shared" si="16"/>
        <v>0</v>
      </c>
      <c r="BY13" s="9">
        <f t="shared" si="17"/>
        <v>0</v>
      </c>
      <c r="BZ13" s="10">
        <f t="shared" si="18"/>
        <v>0</v>
      </c>
      <c r="CA13" s="11">
        <f t="shared" si="19"/>
        <v>0</v>
      </c>
      <c r="CB13" s="4"/>
      <c r="CC13" s="12">
        <f t="shared" si="20"/>
        <v>0</v>
      </c>
      <c r="CD13" s="89">
        <f t="shared" si="21"/>
        <v>0</v>
      </c>
      <c r="CE13" s="93"/>
      <c r="CF13" s="4"/>
      <c r="CG13" s="4"/>
      <c r="CH13" s="4"/>
      <c r="CI13" s="94"/>
    </row>
    <row r="14" spans="1:87" ht="15" customHeight="1" x14ac:dyDescent="0.15">
      <c r="A14" s="3" t="s">
        <v>183</v>
      </c>
      <c r="B14" s="4" t="s">
        <v>184</v>
      </c>
      <c r="C14" s="176">
        <v>984708146</v>
      </c>
      <c r="D14" s="175" t="s">
        <v>185</v>
      </c>
      <c r="E14" s="182" t="s">
        <v>165</v>
      </c>
      <c r="F14" s="80"/>
      <c r="G14" s="4" t="s">
        <v>46</v>
      </c>
      <c r="H14" s="80" t="s">
        <v>178</v>
      </c>
      <c r="I14" s="105" t="s">
        <v>186</v>
      </c>
      <c r="J14" s="185" t="s">
        <v>47</v>
      </c>
      <c r="K14" s="17"/>
      <c r="L14" s="17"/>
      <c r="M14" s="21" t="s">
        <v>16</v>
      </c>
      <c r="N14" s="19" t="s">
        <v>47</v>
      </c>
      <c r="O14" s="17"/>
      <c r="P14" s="17"/>
      <c r="Q14" s="21" t="s">
        <v>16</v>
      </c>
      <c r="R14" s="19" t="s">
        <v>47</v>
      </c>
      <c r="S14" s="17"/>
      <c r="T14" s="17"/>
      <c r="U14" s="21" t="s">
        <v>16</v>
      </c>
      <c r="V14" s="19" t="s">
        <v>47</v>
      </c>
      <c r="W14" s="17"/>
      <c r="X14" s="17"/>
      <c r="Y14" s="21" t="s">
        <v>16</v>
      </c>
      <c r="Z14" s="19" t="s">
        <v>47</v>
      </c>
      <c r="AA14" s="17"/>
      <c r="AB14" s="17"/>
      <c r="AC14" s="21" t="s">
        <v>16</v>
      </c>
      <c r="AD14" s="19" t="s">
        <v>47</v>
      </c>
      <c r="AE14" s="17"/>
      <c r="AF14" s="17"/>
      <c r="AG14" s="21" t="s">
        <v>16</v>
      </c>
      <c r="AH14" s="19" t="s">
        <v>47</v>
      </c>
      <c r="AI14" s="17"/>
      <c r="AJ14" s="17"/>
      <c r="AK14" s="22" t="s">
        <v>16</v>
      </c>
      <c r="AL14" s="18" t="s">
        <v>47</v>
      </c>
      <c r="AM14" s="17"/>
      <c r="AN14" s="17"/>
      <c r="AO14" s="22" t="s">
        <v>16</v>
      </c>
      <c r="AP14" s="18" t="s">
        <v>47</v>
      </c>
      <c r="AQ14" s="17"/>
      <c r="AR14" s="17"/>
      <c r="AS14" s="22" t="s">
        <v>16</v>
      </c>
      <c r="AT14" s="18" t="s">
        <v>47</v>
      </c>
      <c r="AU14" s="17"/>
      <c r="AV14" s="17"/>
      <c r="AW14" s="22" t="s">
        <v>16</v>
      </c>
      <c r="AX14" s="18" t="s">
        <v>47</v>
      </c>
      <c r="AY14" s="17"/>
      <c r="AZ14" s="17"/>
      <c r="BA14" s="22" t="s">
        <v>16</v>
      </c>
      <c r="BB14" s="18" t="s">
        <v>47</v>
      </c>
      <c r="BC14" s="17"/>
      <c r="BD14" s="17"/>
      <c r="BE14" s="22" t="s">
        <v>16</v>
      </c>
      <c r="BF14" s="18" t="s">
        <v>47</v>
      </c>
      <c r="BG14" s="17"/>
      <c r="BH14" s="17"/>
      <c r="BI14" s="22" t="s">
        <v>16</v>
      </c>
      <c r="BJ14" s="18" t="s">
        <v>47</v>
      </c>
      <c r="BK14" s="17"/>
      <c r="BL14" s="164"/>
      <c r="BM14" s="168" t="s">
        <v>16</v>
      </c>
      <c r="BN14" s="93"/>
      <c r="BO14" s="8">
        <f t="shared" si="11"/>
        <v>0</v>
      </c>
      <c r="BP14" s="4"/>
      <c r="BQ14" s="8">
        <f t="shared" si="12"/>
        <v>0</v>
      </c>
      <c r="BR14" s="4"/>
      <c r="BS14" s="4">
        <f t="shared" si="13"/>
        <v>0</v>
      </c>
      <c r="BT14" s="4"/>
      <c r="BU14" s="4">
        <f t="shared" si="14"/>
        <v>0</v>
      </c>
      <c r="BV14" s="4"/>
      <c r="BW14" s="4">
        <f t="shared" si="15"/>
        <v>0</v>
      </c>
      <c r="BX14" s="4">
        <f t="shared" si="16"/>
        <v>0</v>
      </c>
      <c r="BY14" s="9">
        <f t="shared" si="17"/>
        <v>0</v>
      </c>
      <c r="BZ14" s="10">
        <f t="shared" si="18"/>
        <v>0</v>
      </c>
      <c r="CA14" s="11">
        <f t="shared" si="19"/>
        <v>0</v>
      </c>
      <c r="CB14" s="4"/>
      <c r="CC14" s="12">
        <f t="shared" si="20"/>
        <v>0</v>
      </c>
      <c r="CD14" s="89">
        <f t="shared" si="21"/>
        <v>0</v>
      </c>
      <c r="CE14" s="93"/>
      <c r="CF14" s="4"/>
      <c r="CG14" s="4"/>
      <c r="CH14" s="4"/>
      <c r="CI14" s="94"/>
    </row>
    <row r="15" spans="1:87" ht="15" customHeight="1" x14ac:dyDescent="0.15">
      <c r="A15" s="3" t="s">
        <v>187</v>
      </c>
      <c r="B15" s="4" t="s">
        <v>188</v>
      </c>
      <c r="C15" s="176">
        <v>978630003</v>
      </c>
      <c r="D15" s="177" t="s">
        <v>189</v>
      </c>
      <c r="E15" s="182" t="s">
        <v>165</v>
      </c>
      <c r="F15" s="80"/>
      <c r="G15" s="4" t="s">
        <v>46</v>
      </c>
      <c r="H15" s="80" t="s">
        <v>178</v>
      </c>
      <c r="I15" s="67" t="s">
        <v>186</v>
      </c>
      <c r="J15" s="185" t="s">
        <v>47</v>
      </c>
      <c r="K15" s="17"/>
      <c r="L15" s="17"/>
      <c r="M15" s="18" t="s">
        <v>16</v>
      </c>
      <c r="N15" s="18" t="s">
        <v>47</v>
      </c>
      <c r="O15" s="17"/>
      <c r="P15" s="17"/>
      <c r="Q15" s="18" t="s">
        <v>16</v>
      </c>
      <c r="R15" s="18" t="s">
        <v>47</v>
      </c>
      <c r="S15" s="17"/>
      <c r="T15" s="17"/>
      <c r="U15" s="18" t="s">
        <v>16</v>
      </c>
      <c r="V15" s="18" t="s">
        <v>47</v>
      </c>
      <c r="W15" s="17"/>
      <c r="X15" s="17"/>
      <c r="Y15" s="18" t="s">
        <v>16</v>
      </c>
      <c r="Z15" s="18" t="s">
        <v>47</v>
      </c>
      <c r="AA15" s="17"/>
      <c r="AB15" s="17"/>
      <c r="AC15" s="18" t="s">
        <v>16</v>
      </c>
      <c r="AD15" s="18" t="s">
        <v>47</v>
      </c>
      <c r="AE15" s="17"/>
      <c r="AF15" s="17"/>
      <c r="AG15" s="18" t="s">
        <v>16</v>
      </c>
      <c r="AH15" s="18" t="s">
        <v>47</v>
      </c>
      <c r="AI15" s="17"/>
      <c r="AJ15" s="17"/>
      <c r="AK15" s="19" t="s">
        <v>16</v>
      </c>
      <c r="AL15" s="19" t="s">
        <v>47</v>
      </c>
      <c r="AM15" s="17"/>
      <c r="AN15" s="17"/>
      <c r="AO15" s="19" t="s">
        <v>16</v>
      </c>
      <c r="AP15" s="19" t="s">
        <v>47</v>
      </c>
      <c r="AQ15" s="17"/>
      <c r="AR15" s="17"/>
      <c r="AS15" s="19" t="s">
        <v>16</v>
      </c>
      <c r="AT15" s="19" t="s">
        <v>47</v>
      </c>
      <c r="AU15" s="17"/>
      <c r="AV15" s="17"/>
      <c r="AW15" s="19" t="s">
        <v>16</v>
      </c>
      <c r="AX15" s="19" t="s">
        <v>47</v>
      </c>
      <c r="AY15" s="17"/>
      <c r="AZ15" s="17"/>
      <c r="BA15" s="19" t="s">
        <v>16</v>
      </c>
      <c r="BB15" s="19" t="s">
        <v>47</v>
      </c>
      <c r="BC15" s="17"/>
      <c r="BD15" s="17"/>
      <c r="BE15" s="19" t="s">
        <v>16</v>
      </c>
      <c r="BF15" s="19" t="s">
        <v>47</v>
      </c>
      <c r="BG15" s="17"/>
      <c r="BH15" s="17"/>
      <c r="BI15" s="19" t="s">
        <v>16</v>
      </c>
      <c r="BJ15" s="19" t="s">
        <v>47</v>
      </c>
      <c r="BK15" s="17"/>
      <c r="BL15" s="164"/>
      <c r="BM15" s="165" t="s">
        <v>16</v>
      </c>
      <c r="BN15" s="93"/>
      <c r="BO15" s="8">
        <f t="shared" si="11"/>
        <v>0</v>
      </c>
      <c r="BP15" s="4"/>
      <c r="BQ15" s="8">
        <f t="shared" si="12"/>
        <v>0</v>
      </c>
      <c r="BR15" s="4"/>
      <c r="BS15" s="4">
        <f t="shared" si="13"/>
        <v>0</v>
      </c>
      <c r="BT15" s="4"/>
      <c r="BU15" s="4">
        <f t="shared" si="14"/>
        <v>0</v>
      </c>
      <c r="BV15" s="4"/>
      <c r="BW15" s="4">
        <f t="shared" si="15"/>
        <v>0</v>
      </c>
      <c r="BX15" s="4">
        <f t="shared" si="16"/>
        <v>0</v>
      </c>
      <c r="BY15" s="9">
        <f t="shared" si="17"/>
        <v>0</v>
      </c>
      <c r="BZ15" s="10">
        <f t="shared" si="18"/>
        <v>0</v>
      </c>
      <c r="CA15" s="11">
        <f t="shared" si="19"/>
        <v>0</v>
      </c>
      <c r="CB15" s="4"/>
      <c r="CC15" s="12">
        <f t="shared" si="20"/>
        <v>0</v>
      </c>
      <c r="CD15" s="89">
        <f t="shared" si="21"/>
        <v>0</v>
      </c>
      <c r="CE15" s="107"/>
      <c r="CF15" s="102"/>
      <c r="CG15" s="102"/>
      <c r="CH15" s="102"/>
      <c r="CI15" s="118"/>
    </row>
    <row r="16" spans="1:87" ht="15" customHeight="1" x14ac:dyDescent="0.15">
      <c r="A16" s="3" t="s">
        <v>190</v>
      </c>
      <c r="B16" s="44" t="s">
        <v>191</v>
      </c>
      <c r="C16" s="80">
        <v>937418675</v>
      </c>
      <c r="D16" s="177" t="s">
        <v>169</v>
      </c>
      <c r="E16" s="182" t="s">
        <v>165</v>
      </c>
      <c r="F16" s="5"/>
      <c r="G16" s="5" t="s">
        <v>62</v>
      </c>
      <c r="H16" s="5"/>
      <c r="I16" s="80"/>
      <c r="J16" s="96" t="s">
        <v>16</v>
      </c>
      <c r="K16" s="19" t="s">
        <v>47</v>
      </c>
      <c r="L16" s="17"/>
      <c r="M16" s="17"/>
      <c r="N16" s="19" t="s">
        <v>16</v>
      </c>
      <c r="O16" s="19" t="s">
        <v>47</v>
      </c>
      <c r="P16" s="17"/>
      <c r="Q16" s="17"/>
      <c r="R16" s="19" t="s">
        <v>16</v>
      </c>
      <c r="S16" s="19" t="s">
        <v>47</v>
      </c>
      <c r="T16" s="17"/>
      <c r="U16" s="17"/>
      <c r="V16" s="19" t="s">
        <v>16</v>
      </c>
      <c r="W16" s="19" t="s">
        <v>47</v>
      </c>
      <c r="X16" s="17"/>
      <c r="Y16" s="17"/>
      <c r="Z16" s="19" t="s">
        <v>16</v>
      </c>
      <c r="AA16" s="19" t="s">
        <v>47</v>
      </c>
      <c r="AB16" s="17"/>
      <c r="AC16" s="17"/>
      <c r="AD16" s="19" t="s">
        <v>16</v>
      </c>
      <c r="AE16" s="19" t="s">
        <v>47</v>
      </c>
      <c r="AF16" s="17"/>
      <c r="AG16" s="17"/>
      <c r="AH16" s="19" t="s">
        <v>16</v>
      </c>
      <c r="AI16" s="19" t="s">
        <v>47</v>
      </c>
      <c r="AJ16" s="17"/>
      <c r="AK16" s="17"/>
      <c r="AL16" s="18" t="s">
        <v>16</v>
      </c>
      <c r="AM16" s="18" t="s">
        <v>47</v>
      </c>
      <c r="AN16" s="17"/>
      <c r="AO16" s="17"/>
      <c r="AP16" s="18" t="s">
        <v>16</v>
      </c>
      <c r="AQ16" s="18" t="s">
        <v>47</v>
      </c>
      <c r="AR16" s="17"/>
      <c r="AS16" s="17"/>
      <c r="AT16" s="18" t="s">
        <v>16</v>
      </c>
      <c r="AU16" s="18" t="s">
        <v>47</v>
      </c>
      <c r="AV16" s="17"/>
      <c r="AW16" s="17"/>
      <c r="AX16" s="18" t="s">
        <v>16</v>
      </c>
      <c r="AY16" s="18" t="s">
        <v>47</v>
      </c>
      <c r="AZ16" s="17"/>
      <c r="BA16" s="17"/>
      <c r="BB16" s="18" t="s">
        <v>16</v>
      </c>
      <c r="BC16" s="18" t="s">
        <v>47</v>
      </c>
      <c r="BD16" s="17"/>
      <c r="BE16" s="17"/>
      <c r="BF16" s="18" t="s">
        <v>16</v>
      </c>
      <c r="BG16" s="18" t="s">
        <v>47</v>
      </c>
      <c r="BH16" s="17"/>
      <c r="BI16" s="17"/>
      <c r="BJ16" s="18" t="s">
        <v>16</v>
      </c>
      <c r="BK16" s="18" t="s">
        <v>47</v>
      </c>
      <c r="BL16" s="164"/>
      <c r="BM16" s="165"/>
      <c r="BN16" s="93"/>
      <c r="BO16" s="8">
        <f t="shared" si="11"/>
        <v>0</v>
      </c>
      <c r="BP16" s="4"/>
      <c r="BQ16" s="8">
        <f t="shared" si="12"/>
        <v>0</v>
      </c>
      <c r="BR16" s="13"/>
      <c r="BS16" s="4">
        <f t="shared" si="13"/>
        <v>0</v>
      </c>
      <c r="BT16" s="4"/>
      <c r="BU16" s="4">
        <f t="shared" si="14"/>
        <v>0</v>
      </c>
      <c r="BV16" s="4"/>
      <c r="BW16" s="4">
        <f t="shared" si="15"/>
        <v>0</v>
      </c>
      <c r="BX16" s="4">
        <f t="shared" si="16"/>
        <v>0</v>
      </c>
      <c r="BY16" s="9">
        <f t="shared" si="17"/>
        <v>0</v>
      </c>
      <c r="BZ16" s="10">
        <f t="shared" si="18"/>
        <v>0</v>
      </c>
      <c r="CA16" s="11">
        <f t="shared" si="19"/>
        <v>0</v>
      </c>
      <c r="CB16" s="4"/>
      <c r="CC16" s="12">
        <f t="shared" si="20"/>
        <v>0</v>
      </c>
      <c r="CD16" s="89">
        <f t="shared" si="21"/>
        <v>0</v>
      </c>
      <c r="CE16" s="116"/>
      <c r="CF16" s="44"/>
      <c r="CG16" s="44"/>
      <c r="CH16" s="44"/>
      <c r="CI16" s="117"/>
    </row>
    <row r="17" spans="1:87" ht="15" customHeight="1" x14ac:dyDescent="0.15">
      <c r="A17" s="3" t="s">
        <v>192</v>
      </c>
      <c r="B17" s="174" t="s">
        <v>193</v>
      </c>
      <c r="C17" s="176">
        <v>957590147</v>
      </c>
      <c r="D17" s="177" t="s">
        <v>189</v>
      </c>
      <c r="E17" s="182" t="s">
        <v>165</v>
      </c>
      <c r="F17" s="23"/>
      <c r="G17" s="5" t="s">
        <v>62</v>
      </c>
      <c r="H17" s="5"/>
      <c r="I17" s="80"/>
      <c r="J17" s="97" t="s">
        <v>16</v>
      </c>
      <c r="K17" s="18" t="s">
        <v>47</v>
      </c>
      <c r="L17" s="17"/>
      <c r="M17" s="17"/>
      <c r="N17" s="18" t="s">
        <v>16</v>
      </c>
      <c r="O17" s="18" t="s">
        <v>47</v>
      </c>
      <c r="P17" s="17"/>
      <c r="Q17" s="17"/>
      <c r="R17" s="18" t="s">
        <v>16</v>
      </c>
      <c r="S17" s="18" t="s">
        <v>47</v>
      </c>
      <c r="T17" s="17"/>
      <c r="U17" s="17"/>
      <c r="V17" s="18" t="s">
        <v>16</v>
      </c>
      <c r="W17" s="18" t="s">
        <v>47</v>
      </c>
      <c r="X17" s="17"/>
      <c r="Y17" s="17"/>
      <c r="Z17" s="18" t="s">
        <v>16</v>
      </c>
      <c r="AA17" s="18" t="s">
        <v>47</v>
      </c>
      <c r="AB17" s="17"/>
      <c r="AC17" s="17"/>
      <c r="AD17" s="18" t="s">
        <v>16</v>
      </c>
      <c r="AE17" s="18" t="s">
        <v>47</v>
      </c>
      <c r="AF17" s="17"/>
      <c r="AG17" s="17"/>
      <c r="AH17" s="18" t="s">
        <v>16</v>
      </c>
      <c r="AI17" s="18" t="s">
        <v>47</v>
      </c>
      <c r="AJ17" s="17"/>
      <c r="AK17" s="17"/>
      <c r="AL17" s="19" t="s">
        <v>16</v>
      </c>
      <c r="AM17" s="19" t="s">
        <v>47</v>
      </c>
      <c r="AN17" s="17"/>
      <c r="AO17" s="17"/>
      <c r="AP17" s="19" t="s">
        <v>16</v>
      </c>
      <c r="AQ17" s="19" t="s">
        <v>47</v>
      </c>
      <c r="AR17" s="17"/>
      <c r="AS17" s="17"/>
      <c r="AT17" s="19" t="s">
        <v>16</v>
      </c>
      <c r="AU17" s="19" t="s">
        <v>47</v>
      </c>
      <c r="AV17" s="17"/>
      <c r="AW17" s="17"/>
      <c r="AX17" s="19" t="s">
        <v>16</v>
      </c>
      <c r="AY17" s="19" t="s">
        <v>47</v>
      </c>
      <c r="AZ17" s="17"/>
      <c r="BA17" s="17"/>
      <c r="BB17" s="19" t="s">
        <v>16</v>
      </c>
      <c r="BC17" s="19" t="s">
        <v>47</v>
      </c>
      <c r="BD17" s="17"/>
      <c r="BE17" s="17"/>
      <c r="BF17" s="19" t="s">
        <v>16</v>
      </c>
      <c r="BG17" s="19" t="s">
        <v>47</v>
      </c>
      <c r="BH17" s="17"/>
      <c r="BI17" s="17"/>
      <c r="BJ17" s="19" t="s">
        <v>16</v>
      </c>
      <c r="BK17" s="19" t="s">
        <v>47</v>
      </c>
      <c r="BL17" s="164"/>
      <c r="BM17" s="165"/>
      <c r="BN17" s="93"/>
      <c r="BO17" s="8">
        <f t="shared" si="11"/>
        <v>0</v>
      </c>
      <c r="BP17" s="4"/>
      <c r="BQ17" s="8">
        <f t="shared" si="12"/>
        <v>0</v>
      </c>
      <c r="BR17" s="4"/>
      <c r="BS17" s="4">
        <f t="shared" si="13"/>
        <v>0</v>
      </c>
      <c r="BT17" s="4"/>
      <c r="BU17" s="4">
        <f t="shared" si="14"/>
        <v>0</v>
      </c>
      <c r="BV17" s="4"/>
      <c r="BW17" s="4">
        <f t="shared" si="15"/>
        <v>0</v>
      </c>
      <c r="BX17" s="4">
        <f t="shared" si="16"/>
        <v>0</v>
      </c>
      <c r="BY17" s="9">
        <f t="shared" si="17"/>
        <v>0</v>
      </c>
      <c r="BZ17" s="10">
        <f t="shared" si="18"/>
        <v>0</v>
      </c>
      <c r="CA17" s="11">
        <f t="shared" si="19"/>
        <v>0</v>
      </c>
      <c r="CB17" s="4"/>
      <c r="CC17" s="12">
        <f t="shared" si="20"/>
        <v>0</v>
      </c>
      <c r="CD17" s="89">
        <f t="shared" si="21"/>
        <v>0</v>
      </c>
      <c r="CE17" s="93"/>
      <c r="CF17" s="4"/>
      <c r="CG17" s="4"/>
      <c r="CH17" s="4"/>
      <c r="CI17" s="94"/>
    </row>
    <row r="18" spans="1:87" ht="15" customHeight="1" x14ac:dyDescent="0.15">
      <c r="A18" s="3" t="s">
        <v>194</v>
      </c>
      <c r="B18" s="4" t="s">
        <v>195</v>
      </c>
      <c r="C18" s="176">
        <v>971890399</v>
      </c>
      <c r="D18" s="177" t="s">
        <v>189</v>
      </c>
      <c r="E18" s="182" t="s">
        <v>165</v>
      </c>
      <c r="F18" s="5"/>
      <c r="G18" s="5" t="s">
        <v>62</v>
      </c>
      <c r="H18" s="5"/>
      <c r="I18" s="80"/>
      <c r="J18" s="95"/>
      <c r="K18" s="19" t="s">
        <v>16</v>
      </c>
      <c r="L18" s="19" t="s">
        <v>47</v>
      </c>
      <c r="M18" s="17"/>
      <c r="N18" s="17"/>
      <c r="O18" s="19" t="s">
        <v>16</v>
      </c>
      <c r="P18" s="19" t="s">
        <v>47</v>
      </c>
      <c r="Q18" s="17"/>
      <c r="R18" s="17"/>
      <c r="S18" s="19" t="s">
        <v>16</v>
      </c>
      <c r="T18" s="19" t="s">
        <v>47</v>
      </c>
      <c r="U18" s="17"/>
      <c r="V18" s="17"/>
      <c r="W18" s="19" t="s">
        <v>16</v>
      </c>
      <c r="X18" s="19" t="s">
        <v>47</v>
      </c>
      <c r="Y18" s="17"/>
      <c r="Z18" s="17"/>
      <c r="AA18" s="19" t="s">
        <v>16</v>
      </c>
      <c r="AB18" s="19" t="s">
        <v>47</v>
      </c>
      <c r="AC18" s="17"/>
      <c r="AD18" s="17"/>
      <c r="AE18" s="19" t="s">
        <v>16</v>
      </c>
      <c r="AF18" s="19" t="s">
        <v>47</v>
      </c>
      <c r="AG18" s="17"/>
      <c r="AH18" s="17"/>
      <c r="AI18" s="19" t="s">
        <v>16</v>
      </c>
      <c r="AJ18" s="19" t="s">
        <v>47</v>
      </c>
      <c r="AK18" s="17"/>
      <c r="AL18" s="17"/>
      <c r="AM18" s="18" t="s">
        <v>16</v>
      </c>
      <c r="AN18" s="18" t="s">
        <v>47</v>
      </c>
      <c r="AO18" s="17"/>
      <c r="AP18" s="17"/>
      <c r="AQ18" s="18" t="s">
        <v>16</v>
      </c>
      <c r="AR18" s="18" t="s">
        <v>47</v>
      </c>
      <c r="AS18" s="17"/>
      <c r="AT18" s="17"/>
      <c r="AU18" s="18" t="s">
        <v>16</v>
      </c>
      <c r="AV18" s="18" t="s">
        <v>47</v>
      </c>
      <c r="AW18" s="17"/>
      <c r="AX18" s="17"/>
      <c r="AY18" s="18" t="s">
        <v>16</v>
      </c>
      <c r="AZ18" s="18" t="s">
        <v>47</v>
      </c>
      <c r="BA18" s="17"/>
      <c r="BB18" s="17"/>
      <c r="BC18" s="18" t="s">
        <v>16</v>
      </c>
      <c r="BD18" s="18" t="s">
        <v>47</v>
      </c>
      <c r="BE18" s="17"/>
      <c r="BF18" s="17"/>
      <c r="BG18" s="18" t="s">
        <v>16</v>
      </c>
      <c r="BH18" s="18" t="s">
        <v>47</v>
      </c>
      <c r="BI18" s="17"/>
      <c r="BJ18" s="17"/>
      <c r="BK18" s="18" t="s">
        <v>16</v>
      </c>
      <c r="BL18" s="164" t="s">
        <v>47</v>
      </c>
      <c r="BM18" s="165"/>
      <c r="BN18" s="93"/>
      <c r="BO18" s="8">
        <f t="shared" si="11"/>
        <v>0</v>
      </c>
      <c r="BP18" s="4"/>
      <c r="BQ18" s="8">
        <f t="shared" si="12"/>
        <v>0</v>
      </c>
      <c r="BR18" s="4"/>
      <c r="BS18" s="4">
        <f t="shared" si="13"/>
        <v>0</v>
      </c>
      <c r="BT18" s="4"/>
      <c r="BU18" s="4">
        <f t="shared" si="14"/>
        <v>0</v>
      </c>
      <c r="BV18" s="4"/>
      <c r="BW18" s="4">
        <f t="shared" si="15"/>
        <v>0</v>
      </c>
      <c r="BX18" s="4">
        <f t="shared" si="16"/>
        <v>0</v>
      </c>
      <c r="BY18" s="9">
        <f t="shared" si="17"/>
        <v>0</v>
      </c>
      <c r="BZ18" s="10">
        <f t="shared" si="18"/>
        <v>0</v>
      </c>
      <c r="CA18" s="11">
        <f t="shared" si="19"/>
        <v>0</v>
      </c>
      <c r="CB18" s="13"/>
      <c r="CC18" s="12">
        <f t="shared" si="20"/>
        <v>0</v>
      </c>
      <c r="CD18" s="89">
        <f t="shared" si="21"/>
        <v>0</v>
      </c>
      <c r="CE18" s="93"/>
      <c r="CF18" s="4"/>
      <c r="CG18" s="4"/>
      <c r="CH18" s="4"/>
      <c r="CI18" s="94"/>
    </row>
    <row r="19" spans="1:87" ht="15" customHeight="1" x14ac:dyDescent="0.15">
      <c r="A19" s="3" t="s">
        <v>196</v>
      </c>
      <c r="B19" s="4" t="s">
        <v>197</v>
      </c>
      <c r="C19" s="176">
        <v>950938913</v>
      </c>
      <c r="D19" s="177" t="s">
        <v>182</v>
      </c>
      <c r="E19" s="182" t="s">
        <v>165</v>
      </c>
      <c r="F19" s="5"/>
      <c r="G19" s="5" t="s">
        <v>62</v>
      </c>
      <c r="H19" s="5"/>
      <c r="I19" s="80"/>
      <c r="J19" s="95"/>
      <c r="K19" s="18" t="s">
        <v>16</v>
      </c>
      <c r="L19" s="18" t="s">
        <v>47</v>
      </c>
      <c r="M19" s="17"/>
      <c r="N19" s="17"/>
      <c r="O19" s="18" t="s">
        <v>16</v>
      </c>
      <c r="P19" s="18" t="s">
        <v>47</v>
      </c>
      <c r="Q19" s="17"/>
      <c r="R19" s="17"/>
      <c r="S19" s="18" t="s">
        <v>16</v>
      </c>
      <c r="T19" s="18" t="s">
        <v>47</v>
      </c>
      <c r="U19" s="17"/>
      <c r="V19" s="17"/>
      <c r="W19" s="18" t="s">
        <v>16</v>
      </c>
      <c r="X19" s="18" t="s">
        <v>47</v>
      </c>
      <c r="Y19" s="17"/>
      <c r="Z19" s="17"/>
      <c r="AA19" s="18" t="s">
        <v>16</v>
      </c>
      <c r="AB19" s="18" t="s">
        <v>47</v>
      </c>
      <c r="AC19" s="17"/>
      <c r="AD19" s="17"/>
      <c r="AE19" s="18" t="s">
        <v>16</v>
      </c>
      <c r="AF19" s="18" t="s">
        <v>47</v>
      </c>
      <c r="AG19" s="17"/>
      <c r="AH19" s="17"/>
      <c r="AI19" s="18" t="s">
        <v>16</v>
      </c>
      <c r="AJ19" s="18" t="s">
        <v>47</v>
      </c>
      <c r="AK19" s="17"/>
      <c r="AL19" s="17"/>
      <c r="AM19" s="19" t="s">
        <v>16</v>
      </c>
      <c r="AN19" s="19" t="s">
        <v>47</v>
      </c>
      <c r="AO19" s="17"/>
      <c r="AP19" s="17"/>
      <c r="AQ19" s="19" t="s">
        <v>16</v>
      </c>
      <c r="AR19" s="19" t="s">
        <v>47</v>
      </c>
      <c r="AS19" s="17"/>
      <c r="AT19" s="17"/>
      <c r="AU19" s="19" t="s">
        <v>16</v>
      </c>
      <c r="AV19" s="19" t="s">
        <v>47</v>
      </c>
      <c r="AW19" s="17"/>
      <c r="AX19" s="17"/>
      <c r="AY19" s="19" t="s">
        <v>16</v>
      </c>
      <c r="AZ19" s="19" t="s">
        <v>47</v>
      </c>
      <c r="BA19" s="17"/>
      <c r="BB19" s="17"/>
      <c r="BC19" s="19" t="s">
        <v>16</v>
      </c>
      <c r="BD19" s="19" t="s">
        <v>47</v>
      </c>
      <c r="BE19" s="17"/>
      <c r="BF19" s="17"/>
      <c r="BG19" s="19" t="s">
        <v>16</v>
      </c>
      <c r="BH19" s="19" t="s">
        <v>47</v>
      </c>
      <c r="BI19" s="17"/>
      <c r="BJ19" s="17"/>
      <c r="BK19" s="19" t="s">
        <v>16</v>
      </c>
      <c r="BL19" s="164" t="s">
        <v>47</v>
      </c>
      <c r="BM19" s="165"/>
      <c r="BN19" s="93"/>
      <c r="BO19" s="8">
        <f t="shared" si="11"/>
        <v>0</v>
      </c>
      <c r="BP19" s="4"/>
      <c r="BQ19" s="8">
        <f t="shared" si="12"/>
        <v>0</v>
      </c>
      <c r="BR19" s="4"/>
      <c r="BS19" s="4">
        <f t="shared" si="13"/>
        <v>0</v>
      </c>
      <c r="BT19" s="4"/>
      <c r="BU19" s="4">
        <f t="shared" si="14"/>
        <v>0</v>
      </c>
      <c r="BV19" s="4"/>
      <c r="BW19" s="4">
        <f t="shared" si="15"/>
        <v>0</v>
      </c>
      <c r="BX19" s="4">
        <f t="shared" si="16"/>
        <v>0</v>
      </c>
      <c r="BY19" s="9">
        <f t="shared" si="17"/>
        <v>0</v>
      </c>
      <c r="BZ19" s="10">
        <f t="shared" si="18"/>
        <v>0</v>
      </c>
      <c r="CA19" s="11">
        <f t="shared" si="19"/>
        <v>0</v>
      </c>
      <c r="CB19" s="4"/>
      <c r="CC19" s="12">
        <f t="shared" si="20"/>
        <v>0</v>
      </c>
      <c r="CD19" s="89">
        <f t="shared" si="21"/>
        <v>0</v>
      </c>
      <c r="CE19" s="93"/>
      <c r="CF19" s="4"/>
      <c r="CG19" s="4"/>
      <c r="CH19" s="4"/>
      <c r="CI19" s="94"/>
    </row>
    <row r="20" spans="1:87" ht="15" customHeight="1" x14ac:dyDescent="0.15">
      <c r="A20" s="3" t="s">
        <v>198</v>
      </c>
      <c r="B20" s="4" t="s">
        <v>199</v>
      </c>
      <c r="C20" s="80">
        <v>999283037</v>
      </c>
      <c r="D20" s="177" t="s">
        <v>185</v>
      </c>
      <c r="E20" s="182" t="s">
        <v>165</v>
      </c>
      <c r="F20" s="5"/>
      <c r="G20" s="69" t="s">
        <v>62</v>
      </c>
      <c r="H20" s="69"/>
      <c r="I20" s="106"/>
      <c r="J20" s="98"/>
      <c r="K20" s="14"/>
      <c r="L20" s="15" t="s">
        <v>16</v>
      </c>
      <c r="M20" s="15" t="s">
        <v>47</v>
      </c>
      <c r="N20" s="14"/>
      <c r="O20" s="14"/>
      <c r="P20" s="15" t="s">
        <v>16</v>
      </c>
      <c r="Q20" s="15" t="s">
        <v>47</v>
      </c>
      <c r="R20" s="14"/>
      <c r="S20" s="14"/>
      <c r="T20" s="15" t="s">
        <v>16</v>
      </c>
      <c r="U20" s="15" t="s">
        <v>47</v>
      </c>
      <c r="V20" s="14"/>
      <c r="W20" s="14"/>
      <c r="X20" s="15" t="s">
        <v>16</v>
      </c>
      <c r="Y20" s="15" t="s">
        <v>47</v>
      </c>
      <c r="Z20" s="14"/>
      <c r="AA20" s="14"/>
      <c r="AB20" s="15" t="s">
        <v>16</v>
      </c>
      <c r="AC20" s="15" t="s">
        <v>47</v>
      </c>
      <c r="AD20" s="14"/>
      <c r="AE20" s="14"/>
      <c r="AF20" s="15" t="s">
        <v>16</v>
      </c>
      <c r="AG20" s="15" t="s">
        <v>47</v>
      </c>
      <c r="AH20" s="14"/>
      <c r="AI20" s="14"/>
      <c r="AJ20" s="16" t="s">
        <v>16</v>
      </c>
      <c r="AK20" s="16" t="s">
        <v>47</v>
      </c>
      <c r="AL20" s="14"/>
      <c r="AM20" s="14"/>
      <c r="AN20" s="16" t="s">
        <v>16</v>
      </c>
      <c r="AO20" s="16" t="s">
        <v>47</v>
      </c>
      <c r="AP20" s="14"/>
      <c r="AQ20" s="14"/>
      <c r="AR20" s="16" t="s">
        <v>16</v>
      </c>
      <c r="AS20" s="16" t="s">
        <v>47</v>
      </c>
      <c r="AT20" s="14"/>
      <c r="AU20" s="14"/>
      <c r="AV20" s="16" t="s">
        <v>16</v>
      </c>
      <c r="AW20" s="16" t="s">
        <v>47</v>
      </c>
      <c r="AX20" s="14"/>
      <c r="AY20" s="14"/>
      <c r="AZ20" s="16" t="s">
        <v>16</v>
      </c>
      <c r="BA20" s="16" t="s">
        <v>47</v>
      </c>
      <c r="BB20" s="14"/>
      <c r="BC20" s="14"/>
      <c r="BD20" s="16" t="s">
        <v>16</v>
      </c>
      <c r="BE20" s="16" t="s">
        <v>47</v>
      </c>
      <c r="BF20" s="14"/>
      <c r="BG20" s="14"/>
      <c r="BH20" s="16" t="s">
        <v>16</v>
      </c>
      <c r="BI20" s="16" t="s">
        <v>47</v>
      </c>
      <c r="BJ20" s="14"/>
      <c r="BK20" s="14"/>
      <c r="BL20" s="166" t="s">
        <v>16</v>
      </c>
      <c r="BM20" s="167" t="s">
        <v>47</v>
      </c>
      <c r="BN20" s="93"/>
      <c r="BO20" s="8">
        <f t="shared" si="11"/>
        <v>0</v>
      </c>
      <c r="BP20" s="4"/>
      <c r="BQ20" s="8">
        <f t="shared" si="12"/>
        <v>0</v>
      </c>
      <c r="BR20" s="4"/>
      <c r="BS20" s="4">
        <f t="shared" si="13"/>
        <v>0</v>
      </c>
      <c r="BT20" s="4"/>
      <c r="BU20" s="4">
        <f t="shared" si="14"/>
        <v>0</v>
      </c>
      <c r="BV20" s="4"/>
      <c r="BW20" s="4">
        <f t="shared" si="15"/>
        <v>0</v>
      </c>
      <c r="BX20" s="4">
        <f t="shared" si="16"/>
        <v>0</v>
      </c>
      <c r="BY20" s="9">
        <f t="shared" si="17"/>
        <v>0</v>
      </c>
      <c r="BZ20" s="10">
        <f t="shared" si="18"/>
        <v>0</v>
      </c>
      <c r="CA20" s="11">
        <f t="shared" si="19"/>
        <v>0</v>
      </c>
      <c r="CB20" s="4"/>
      <c r="CC20" s="12">
        <f t="shared" si="20"/>
        <v>0</v>
      </c>
      <c r="CD20" s="89">
        <f t="shared" si="21"/>
        <v>0</v>
      </c>
      <c r="CE20" s="93"/>
      <c r="CF20" s="4"/>
      <c r="CG20" s="4"/>
      <c r="CH20" s="4"/>
      <c r="CI20" s="94"/>
    </row>
    <row r="21" spans="1:87" ht="15" customHeight="1" x14ac:dyDescent="0.15">
      <c r="A21" s="3" t="s">
        <v>200</v>
      </c>
      <c r="B21" s="4" t="s">
        <v>201</v>
      </c>
      <c r="C21" s="176">
        <v>973026281</v>
      </c>
      <c r="D21" s="177" t="s">
        <v>169</v>
      </c>
      <c r="E21" s="182" t="s">
        <v>165</v>
      </c>
      <c r="F21" s="5"/>
      <c r="G21" s="5" t="s">
        <v>62</v>
      </c>
      <c r="H21" s="5"/>
      <c r="I21" s="80"/>
      <c r="J21" s="95"/>
      <c r="K21" s="17"/>
      <c r="L21" s="18" t="s">
        <v>16</v>
      </c>
      <c r="M21" s="18" t="s">
        <v>47</v>
      </c>
      <c r="N21" s="17"/>
      <c r="O21" s="17"/>
      <c r="P21" s="18" t="s">
        <v>16</v>
      </c>
      <c r="Q21" s="18" t="s">
        <v>47</v>
      </c>
      <c r="R21" s="17"/>
      <c r="S21" s="17"/>
      <c r="T21" s="18" t="s">
        <v>16</v>
      </c>
      <c r="U21" s="18" t="s">
        <v>47</v>
      </c>
      <c r="V21" s="17"/>
      <c r="W21" s="17"/>
      <c r="X21" s="18" t="s">
        <v>16</v>
      </c>
      <c r="Y21" s="18" t="s">
        <v>47</v>
      </c>
      <c r="Z21" s="17"/>
      <c r="AA21" s="17"/>
      <c r="AB21" s="18" t="s">
        <v>16</v>
      </c>
      <c r="AC21" s="18" t="s">
        <v>47</v>
      </c>
      <c r="AD21" s="17"/>
      <c r="AE21" s="17"/>
      <c r="AF21" s="18" t="s">
        <v>16</v>
      </c>
      <c r="AG21" s="18" t="s">
        <v>47</v>
      </c>
      <c r="AH21" s="17"/>
      <c r="AI21" s="17"/>
      <c r="AJ21" s="19" t="s">
        <v>16</v>
      </c>
      <c r="AK21" s="19" t="s">
        <v>47</v>
      </c>
      <c r="AL21" s="17"/>
      <c r="AM21" s="17"/>
      <c r="AN21" s="19" t="s">
        <v>16</v>
      </c>
      <c r="AO21" s="19" t="s">
        <v>47</v>
      </c>
      <c r="AP21" s="17"/>
      <c r="AQ21" s="17"/>
      <c r="AR21" s="19" t="s">
        <v>16</v>
      </c>
      <c r="AS21" s="19" t="s">
        <v>47</v>
      </c>
      <c r="AT21" s="17"/>
      <c r="AU21" s="17"/>
      <c r="AV21" s="19" t="s">
        <v>16</v>
      </c>
      <c r="AW21" s="19" t="s">
        <v>47</v>
      </c>
      <c r="AX21" s="17"/>
      <c r="AY21" s="17"/>
      <c r="AZ21" s="19" t="s">
        <v>16</v>
      </c>
      <c r="BA21" s="19" t="s">
        <v>47</v>
      </c>
      <c r="BB21" s="17"/>
      <c r="BC21" s="17"/>
      <c r="BD21" s="19" t="s">
        <v>16</v>
      </c>
      <c r="BE21" s="19" t="s">
        <v>47</v>
      </c>
      <c r="BF21" s="17"/>
      <c r="BG21" s="17"/>
      <c r="BH21" s="19" t="s">
        <v>16</v>
      </c>
      <c r="BI21" s="19" t="s">
        <v>47</v>
      </c>
      <c r="BJ21" s="17"/>
      <c r="BK21" s="17"/>
      <c r="BL21" s="164" t="s">
        <v>16</v>
      </c>
      <c r="BM21" s="165" t="s">
        <v>47</v>
      </c>
      <c r="BN21" s="93"/>
      <c r="BO21" s="8">
        <f t="shared" si="11"/>
        <v>0</v>
      </c>
      <c r="BP21" s="4"/>
      <c r="BQ21" s="8">
        <f t="shared" si="12"/>
        <v>0</v>
      </c>
      <c r="BR21" s="4"/>
      <c r="BS21" s="4">
        <f t="shared" si="13"/>
        <v>0</v>
      </c>
      <c r="BT21" s="4"/>
      <c r="BU21" s="4">
        <f t="shared" si="14"/>
        <v>0</v>
      </c>
      <c r="BV21" s="4"/>
      <c r="BW21" s="4">
        <f t="shared" si="15"/>
        <v>0</v>
      </c>
      <c r="BX21" s="4">
        <f t="shared" si="16"/>
        <v>0</v>
      </c>
      <c r="BY21" s="9">
        <f t="shared" si="17"/>
        <v>0</v>
      </c>
      <c r="BZ21" s="10">
        <f t="shared" si="18"/>
        <v>0</v>
      </c>
      <c r="CA21" s="11">
        <f t="shared" si="19"/>
        <v>0</v>
      </c>
      <c r="CB21" s="4"/>
      <c r="CC21" s="12">
        <f t="shared" si="20"/>
        <v>0</v>
      </c>
      <c r="CD21" s="89">
        <f t="shared" si="21"/>
        <v>0</v>
      </c>
      <c r="CE21" s="93"/>
      <c r="CF21" s="4"/>
      <c r="CG21" s="4"/>
      <c r="CH21" s="4"/>
      <c r="CI21" s="94"/>
    </row>
    <row r="22" spans="1:87" ht="15" customHeight="1" x14ac:dyDescent="0.15">
      <c r="A22" s="3" t="s">
        <v>202</v>
      </c>
      <c r="B22" s="43" t="s">
        <v>203</v>
      </c>
      <c r="C22" s="176">
        <v>940253503</v>
      </c>
      <c r="D22" s="177" t="s">
        <v>169</v>
      </c>
      <c r="E22" s="182" t="s">
        <v>165</v>
      </c>
      <c r="F22" s="5"/>
      <c r="G22" s="5" t="s">
        <v>62</v>
      </c>
      <c r="H22" s="5"/>
      <c r="I22" s="80"/>
      <c r="J22" s="99"/>
      <c r="K22" s="17"/>
      <c r="L22" s="17"/>
      <c r="M22" s="21" t="s">
        <v>16</v>
      </c>
      <c r="N22" s="19" t="s">
        <v>47</v>
      </c>
      <c r="O22" s="17"/>
      <c r="P22" s="17"/>
      <c r="Q22" s="21" t="s">
        <v>16</v>
      </c>
      <c r="R22" s="19" t="s">
        <v>47</v>
      </c>
      <c r="S22" s="17"/>
      <c r="T22" s="17"/>
      <c r="U22" s="21" t="s">
        <v>16</v>
      </c>
      <c r="V22" s="19" t="s">
        <v>47</v>
      </c>
      <c r="W22" s="17"/>
      <c r="X22" s="17"/>
      <c r="Y22" s="21" t="s">
        <v>16</v>
      </c>
      <c r="Z22" s="19" t="s">
        <v>47</v>
      </c>
      <c r="AA22" s="17"/>
      <c r="AB22" s="17"/>
      <c r="AC22" s="21" t="s">
        <v>16</v>
      </c>
      <c r="AD22" s="19" t="s">
        <v>47</v>
      </c>
      <c r="AE22" s="17"/>
      <c r="AF22" s="17"/>
      <c r="AG22" s="21" t="s">
        <v>16</v>
      </c>
      <c r="AH22" s="19" t="s">
        <v>47</v>
      </c>
      <c r="AI22" s="17"/>
      <c r="AJ22" s="17"/>
      <c r="AK22" s="22" t="s">
        <v>16</v>
      </c>
      <c r="AL22" s="18" t="s">
        <v>47</v>
      </c>
      <c r="AM22" s="17"/>
      <c r="AN22" s="17"/>
      <c r="AO22" s="22" t="s">
        <v>16</v>
      </c>
      <c r="AP22" s="18" t="s">
        <v>47</v>
      </c>
      <c r="AQ22" s="17"/>
      <c r="AR22" s="17"/>
      <c r="AS22" s="22" t="s">
        <v>16</v>
      </c>
      <c r="AT22" s="18" t="s">
        <v>47</v>
      </c>
      <c r="AU22" s="17"/>
      <c r="AV22" s="17"/>
      <c r="AW22" s="22" t="s">
        <v>16</v>
      </c>
      <c r="AX22" s="18" t="s">
        <v>47</v>
      </c>
      <c r="AY22" s="17"/>
      <c r="AZ22" s="17"/>
      <c r="BA22" s="22" t="s">
        <v>16</v>
      </c>
      <c r="BB22" s="18" t="s">
        <v>47</v>
      </c>
      <c r="BC22" s="17"/>
      <c r="BD22" s="17"/>
      <c r="BE22" s="22" t="s">
        <v>16</v>
      </c>
      <c r="BF22" s="18" t="s">
        <v>47</v>
      </c>
      <c r="BG22" s="17"/>
      <c r="BH22" s="17"/>
      <c r="BI22" s="22" t="s">
        <v>16</v>
      </c>
      <c r="BJ22" s="18" t="s">
        <v>47</v>
      </c>
      <c r="BK22" s="17"/>
      <c r="BL22" s="164"/>
      <c r="BM22" s="168" t="s">
        <v>16</v>
      </c>
      <c r="BN22" s="93"/>
      <c r="BO22" s="8">
        <f t="shared" si="11"/>
        <v>0</v>
      </c>
      <c r="BP22" s="4"/>
      <c r="BQ22" s="8">
        <f t="shared" si="12"/>
        <v>0</v>
      </c>
      <c r="BR22" s="4"/>
      <c r="BS22" s="4">
        <f t="shared" si="13"/>
        <v>0</v>
      </c>
      <c r="BT22" s="4"/>
      <c r="BU22" s="4">
        <f t="shared" si="14"/>
        <v>0</v>
      </c>
      <c r="BV22" s="4"/>
      <c r="BW22" s="4">
        <f t="shared" si="15"/>
        <v>0</v>
      </c>
      <c r="BX22" s="4">
        <f>(BS22+BU22+BW22)</f>
        <v>0</v>
      </c>
      <c r="BY22" s="9">
        <f t="shared" si="17"/>
        <v>0</v>
      </c>
      <c r="BZ22" s="10">
        <f t="shared" si="18"/>
        <v>0</v>
      </c>
      <c r="CA22" s="11">
        <f t="shared" si="19"/>
        <v>0</v>
      </c>
      <c r="CB22" s="4"/>
      <c r="CC22" s="12">
        <f t="shared" si="20"/>
        <v>0</v>
      </c>
      <c r="CD22" s="89">
        <f t="shared" si="21"/>
        <v>0</v>
      </c>
      <c r="CE22" s="93"/>
      <c r="CF22" s="4"/>
      <c r="CG22" s="4"/>
      <c r="CH22" s="4"/>
      <c r="CI22" s="94"/>
    </row>
    <row r="23" spans="1:87" ht="15" customHeight="1" x14ac:dyDescent="0.15">
      <c r="A23" s="3" t="s">
        <v>204</v>
      </c>
      <c r="B23" s="4" t="s">
        <v>205</v>
      </c>
      <c r="C23" s="80">
        <v>936235781</v>
      </c>
      <c r="D23" s="177" t="s">
        <v>169</v>
      </c>
      <c r="E23" s="182" t="s">
        <v>165</v>
      </c>
      <c r="F23" s="5"/>
      <c r="G23" s="5" t="s">
        <v>62</v>
      </c>
      <c r="H23" s="5"/>
      <c r="I23" s="80"/>
      <c r="J23" s="99"/>
      <c r="K23" s="17"/>
      <c r="L23" s="17"/>
      <c r="M23" s="18" t="s">
        <v>16</v>
      </c>
      <c r="N23" s="18" t="s">
        <v>47</v>
      </c>
      <c r="O23" s="17"/>
      <c r="P23" s="17"/>
      <c r="Q23" s="18" t="s">
        <v>16</v>
      </c>
      <c r="R23" s="18" t="s">
        <v>47</v>
      </c>
      <c r="S23" s="17"/>
      <c r="T23" s="17"/>
      <c r="U23" s="18" t="s">
        <v>16</v>
      </c>
      <c r="V23" s="18" t="s">
        <v>47</v>
      </c>
      <c r="W23" s="17"/>
      <c r="X23" s="17"/>
      <c r="Y23" s="18" t="s">
        <v>16</v>
      </c>
      <c r="Z23" s="18" t="s">
        <v>47</v>
      </c>
      <c r="AA23" s="17"/>
      <c r="AB23" s="17"/>
      <c r="AC23" s="18" t="s">
        <v>16</v>
      </c>
      <c r="AD23" s="18" t="s">
        <v>47</v>
      </c>
      <c r="AE23" s="17"/>
      <c r="AF23" s="17"/>
      <c r="AG23" s="18" t="s">
        <v>16</v>
      </c>
      <c r="AH23" s="18" t="s">
        <v>47</v>
      </c>
      <c r="AI23" s="17"/>
      <c r="AJ23" s="17"/>
      <c r="AK23" s="19" t="s">
        <v>16</v>
      </c>
      <c r="AL23" s="19" t="s">
        <v>47</v>
      </c>
      <c r="AM23" s="17"/>
      <c r="AN23" s="17"/>
      <c r="AO23" s="19" t="s">
        <v>16</v>
      </c>
      <c r="AP23" s="19" t="s">
        <v>47</v>
      </c>
      <c r="AQ23" s="17"/>
      <c r="AR23" s="17"/>
      <c r="AS23" s="19" t="s">
        <v>16</v>
      </c>
      <c r="AT23" s="19" t="s">
        <v>47</v>
      </c>
      <c r="AU23" s="17"/>
      <c r="AV23" s="17"/>
      <c r="AW23" s="19" t="s">
        <v>16</v>
      </c>
      <c r="AX23" s="19" t="s">
        <v>47</v>
      </c>
      <c r="AY23" s="17"/>
      <c r="AZ23" s="17"/>
      <c r="BA23" s="19" t="s">
        <v>16</v>
      </c>
      <c r="BB23" s="19" t="s">
        <v>47</v>
      </c>
      <c r="BC23" s="17"/>
      <c r="BD23" s="17"/>
      <c r="BE23" s="19" t="s">
        <v>16</v>
      </c>
      <c r="BF23" s="19" t="s">
        <v>47</v>
      </c>
      <c r="BG23" s="17"/>
      <c r="BH23" s="17"/>
      <c r="BI23" s="19" t="s">
        <v>16</v>
      </c>
      <c r="BJ23" s="19" t="s">
        <v>47</v>
      </c>
      <c r="BK23" s="17"/>
      <c r="BL23" s="164"/>
      <c r="BM23" s="165" t="s">
        <v>16</v>
      </c>
      <c r="BN23" s="93"/>
      <c r="BO23" s="8">
        <f t="shared" si="11"/>
        <v>0</v>
      </c>
      <c r="BP23" s="4"/>
      <c r="BQ23" s="8">
        <f t="shared" si="12"/>
        <v>0</v>
      </c>
      <c r="BR23" s="4"/>
      <c r="BS23" s="4">
        <f t="shared" si="13"/>
        <v>0</v>
      </c>
      <c r="BT23" s="4"/>
      <c r="BU23" s="4">
        <f t="shared" si="14"/>
        <v>0</v>
      </c>
      <c r="BV23" s="4"/>
      <c r="BW23" s="4">
        <f t="shared" si="15"/>
        <v>0</v>
      </c>
      <c r="BX23" s="4">
        <f t="shared" si="16"/>
        <v>0</v>
      </c>
      <c r="BY23" s="9">
        <f t="shared" si="17"/>
        <v>0</v>
      </c>
      <c r="BZ23" s="10">
        <f t="shared" si="18"/>
        <v>0</v>
      </c>
      <c r="CA23" s="11">
        <f t="shared" si="19"/>
        <v>0</v>
      </c>
      <c r="CB23" s="4"/>
      <c r="CC23" s="12">
        <f t="shared" si="20"/>
        <v>0</v>
      </c>
      <c r="CD23" s="89">
        <f t="shared" si="21"/>
        <v>0</v>
      </c>
      <c r="CE23" s="93"/>
      <c r="CF23" s="4"/>
      <c r="CG23" s="4"/>
      <c r="CH23" s="4"/>
      <c r="CI23" s="94"/>
    </row>
    <row r="24" spans="1:87" ht="15" customHeight="1" x14ac:dyDescent="0.15">
      <c r="A24" s="3" t="s">
        <v>206</v>
      </c>
      <c r="B24" s="1" t="s">
        <v>207</v>
      </c>
      <c r="C24" s="176">
        <v>995441040</v>
      </c>
      <c r="D24" s="177" t="s">
        <v>164</v>
      </c>
      <c r="E24" s="182" t="s">
        <v>165</v>
      </c>
      <c r="F24" s="23"/>
      <c r="G24" s="5" t="s">
        <v>75</v>
      </c>
      <c r="H24" s="5"/>
      <c r="I24" s="80"/>
      <c r="J24" s="97" t="s">
        <v>16</v>
      </c>
      <c r="K24" s="19" t="s">
        <v>16</v>
      </c>
      <c r="L24" s="51"/>
      <c r="M24" s="51"/>
      <c r="N24" s="97" t="s">
        <v>16</v>
      </c>
      <c r="O24" s="19" t="s">
        <v>16</v>
      </c>
      <c r="P24" s="51"/>
      <c r="Q24" s="51"/>
      <c r="R24" s="97" t="s">
        <v>16</v>
      </c>
      <c r="S24" s="19" t="s">
        <v>16</v>
      </c>
      <c r="T24" s="51"/>
      <c r="U24" s="51"/>
      <c r="V24" s="97" t="s">
        <v>16</v>
      </c>
      <c r="W24" s="19" t="s">
        <v>16</v>
      </c>
      <c r="X24" s="51"/>
      <c r="Y24" s="51"/>
      <c r="Z24" s="97" t="s">
        <v>16</v>
      </c>
      <c r="AA24" s="19" t="s">
        <v>16</v>
      </c>
      <c r="AB24" s="51"/>
      <c r="AC24" s="51"/>
      <c r="AD24" s="97" t="s">
        <v>16</v>
      </c>
      <c r="AE24" s="19" t="s">
        <v>16</v>
      </c>
      <c r="AF24" s="51"/>
      <c r="AG24" s="51"/>
      <c r="AH24" s="97" t="s">
        <v>16</v>
      </c>
      <c r="AI24" s="19" t="s">
        <v>16</v>
      </c>
      <c r="AJ24" s="51"/>
      <c r="AK24" s="51"/>
      <c r="AL24" s="97" t="s">
        <v>16</v>
      </c>
      <c r="AM24" s="19" t="s">
        <v>16</v>
      </c>
      <c r="AN24" s="51"/>
      <c r="AO24" s="51"/>
      <c r="AP24" s="97" t="s">
        <v>16</v>
      </c>
      <c r="AQ24" s="19" t="s">
        <v>16</v>
      </c>
      <c r="AR24" s="51"/>
      <c r="AS24" s="51"/>
      <c r="AT24" s="97" t="s">
        <v>16</v>
      </c>
      <c r="AU24" s="19" t="s">
        <v>16</v>
      </c>
      <c r="AV24" s="51"/>
      <c r="AW24" s="51"/>
      <c r="AX24" s="97" t="s">
        <v>16</v>
      </c>
      <c r="AY24" s="19" t="s">
        <v>16</v>
      </c>
      <c r="AZ24" s="51"/>
      <c r="BA24" s="51"/>
      <c r="BB24" s="97" t="s">
        <v>16</v>
      </c>
      <c r="BC24" s="19" t="s">
        <v>16</v>
      </c>
      <c r="BD24" s="51"/>
      <c r="BE24" s="51"/>
      <c r="BF24" s="97" t="s">
        <v>16</v>
      </c>
      <c r="BG24" s="19" t="s">
        <v>16</v>
      </c>
      <c r="BH24" s="51"/>
      <c r="BI24" s="51"/>
      <c r="BJ24" s="97" t="s">
        <v>16</v>
      </c>
      <c r="BK24" s="19" t="s">
        <v>16</v>
      </c>
      <c r="BL24" s="52"/>
      <c r="BM24" s="114"/>
      <c r="BN24" s="93"/>
      <c r="BO24" s="8">
        <f t="shared" ref="BO24:BO29" si="22">BN24*0.2</f>
        <v>0</v>
      </c>
      <c r="BP24" s="4"/>
      <c r="BQ24" s="8">
        <f t="shared" ref="BQ24:BQ29" si="23">(BP24*0.3)</f>
        <v>0</v>
      </c>
      <c r="BR24" s="4"/>
      <c r="BS24" s="4">
        <f t="shared" ref="BS24:BS29" si="24">(BR24*0.4)</f>
        <v>0</v>
      </c>
      <c r="BT24" s="4"/>
      <c r="BU24" s="4">
        <f t="shared" ref="BU24:BU29" si="25">(BT24*0.4)</f>
        <v>0</v>
      </c>
      <c r="BV24" s="4"/>
      <c r="BW24" s="4">
        <f t="shared" ref="BW24:BW29" si="26">(BV24*0.2)</f>
        <v>0</v>
      </c>
      <c r="BX24" s="4">
        <f t="shared" ref="BX24:BX29" si="27">(BS24+BU24+BW24)</f>
        <v>0</v>
      </c>
      <c r="BY24" s="9">
        <f t="shared" ref="BY24:BY29" si="28">(BX24*0.5)</f>
        <v>0</v>
      </c>
      <c r="BZ24" s="10">
        <f t="shared" ref="BZ24:BZ29" si="29">(BO24+BQ24+BY24)</f>
        <v>0</v>
      </c>
      <c r="CA24" s="11">
        <f t="shared" ref="CA24:CA29" si="30">(BZ24*0.7)</f>
        <v>0</v>
      </c>
      <c r="CB24" s="4"/>
      <c r="CC24" s="12">
        <f t="shared" ref="CC24:CC29" si="31">(CB24*0.3)</f>
        <v>0</v>
      </c>
      <c r="CD24" s="89">
        <f t="shared" ref="CD24:CD29" si="32">(CA24+CC24)</f>
        <v>0</v>
      </c>
      <c r="CE24" s="93"/>
      <c r="CF24" s="4"/>
      <c r="CG24" s="4"/>
      <c r="CH24" s="4"/>
      <c r="CI24" s="94"/>
    </row>
    <row r="25" spans="1:87" ht="15" customHeight="1" x14ac:dyDescent="0.15">
      <c r="A25" s="3" t="s">
        <v>208</v>
      </c>
      <c r="B25" s="1" t="s">
        <v>209</v>
      </c>
      <c r="C25" s="176">
        <v>986042358</v>
      </c>
      <c r="D25" s="177" t="s">
        <v>189</v>
      </c>
      <c r="E25" s="182" t="s">
        <v>165</v>
      </c>
      <c r="F25" s="23"/>
      <c r="G25" s="5" t="s">
        <v>75</v>
      </c>
      <c r="H25" s="5"/>
      <c r="I25" s="80"/>
      <c r="J25" s="96" t="s">
        <v>16</v>
      </c>
      <c r="K25" s="18" t="s">
        <v>16</v>
      </c>
      <c r="L25" s="51"/>
      <c r="M25" s="51"/>
      <c r="N25" s="96" t="s">
        <v>16</v>
      </c>
      <c r="O25" s="18" t="s">
        <v>16</v>
      </c>
      <c r="P25" s="51"/>
      <c r="Q25" s="51"/>
      <c r="R25" s="96" t="s">
        <v>16</v>
      </c>
      <c r="S25" s="18" t="s">
        <v>16</v>
      </c>
      <c r="T25" s="51"/>
      <c r="U25" s="51"/>
      <c r="V25" s="96" t="s">
        <v>16</v>
      </c>
      <c r="W25" s="18" t="s">
        <v>16</v>
      </c>
      <c r="X25" s="51"/>
      <c r="Y25" s="51"/>
      <c r="Z25" s="96" t="s">
        <v>16</v>
      </c>
      <c r="AA25" s="18" t="s">
        <v>16</v>
      </c>
      <c r="AB25" s="51"/>
      <c r="AC25" s="51"/>
      <c r="AD25" s="96" t="s">
        <v>16</v>
      </c>
      <c r="AE25" s="18" t="s">
        <v>16</v>
      </c>
      <c r="AF25" s="51"/>
      <c r="AG25" s="51"/>
      <c r="AH25" s="96" t="s">
        <v>16</v>
      </c>
      <c r="AI25" s="18" t="s">
        <v>16</v>
      </c>
      <c r="AJ25" s="51"/>
      <c r="AK25" s="51"/>
      <c r="AL25" s="96" t="s">
        <v>16</v>
      </c>
      <c r="AM25" s="18" t="s">
        <v>16</v>
      </c>
      <c r="AN25" s="51"/>
      <c r="AO25" s="51"/>
      <c r="AP25" s="96" t="s">
        <v>16</v>
      </c>
      <c r="AQ25" s="18" t="s">
        <v>16</v>
      </c>
      <c r="AR25" s="51"/>
      <c r="AS25" s="51"/>
      <c r="AT25" s="96" t="s">
        <v>16</v>
      </c>
      <c r="AU25" s="18" t="s">
        <v>16</v>
      </c>
      <c r="AV25" s="51"/>
      <c r="AW25" s="51"/>
      <c r="AX25" s="96" t="s">
        <v>16</v>
      </c>
      <c r="AY25" s="18" t="s">
        <v>16</v>
      </c>
      <c r="AZ25" s="51"/>
      <c r="BA25" s="51"/>
      <c r="BB25" s="96" t="s">
        <v>16</v>
      </c>
      <c r="BC25" s="18" t="s">
        <v>16</v>
      </c>
      <c r="BD25" s="51"/>
      <c r="BE25" s="51"/>
      <c r="BF25" s="96" t="s">
        <v>16</v>
      </c>
      <c r="BG25" s="18" t="s">
        <v>16</v>
      </c>
      <c r="BH25" s="51"/>
      <c r="BI25" s="51"/>
      <c r="BJ25" s="96" t="s">
        <v>16</v>
      </c>
      <c r="BK25" s="18" t="s">
        <v>16</v>
      </c>
      <c r="BL25" s="52"/>
      <c r="BM25" s="114"/>
      <c r="BN25" s="93"/>
      <c r="BO25" s="8">
        <f t="shared" si="22"/>
        <v>0</v>
      </c>
      <c r="BP25" s="4"/>
      <c r="BQ25" s="8">
        <f t="shared" si="23"/>
        <v>0</v>
      </c>
      <c r="BR25" s="4"/>
      <c r="BS25" s="4">
        <f t="shared" si="24"/>
        <v>0</v>
      </c>
      <c r="BT25" s="4"/>
      <c r="BU25" s="4">
        <f t="shared" si="25"/>
        <v>0</v>
      </c>
      <c r="BV25" s="4"/>
      <c r="BW25" s="4">
        <f t="shared" si="26"/>
        <v>0</v>
      </c>
      <c r="BX25" s="4">
        <f t="shared" si="27"/>
        <v>0</v>
      </c>
      <c r="BY25" s="9">
        <f t="shared" si="28"/>
        <v>0</v>
      </c>
      <c r="BZ25" s="10">
        <f t="shared" si="29"/>
        <v>0</v>
      </c>
      <c r="CA25" s="11">
        <f t="shared" si="30"/>
        <v>0</v>
      </c>
      <c r="CB25" s="4"/>
      <c r="CC25" s="12">
        <f t="shared" si="31"/>
        <v>0</v>
      </c>
      <c r="CD25" s="89">
        <f t="shared" si="32"/>
        <v>0</v>
      </c>
      <c r="CE25" s="93"/>
      <c r="CF25" s="4"/>
      <c r="CG25" s="4"/>
      <c r="CH25" s="4"/>
      <c r="CI25" s="94"/>
    </row>
    <row r="26" spans="1:87" ht="15" customHeight="1" x14ac:dyDescent="0.15">
      <c r="A26" s="3" t="s">
        <v>210</v>
      </c>
      <c r="B26" s="1" t="s">
        <v>211</v>
      </c>
      <c r="C26" s="176">
        <v>979087467</v>
      </c>
      <c r="D26" s="177" t="s">
        <v>169</v>
      </c>
      <c r="E26" s="183" t="s">
        <v>165</v>
      </c>
      <c r="F26" s="23"/>
      <c r="G26" s="5" t="s">
        <v>75</v>
      </c>
      <c r="H26" s="5"/>
      <c r="I26" s="80"/>
      <c r="J26" s="95"/>
      <c r="K26" s="17"/>
      <c r="L26" s="97" t="s">
        <v>16</v>
      </c>
      <c r="M26" s="19" t="s">
        <v>16</v>
      </c>
      <c r="N26" s="17"/>
      <c r="O26" s="17"/>
      <c r="P26" s="97" t="s">
        <v>16</v>
      </c>
      <c r="Q26" s="19" t="s">
        <v>16</v>
      </c>
      <c r="R26" s="17"/>
      <c r="S26" s="17"/>
      <c r="T26" s="97" t="s">
        <v>16</v>
      </c>
      <c r="U26" s="19" t="s">
        <v>16</v>
      </c>
      <c r="V26" s="17"/>
      <c r="W26" s="17"/>
      <c r="X26" s="97" t="s">
        <v>16</v>
      </c>
      <c r="Y26" s="19" t="s">
        <v>16</v>
      </c>
      <c r="Z26" s="17"/>
      <c r="AA26" s="17"/>
      <c r="AB26" s="97" t="s">
        <v>16</v>
      </c>
      <c r="AC26" s="19" t="s">
        <v>16</v>
      </c>
      <c r="AD26" s="17"/>
      <c r="AE26" s="17"/>
      <c r="AF26" s="97" t="s">
        <v>16</v>
      </c>
      <c r="AG26" s="19" t="s">
        <v>16</v>
      </c>
      <c r="AH26" s="17"/>
      <c r="AI26" s="17"/>
      <c r="AJ26" s="97" t="s">
        <v>16</v>
      </c>
      <c r="AK26" s="19" t="s">
        <v>16</v>
      </c>
      <c r="AL26" s="17"/>
      <c r="AM26" s="17"/>
      <c r="AN26" s="97" t="s">
        <v>16</v>
      </c>
      <c r="AO26" s="19" t="s">
        <v>16</v>
      </c>
      <c r="AP26" s="17"/>
      <c r="AQ26" s="17"/>
      <c r="AR26" s="97" t="s">
        <v>16</v>
      </c>
      <c r="AS26" s="19" t="s">
        <v>16</v>
      </c>
      <c r="AT26" s="17"/>
      <c r="AU26" s="17"/>
      <c r="AV26" s="97" t="s">
        <v>16</v>
      </c>
      <c r="AW26" s="19" t="s">
        <v>16</v>
      </c>
      <c r="AX26" s="17"/>
      <c r="AY26" s="17"/>
      <c r="AZ26" s="97" t="s">
        <v>16</v>
      </c>
      <c r="BA26" s="19" t="s">
        <v>16</v>
      </c>
      <c r="BB26" s="17"/>
      <c r="BC26" s="17"/>
      <c r="BD26" s="97" t="s">
        <v>16</v>
      </c>
      <c r="BE26" s="19" t="s">
        <v>16</v>
      </c>
      <c r="BF26" s="17"/>
      <c r="BG26" s="17"/>
      <c r="BH26" s="97" t="s">
        <v>16</v>
      </c>
      <c r="BI26" s="19" t="s">
        <v>16</v>
      </c>
      <c r="BJ26" s="17"/>
      <c r="BK26" s="17"/>
      <c r="BL26" s="164" t="s">
        <v>80</v>
      </c>
      <c r="BM26" s="165" t="s">
        <v>80</v>
      </c>
      <c r="BN26" s="93"/>
      <c r="BO26" s="8">
        <f t="shared" si="22"/>
        <v>0</v>
      </c>
      <c r="BP26" s="4"/>
      <c r="BQ26" s="8">
        <f t="shared" si="23"/>
        <v>0</v>
      </c>
      <c r="BR26" s="4"/>
      <c r="BS26" s="4">
        <f t="shared" si="24"/>
        <v>0</v>
      </c>
      <c r="BT26" s="4"/>
      <c r="BU26" s="4">
        <f t="shared" si="25"/>
        <v>0</v>
      </c>
      <c r="BV26" s="4"/>
      <c r="BW26" s="4">
        <f t="shared" si="26"/>
        <v>0</v>
      </c>
      <c r="BX26" s="4">
        <f t="shared" si="27"/>
        <v>0</v>
      </c>
      <c r="BY26" s="9">
        <f t="shared" si="28"/>
        <v>0</v>
      </c>
      <c r="BZ26" s="10">
        <f t="shared" si="29"/>
        <v>0</v>
      </c>
      <c r="CA26" s="11">
        <f t="shared" si="30"/>
        <v>0</v>
      </c>
      <c r="CB26" s="4"/>
      <c r="CC26" s="12">
        <f t="shared" si="31"/>
        <v>0</v>
      </c>
      <c r="CD26" s="89">
        <f t="shared" si="32"/>
        <v>0</v>
      </c>
      <c r="CE26" s="93"/>
      <c r="CF26" s="4"/>
      <c r="CG26" s="4"/>
      <c r="CH26" s="4"/>
      <c r="CI26" s="94"/>
    </row>
    <row r="27" spans="1:87" ht="15" customHeight="1" x14ac:dyDescent="0.15">
      <c r="A27" s="3" t="s">
        <v>212</v>
      </c>
      <c r="B27" s="1" t="s">
        <v>213</v>
      </c>
      <c r="C27" s="176">
        <v>956263306</v>
      </c>
      <c r="D27" s="177" t="s">
        <v>169</v>
      </c>
      <c r="E27" s="184" t="s">
        <v>165</v>
      </c>
      <c r="F27" s="23"/>
      <c r="G27" s="5" t="s">
        <v>75</v>
      </c>
      <c r="H27" s="5"/>
      <c r="I27" s="80"/>
      <c r="J27" s="95"/>
      <c r="K27" s="17"/>
      <c r="L27" s="96" t="s">
        <v>16</v>
      </c>
      <c r="M27" s="18" t="s">
        <v>16</v>
      </c>
      <c r="N27" s="17"/>
      <c r="O27" s="17"/>
      <c r="P27" s="96" t="s">
        <v>16</v>
      </c>
      <c r="Q27" s="18" t="s">
        <v>16</v>
      </c>
      <c r="R27" s="17"/>
      <c r="S27" s="17"/>
      <c r="T27" s="96" t="s">
        <v>16</v>
      </c>
      <c r="U27" s="18" t="s">
        <v>16</v>
      </c>
      <c r="V27" s="17"/>
      <c r="W27" s="17"/>
      <c r="X27" s="96" t="s">
        <v>16</v>
      </c>
      <c r="Y27" s="18" t="s">
        <v>16</v>
      </c>
      <c r="Z27" s="17"/>
      <c r="AA27" s="17"/>
      <c r="AB27" s="96" t="s">
        <v>16</v>
      </c>
      <c r="AC27" s="18" t="s">
        <v>16</v>
      </c>
      <c r="AD27" s="17"/>
      <c r="AE27" s="17"/>
      <c r="AF27" s="96" t="s">
        <v>16</v>
      </c>
      <c r="AG27" s="18" t="s">
        <v>16</v>
      </c>
      <c r="AH27" s="17"/>
      <c r="AI27" s="17"/>
      <c r="AJ27" s="96" t="s">
        <v>16</v>
      </c>
      <c r="AK27" s="18" t="s">
        <v>16</v>
      </c>
      <c r="AL27" s="17"/>
      <c r="AM27" s="17"/>
      <c r="AN27" s="96" t="s">
        <v>16</v>
      </c>
      <c r="AO27" s="18" t="s">
        <v>16</v>
      </c>
      <c r="AP27" s="17"/>
      <c r="AQ27" s="17"/>
      <c r="AR27" s="96" t="s">
        <v>16</v>
      </c>
      <c r="AS27" s="18" t="s">
        <v>16</v>
      </c>
      <c r="AT27" s="17"/>
      <c r="AU27" s="17"/>
      <c r="AV27" s="96" t="s">
        <v>16</v>
      </c>
      <c r="AW27" s="18" t="s">
        <v>16</v>
      </c>
      <c r="AX27" s="17"/>
      <c r="AY27" s="17"/>
      <c r="AZ27" s="96" t="s">
        <v>16</v>
      </c>
      <c r="BA27" s="18" t="s">
        <v>16</v>
      </c>
      <c r="BB27" s="17"/>
      <c r="BC27" s="17"/>
      <c r="BD27" s="96" t="s">
        <v>16</v>
      </c>
      <c r="BE27" s="18" t="s">
        <v>16</v>
      </c>
      <c r="BF27" s="17"/>
      <c r="BG27" s="17"/>
      <c r="BH27" s="96" t="s">
        <v>16</v>
      </c>
      <c r="BI27" s="18" t="s">
        <v>16</v>
      </c>
      <c r="BJ27" s="17"/>
      <c r="BK27" s="17"/>
      <c r="BL27" s="164" t="s">
        <v>81</v>
      </c>
      <c r="BM27" s="165" t="s">
        <v>81</v>
      </c>
      <c r="BN27" s="93"/>
      <c r="BO27" s="8">
        <f t="shared" si="22"/>
        <v>0</v>
      </c>
      <c r="BP27" s="4"/>
      <c r="BQ27" s="8">
        <f t="shared" si="23"/>
        <v>0</v>
      </c>
      <c r="BR27" s="4"/>
      <c r="BS27" s="24">
        <f t="shared" si="24"/>
        <v>0</v>
      </c>
      <c r="BT27" s="4"/>
      <c r="BU27" s="4">
        <f t="shared" si="25"/>
        <v>0</v>
      </c>
      <c r="BV27" s="4"/>
      <c r="BW27" s="4">
        <f t="shared" si="26"/>
        <v>0</v>
      </c>
      <c r="BX27" s="4">
        <f t="shared" si="27"/>
        <v>0</v>
      </c>
      <c r="BY27" s="9">
        <f t="shared" si="28"/>
        <v>0</v>
      </c>
      <c r="BZ27" s="10">
        <f t="shared" si="29"/>
        <v>0</v>
      </c>
      <c r="CA27" s="11">
        <f t="shared" si="30"/>
        <v>0</v>
      </c>
      <c r="CB27" s="4"/>
      <c r="CC27" s="12">
        <f t="shared" si="31"/>
        <v>0</v>
      </c>
      <c r="CD27" s="89">
        <f t="shared" si="32"/>
        <v>0</v>
      </c>
      <c r="CE27" s="93"/>
      <c r="CF27" s="4"/>
      <c r="CG27" s="4"/>
      <c r="CH27" s="4"/>
      <c r="CI27" s="94"/>
    </row>
    <row r="28" spans="1:87" ht="15" customHeight="1" x14ac:dyDescent="0.15">
      <c r="A28" s="3" t="s">
        <v>214</v>
      </c>
      <c r="B28" s="1" t="s">
        <v>215</v>
      </c>
      <c r="C28" s="176">
        <v>990802900</v>
      </c>
      <c r="D28" s="177" t="s">
        <v>169</v>
      </c>
      <c r="E28" s="183" t="s">
        <v>165</v>
      </c>
      <c r="F28" s="23"/>
      <c r="G28" s="5" t="s">
        <v>85</v>
      </c>
      <c r="H28" s="5" t="s">
        <v>216</v>
      </c>
      <c r="I28" s="80"/>
      <c r="J28" s="93"/>
      <c r="K28" s="4"/>
      <c r="L28" s="25" t="s">
        <v>16</v>
      </c>
      <c r="M28" s="25" t="s">
        <v>47</v>
      </c>
      <c r="N28" s="4"/>
      <c r="O28" s="4"/>
      <c r="P28" s="25" t="s">
        <v>16</v>
      </c>
      <c r="Q28" s="25" t="s">
        <v>47</v>
      </c>
      <c r="R28" s="4"/>
      <c r="S28" s="4"/>
      <c r="T28" s="25" t="s">
        <v>16</v>
      </c>
      <c r="U28" s="25" t="s">
        <v>47</v>
      </c>
      <c r="V28" s="4"/>
      <c r="W28" s="4"/>
      <c r="X28" s="25" t="s">
        <v>16</v>
      </c>
      <c r="Y28" s="25" t="s">
        <v>47</v>
      </c>
      <c r="Z28" s="4"/>
      <c r="AA28" s="4"/>
      <c r="AB28" s="25" t="s">
        <v>16</v>
      </c>
      <c r="AC28" s="25" t="s">
        <v>47</v>
      </c>
      <c r="AD28" s="4"/>
      <c r="AE28" s="4"/>
      <c r="AF28" s="25" t="s">
        <v>16</v>
      </c>
      <c r="AG28" s="25" t="s">
        <v>47</v>
      </c>
      <c r="AH28" s="4"/>
      <c r="AI28" s="4"/>
      <c r="AJ28" s="25" t="s">
        <v>16</v>
      </c>
      <c r="AK28" s="25" t="s">
        <v>47</v>
      </c>
      <c r="AL28" s="4"/>
      <c r="AM28" s="4"/>
      <c r="AN28" s="26" t="s">
        <v>16</v>
      </c>
      <c r="AO28" s="26" t="s">
        <v>47</v>
      </c>
      <c r="AP28" s="4"/>
      <c r="AQ28" s="4"/>
      <c r="AR28" s="26" t="s">
        <v>16</v>
      </c>
      <c r="AS28" s="26" t="s">
        <v>47</v>
      </c>
      <c r="AT28" s="4"/>
      <c r="AU28" s="4"/>
      <c r="AV28" s="26" t="s">
        <v>16</v>
      </c>
      <c r="AW28" s="26" t="s">
        <v>47</v>
      </c>
      <c r="AX28" s="4"/>
      <c r="AY28" s="4"/>
      <c r="AZ28" s="26" t="s">
        <v>16</v>
      </c>
      <c r="BA28" s="26" t="s">
        <v>47</v>
      </c>
      <c r="BB28" s="4"/>
      <c r="BC28" s="4"/>
      <c r="BD28" s="26" t="s">
        <v>16</v>
      </c>
      <c r="BE28" s="26" t="s">
        <v>47</v>
      </c>
      <c r="BF28" s="4"/>
      <c r="BG28" s="4"/>
      <c r="BH28" s="26" t="s">
        <v>16</v>
      </c>
      <c r="BI28" s="26" t="s">
        <v>47</v>
      </c>
      <c r="BJ28" s="4"/>
      <c r="BK28" s="4"/>
      <c r="BL28" s="169" t="s">
        <v>16</v>
      </c>
      <c r="BM28" s="170" t="s">
        <v>47</v>
      </c>
      <c r="BN28" s="93"/>
      <c r="BO28" s="8">
        <f t="shared" si="22"/>
        <v>0</v>
      </c>
      <c r="BP28" s="4"/>
      <c r="BQ28" s="8">
        <f t="shared" si="23"/>
        <v>0</v>
      </c>
      <c r="BR28" s="4"/>
      <c r="BS28" s="4">
        <f t="shared" si="24"/>
        <v>0</v>
      </c>
      <c r="BT28" s="4"/>
      <c r="BU28" s="4">
        <f t="shared" si="25"/>
        <v>0</v>
      </c>
      <c r="BV28" s="4"/>
      <c r="BW28" s="4">
        <f t="shared" si="26"/>
        <v>0</v>
      </c>
      <c r="BX28" s="4">
        <f t="shared" si="27"/>
        <v>0</v>
      </c>
      <c r="BY28" s="9">
        <f t="shared" si="28"/>
        <v>0</v>
      </c>
      <c r="BZ28" s="10">
        <f t="shared" si="29"/>
        <v>0</v>
      </c>
      <c r="CA28" s="11">
        <f t="shared" si="30"/>
        <v>0</v>
      </c>
      <c r="CB28" s="4"/>
      <c r="CC28" s="12">
        <f t="shared" si="31"/>
        <v>0</v>
      </c>
      <c r="CD28" s="89">
        <f t="shared" si="32"/>
        <v>0</v>
      </c>
      <c r="CE28" s="93"/>
      <c r="CF28" s="4"/>
      <c r="CG28" s="4"/>
      <c r="CH28" s="4"/>
      <c r="CI28" s="94"/>
    </row>
    <row r="29" spans="1:87" ht="15" customHeight="1" x14ac:dyDescent="0.15">
      <c r="A29" s="3" t="s">
        <v>217</v>
      </c>
      <c r="B29" s="4" t="s">
        <v>218</v>
      </c>
      <c r="C29" s="176">
        <v>984354765</v>
      </c>
      <c r="D29" s="177" t="s">
        <v>219</v>
      </c>
      <c r="E29" s="184" t="s">
        <v>165</v>
      </c>
      <c r="F29" s="5"/>
      <c r="G29" s="5" t="s">
        <v>85</v>
      </c>
      <c r="H29" s="5" t="s">
        <v>216</v>
      </c>
      <c r="I29" s="80"/>
      <c r="J29" s="100" t="s">
        <v>16</v>
      </c>
      <c r="K29" s="101" t="s">
        <v>47</v>
      </c>
      <c r="L29" s="102"/>
      <c r="M29" s="102"/>
      <c r="N29" s="101" t="s">
        <v>16</v>
      </c>
      <c r="O29" s="101" t="s">
        <v>47</v>
      </c>
      <c r="P29" s="102"/>
      <c r="Q29" s="102"/>
      <c r="R29" s="101" t="s">
        <v>16</v>
      </c>
      <c r="S29" s="101" t="s">
        <v>47</v>
      </c>
      <c r="T29" s="102"/>
      <c r="U29" s="102"/>
      <c r="V29" s="101" t="s">
        <v>16</v>
      </c>
      <c r="W29" s="101" t="s">
        <v>47</v>
      </c>
      <c r="X29" s="102"/>
      <c r="Y29" s="102"/>
      <c r="Z29" s="101" t="s">
        <v>16</v>
      </c>
      <c r="AA29" s="101" t="s">
        <v>47</v>
      </c>
      <c r="AB29" s="102"/>
      <c r="AC29" s="102"/>
      <c r="AD29" s="101" t="s">
        <v>16</v>
      </c>
      <c r="AE29" s="101" t="s">
        <v>47</v>
      </c>
      <c r="AF29" s="102"/>
      <c r="AG29" s="102"/>
      <c r="AH29" s="101" t="s">
        <v>16</v>
      </c>
      <c r="AI29" s="101" t="s">
        <v>47</v>
      </c>
      <c r="AJ29" s="102"/>
      <c r="AK29" s="102"/>
      <c r="AL29" s="103" t="s">
        <v>16</v>
      </c>
      <c r="AM29" s="103" t="s">
        <v>47</v>
      </c>
      <c r="AN29" s="102"/>
      <c r="AO29" s="102"/>
      <c r="AP29" s="103" t="s">
        <v>16</v>
      </c>
      <c r="AQ29" s="103" t="s">
        <v>47</v>
      </c>
      <c r="AR29" s="102"/>
      <c r="AS29" s="102"/>
      <c r="AT29" s="103" t="s">
        <v>16</v>
      </c>
      <c r="AU29" s="103" t="s">
        <v>47</v>
      </c>
      <c r="AV29" s="102"/>
      <c r="AW29" s="102"/>
      <c r="AX29" s="103" t="s">
        <v>16</v>
      </c>
      <c r="AY29" s="103" t="s">
        <v>47</v>
      </c>
      <c r="AZ29" s="102"/>
      <c r="BA29" s="102"/>
      <c r="BB29" s="103" t="s">
        <v>16</v>
      </c>
      <c r="BC29" s="103" t="s">
        <v>47</v>
      </c>
      <c r="BD29" s="102"/>
      <c r="BE29" s="102"/>
      <c r="BF29" s="103" t="s">
        <v>16</v>
      </c>
      <c r="BG29" s="103" t="s">
        <v>47</v>
      </c>
      <c r="BH29" s="102"/>
      <c r="BI29" s="102"/>
      <c r="BJ29" s="103" t="s">
        <v>16</v>
      </c>
      <c r="BK29" s="103" t="s">
        <v>47</v>
      </c>
      <c r="BL29" s="104"/>
      <c r="BM29" s="115"/>
      <c r="BN29" s="107"/>
      <c r="BO29" s="108">
        <f t="shared" si="22"/>
        <v>0</v>
      </c>
      <c r="BP29" s="102"/>
      <c r="BQ29" s="108">
        <f t="shared" si="23"/>
        <v>0</v>
      </c>
      <c r="BR29" s="102"/>
      <c r="BS29" s="102">
        <f t="shared" si="24"/>
        <v>0</v>
      </c>
      <c r="BT29" s="102"/>
      <c r="BU29" s="102">
        <f t="shared" si="25"/>
        <v>0</v>
      </c>
      <c r="BV29" s="102"/>
      <c r="BW29" s="102">
        <f t="shared" si="26"/>
        <v>0</v>
      </c>
      <c r="BX29" s="102">
        <f t="shared" si="27"/>
        <v>0</v>
      </c>
      <c r="BY29" s="109">
        <f t="shared" si="28"/>
        <v>0</v>
      </c>
      <c r="BZ29" s="110">
        <f t="shared" si="29"/>
        <v>0</v>
      </c>
      <c r="CA29" s="111">
        <f t="shared" si="30"/>
        <v>0</v>
      </c>
      <c r="CB29" s="102"/>
      <c r="CC29" s="112">
        <f t="shared" si="31"/>
        <v>0</v>
      </c>
      <c r="CD29" s="119">
        <f t="shared" si="32"/>
        <v>0</v>
      </c>
      <c r="CE29" s="107"/>
      <c r="CF29" s="102"/>
      <c r="CG29" s="102"/>
      <c r="CH29" s="102"/>
      <c r="CI29" s="118"/>
    </row>
    <row r="30" spans="1:87" ht="15" customHeight="1" x14ac:dyDescent="0.15"/>
    <row r="32" spans="1:87" x14ac:dyDescent="0.15">
      <c r="A32" s="79" t="s">
        <v>87</v>
      </c>
      <c r="E32" s="73"/>
    </row>
    <row r="33" spans="1:5" x14ac:dyDescent="0.15">
      <c r="A33" s="2" t="s">
        <v>46</v>
      </c>
      <c r="B33" s="2" t="s">
        <v>89</v>
      </c>
      <c r="E33" s="171"/>
    </row>
    <row r="34" spans="1:5" x14ac:dyDescent="0.15">
      <c r="A34" s="2" t="s">
        <v>62</v>
      </c>
      <c r="B34" s="2" t="s">
        <v>92</v>
      </c>
      <c r="E34" s="171"/>
    </row>
    <row r="35" spans="1:5" x14ac:dyDescent="0.15">
      <c r="A35" s="2" t="s">
        <v>75</v>
      </c>
      <c r="B35" s="2" t="s">
        <v>95</v>
      </c>
      <c r="E35" s="171"/>
    </row>
    <row r="36" spans="1:5" x14ac:dyDescent="0.15">
      <c r="A36" s="2" t="s">
        <v>85</v>
      </c>
      <c r="B36" s="2" t="s">
        <v>98</v>
      </c>
    </row>
    <row r="37" spans="1:5" x14ac:dyDescent="0.15">
      <c r="A37" s="2" t="s">
        <v>40</v>
      </c>
      <c r="B37" s="2" t="s">
        <v>100</v>
      </c>
    </row>
    <row r="38" spans="1:5" x14ac:dyDescent="0.15">
      <c r="A38" s="2" t="s">
        <v>80</v>
      </c>
      <c r="B38" s="2" t="s">
        <v>101</v>
      </c>
    </row>
    <row r="39" spans="1:5" x14ac:dyDescent="0.15">
      <c r="A39" s="2" t="s">
        <v>81</v>
      </c>
      <c r="B39" s="2" t="s">
        <v>102</v>
      </c>
    </row>
    <row r="40" spans="1:5" x14ac:dyDescent="0.15">
      <c r="A40" s="2" t="s">
        <v>22</v>
      </c>
      <c r="B40" s="2" t="s">
        <v>103</v>
      </c>
    </row>
    <row r="41" spans="1:5" x14ac:dyDescent="0.15">
      <c r="A41" s="2" t="s">
        <v>104</v>
      </c>
      <c r="B41" s="2" t="s">
        <v>105</v>
      </c>
    </row>
    <row r="42" spans="1:5" x14ac:dyDescent="0.15">
      <c r="A42" s="2" t="s">
        <v>27</v>
      </c>
      <c r="B42" s="2" t="s">
        <v>106</v>
      </c>
    </row>
    <row r="43" spans="1:5" x14ac:dyDescent="0.15">
      <c r="A43" s="2" t="s">
        <v>28</v>
      </c>
      <c r="B43" s="2" t="s">
        <v>107</v>
      </c>
    </row>
    <row r="44" spans="1:5" x14ac:dyDescent="0.15">
      <c r="A44" s="2" t="s">
        <v>29</v>
      </c>
      <c r="B44" s="2" t="s">
        <v>108</v>
      </c>
    </row>
    <row r="45" spans="1:5" x14ac:dyDescent="0.15">
      <c r="A45" s="27" t="s">
        <v>109</v>
      </c>
    </row>
    <row r="46" spans="1:5" x14ac:dyDescent="0.15">
      <c r="A46" s="28" t="s">
        <v>110</v>
      </c>
    </row>
    <row r="47" spans="1:5" x14ac:dyDescent="0.15">
      <c r="A47" s="29" t="s">
        <v>111</v>
      </c>
    </row>
    <row r="48" spans="1:5" x14ac:dyDescent="0.15">
      <c r="A48" s="30" t="s">
        <v>112</v>
      </c>
    </row>
    <row r="49" spans="1:2" x14ac:dyDescent="0.15">
      <c r="A49" s="31" t="s">
        <v>113</v>
      </c>
    </row>
    <row r="50" spans="1:2" x14ac:dyDescent="0.15">
      <c r="A50" s="32" t="s">
        <v>114</v>
      </c>
    </row>
    <row r="51" spans="1:2" x14ac:dyDescent="0.15">
      <c r="A51" s="33" t="s">
        <v>115</v>
      </c>
    </row>
    <row r="52" spans="1:2" x14ac:dyDescent="0.15">
      <c r="A52" s="191" t="s">
        <v>88</v>
      </c>
      <c r="B52" s="192"/>
    </row>
    <row r="53" spans="1:2" ht="14" x14ac:dyDescent="0.15">
      <c r="A53" s="74" t="s">
        <v>90</v>
      </c>
      <c r="B53" s="75" t="s">
        <v>91</v>
      </c>
    </row>
    <row r="54" spans="1:2" ht="14" x14ac:dyDescent="0.15">
      <c r="A54" s="76" t="s">
        <v>93</v>
      </c>
      <c r="B54" s="75" t="s">
        <v>94</v>
      </c>
    </row>
    <row r="55" spans="1:2" ht="14" x14ac:dyDescent="0.15">
      <c r="A55" s="76" t="s">
        <v>96</v>
      </c>
      <c r="B55" s="75" t="s">
        <v>97</v>
      </c>
    </row>
    <row r="56" spans="1:2" ht="14" x14ac:dyDescent="0.15">
      <c r="A56" s="77" t="s">
        <v>99</v>
      </c>
      <c r="B56" s="78"/>
    </row>
  </sheetData>
  <sheetProtection algorithmName="SHA-512" hashValue="sALcrBnI6Ikt4HgIKxRM7SrUtsjcTSuQn/2SNZIPloyhNDhRQU0z0TFTDjiNR8w55ode9QVLJDMNbCYuFmZFwQ==" saltValue="wnc556dSZCLtn0hA6w+jAw==" spinCount="100000" sheet="1" objects="1" scenarios="1" autoFilter="0"/>
  <autoFilter ref="A7:I29" xr:uid="{C03AEB01-57B4-491F-B49B-B140A284CDAE}"/>
  <mergeCells count="14">
    <mergeCell ref="A52:B52"/>
    <mergeCell ref="AL5:AR5"/>
    <mergeCell ref="AS5:AY5"/>
    <mergeCell ref="AZ5:BF5"/>
    <mergeCell ref="BG5:BM5"/>
    <mergeCell ref="BN6:CD6"/>
    <mergeCell ref="CE6:CI6"/>
    <mergeCell ref="BF4:BI4"/>
    <mergeCell ref="J5:P5"/>
    <mergeCell ref="Q5:W5"/>
    <mergeCell ref="J4:M4"/>
    <mergeCell ref="X5:AD5"/>
    <mergeCell ref="AE5:AK5"/>
    <mergeCell ref="AB4:AF4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6633-7141-4394-BD8E-6FA70F211C0E}">
  <dimension ref="A1:B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0.33203125" bestFit="1" customWidth="1"/>
  </cols>
  <sheetData>
    <row r="1" spans="1:2" x14ac:dyDescent="0.2">
      <c r="A1" t="s">
        <v>220</v>
      </c>
      <c r="B1" t="s">
        <v>221</v>
      </c>
    </row>
    <row r="2" spans="1:2" x14ac:dyDescent="0.2">
      <c r="A2" t="s">
        <v>222</v>
      </c>
      <c r="B2" s="163" t="s">
        <v>223</v>
      </c>
    </row>
    <row r="3" spans="1:2" x14ac:dyDescent="0.2">
      <c r="A3" t="s">
        <v>224</v>
      </c>
      <c r="B3" s="163" t="s">
        <v>225</v>
      </c>
    </row>
  </sheetData>
  <hyperlinks>
    <hyperlink ref="B3" r:id="rId1" location="gid=88595445" xr:uid="{39C58B6D-B9AD-407B-AC97-A7275330FBB5}"/>
    <hyperlink ref="B2" r:id="rId2" location="gid=790196392" xr:uid="{0917B65A-80C8-49E0-8566-58BF5D4140B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Grupo 6</vt:lpstr>
      <vt:lpstr>Grupo 5</vt:lpstr>
      <vt:lpstr>Grupo 4</vt:lpstr>
      <vt:lpstr>Planillas Internado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elgueta</dc:creator>
  <cp:keywords/>
  <dc:description/>
  <cp:lastModifiedBy>MACARENA MARTINEZ ORDENES</cp:lastModifiedBy>
  <cp:revision/>
  <dcterms:created xsi:type="dcterms:W3CDTF">2021-12-13T18:51:10Z</dcterms:created>
  <dcterms:modified xsi:type="dcterms:W3CDTF">2023-09-01T16:26:46Z</dcterms:modified>
  <cp:category/>
  <cp:contentStatus/>
</cp:coreProperties>
</file>