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Ex1.xml" ContentType="application/vnd.ms-office.chartex+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C:\Users\Salvador Chavez\Desktop\Mis Cosas\GAF\Olimpiada 1\FINAL\"/>
    </mc:Choice>
  </mc:AlternateContent>
  <xr:revisionPtr revIDLastSave="0" documentId="13_ncr:1_{F727C686-FA6D-46A3-8DCD-0CFB32B38F25}" xr6:coauthVersionLast="47" xr6:coauthVersionMax="47" xr10:uidLastSave="{00000000-0000-0000-0000-000000000000}"/>
  <bookViews>
    <workbookView xWindow="-110" yWindow="-110" windowWidth="19420" windowHeight="10300" xr2:uid="{C3B64605-A2A8-47DB-88EA-B4098FBB033C}"/>
  </bookViews>
  <sheets>
    <sheet name="P1" sheetId="4" r:id="rId1"/>
    <sheet name="P2" sheetId="5" r:id="rId2"/>
    <sheet name="P3" sheetId="6" r:id="rId3"/>
  </sheets>
  <externalReferences>
    <externalReference r:id="rId4"/>
    <externalReference r:id="rId5"/>
  </externalReferences>
  <definedNames>
    <definedName name="_xlchart.v1.0" hidden="1">'P1'!$AI$43:$AI$1042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1" i="6" l="1"/>
  <c r="H22" i="6"/>
  <c r="D25" i="6"/>
  <c r="E25" i="6"/>
  <c r="F25" i="6"/>
  <c r="G25" i="6"/>
  <c r="C25" i="6"/>
  <c r="H23" i="6"/>
  <c r="J18" i="6"/>
  <c r="H25" i="6"/>
  <c r="C13" i="6" l="1"/>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109" i="6"/>
  <c r="F110" i="6"/>
  <c r="F111" i="6"/>
  <c r="F112" i="6"/>
  <c r="F113" i="6"/>
  <c r="F114" i="6"/>
  <c r="F115" i="6"/>
  <c r="F116" i="6"/>
  <c r="F117" i="6"/>
  <c r="F118" i="6"/>
  <c r="F119" i="6"/>
  <c r="F120" i="6"/>
  <c r="F121" i="6"/>
  <c r="F122" i="6"/>
  <c r="F123" i="6"/>
  <c r="F124" i="6"/>
  <c r="F125" i="6"/>
  <c r="F126" i="6"/>
  <c r="F127" i="6"/>
  <c r="F128" i="6"/>
  <c r="F29" i="6"/>
  <c r="E30" i="6"/>
  <c r="E31" i="6" s="1"/>
  <c r="E32" i="6" s="1"/>
  <c r="E33" i="6" s="1"/>
  <c r="E34" i="6" s="1"/>
  <c r="E35" i="6" s="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67" i="6" s="1"/>
  <c r="E68" i="6" s="1"/>
  <c r="E69" i="6" s="1"/>
  <c r="E70" i="6" s="1"/>
  <c r="E71" i="6" s="1"/>
  <c r="E72" i="6" s="1"/>
  <c r="E73" i="6" s="1"/>
  <c r="E74" i="6" s="1"/>
  <c r="E75" i="6" s="1"/>
  <c r="E76" i="6" s="1"/>
  <c r="E77" i="6" s="1"/>
  <c r="E78" i="6" s="1"/>
  <c r="E79" i="6" s="1"/>
  <c r="E80" i="6" s="1"/>
  <c r="E81" i="6" s="1"/>
  <c r="E82" i="6" s="1"/>
  <c r="E83" i="6" s="1"/>
  <c r="E84" i="6" s="1"/>
  <c r="E85" i="6" s="1"/>
  <c r="E86" i="6" s="1"/>
  <c r="E87" i="6" s="1"/>
  <c r="E88" i="6" s="1"/>
  <c r="E89" i="6" s="1"/>
  <c r="E90" i="6" s="1"/>
  <c r="E91" i="6" s="1"/>
  <c r="E92" i="6" s="1"/>
  <c r="E93" i="6" s="1"/>
  <c r="E94" i="6" s="1"/>
  <c r="E95" i="6" s="1"/>
  <c r="E96" i="6" s="1"/>
  <c r="E97" i="6" s="1"/>
  <c r="E98" i="6" s="1"/>
  <c r="E99" i="6" s="1"/>
  <c r="E100" i="6" s="1"/>
  <c r="E101" i="6" s="1"/>
  <c r="E102" i="6" s="1"/>
  <c r="E103" i="6" s="1"/>
  <c r="E104" i="6" s="1"/>
  <c r="E105" i="6" s="1"/>
  <c r="E106" i="6" s="1"/>
  <c r="E107" i="6" s="1"/>
  <c r="E108" i="6" s="1"/>
  <c r="E109" i="6" s="1"/>
  <c r="E110" i="6" s="1"/>
  <c r="E111" i="6" s="1"/>
  <c r="E112" i="6" s="1"/>
  <c r="E113" i="6" s="1"/>
  <c r="E114" i="6" s="1"/>
  <c r="E115" i="6" s="1"/>
  <c r="E116" i="6" s="1"/>
  <c r="E117" i="6" s="1"/>
  <c r="E118" i="6" s="1"/>
  <c r="E119" i="6" s="1"/>
  <c r="E120" i="6" s="1"/>
  <c r="E121" i="6" s="1"/>
  <c r="E122" i="6" s="1"/>
  <c r="E123" i="6" s="1"/>
  <c r="E124" i="6" s="1"/>
  <c r="E125" i="6" s="1"/>
  <c r="E126" i="6" s="1"/>
  <c r="E127" i="6" s="1"/>
  <c r="E128" i="6" s="1"/>
  <c r="E29"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28" i="6"/>
  <c r="C24" i="6" a="1"/>
  <c r="C24" i="6" s="1"/>
  <c r="D23" i="6"/>
  <c r="E23" i="6"/>
  <c r="F23" i="6"/>
  <c r="G23" i="6"/>
  <c r="D22" i="6"/>
  <c r="E22" i="6"/>
  <c r="F22" i="6"/>
  <c r="G22" i="6"/>
  <c r="C23" i="6"/>
  <c r="C22" i="6"/>
  <c r="J13" i="6"/>
  <c r="J14" i="6"/>
  <c r="J15" i="6"/>
  <c r="J16" i="6"/>
  <c r="J17" i="6"/>
  <c r="J12" i="6"/>
  <c r="G17" i="6"/>
  <c r="F16" i="6"/>
  <c r="C16" i="6"/>
  <c r="D16" i="6"/>
  <c r="D15" i="6"/>
  <c r="C15" i="6"/>
  <c r="D12" i="6"/>
  <c r="F17" i="6"/>
  <c r="D17" i="6"/>
  <c r="C17" i="6"/>
  <c r="G13" i="6"/>
  <c r="G12" i="6"/>
  <c r="H15" i="6"/>
  <c r="G15" i="6"/>
  <c r="H16" i="6" s="1"/>
  <c r="F13" i="6"/>
  <c r="F12" i="6"/>
  <c r="H13" i="6"/>
  <c r="H12" i="6"/>
  <c r="E25" i="5"/>
  <c r="E24" i="5"/>
  <c r="I23" i="5"/>
  <c r="J23" i="5" s="1"/>
  <c r="G23" i="5"/>
  <c r="H23" i="5" s="1"/>
  <c r="F23" i="5"/>
  <c r="I22" i="5"/>
  <c r="J22" i="5" s="1"/>
  <c r="G22" i="5"/>
  <c r="H22" i="5" s="1"/>
  <c r="F22" i="5"/>
  <c r="I21" i="5"/>
  <c r="J21" i="5" s="1"/>
  <c r="G21" i="5"/>
  <c r="H21" i="5" s="1"/>
  <c r="F21" i="5"/>
  <c r="I20" i="5"/>
  <c r="J20" i="5" s="1"/>
  <c r="G20" i="5"/>
  <c r="H20" i="5" s="1"/>
  <c r="F20" i="5"/>
  <c r="J19" i="5"/>
  <c r="I19" i="5"/>
  <c r="G19" i="5"/>
  <c r="H19" i="5" s="1"/>
  <c r="F19" i="5"/>
  <c r="I18" i="5"/>
  <c r="J18" i="5" s="1"/>
  <c r="G18" i="5"/>
  <c r="H18" i="5" s="1"/>
  <c r="F18" i="5"/>
  <c r="J17" i="5"/>
  <c r="I17" i="5"/>
  <c r="H17" i="5"/>
  <c r="G17" i="5"/>
  <c r="F17" i="5"/>
  <c r="J16" i="5"/>
  <c r="I16" i="5"/>
  <c r="G16" i="5"/>
  <c r="H16" i="5" s="1"/>
  <c r="F16" i="5"/>
  <c r="J15" i="5"/>
  <c r="I15" i="5"/>
  <c r="H15" i="5"/>
  <c r="G15" i="5"/>
  <c r="F15" i="5"/>
  <c r="I14" i="5"/>
  <c r="J14" i="5" s="1"/>
  <c r="J24" i="5" s="1"/>
  <c r="M13" i="5" s="1"/>
  <c r="H14" i="5"/>
  <c r="G14" i="5"/>
  <c r="F14" i="5"/>
  <c r="F24" i="5" s="1"/>
  <c r="F316" i="4"/>
  <c r="F315" i="4"/>
  <c r="F314" i="4"/>
  <c r="F313" i="4"/>
  <c r="F312" i="4"/>
  <c r="F311" i="4"/>
  <c r="F310" i="4"/>
  <c r="F309" i="4"/>
  <c r="F308" i="4"/>
  <c r="F307"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AE198" i="4"/>
  <c r="AD198" i="4"/>
  <c r="Q198" i="4"/>
  <c r="N198" i="4"/>
  <c r="I198" i="4"/>
  <c r="F198" i="4"/>
  <c r="AE197" i="4"/>
  <c r="Y197" i="4"/>
  <c r="X197" i="4"/>
  <c r="V197" i="4"/>
  <c r="L197" i="4"/>
  <c r="K197" i="4"/>
  <c r="F197" i="4"/>
  <c r="AD196" i="4"/>
  <c r="Z196" i="4"/>
  <c r="Y196" i="4"/>
  <c r="U196" i="4"/>
  <c r="T196" i="4"/>
  <c r="N196" i="4"/>
  <c r="F196" i="4"/>
  <c r="AA195" i="4"/>
  <c r="Y195" i="4"/>
  <c r="X195" i="4"/>
  <c r="W195" i="4"/>
  <c r="S195" i="4"/>
  <c r="R195" i="4"/>
  <c r="F195" i="4"/>
  <c r="AA194" i="4"/>
  <c r="Y194" i="4"/>
  <c r="V194" i="4"/>
  <c r="U194" i="4"/>
  <c r="S194" i="4"/>
  <c r="O194" i="4"/>
  <c r="L194" i="4"/>
  <c r="F194" i="4"/>
  <c r="AC193" i="4"/>
  <c r="AA193" i="4"/>
  <c r="Y193" i="4"/>
  <c r="S193" i="4"/>
  <c r="Q193" i="4"/>
  <c r="N193" i="4"/>
  <c r="L193" i="4"/>
  <c r="K193" i="4"/>
  <c r="F193" i="4"/>
  <c r="AA192" i="4"/>
  <c r="W192" i="4"/>
  <c r="U192" i="4"/>
  <c r="S192" i="4"/>
  <c r="R192" i="4"/>
  <c r="L192" i="4"/>
  <c r="K192" i="4"/>
  <c r="J192" i="4"/>
  <c r="F192" i="4"/>
  <c r="Y191" i="4"/>
  <c r="T191" i="4"/>
  <c r="Q191" i="4"/>
  <c r="O191" i="4"/>
  <c r="N191" i="4"/>
  <c r="L191" i="4"/>
  <c r="F191" i="4"/>
  <c r="AD190" i="4"/>
  <c r="V190" i="4"/>
  <c r="U190" i="4"/>
  <c r="R190" i="4"/>
  <c r="L190" i="4"/>
  <c r="I190" i="4"/>
  <c r="F190" i="4"/>
  <c r="AC189" i="4"/>
  <c r="AA189" i="4"/>
  <c r="T189" i="4"/>
  <c r="N189" i="4"/>
  <c r="L189" i="4"/>
  <c r="F189" i="4"/>
  <c r="AE188" i="4"/>
  <c r="AD188" i="4"/>
  <c r="AC188" i="4"/>
  <c r="Z188" i="4"/>
  <c r="Q188" i="4"/>
  <c r="N188" i="4"/>
  <c r="J188" i="4"/>
  <c r="I188" i="4"/>
  <c r="F188" i="4"/>
  <c r="AD187" i="4"/>
  <c r="Y187" i="4"/>
  <c r="X187" i="4"/>
  <c r="O187" i="4"/>
  <c r="N187" i="4"/>
  <c r="L187" i="4"/>
  <c r="F187" i="4"/>
  <c r="AD186" i="4"/>
  <c r="Z186" i="4"/>
  <c r="X186" i="4"/>
  <c r="W186" i="4"/>
  <c r="R186" i="4"/>
  <c r="K186" i="4"/>
  <c r="I186" i="4"/>
  <c r="F186" i="4"/>
  <c r="AE185" i="4"/>
  <c r="AD185" i="4"/>
  <c r="AA185" i="4"/>
  <c r="X185" i="4"/>
  <c r="Q185" i="4"/>
  <c r="O185" i="4"/>
  <c r="I185" i="4"/>
  <c r="F185" i="4"/>
  <c r="AE184" i="4"/>
  <c r="AC184" i="4"/>
  <c r="AA184" i="4"/>
  <c r="W184" i="4"/>
  <c r="O184" i="4"/>
  <c r="M184" i="4"/>
  <c r="J184" i="4"/>
  <c r="I184" i="4"/>
  <c r="F184" i="4"/>
  <c r="AA183" i="4"/>
  <c r="Z183" i="4"/>
  <c r="Y183" i="4"/>
  <c r="R183" i="4"/>
  <c r="O183" i="4"/>
  <c r="J183" i="4"/>
  <c r="F183" i="4"/>
  <c r="AD182" i="4"/>
  <c r="AA182" i="4"/>
  <c r="Y182" i="4"/>
  <c r="X182" i="4"/>
  <c r="N182" i="4"/>
  <c r="M182" i="4"/>
  <c r="I182" i="4"/>
  <c r="F182" i="4"/>
  <c r="AC181" i="4"/>
  <c r="AA181" i="4"/>
  <c r="Z181" i="4"/>
  <c r="Y181" i="4"/>
  <c r="M181" i="4"/>
  <c r="L181" i="4"/>
  <c r="J181" i="4"/>
  <c r="F181" i="4"/>
  <c r="AE180" i="4"/>
  <c r="Z180" i="4"/>
  <c r="Y180" i="4"/>
  <c r="W180" i="4"/>
  <c r="N180" i="4"/>
  <c r="M180" i="4"/>
  <c r="F180" i="4"/>
  <c r="AE179" i="4"/>
  <c r="AD179" i="4"/>
  <c r="X179" i="4"/>
  <c r="W179" i="4"/>
  <c r="V179" i="4"/>
  <c r="N179" i="4"/>
  <c r="K179" i="4"/>
  <c r="F179" i="4"/>
  <c r="AE178" i="4"/>
  <c r="AD178" i="4"/>
  <c r="AC178" i="4"/>
  <c r="AA178" i="4"/>
  <c r="Y178" i="4"/>
  <c r="O178" i="4"/>
  <c r="M178" i="4"/>
  <c r="I178" i="4"/>
  <c r="F178" i="4"/>
  <c r="AE177" i="4"/>
  <c r="AD177" i="4"/>
  <c r="Y177" i="4"/>
  <c r="X177" i="4"/>
  <c r="O177" i="4"/>
  <c r="N177" i="4"/>
  <c r="K177" i="4"/>
  <c r="F177" i="4"/>
  <c r="AE176" i="4"/>
  <c r="AD176" i="4"/>
  <c r="Z176" i="4"/>
  <c r="X176" i="4"/>
  <c r="R176" i="4"/>
  <c r="Q176" i="4"/>
  <c r="J176" i="4"/>
  <c r="I176" i="4"/>
  <c r="F176" i="4"/>
  <c r="AC175" i="4"/>
  <c r="AA175" i="4"/>
  <c r="Z175" i="4"/>
  <c r="Q175" i="4"/>
  <c r="O175" i="4"/>
  <c r="K175" i="4"/>
  <c r="J175" i="4"/>
  <c r="F175" i="4"/>
  <c r="AE174" i="4"/>
  <c r="AA174" i="4"/>
  <c r="Z174" i="4"/>
  <c r="Q174" i="4"/>
  <c r="N174" i="4"/>
  <c r="K174" i="4"/>
  <c r="J174" i="4"/>
  <c r="I174" i="4"/>
  <c r="F174" i="4"/>
  <c r="AD173" i="4"/>
  <c r="AA173" i="4"/>
  <c r="T173" i="4"/>
  <c r="S173" i="4"/>
  <c r="O173" i="4"/>
  <c r="J173" i="4"/>
  <c r="I173" i="4"/>
  <c r="F173" i="4"/>
  <c r="AC172" i="4"/>
  <c r="AA172" i="4"/>
  <c r="T172" i="4"/>
  <c r="Q172" i="4"/>
  <c r="M172" i="4"/>
  <c r="J172" i="4"/>
  <c r="F172" i="4"/>
  <c r="AE171" i="4"/>
  <c r="AD171" i="4"/>
  <c r="AC171" i="4"/>
  <c r="T171" i="4"/>
  <c r="O171" i="4"/>
  <c r="M171" i="4"/>
  <c r="L171" i="4"/>
  <c r="K171" i="4"/>
  <c r="J171" i="4"/>
  <c r="F171" i="4"/>
  <c r="AD170" i="4"/>
  <c r="V170" i="4"/>
  <c r="U170" i="4"/>
  <c r="R170" i="4"/>
  <c r="O170" i="4"/>
  <c r="K170" i="4"/>
  <c r="I170" i="4"/>
  <c r="F170" i="4"/>
  <c r="AC169" i="4"/>
  <c r="V169" i="4"/>
  <c r="U169" i="4"/>
  <c r="N169" i="4"/>
  <c r="M169" i="4"/>
  <c r="K169" i="4"/>
  <c r="F169" i="4"/>
  <c r="AE168" i="4"/>
  <c r="AD168" i="4"/>
  <c r="U168" i="4"/>
  <c r="S168" i="4"/>
  <c r="M168" i="4"/>
  <c r="L168" i="4"/>
  <c r="J168" i="4"/>
  <c r="I168" i="4"/>
  <c r="F168" i="4"/>
  <c r="AA167" i="4"/>
  <c r="S167" i="4"/>
  <c r="R167" i="4"/>
  <c r="N167" i="4"/>
  <c r="L167" i="4"/>
  <c r="F167" i="4"/>
  <c r="AE166" i="4"/>
  <c r="AD166" i="4"/>
  <c r="Z166" i="4"/>
  <c r="T166" i="4"/>
  <c r="R166" i="4"/>
  <c r="L166" i="4"/>
  <c r="I166" i="4"/>
  <c r="F166" i="4"/>
  <c r="AE165" i="4"/>
  <c r="AD165" i="4"/>
  <c r="AC165" i="4"/>
  <c r="R165" i="4"/>
  <c r="Q165" i="4"/>
  <c r="M165" i="4"/>
  <c r="K165" i="4"/>
  <c r="J165" i="4"/>
  <c r="F165" i="4"/>
  <c r="AE164" i="4"/>
  <c r="AA164" i="4"/>
  <c r="R164" i="4"/>
  <c r="Q164" i="4"/>
  <c r="L164" i="4"/>
  <c r="K164" i="4"/>
  <c r="J164" i="4"/>
  <c r="F164" i="4"/>
  <c r="AD163" i="4"/>
  <c r="AA163" i="4"/>
  <c r="T163" i="4"/>
  <c r="S163" i="4"/>
  <c r="O163" i="4"/>
  <c r="J163" i="4"/>
  <c r="I163" i="4"/>
  <c r="F163" i="4"/>
  <c r="AA162" i="4"/>
  <c r="Z162" i="4"/>
  <c r="T162" i="4"/>
  <c r="Q162" i="4"/>
  <c r="L162" i="4"/>
  <c r="J162" i="4"/>
  <c r="I162" i="4"/>
  <c r="F162" i="4"/>
  <c r="AC161" i="4"/>
  <c r="AA161" i="4"/>
  <c r="S161" i="4"/>
  <c r="O161" i="4"/>
  <c r="K161" i="4"/>
  <c r="J161" i="4"/>
  <c r="I161" i="4"/>
  <c r="F161" i="4"/>
  <c r="AC160" i="4"/>
  <c r="AA160" i="4"/>
  <c r="S160" i="4"/>
  <c r="R160" i="4"/>
  <c r="N160" i="4"/>
  <c r="I160" i="4"/>
  <c r="F160" i="4"/>
  <c r="AD159" i="4"/>
  <c r="AA159" i="4"/>
  <c r="Z159" i="4"/>
  <c r="T159" i="4"/>
  <c r="S159" i="4"/>
  <c r="N159" i="4"/>
  <c r="L159" i="4"/>
  <c r="F159" i="4"/>
  <c r="AD158" i="4"/>
  <c r="AC158" i="4"/>
  <c r="AA158" i="4"/>
  <c r="Z158" i="4"/>
  <c r="S158" i="4"/>
  <c r="O158" i="4"/>
  <c r="M158" i="4"/>
  <c r="K158" i="4"/>
  <c r="J158" i="4"/>
  <c r="F158" i="4"/>
  <c r="AD157" i="4"/>
  <c r="X157" i="4"/>
  <c r="W157" i="4"/>
  <c r="S157" i="4"/>
  <c r="O157" i="4"/>
  <c r="N157" i="4"/>
  <c r="K157" i="4"/>
  <c r="F157" i="4"/>
  <c r="AE156" i="4"/>
  <c r="AD156" i="4"/>
  <c r="AA156" i="4"/>
  <c r="X156" i="4"/>
  <c r="T156" i="4"/>
  <c r="R156" i="4"/>
  <c r="Q156" i="4"/>
  <c r="L156" i="4"/>
  <c r="J156" i="4"/>
  <c r="F156" i="4"/>
  <c r="AE155" i="4"/>
  <c r="AD155" i="4"/>
  <c r="AA155" i="4"/>
  <c r="X155" i="4"/>
  <c r="S155" i="4"/>
  <c r="R155" i="4"/>
  <c r="M155" i="4"/>
  <c r="L155" i="4"/>
  <c r="K155" i="4"/>
  <c r="J155" i="4"/>
  <c r="I155" i="4"/>
  <c r="F155" i="4"/>
  <c r="W154" i="4"/>
  <c r="U154" i="4"/>
  <c r="T154" i="4"/>
  <c r="Q154" i="4"/>
  <c r="N154" i="4"/>
  <c r="M154" i="4"/>
  <c r="I154" i="4"/>
  <c r="F154" i="4"/>
  <c r="AE153" i="4"/>
  <c r="X153" i="4"/>
  <c r="W153" i="4"/>
  <c r="V153" i="4"/>
  <c r="Q153" i="4"/>
  <c r="N153" i="4"/>
  <c r="M153" i="4"/>
  <c r="J153" i="4"/>
  <c r="I153" i="4"/>
  <c r="F153" i="4"/>
  <c r="AB152" i="4"/>
  <c r="X152" i="4"/>
  <c r="W152" i="4"/>
  <c r="S152" i="4"/>
  <c r="R152" i="4"/>
  <c r="P152" i="4"/>
  <c r="N152" i="4"/>
  <c r="M152" i="4"/>
  <c r="L152" i="4"/>
  <c r="F152" i="4"/>
  <c r="AD151" i="4"/>
  <c r="Z151" i="4"/>
  <c r="Y151" i="4"/>
  <c r="W151" i="4"/>
  <c r="V151" i="4"/>
  <c r="U151" i="4"/>
  <c r="Q151" i="4"/>
  <c r="P151" i="4"/>
  <c r="M151" i="4"/>
  <c r="I151" i="4"/>
  <c r="F151" i="4"/>
  <c r="AD150" i="4"/>
  <c r="X150" i="4"/>
  <c r="W150" i="4"/>
  <c r="V150" i="4"/>
  <c r="T150" i="4"/>
  <c r="S150" i="4"/>
  <c r="Q150" i="4"/>
  <c r="M150" i="4"/>
  <c r="I150" i="4"/>
  <c r="F150" i="4"/>
  <c r="AB149" i="4"/>
  <c r="Z149" i="4"/>
  <c r="Y149" i="4"/>
  <c r="X149" i="4"/>
  <c r="V149" i="4"/>
  <c r="U149" i="4"/>
  <c r="N149" i="4"/>
  <c r="L149" i="4"/>
  <c r="K149" i="4"/>
  <c r="F149" i="4"/>
  <c r="AE148" i="4"/>
  <c r="AD148" i="4"/>
  <c r="Y148" i="4"/>
  <c r="X148" i="4"/>
  <c r="W148" i="4"/>
  <c r="R148" i="4"/>
  <c r="Q148" i="4"/>
  <c r="P148" i="4"/>
  <c r="J148" i="4"/>
  <c r="I148" i="4"/>
  <c r="F148" i="4"/>
  <c r="AD147" i="4"/>
  <c r="AC147" i="4"/>
  <c r="AB147" i="4"/>
  <c r="W147" i="4"/>
  <c r="T147" i="4"/>
  <c r="R147" i="4"/>
  <c r="N147" i="4"/>
  <c r="M147" i="4"/>
  <c r="L147" i="4"/>
  <c r="J147" i="4"/>
  <c r="I147" i="4"/>
  <c r="F147" i="4"/>
  <c r="Y146" i="4"/>
  <c r="W146" i="4"/>
  <c r="U146" i="4"/>
  <c r="S146" i="4"/>
  <c r="R146" i="4"/>
  <c r="P146" i="4"/>
  <c r="M146" i="4"/>
  <c r="L146" i="4"/>
  <c r="K146" i="4"/>
  <c r="F146" i="4"/>
  <c r="AE145" i="4"/>
  <c r="AD145" i="4"/>
  <c r="AC145" i="4"/>
  <c r="Y145" i="4"/>
  <c r="X145" i="4"/>
  <c r="V145" i="4"/>
  <c r="U145" i="4"/>
  <c r="S145" i="4"/>
  <c r="R145" i="4"/>
  <c r="L145" i="4"/>
  <c r="K145" i="4"/>
  <c r="J145" i="4"/>
  <c r="F145" i="4"/>
  <c r="AD144" i="4"/>
  <c r="AC144" i="4"/>
  <c r="AB144" i="4"/>
  <c r="Z144" i="4"/>
  <c r="W144" i="4"/>
  <c r="T144" i="4"/>
  <c r="S144" i="4"/>
  <c r="Q144" i="4"/>
  <c r="M144" i="4"/>
  <c r="K144" i="4"/>
  <c r="J144" i="4"/>
  <c r="F144" i="4"/>
  <c r="AE143" i="4"/>
  <c r="AD143" i="4"/>
  <c r="Y143" i="4"/>
  <c r="V143" i="4"/>
  <c r="U143" i="4"/>
  <c r="S143" i="4"/>
  <c r="Q143" i="4"/>
  <c r="N143" i="4"/>
  <c r="M143" i="4"/>
  <c r="L143" i="4"/>
  <c r="K143" i="4"/>
  <c r="F143" i="4"/>
  <c r="AE142" i="4"/>
  <c r="AD142" i="4"/>
  <c r="AC142" i="4"/>
  <c r="X142" i="4"/>
  <c r="W142" i="4"/>
  <c r="V142" i="4"/>
  <c r="U142" i="4"/>
  <c r="T142" i="4"/>
  <c r="S142" i="4"/>
  <c r="N142" i="4"/>
  <c r="L142" i="4"/>
  <c r="J142" i="4"/>
  <c r="F142" i="4"/>
  <c r="AE141" i="4"/>
  <c r="AD141" i="4"/>
  <c r="AC141" i="4"/>
  <c r="Z141" i="4"/>
  <c r="Y141" i="4"/>
  <c r="T141" i="4"/>
  <c r="S141" i="4"/>
  <c r="R141" i="4"/>
  <c r="P141" i="4"/>
  <c r="N141" i="4"/>
  <c r="L141" i="4"/>
  <c r="J141" i="4"/>
  <c r="I141" i="4"/>
  <c r="F141" i="4"/>
  <c r="AB140" i="4"/>
  <c r="Z140" i="4"/>
  <c r="Y140" i="4"/>
  <c r="U140" i="4"/>
  <c r="T140" i="4"/>
  <c r="S140" i="4"/>
  <c r="R140" i="4"/>
  <c r="P140" i="4"/>
  <c r="N140" i="4"/>
  <c r="K140" i="4"/>
  <c r="J140" i="4"/>
  <c r="F140" i="4"/>
  <c r="AD139" i="4"/>
  <c r="AC139" i="4"/>
  <c r="AB139" i="4"/>
  <c r="Y139" i="4"/>
  <c r="X139" i="4"/>
  <c r="W139" i="4"/>
  <c r="S139" i="4"/>
  <c r="Q139" i="4"/>
  <c r="P139" i="4"/>
  <c r="M139" i="4"/>
  <c r="K139" i="4"/>
  <c r="J139" i="4"/>
  <c r="I139" i="4"/>
  <c r="F139" i="4"/>
  <c r="AD138" i="4"/>
  <c r="Y138" i="4"/>
  <c r="X138" i="4"/>
  <c r="W138" i="4"/>
  <c r="T138" i="4"/>
  <c r="S138" i="4"/>
  <c r="Q138" i="4"/>
  <c r="P138" i="4"/>
  <c r="N138" i="4"/>
  <c r="L138" i="4"/>
  <c r="I138" i="4"/>
  <c r="F138" i="4"/>
  <c r="AE137" i="4"/>
  <c r="AB137" i="4"/>
  <c r="Z137" i="4"/>
  <c r="Y137" i="4"/>
  <c r="X137" i="4"/>
  <c r="V137" i="4"/>
  <c r="U137" i="4"/>
  <c r="Q137" i="4"/>
  <c r="N137" i="4"/>
  <c r="M137" i="4"/>
  <c r="K137" i="4"/>
  <c r="J137" i="4"/>
  <c r="F137" i="4"/>
  <c r="AE136" i="4"/>
  <c r="AD136" i="4"/>
  <c r="AC136" i="4"/>
  <c r="W136" i="4"/>
  <c r="V136" i="4"/>
  <c r="U136" i="4"/>
  <c r="R136" i="4"/>
  <c r="Q136" i="4"/>
  <c r="P136" i="4"/>
  <c r="N136" i="4"/>
  <c r="K136" i="4"/>
  <c r="J136" i="4"/>
  <c r="F136" i="4"/>
  <c r="AE135" i="4"/>
  <c r="AD135" i="4"/>
  <c r="AB135" i="4"/>
  <c r="Y135" i="4"/>
  <c r="W135" i="4"/>
  <c r="U135" i="4"/>
  <c r="T135" i="4"/>
  <c r="S135" i="4"/>
  <c r="R135" i="4"/>
  <c r="M135" i="4"/>
  <c r="L135" i="4"/>
  <c r="J135" i="4"/>
  <c r="F135" i="4"/>
  <c r="AE134" i="4"/>
  <c r="AD134" i="4"/>
  <c r="AC134" i="4"/>
  <c r="AB134" i="4"/>
  <c r="Z134" i="4"/>
  <c r="U134" i="4"/>
  <c r="T134" i="4"/>
  <c r="S134" i="4"/>
  <c r="P134" i="4"/>
  <c r="N134" i="4"/>
  <c r="M134" i="4"/>
  <c r="L134" i="4"/>
  <c r="K134" i="4"/>
  <c r="F134" i="4"/>
  <c r="AC133" i="4"/>
  <c r="Z133" i="4"/>
  <c r="Y133" i="4"/>
  <c r="W133" i="4"/>
  <c r="V133" i="4"/>
  <c r="U133" i="4"/>
  <c r="R133" i="4"/>
  <c r="Q133" i="4"/>
  <c r="P133" i="4"/>
  <c r="L133" i="4"/>
  <c r="K133" i="4"/>
  <c r="J133" i="4"/>
  <c r="I133" i="4"/>
  <c r="F133" i="4"/>
  <c r="AD132" i="4"/>
  <c r="AB132" i="4"/>
  <c r="Z132" i="4"/>
  <c r="Y132" i="4"/>
  <c r="X132" i="4"/>
  <c r="V132" i="4"/>
  <c r="T132" i="4"/>
  <c r="S132" i="4"/>
  <c r="Q132" i="4"/>
  <c r="P132" i="4"/>
  <c r="L132" i="4"/>
  <c r="K132" i="4"/>
  <c r="J132" i="4"/>
  <c r="F132" i="4"/>
  <c r="AE131" i="4"/>
  <c r="AD131" i="4"/>
  <c r="Z131" i="4"/>
  <c r="Y131" i="4"/>
  <c r="W131" i="4"/>
  <c r="V131" i="4"/>
  <c r="T131" i="4"/>
  <c r="R131" i="4"/>
  <c r="Q131" i="4"/>
  <c r="N131" i="4"/>
  <c r="M131" i="4"/>
  <c r="L131" i="4"/>
  <c r="I131" i="4"/>
  <c r="F131" i="4"/>
  <c r="AE130" i="4"/>
  <c r="AD130" i="4"/>
  <c r="Y130" i="4"/>
  <c r="X130" i="4"/>
  <c r="W130" i="4"/>
  <c r="V130" i="4"/>
  <c r="U130" i="4"/>
  <c r="S130" i="4"/>
  <c r="Q130" i="4"/>
  <c r="P130" i="4"/>
  <c r="L130" i="4"/>
  <c r="K130" i="4"/>
  <c r="I130" i="4"/>
  <c r="F130" i="4"/>
  <c r="AE129" i="4"/>
  <c r="AC129" i="4"/>
  <c r="AB129" i="4"/>
  <c r="Z129" i="4"/>
  <c r="V129" i="4"/>
  <c r="U129" i="4"/>
  <c r="T129" i="4"/>
  <c r="S129" i="4"/>
  <c r="Q129" i="4"/>
  <c r="N129" i="4"/>
  <c r="M129" i="4"/>
  <c r="L129" i="4"/>
  <c r="J129" i="4"/>
  <c r="F129" i="4"/>
  <c r="AD128" i="4"/>
  <c r="AC128" i="4"/>
  <c r="AB128" i="4"/>
  <c r="Z128" i="4"/>
  <c r="W128" i="4"/>
  <c r="U128" i="4"/>
  <c r="T128" i="4"/>
  <c r="R128" i="4"/>
  <c r="Q128" i="4"/>
  <c r="P128" i="4"/>
  <c r="M128" i="4"/>
  <c r="L128" i="4"/>
  <c r="J128" i="4"/>
  <c r="F128" i="4"/>
  <c r="AD127" i="4"/>
  <c r="AB127" i="4"/>
  <c r="Z127" i="4"/>
  <c r="Y127" i="4"/>
  <c r="X127" i="4"/>
  <c r="W127" i="4"/>
  <c r="S127" i="4"/>
  <c r="R127" i="4"/>
  <c r="Q127" i="4"/>
  <c r="P127" i="4"/>
  <c r="L127" i="4"/>
  <c r="K127" i="4"/>
  <c r="J127" i="4"/>
  <c r="I127" i="4"/>
  <c r="F127" i="4"/>
  <c r="AC126" i="4"/>
  <c r="Z126" i="4"/>
  <c r="Y126" i="4"/>
  <c r="W126" i="4"/>
  <c r="V126" i="4"/>
  <c r="T126" i="4"/>
  <c r="S126" i="4"/>
  <c r="Q126" i="4"/>
  <c r="N126" i="4"/>
  <c r="M126" i="4"/>
  <c r="L126" i="4"/>
  <c r="I126" i="4"/>
  <c r="F126" i="4"/>
  <c r="AE125" i="4"/>
  <c r="AD125" i="4"/>
  <c r="Z125" i="4"/>
  <c r="X125" i="4"/>
  <c r="W125" i="4"/>
  <c r="V125" i="4"/>
  <c r="U125" i="4"/>
  <c r="S125" i="4"/>
  <c r="Q125" i="4"/>
  <c r="N125" i="4"/>
  <c r="M125" i="4"/>
  <c r="L125" i="4"/>
  <c r="I125" i="4"/>
  <c r="F125" i="4"/>
  <c r="AE124" i="4"/>
  <c r="AC124" i="4"/>
  <c r="AB124" i="4"/>
  <c r="Y124" i="4"/>
  <c r="W124" i="4"/>
  <c r="V124" i="4"/>
  <c r="T124" i="4"/>
  <c r="S124" i="4"/>
  <c r="Q124" i="4"/>
  <c r="N124" i="4"/>
  <c r="L124" i="4"/>
  <c r="K124" i="4"/>
  <c r="J124" i="4"/>
  <c r="I124" i="4"/>
  <c r="F124" i="4"/>
  <c r="AD123" i="4"/>
  <c r="AC123" i="4"/>
  <c r="AB123" i="4"/>
  <c r="Z123" i="4"/>
  <c r="V123" i="4"/>
  <c r="U123" i="4"/>
  <c r="T123" i="4"/>
  <c r="S123" i="4"/>
  <c r="R123" i="4"/>
  <c r="P123" i="4"/>
  <c r="M123" i="4"/>
  <c r="L123" i="4"/>
  <c r="I123" i="4"/>
  <c r="F123" i="4"/>
  <c r="AD122" i="4"/>
  <c r="AC122" i="4"/>
  <c r="AB122" i="4"/>
  <c r="Y122" i="4"/>
  <c r="X122" i="4"/>
  <c r="W122" i="4"/>
  <c r="S122" i="4"/>
  <c r="R122" i="4"/>
  <c r="Q122" i="4"/>
  <c r="P122" i="4"/>
  <c r="M122" i="4"/>
  <c r="K122" i="4"/>
  <c r="J122" i="4"/>
  <c r="F122" i="4"/>
  <c r="AE121" i="4"/>
  <c r="AC121" i="4"/>
  <c r="Z121" i="4"/>
  <c r="Y121" i="4"/>
  <c r="X121" i="4"/>
  <c r="W121" i="4"/>
  <c r="S121" i="4"/>
  <c r="R121" i="4"/>
  <c r="Q121" i="4"/>
  <c r="N121" i="4"/>
  <c r="M121" i="4"/>
  <c r="L121" i="4"/>
  <c r="J121" i="4"/>
  <c r="I121" i="4"/>
  <c r="F121" i="4"/>
  <c r="AD120" i="4"/>
  <c r="AB120" i="4"/>
  <c r="Z120" i="4"/>
  <c r="X120" i="4"/>
  <c r="W120" i="4"/>
  <c r="V120" i="4"/>
  <c r="U120" i="4"/>
  <c r="S120" i="4"/>
  <c r="P120" i="4"/>
  <c r="N120" i="4"/>
  <c r="M120" i="4"/>
  <c r="J120" i="4"/>
  <c r="I120" i="4"/>
  <c r="F120" i="4"/>
  <c r="AE119" i="4"/>
  <c r="AD119" i="4"/>
  <c r="AB119" i="4"/>
  <c r="X119" i="4"/>
  <c r="W119" i="4"/>
  <c r="V119" i="4"/>
  <c r="T119" i="4"/>
  <c r="R119" i="4"/>
  <c r="Q119" i="4"/>
  <c r="N119" i="4"/>
  <c r="M119" i="4"/>
  <c r="K119" i="4"/>
  <c r="J119" i="4"/>
  <c r="F119" i="4"/>
  <c r="AD118" i="4"/>
  <c r="AC118" i="4"/>
  <c r="AB118" i="4"/>
  <c r="X118" i="4"/>
  <c r="W118" i="4"/>
  <c r="U118" i="4"/>
  <c r="T118" i="4"/>
  <c r="S118" i="4"/>
  <c r="R118" i="4"/>
  <c r="N118" i="4"/>
  <c r="L118" i="4"/>
  <c r="K118" i="4"/>
  <c r="J118" i="4"/>
  <c r="F118" i="4"/>
  <c r="AE117" i="4"/>
  <c r="AD117" i="4"/>
  <c r="AC117" i="4"/>
  <c r="AB117" i="4"/>
  <c r="Y117" i="4"/>
  <c r="V117" i="4"/>
  <c r="U117" i="4"/>
  <c r="T117" i="4"/>
  <c r="S117" i="4"/>
  <c r="P117" i="4"/>
  <c r="N117" i="4"/>
  <c r="M117" i="4"/>
  <c r="J117" i="4"/>
  <c r="I117" i="4"/>
  <c r="F117" i="4"/>
  <c r="AD116" i="4"/>
  <c r="AC116" i="4"/>
  <c r="Z116" i="4"/>
  <c r="Y116" i="4"/>
  <c r="W116" i="4"/>
  <c r="T116" i="4"/>
  <c r="S116" i="4"/>
  <c r="R116" i="4"/>
  <c r="Q116" i="4"/>
  <c r="P116" i="4"/>
  <c r="L116" i="4"/>
  <c r="K116" i="4"/>
  <c r="J116" i="4"/>
  <c r="F116" i="4"/>
  <c r="AC115" i="4"/>
  <c r="AB115" i="4"/>
  <c r="Z115" i="4"/>
  <c r="Y115" i="4"/>
  <c r="X115" i="4"/>
  <c r="V115" i="4"/>
  <c r="S115" i="4"/>
  <c r="R115" i="4"/>
  <c r="P115" i="4"/>
  <c r="N115" i="4"/>
  <c r="L115" i="4"/>
  <c r="K115" i="4"/>
  <c r="J115" i="4"/>
  <c r="F115" i="4"/>
  <c r="AD114" i="4"/>
  <c r="AC114" i="4"/>
  <c r="Y114" i="4"/>
  <c r="X114" i="4"/>
  <c r="W114" i="4"/>
  <c r="V114" i="4"/>
  <c r="T114" i="4"/>
  <c r="Q114" i="4"/>
  <c r="P114" i="4"/>
  <c r="N114" i="4"/>
  <c r="M114" i="4"/>
  <c r="K114" i="4"/>
  <c r="I114" i="4"/>
  <c r="F114" i="4"/>
  <c r="AE113" i="4"/>
  <c r="AD113" i="4"/>
  <c r="Y113" i="4"/>
  <c r="X113" i="4"/>
  <c r="W113" i="4"/>
  <c r="U113" i="4"/>
  <c r="T113" i="4"/>
  <c r="S113" i="4"/>
  <c r="Q113" i="4"/>
  <c r="N113" i="4"/>
  <c r="L113" i="4"/>
  <c r="K113" i="4"/>
  <c r="I113" i="4"/>
  <c r="F113" i="4"/>
  <c r="AE112" i="4"/>
  <c r="AD112" i="4"/>
  <c r="AC112" i="4"/>
  <c r="AB112" i="4"/>
  <c r="X112" i="4"/>
  <c r="V112" i="4"/>
  <c r="U112" i="4"/>
  <c r="T112" i="4"/>
  <c r="Q112" i="4"/>
  <c r="P112" i="4"/>
  <c r="N112" i="4"/>
  <c r="L112" i="4"/>
  <c r="K112" i="4"/>
  <c r="J112" i="4"/>
  <c r="F112" i="4"/>
  <c r="AE111" i="4"/>
  <c r="AD111" i="4"/>
  <c r="AC111" i="4"/>
  <c r="Z111" i="4"/>
  <c r="W111" i="4"/>
  <c r="V111" i="4"/>
  <c r="U111" i="4"/>
  <c r="T111" i="4"/>
  <c r="R111" i="4"/>
  <c r="Q111" i="4"/>
  <c r="N111" i="4"/>
  <c r="L111" i="4"/>
  <c r="J111" i="4"/>
  <c r="I111" i="4"/>
  <c r="F111" i="4"/>
  <c r="AE110" i="4"/>
  <c r="AD110" i="4"/>
  <c r="AB110" i="4"/>
  <c r="Z110" i="4"/>
  <c r="Y110" i="4"/>
  <c r="X110" i="4"/>
  <c r="T110" i="4"/>
  <c r="S110" i="4"/>
  <c r="R110" i="4"/>
  <c r="Q110" i="4"/>
  <c r="M110" i="4"/>
  <c r="L110" i="4"/>
  <c r="K110" i="4"/>
  <c r="J110" i="4"/>
  <c r="F110" i="4"/>
  <c r="AE109" i="4"/>
  <c r="AC109" i="4"/>
  <c r="AB109" i="4"/>
  <c r="Z109" i="4"/>
  <c r="Y109" i="4"/>
  <c r="V109" i="4"/>
  <c r="U109" i="4"/>
  <c r="S109" i="4"/>
  <c r="Q109" i="4"/>
  <c r="P109" i="4"/>
  <c r="N109" i="4"/>
  <c r="L109" i="4"/>
  <c r="K109" i="4"/>
  <c r="I109" i="4"/>
  <c r="F109" i="4"/>
  <c r="AC108" i="4"/>
  <c r="Z108" i="4"/>
  <c r="Y108" i="4"/>
  <c r="X108" i="4"/>
  <c r="W108" i="4"/>
  <c r="V108" i="4"/>
  <c r="S108" i="4"/>
  <c r="Q108" i="4"/>
  <c r="P108" i="4"/>
  <c r="N108" i="4"/>
  <c r="K108" i="4"/>
  <c r="J108" i="4"/>
  <c r="I108" i="4"/>
  <c r="F108" i="4"/>
  <c r="AE107" i="4"/>
  <c r="AB107" i="4"/>
  <c r="Y107" i="4"/>
  <c r="X107" i="4"/>
  <c r="V107" i="4"/>
  <c r="U107" i="4"/>
  <c r="S107" i="4"/>
  <c r="R107" i="4"/>
  <c r="Q107" i="4"/>
  <c r="M107" i="4"/>
  <c r="L107" i="4"/>
  <c r="K107" i="4"/>
  <c r="F107" i="4"/>
  <c r="AE106" i="4"/>
  <c r="AD106" i="4"/>
  <c r="AC106" i="4"/>
  <c r="Y106" i="4"/>
  <c r="W106" i="4"/>
  <c r="V106" i="4"/>
  <c r="U106" i="4"/>
  <c r="T106" i="4"/>
  <c r="R106" i="4"/>
  <c r="P106" i="4"/>
  <c r="N106" i="4"/>
  <c r="L106" i="4"/>
  <c r="K106" i="4"/>
  <c r="F106" i="4"/>
  <c r="AE105" i="4"/>
  <c r="AD105" i="4"/>
  <c r="AB105" i="4"/>
  <c r="AA105" i="4"/>
  <c r="Z105" i="4"/>
  <c r="W105" i="4"/>
  <c r="V105" i="4"/>
  <c r="T105" i="4"/>
  <c r="S105" i="4"/>
  <c r="Q105" i="4"/>
  <c r="O105" i="4"/>
  <c r="N105" i="4"/>
  <c r="L105" i="4"/>
  <c r="K105" i="4"/>
  <c r="J105" i="4"/>
  <c r="F105" i="4"/>
  <c r="AE104" i="4"/>
  <c r="AD104" i="4"/>
  <c r="AC104" i="4"/>
  <c r="Z104" i="4"/>
  <c r="X104" i="4"/>
  <c r="W104" i="4"/>
  <c r="V104" i="4"/>
  <c r="U104" i="4"/>
  <c r="T104" i="4"/>
  <c r="Q104" i="4"/>
  <c r="P104" i="4"/>
  <c r="O104" i="4"/>
  <c r="L104" i="4"/>
  <c r="J104" i="4"/>
  <c r="I104" i="4"/>
  <c r="F104" i="4"/>
  <c r="AE103" i="4"/>
  <c r="AC103" i="4"/>
  <c r="AB103" i="4"/>
  <c r="Z103" i="4"/>
  <c r="W103" i="4"/>
  <c r="V103" i="4"/>
  <c r="U103" i="4"/>
  <c r="S103" i="4"/>
  <c r="R103" i="4"/>
  <c r="P103" i="4"/>
  <c r="O103" i="4"/>
  <c r="N103" i="4"/>
  <c r="L103" i="4"/>
  <c r="I103" i="4"/>
  <c r="F103" i="4"/>
  <c r="AE102" i="4"/>
  <c r="AD102" i="4"/>
  <c r="AA102" i="4"/>
  <c r="Z102" i="4"/>
  <c r="X102" i="4"/>
  <c r="W102" i="4"/>
  <c r="U102" i="4"/>
  <c r="T102" i="4"/>
  <c r="R102" i="4"/>
  <c r="Q102" i="4"/>
  <c r="P102" i="4"/>
  <c r="N102" i="4"/>
  <c r="K102" i="4"/>
  <c r="J102" i="4"/>
  <c r="F102" i="4"/>
  <c r="AE101" i="4"/>
  <c r="AD101" i="4"/>
  <c r="AC101" i="4"/>
  <c r="AA101" i="4"/>
  <c r="X101" i="4"/>
  <c r="W101" i="4"/>
  <c r="V101" i="4"/>
  <c r="S101" i="4"/>
  <c r="R101" i="4"/>
  <c r="Q101" i="4"/>
  <c r="P101" i="4"/>
  <c r="O101" i="4"/>
  <c r="N101" i="4"/>
  <c r="J101" i="4"/>
  <c r="I101" i="4"/>
  <c r="F101" i="4"/>
  <c r="AD100" i="4"/>
  <c r="AB100" i="4"/>
  <c r="AA100" i="4"/>
  <c r="Z100" i="4"/>
  <c r="X100" i="4"/>
  <c r="V100" i="4"/>
  <c r="U100" i="4"/>
  <c r="S100" i="4"/>
  <c r="Q100" i="4"/>
  <c r="P100" i="4"/>
  <c r="O100" i="4"/>
  <c r="L100" i="4"/>
  <c r="K100" i="4"/>
  <c r="I100" i="4"/>
  <c r="F100" i="4"/>
  <c r="AE99" i="4"/>
  <c r="AD99" i="4"/>
  <c r="AA99" i="4"/>
  <c r="Z99" i="4"/>
  <c r="X99" i="4"/>
  <c r="W99" i="4"/>
  <c r="T99" i="4"/>
  <c r="S99" i="4"/>
  <c r="R99" i="4"/>
  <c r="Q99" i="4"/>
  <c r="O99" i="4"/>
  <c r="N99" i="4"/>
  <c r="K99" i="4"/>
  <c r="J99" i="4"/>
  <c r="I99" i="4"/>
  <c r="F99" i="4"/>
  <c r="AD98" i="4"/>
  <c r="AC98" i="4"/>
  <c r="AB98" i="4"/>
  <c r="Z98" i="4"/>
  <c r="X98" i="4"/>
  <c r="W98" i="4"/>
  <c r="U98" i="4"/>
  <c r="T98" i="4"/>
  <c r="R98" i="4"/>
  <c r="Q98" i="4"/>
  <c r="O98" i="4"/>
  <c r="L98" i="4"/>
  <c r="K98" i="4"/>
  <c r="J98" i="4"/>
  <c r="I98" i="4"/>
  <c r="F98" i="4"/>
  <c r="AC97" i="4"/>
  <c r="AB97" i="4"/>
  <c r="AA97" i="4"/>
  <c r="Z97" i="4"/>
  <c r="V97" i="4"/>
  <c r="U97" i="4"/>
  <c r="T97" i="4"/>
  <c r="S97" i="4"/>
  <c r="R97" i="4"/>
  <c r="P97" i="4"/>
  <c r="N97" i="4"/>
  <c r="L97" i="4"/>
  <c r="J97" i="4"/>
  <c r="I97" i="4"/>
  <c r="F97" i="4"/>
  <c r="AE96" i="4"/>
  <c r="AD96" i="4"/>
  <c r="AC96" i="4"/>
  <c r="AA96" i="4"/>
  <c r="Z96" i="4"/>
  <c r="X96" i="4"/>
  <c r="U96" i="4"/>
  <c r="T96" i="4"/>
  <c r="S96" i="4"/>
  <c r="R96" i="4"/>
  <c r="P96" i="4"/>
  <c r="N96" i="4"/>
  <c r="L96" i="4"/>
  <c r="K96" i="4"/>
  <c r="J96" i="4"/>
  <c r="F96" i="4"/>
  <c r="AD95" i="4"/>
  <c r="AC95" i="4"/>
  <c r="AB95" i="4"/>
  <c r="AA95" i="4"/>
  <c r="W95" i="4"/>
  <c r="V95" i="4"/>
  <c r="U95" i="4"/>
  <c r="S95" i="4"/>
  <c r="R95" i="4"/>
  <c r="Q95" i="4"/>
  <c r="O95" i="4"/>
  <c r="N95" i="4"/>
  <c r="K95" i="4"/>
  <c r="J95" i="4"/>
  <c r="F95" i="4"/>
  <c r="AD94" i="4"/>
  <c r="AC94" i="4"/>
  <c r="AB94" i="4"/>
  <c r="AA94" i="4"/>
  <c r="Z94" i="4"/>
  <c r="V94" i="4"/>
  <c r="U94" i="4"/>
  <c r="T94" i="4"/>
  <c r="S94" i="4"/>
  <c r="P94" i="4"/>
  <c r="O94" i="4"/>
  <c r="N94" i="4"/>
  <c r="L94" i="4"/>
  <c r="K94" i="4"/>
  <c r="I94" i="4"/>
  <c r="F94" i="4"/>
  <c r="AE93" i="4"/>
  <c r="AD93" i="4"/>
  <c r="AB93" i="4"/>
  <c r="AA93" i="4"/>
  <c r="X93" i="4"/>
  <c r="W93" i="4"/>
  <c r="V93" i="4"/>
  <c r="T93" i="4"/>
  <c r="S93" i="4"/>
  <c r="R93" i="4"/>
  <c r="O93" i="4"/>
  <c r="N93" i="4"/>
  <c r="L93" i="4"/>
  <c r="K93" i="4"/>
  <c r="I93" i="4"/>
  <c r="F93" i="4"/>
  <c r="AE92" i="4"/>
  <c r="AD92" i="4"/>
  <c r="AC92" i="4"/>
  <c r="AB92" i="4"/>
  <c r="X92" i="4"/>
  <c r="W92" i="4"/>
  <c r="V92" i="4"/>
  <c r="U92" i="4"/>
  <c r="R92" i="4"/>
  <c r="Q92" i="4"/>
  <c r="P92" i="4"/>
  <c r="O92" i="4"/>
  <c r="L92" i="4"/>
  <c r="K92" i="4"/>
  <c r="I92" i="4"/>
  <c r="F92" i="4"/>
  <c r="AE91" i="4"/>
  <c r="AC91" i="4"/>
  <c r="AA91" i="4"/>
  <c r="Z91" i="4"/>
  <c r="W91" i="4"/>
  <c r="V91" i="4"/>
  <c r="U91" i="4"/>
  <c r="T91" i="4"/>
  <c r="R91" i="4"/>
  <c r="P91" i="4"/>
  <c r="O91" i="4"/>
  <c r="N91" i="4"/>
  <c r="J91" i="4"/>
  <c r="I91" i="4"/>
  <c r="F91" i="4"/>
  <c r="AE90" i="4"/>
  <c r="AD90" i="4"/>
  <c r="AC90" i="4"/>
  <c r="Z90" i="4"/>
  <c r="X90" i="4"/>
  <c r="W90" i="4"/>
  <c r="U90" i="4"/>
  <c r="S90" i="4"/>
  <c r="R90" i="4"/>
  <c r="Q90" i="4"/>
  <c r="P90" i="4"/>
  <c r="N90" i="4"/>
  <c r="L90" i="4"/>
  <c r="J90" i="4"/>
  <c r="F90" i="4"/>
  <c r="AE89" i="4"/>
  <c r="AD89" i="4"/>
  <c r="AB89" i="4"/>
  <c r="AA89" i="4"/>
  <c r="X89" i="4"/>
  <c r="W89" i="4"/>
  <c r="V89" i="4"/>
  <c r="U89" i="4"/>
  <c r="R89" i="4"/>
  <c r="Q89" i="4"/>
  <c r="P89" i="4"/>
  <c r="O89" i="4"/>
  <c r="K89" i="4"/>
  <c r="J89" i="4"/>
  <c r="I89" i="4"/>
  <c r="F89" i="4"/>
  <c r="AD88" i="4"/>
  <c r="AC88" i="4"/>
  <c r="AA88" i="4"/>
  <c r="Z88" i="4"/>
  <c r="X88" i="4"/>
  <c r="V88" i="4"/>
  <c r="T88" i="4"/>
  <c r="S88" i="4"/>
  <c r="Q88" i="4"/>
  <c r="P88" i="4"/>
  <c r="O88" i="4"/>
  <c r="N88" i="4"/>
  <c r="K88" i="4"/>
  <c r="I88" i="4"/>
  <c r="F88" i="4"/>
  <c r="AE87" i="4"/>
  <c r="AB87" i="4"/>
  <c r="AA87" i="4"/>
  <c r="Z87" i="4"/>
  <c r="X87" i="4"/>
  <c r="W87" i="4"/>
  <c r="V87" i="4"/>
  <c r="S87" i="4"/>
  <c r="R87" i="4"/>
  <c r="Q87" i="4"/>
  <c r="O87" i="4"/>
  <c r="L87" i="4"/>
  <c r="K87" i="4"/>
  <c r="J87" i="4"/>
  <c r="I87" i="4"/>
  <c r="F87" i="4"/>
  <c r="AE86" i="4"/>
  <c r="AC86" i="4"/>
  <c r="AB86" i="4"/>
  <c r="Z86" i="4"/>
  <c r="X86" i="4"/>
  <c r="V86" i="4"/>
  <c r="U86" i="4"/>
  <c r="T86" i="4"/>
  <c r="R86" i="4"/>
  <c r="Q86" i="4"/>
  <c r="P86" i="4"/>
  <c r="L86" i="4"/>
  <c r="K86" i="4"/>
  <c r="J86" i="4"/>
  <c r="I86" i="4"/>
  <c r="F86" i="4"/>
  <c r="AE85" i="4"/>
  <c r="AC85" i="4"/>
  <c r="AB85" i="4"/>
  <c r="AA85" i="4"/>
  <c r="Z85" i="4"/>
  <c r="W85" i="4"/>
  <c r="U85" i="4"/>
  <c r="T85" i="4"/>
  <c r="S85" i="4"/>
  <c r="R85" i="4"/>
  <c r="O85" i="4"/>
  <c r="N85" i="4"/>
  <c r="L85" i="4"/>
  <c r="J85" i="4"/>
  <c r="I85" i="4"/>
  <c r="F85" i="4"/>
  <c r="AD84" i="4"/>
  <c r="AC84" i="4"/>
  <c r="AA84" i="4"/>
  <c r="Z84" i="4"/>
  <c r="W84" i="4"/>
  <c r="U84" i="4"/>
  <c r="T84" i="4"/>
  <c r="S84" i="4"/>
  <c r="R84" i="4"/>
  <c r="Q84" i="4"/>
  <c r="N84" i="4"/>
  <c r="L84" i="4"/>
  <c r="K84" i="4"/>
  <c r="J84" i="4"/>
  <c r="F84" i="4"/>
  <c r="AE83" i="4"/>
  <c r="AD83" i="4"/>
  <c r="AC83" i="4"/>
  <c r="AB83" i="4"/>
  <c r="AA83" i="4"/>
  <c r="X83" i="4"/>
  <c r="V83" i="4"/>
  <c r="U83" i="4"/>
  <c r="S83" i="4"/>
  <c r="R83" i="4"/>
  <c r="P83" i="4"/>
  <c r="O83" i="4"/>
  <c r="N83" i="4"/>
  <c r="K83" i="4"/>
  <c r="J83" i="4"/>
  <c r="I83" i="4"/>
  <c r="F83" i="4"/>
  <c r="AD82" i="4"/>
  <c r="AC82" i="4"/>
  <c r="AB82" i="4"/>
  <c r="AA82" i="4"/>
  <c r="X82" i="4"/>
  <c r="V82" i="4"/>
  <c r="U82" i="4"/>
  <c r="T82" i="4"/>
  <c r="S82" i="4"/>
  <c r="Q82" i="4"/>
  <c r="O82" i="4"/>
  <c r="N82" i="4"/>
  <c r="L82" i="4"/>
  <c r="K82" i="4"/>
  <c r="F82" i="4"/>
  <c r="AE81" i="4"/>
  <c r="AD81" i="4"/>
  <c r="AC81" i="4"/>
  <c r="AB81" i="4"/>
  <c r="AA81" i="4"/>
  <c r="X81" i="4"/>
  <c r="W81" i="4"/>
  <c r="V81" i="4"/>
  <c r="T81" i="4"/>
  <c r="R81" i="4"/>
  <c r="Q81" i="4"/>
  <c r="P81" i="4"/>
  <c r="O81" i="4"/>
  <c r="N81" i="4"/>
  <c r="L81" i="4"/>
  <c r="J81" i="4"/>
  <c r="I81" i="4"/>
  <c r="F81" i="4"/>
  <c r="AE80" i="4"/>
  <c r="AC80" i="4"/>
  <c r="AB80" i="4"/>
  <c r="AA80" i="4"/>
  <c r="Z80" i="4"/>
  <c r="X80" i="4"/>
  <c r="W80" i="4"/>
  <c r="U80" i="4"/>
  <c r="T80" i="4"/>
  <c r="R80" i="4"/>
  <c r="Q80" i="4"/>
  <c r="O80" i="4"/>
  <c r="N80" i="4"/>
  <c r="L80" i="4"/>
  <c r="K80" i="4"/>
  <c r="J80" i="4"/>
  <c r="I80" i="4"/>
  <c r="F80" i="4"/>
  <c r="AE79" i="4"/>
  <c r="AC79" i="4"/>
  <c r="AB79" i="4"/>
  <c r="AA79" i="4"/>
  <c r="X79" i="4"/>
  <c r="W79" i="4"/>
  <c r="V79" i="4"/>
  <c r="U79" i="4"/>
  <c r="T79" i="4"/>
  <c r="S79" i="4"/>
  <c r="P79" i="4"/>
  <c r="O79" i="4"/>
  <c r="N79" i="4"/>
  <c r="L79" i="4"/>
  <c r="J79" i="4"/>
  <c r="I79" i="4"/>
  <c r="F79" i="4"/>
  <c r="AE78" i="4"/>
  <c r="AD78" i="4"/>
  <c r="AC78" i="4"/>
  <c r="Z78" i="4"/>
  <c r="X78" i="4"/>
  <c r="W78" i="4"/>
  <c r="V78" i="4"/>
  <c r="T78" i="4"/>
  <c r="S78" i="4"/>
  <c r="R78" i="4"/>
  <c r="Q78" i="4"/>
  <c r="P78" i="4"/>
  <c r="N78" i="4"/>
  <c r="K78" i="4"/>
  <c r="J78" i="4"/>
  <c r="I78" i="4"/>
  <c r="F78" i="4"/>
  <c r="AD77" i="4"/>
  <c r="AC77" i="4"/>
  <c r="AB77" i="4"/>
  <c r="AA77" i="4"/>
  <c r="X77" i="4"/>
  <c r="W77" i="4"/>
  <c r="U77" i="4"/>
  <c r="T77" i="4"/>
  <c r="S77" i="4"/>
  <c r="R77" i="4"/>
  <c r="P77" i="4"/>
  <c r="O77" i="4"/>
  <c r="N77" i="4"/>
  <c r="K77" i="4"/>
  <c r="J77" i="4"/>
  <c r="I77" i="4"/>
  <c r="F77" i="4"/>
  <c r="AE76" i="4"/>
  <c r="AD76" i="4"/>
  <c r="AC76" i="4"/>
  <c r="AB76" i="4"/>
  <c r="Z76" i="4"/>
  <c r="X76" i="4"/>
  <c r="V76" i="4"/>
  <c r="U76" i="4"/>
  <c r="T76" i="4"/>
  <c r="S76" i="4"/>
  <c r="Q76" i="4"/>
  <c r="P76" i="4"/>
  <c r="O76" i="4"/>
  <c r="N76" i="4"/>
  <c r="K76" i="4"/>
  <c r="I76" i="4"/>
  <c r="F76" i="4"/>
  <c r="AE75" i="4"/>
  <c r="AD75" i="4"/>
  <c r="AC75" i="4"/>
  <c r="AA75" i="4"/>
  <c r="Z75" i="4"/>
  <c r="X75" i="4"/>
  <c r="W75" i="4"/>
  <c r="T75" i="4"/>
  <c r="S75" i="4"/>
  <c r="R75" i="4"/>
  <c r="Q75" i="4"/>
  <c r="P75" i="4"/>
  <c r="O75" i="4"/>
  <c r="L75" i="4"/>
  <c r="K75" i="4"/>
  <c r="J75" i="4"/>
  <c r="I75" i="4"/>
  <c r="F75" i="4"/>
  <c r="AE74" i="4"/>
  <c r="AD74" i="4"/>
  <c r="AC74" i="4"/>
  <c r="AB74" i="4"/>
  <c r="AA74" i="4"/>
  <c r="Z74" i="4"/>
  <c r="W74" i="4"/>
  <c r="V74" i="4"/>
  <c r="U74" i="4"/>
  <c r="T74" i="4"/>
  <c r="Q74" i="4"/>
  <c r="P74" i="4"/>
  <c r="O74" i="4"/>
  <c r="N74" i="4"/>
  <c r="L74" i="4"/>
  <c r="K74" i="4"/>
  <c r="I74" i="4"/>
  <c r="F74" i="4"/>
  <c r="AE73" i="4"/>
  <c r="AC73" i="4"/>
  <c r="AA73" i="4"/>
  <c r="Z73" i="4"/>
  <c r="X73" i="4"/>
  <c r="W73" i="4"/>
  <c r="V73" i="4"/>
  <c r="U73" i="4"/>
  <c r="S73" i="4"/>
  <c r="R73" i="4"/>
  <c r="P73" i="4"/>
  <c r="O73" i="4"/>
  <c r="L73" i="4"/>
  <c r="K73" i="4"/>
  <c r="J73" i="4"/>
  <c r="I73" i="4"/>
  <c r="F73" i="4"/>
  <c r="AE72" i="4"/>
  <c r="AC72" i="4"/>
  <c r="AA72" i="4"/>
  <c r="Z72" i="4"/>
  <c r="X72" i="4"/>
  <c r="V72" i="4"/>
  <c r="U72" i="4"/>
  <c r="T72" i="4"/>
  <c r="S72" i="4"/>
  <c r="R72" i="4"/>
  <c r="Q72" i="4"/>
  <c r="N72" i="4"/>
  <c r="L72" i="4"/>
  <c r="K72" i="4"/>
  <c r="J72" i="4"/>
  <c r="F72" i="4"/>
  <c r="AE71" i="4"/>
  <c r="AD71" i="4"/>
  <c r="AC71" i="4"/>
  <c r="AB71" i="4"/>
  <c r="AA71" i="4"/>
  <c r="W71" i="4"/>
  <c r="V71" i="4"/>
  <c r="U71" i="4"/>
  <c r="T71" i="4"/>
  <c r="R71" i="4"/>
  <c r="Q71" i="4"/>
  <c r="P71" i="4"/>
  <c r="O71" i="4"/>
  <c r="N71" i="4"/>
  <c r="K71" i="4"/>
  <c r="I71" i="4"/>
  <c r="F71" i="4"/>
  <c r="AE70" i="4"/>
  <c r="AD70" i="4"/>
  <c r="AB70" i="4"/>
  <c r="AA70" i="4"/>
  <c r="Z70" i="4"/>
  <c r="X70" i="4"/>
  <c r="V70" i="4"/>
  <c r="U70" i="4"/>
  <c r="S70" i="4"/>
  <c r="R70" i="4"/>
  <c r="Q70" i="4"/>
  <c r="P70" i="4"/>
  <c r="N70" i="4"/>
  <c r="L70" i="4"/>
  <c r="K70" i="4"/>
  <c r="I70" i="4"/>
  <c r="F70" i="4"/>
  <c r="AE69" i="4"/>
  <c r="AC69" i="4"/>
  <c r="AB69" i="4"/>
  <c r="AA69" i="4"/>
  <c r="Z69" i="4"/>
  <c r="W69" i="4"/>
  <c r="V69" i="4"/>
  <c r="T69" i="4"/>
  <c r="S69" i="4"/>
  <c r="R69" i="4"/>
  <c r="Q69" i="4"/>
  <c r="O69" i="4"/>
  <c r="N69" i="4"/>
  <c r="L69" i="4"/>
  <c r="K69" i="4"/>
  <c r="I69" i="4"/>
  <c r="F69" i="4"/>
  <c r="AE68" i="4"/>
  <c r="AD68" i="4"/>
  <c r="AC68" i="4"/>
  <c r="AB68" i="4"/>
  <c r="Z68" i="4"/>
  <c r="X68" i="4"/>
  <c r="W68" i="4"/>
  <c r="V68" i="4"/>
  <c r="T68" i="4"/>
  <c r="R68" i="4"/>
  <c r="Q68" i="4"/>
  <c r="P68" i="4"/>
  <c r="O68" i="4"/>
  <c r="N68" i="4"/>
  <c r="K68" i="4"/>
  <c r="J68" i="4"/>
  <c r="I68" i="4"/>
  <c r="F68" i="4"/>
  <c r="AC67" i="4"/>
  <c r="AB67" i="4"/>
  <c r="AA67" i="4"/>
  <c r="Z67" i="4"/>
  <c r="X67" i="4"/>
  <c r="W67" i="4"/>
  <c r="U67" i="4"/>
  <c r="T67" i="4"/>
  <c r="S67" i="4"/>
  <c r="R67" i="4"/>
  <c r="O67" i="4"/>
  <c r="N67" i="4"/>
  <c r="L67" i="4"/>
  <c r="K67" i="4"/>
  <c r="J67" i="4"/>
  <c r="I67" i="4"/>
  <c r="F67" i="4"/>
  <c r="AE66" i="4"/>
  <c r="AD66" i="4"/>
  <c r="AC66" i="4"/>
  <c r="AA66" i="4"/>
  <c r="X66" i="4"/>
  <c r="W66" i="4"/>
  <c r="V66" i="4"/>
  <c r="U66" i="4"/>
  <c r="T66" i="4"/>
  <c r="S66" i="4"/>
  <c r="Q66" i="4"/>
  <c r="P66" i="4"/>
  <c r="N66" i="4"/>
  <c r="L66" i="4"/>
  <c r="J66" i="4"/>
  <c r="I66" i="4"/>
  <c r="F66" i="4"/>
  <c r="AE65" i="4"/>
  <c r="AD65" i="4"/>
  <c r="AC65" i="4"/>
  <c r="AA65" i="4"/>
  <c r="X65" i="4"/>
  <c r="W65" i="4"/>
  <c r="V65" i="4"/>
  <c r="T65" i="4"/>
  <c r="S65" i="4"/>
  <c r="R65" i="4"/>
  <c r="Q65" i="4"/>
  <c r="P65" i="4"/>
  <c r="O65" i="4"/>
  <c r="K65" i="4"/>
  <c r="J65" i="4"/>
  <c r="I65" i="4"/>
  <c r="F65" i="4"/>
  <c r="AD64" i="4"/>
  <c r="AC64" i="4"/>
  <c r="AB64" i="4"/>
  <c r="AA64" i="4"/>
  <c r="Z64" i="4"/>
  <c r="X64" i="4"/>
  <c r="U64" i="4"/>
  <c r="T64" i="4"/>
  <c r="S64" i="4"/>
  <c r="R64" i="4"/>
  <c r="P64" i="4"/>
  <c r="O64" i="4"/>
  <c r="N64" i="4"/>
  <c r="L64" i="4"/>
  <c r="K64" i="4"/>
  <c r="I64" i="4"/>
  <c r="F64" i="4"/>
  <c r="AE63" i="4"/>
  <c r="AD63" i="4"/>
  <c r="AC63" i="4"/>
  <c r="AB63" i="4"/>
  <c r="Z63" i="4"/>
  <c r="X63" i="4"/>
  <c r="W63" i="4"/>
  <c r="V63" i="4"/>
  <c r="T63" i="4"/>
  <c r="S63" i="4"/>
  <c r="Q63" i="4"/>
  <c r="P63" i="4"/>
  <c r="O63" i="4"/>
  <c r="N63" i="4"/>
  <c r="K63" i="4"/>
  <c r="J63" i="4"/>
  <c r="I63" i="4"/>
  <c r="F63" i="4"/>
  <c r="AE62" i="4"/>
  <c r="AD62" i="4"/>
  <c r="AB62" i="4"/>
  <c r="AA62" i="4"/>
  <c r="Z62" i="4"/>
  <c r="X62" i="4"/>
  <c r="V62" i="4"/>
  <c r="U62" i="4"/>
  <c r="T62" i="4"/>
  <c r="R62" i="4"/>
  <c r="Q62" i="4"/>
  <c r="P62" i="4"/>
  <c r="N62" i="4"/>
  <c r="L62" i="4"/>
  <c r="K62" i="4"/>
  <c r="J62" i="4"/>
  <c r="F62" i="4"/>
  <c r="AE61" i="4"/>
  <c r="AC61" i="4"/>
  <c r="AB61" i="4"/>
  <c r="AA61" i="4"/>
  <c r="Z61" i="4"/>
  <c r="W61" i="4"/>
  <c r="V61" i="4"/>
  <c r="U61" i="4"/>
  <c r="T61" i="4"/>
  <c r="R61" i="4"/>
  <c r="P61" i="4"/>
  <c r="O61" i="4"/>
  <c r="N61" i="4"/>
  <c r="L61" i="4"/>
  <c r="K61" i="4"/>
  <c r="I61" i="4"/>
  <c r="F61" i="4"/>
  <c r="AE60" i="4"/>
  <c r="AD60" i="4"/>
  <c r="AA60" i="4"/>
  <c r="Z60" i="4"/>
  <c r="X60" i="4"/>
  <c r="W60" i="4"/>
  <c r="V60" i="4"/>
  <c r="U60" i="4"/>
  <c r="S60" i="4"/>
  <c r="R60" i="4"/>
  <c r="Q60" i="4"/>
  <c r="P60" i="4"/>
  <c r="L60" i="4"/>
  <c r="K60" i="4"/>
  <c r="J60" i="4"/>
  <c r="I60" i="4"/>
  <c r="F60" i="4"/>
  <c r="AE59" i="4"/>
  <c r="AC59" i="4"/>
  <c r="AB59" i="4"/>
  <c r="AA59" i="4"/>
  <c r="X59" i="4"/>
  <c r="V59" i="4"/>
  <c r="U59" i="4"/>
  <c r="T59" i="4"/>
  <c r="S59" i="4"/>
  <c r="R59" i="4"/>
  <c r="Q59" i="4"/>
  <c r="O59" i="4"/>
  <c r="N59" i="4"/>
  <c r="K59" i="4"/>
  <c r="J59" i="4"/>
  <c r="F59" i="4"/>
  <c r="AE58" i="4"/>
  <c r="AD58" i="4"/>
  <c r="AC58" i="4"/>
  <c r="Z58" i="4"/>
  <c r="X58" i="4"/>
  <c r="W58" i="4"/>
  <c r="V58" i="4"/>
  <c r="T58" i="4"/>
  <c r="S58" i="4"/>
  <c r="R58" i="4"/>
  <c r="Q58" i="4"/>
  <c r="P58" i="4"/>
  <c r="N58" i="4"/>
  <c r="K58" i="4"/>
  <c r="J58" i="4"/>
  <c r="I58" i="4"/>
  <c r="F58" i="4"/>
  <c r="AE57" i="4"/>
  <c r="AD57" i="4"/>
  <c r="AB57" i="4"/>
  <c r="AA57" i="4"/>
  <c r="Z57" i="4"/>
  <c r="W57" i="4"/>
  <c r="V57" i="4"/>
  <c r="U57" i="4"/>
  <c r="T57" i="4"/>
  <c r="R57" i="4"/>
  <c r="P57" i="4"/>
  <c r="O57" i="4"/>
  <c r="N57" i="4"/>
  <c r="M57" i="4"/>
  <c r="K57" i="4"/>
  <c r="I57" i="4"/>
  <c r="F57" i="4"/>
  <c r="AC56" i="4"/>
  <c r="AB56" i="4"/>
  <c r="AA56" i="4"/>
  <c r="Z56" i="4"/>
  <c r="X56" i="4"/>
  <c r="W56" i="4"/>
  <c r="U56" i="4"/>
  <c r="T56" i="4"/>
  <c r="R56" i="4"/>
  <c r="Q56" i="4"/>
  <c r="O56" i="4"/>
  <c r="N56" i="4"/>
  <c r="M56" i="4"/>
  <c r="K56" i="4"/>
  <c r="J56" i="4"/>
  <c r="I56" i="4"/>
  <c r="F56" i="4"/>
  <c r="AE55" i="4"/>
  <c r="AD55" i="4"/>
  <c r="AC55" i="4"/>
  <c r="AA55" i="4"/>
  <c r="Z55" i="4"/>
  <c r="X55" i="4"/>
  <c r="W55" i="4"/>
  <c r="V55" i="4"/>
  <c r="T55" i="4"/>
  <c r="R55" i="4"/>
  <c r="Q55" i="4"/>
  <c r="P55" i="4"/>
  <c r="O55" i="4"/>
  <c r="M55" i="4"/>
  <c r="K55" i="4"/>
  <c r="J55" i="4"/>
  <c r="F55" i="4"/>
  <c r="AD54" i="4"/>
  <c r="AC54" i="4"/>
  <c r="AB54" i="4"/>
  <c r="AA54" i="4"/>
  <c r="X54" i="4"/>
  <c r="V54" i="4"/>
  <c r="U54" i="4"/>
  <c r="T54" i="4"/>
  <c r="S54" i="4"/>
  <c r="R54" i="4"/>
  <c r="P54" i="4"/>
  <c r="O54" i="4"/>
  <c r="N54" i="4"/>
  <c r="M54" i="4"/>
  <c r="I54" i="4"/>
  <c r="F54" i="4"/>
  <c r="AE53" i="4"/>
  <c r="AD53" i="4"/>
  <c r="AB53" i="4"/>
  <c r="AA53" i="4"/>
  <c r="Z53" i="4"/>
  <c r="W53" i="4"/>
  <c r="U53" i="4"/>
  <c r="T53" i="4"/>
  <c r="S53" i="4"/>
  <c r="R53" i="4"/>
  <c r="Q53" i="4"/>
  <c r="P53" i="4"/>
  <c r="N53" i="4"/>
  <c r="L53" i="4"/>
  <c r="J53" i="4"/>
  <c r="I53" i="4"/>
  <c r="F53" i="4"/>
  <c r="AE52" i="4"/>
  <c r="AD52" i="4"/>
  <c r="AC52" i="4"/>
  <c r="AB52" i="4"/>
  <c r="Y52" i="4"/>
  <c r="W52" i="4"/>
  <c r="V52" i="4"/>
  <c r="U52" i="4"/>
  <c r="S52" i="4"/>
  <c r="R52" i="4"/>
  <c r="Q52" i="4"/>
  <c r="P52" i="4"/>
  <c r="N52" i="4"/>
  <c r="M52" i="4"/>
  <c r="J52" i="4"/>
  <c r="I52" i="4"/>
  <c r="F52" i="4"/>
  <c r="AE51" i="4"/>
  <c r="AD51" i="4"/>
  <c r="AB51" i="4"/>
  <c r="AA51" i="4"/>
  <c r="Z51" i="4"/>
  <c r="Y51" i="4"/>
  <c r="V51" i="4"/>
  <c r="U51" i="4"/>
  <c r="T51" i="4"/>
  <c r="S51" i="4"/>
  <c r="R51" i="4"/>
  <c r="P51" i="4"/>
  <c r="O51" i="4"/>
  <c r="N51" i="4"/>
  <c r="M51" i="4"/>
  <c r="L51" i="4"/>
  <c r="J51" i="4"/>
  <c r="F51" i="4"/>
  <c r="AD50" i="4"/>
  <c r="AC50" i="4"/>
  <c r="AB50" i="4"/>
  <c r="AA50" i="4"/>
  <c r="Z50" i="4"/>
  <c r="Y50" i="4"/>
  <c r="W50" i="4"/>
  <c r="V50" i="4"/>
  <c r="T50" i="4"/>
  <c r="R50" i="4"/>
  <c r="Q50" i="4"/>
  <c r="P50" i="4"/>
  <c r="O50" i="4"/>
  <c r="N50" i="4"/>
  <c r="M50" i="4"/>
  <c r="L50" i="4"/>
  <c r="J50" i="4"/>
  <c r="I50" i="4"/>
  <c r="F50" i="4"/>
  <c r="AE49" i="4"/>
  <c r="AD49" i="4"/>
  <c r="AC49" i="4"/>
  <c r="AB49" i="4"/>
  <c r="AA49" i="4"/>
  <c r="Z49" i="4"/>
  <c r="Y49" i="4"/>
  <c r="W49" i="4"/>
  <c r="V49" i="4"/>
  <c r="T49" i="4"/>
  <c r="S49" i="4"/>
  <c r="Q49" i="4"/>
  <c r="P49" i="4"/>
  <c r="O49" i="4"/>
  <c r="N49" i="4"/>
  <c r="M49" i="4"/>
  <c r="L49" i="4"/>
  <c r="J49" i="4"/>
  <c r="F49" i="4"/>
  <c r="AE48" i="4"/>
  <c r="AC48" i="4"/>
  <c r="AB48" i="4"/>
  <c r="AA48" i="4"/>
  <c r="Z48" i="4"/>
  <c r="Y48" i="4"/>
  <c r="V48" i="4"/>
  <c r="U48" i="4"/>
  <c r="T48" i="4"/>
  <c r="S48" i="4"/>
  <c r="R48" i="4"/>
  <c r="Q48" i="4"/>
  <c r="O48" i="4"/>
  <c r="N48" i="4"/>
  <c r="M48" i="4"/>
  <c r="L48" i="4"/>
  <c r="I48" i="4"/>
  <c r="F48" i="4"/>
  <c r="F47" i="4"/>
  <c r="F46" i="4"/>
  <c r="F45" i="4"/>
  <c r="AE44" i="4"/>
  <c r="AD44" i="4"/>
  <c r="AC44" i="4"/>
  <c r="AB44" i="4"/>
  <c r="AA44" i="4"/>
  <c r="Z44" i="4"/>
  <c r="Y44" i="4"/>
  <c r="X44" i="4"/>
  <c r="W44" i="4"/>
  <c r="V44" i="4"/>
  <c r="U44" i="4"/>
  <c r="T44" i="4"/>
  <c r="S44" i="4"/>
  <c r="R44" i="4"/>
  <c r="Q44" i="4"/>
  <c r="P44" i="4"/>
  <c r="O44" i="4"/>
  <c r="N44" i="4"/>
  <c r="M44" i="4"/>
  <c r="L44" i="4"/>
  <c r="K44" i="4"/>
  <c r="J44" i="4"/>
  <c r="I44" i="4"/>
  <c r="F44" i="4"/>
  <c r="F43" i="4"/>
  <c r="H42" i="4" a="1"/>
  <c r="T198" i="4" s="1"/>
  <c r="F42" i="4"/>
  <c r="F41" i="4"/>
  <c r="F40" i="4"/>
  <c r="F39" i="4"/>
  <c r="I38" i="4"/>
  <c r="J38" i="4" s="1"/>
  <c r="K38" i="4" s="1"/>
  <c r="H38" i="4"/>
  <c r="F38" i="4"/>
  <c r="J37" i="4"/>
  <c r="K37" i="4" s="1"/>
  <c r="I37" i="4"/>
  <c r="H37" i="4"/>
  <c r="F37" i="4"/>
  <c r="I36" i="4"/>
  <c r="J36" i="4" s="1"/>
  <c r="K36" i="4" s="1"/>
  <c r="H36" i="4"/>
  <c r="F36" i="4"/>
  <c r="I35" i="4"/>
  <c r="J35" i="4" s="1"/>
  <c r="K35" i="4" s="1"/>
  <c r="H35" i="4"/>
  <c r="F35" i="4"/>
  <c r="I34" i="4"/>
  <c r="J34" i="4" s="1"/>
  <c r="K34" i="4" s="1"/>
  <c r="H34" i="4"/>
  <c r="F34" i="4"/>
  <c r="I33" i="4"/>
  <c r="J33" i="4" s="1"/>
  <c r="K33" i="4" s="1"/>
  <c r="H33" i="4"/>
  <c r="F33" i="4"/>
  <c r="I32" i="4"/>
  <c r="J32" i="4" s="1"/>
  <c r="K32" i="4" s="1"/>
  <c r="H32" i="4"/>
  <c r="F32" i="4"/>
  <c r="I31" i="4"/>
  <c r="J31" i="4" s="1"/>
  <c r="K31" i="4" s="1"/>
  <c r="H31" i="4"/>
  <c r="F31" i="4"/>
  <c r="I30" i="4"/>
  <c r="J30" i="4" s="1"/>
  <c r="K30" i="4" s="1"/>
  <c r="H30" i="4"/>
  <c r="F30" i="4"/>
  <c r="I29" i="4"/>
  <c r="H29" i="4"/>
  <c r="J29" i="4" s="1"/>
  <c r="K29" i="4" s="1"/>
  <c r="F29" i="4"/>
  <c r="I28" i="4"/>
  <c r="J28" i="4" s="1"/>
  <c r="K28" i="4" s="1"/>
  <c r="H28" i="4"/>
  <c r="F28" i="4"/>
  <c r="I27" i="4"/>
  <c r="J27" i="4" s="1"/>
  <c r="K27" i="4" s="1"/>
  <c r="H27" i="4"/>
  <c r="F27" i="4"/>
  <c r="I26" i="4"/>
  <c r="J26" i="4" s="1"/>
  <c r="K26" i="4" s="1"/>
  <c r="H26" i="4"/>
  <c r="F26" i="4"/>
  <c r="I25" i="4"/>
  <c r="H25" i="4"/>
  <c r="J25" i="4" s="1"/>
  <c r="K25" i="4" s="1"/>
  <c r="F25" i="4"/>
  <c r="I24" i="4"/>
  <c r="H24" i="4"/>
  <c r="F24" i="4"/>
  <c r="J23" i="4"/>
  <c r="K23" i="4" s="1"/>
  <c r="I23" i="4"/>
  <c r="H23" i="4"/>
  <c r="F23" i="4"/>
  <c r="I22" i="4"/>
  <c r="J22" i="4" s="1"/>
  <c r="K22" i="4" s="1"/>
  <c r="H22" i="4"/>
  <c r="F22" i="4"/>
  <c r="I21" i="4"/>
  <c r="J21" i="4" s="1"/>
  <c r="K21" i="4" s="1"/>
  <c r="H21" i="4"/>
  <c r="F21" i="4"/>
  <c r="I20" i="4"/>
  <c r="H20" i="4"/>
  <c r="J20" i="4" s="1"/>
  <c r="K20" i="4" s="1"/>
  <c r="F20" i="4"/>
  <c r="I19" i="4"/>
  <c r="J19" i="4" s="1"/>
  <c r="K19" i="4" s="1"/>
  <c r="H19" i="4"/>
  <c r="F19" i="4"/>
  <c r="I18" i="4"/>
  <c r="J18" i="4" s="1"/>
  <c r="K18" i="4" s="1"/>
  <c r="H18" i="4"/>
  <c r="F18" i="4"/>
  <c r="I17" i="4"/>
  <c r="H17" i="4"/>
  <c r="J17" i="4" s="1"/>
  <c r="K17" i="4" s="1"/>
  <c r="F17" i="4"/>
  <c r="I16" i="4"/>
  <c r="J16" i="4" s="1"/>
  <c r="K16" i="4" s="1"/>
  <c r="H16" i="4"/>
  <c r="F16" i="4"/>
  <c r="K10" i="6" a="1"/>
  <c r="K22" i="6" l="1"/>
  <c r="K23" i="6" s="1"/>
  <c r="K10" i="6"/>
  <c r="M14" i="5"/>
  <c r="H24" i="5"/>
  <c r="T52" i="4"/>
  <c r="T45" i="4" s="1"/>
  <c r="T46" i="4" s="1"/>
  <c r="V53" i="4"/>
  <c r="V45" i="4" s="1"/>
  <c r="V46" i="4" s="1"/>
  <c r="J54" i="4"/>
  <c r="Z54" i="4"/>
  <c r="N55" i="4"/>
  <c r="AB55" i="4"/>
  <c r="P56" i="4"/>
  <c r="AD56" i="4"/>
  <c r="S57" i="4"/>
  <c r="U58" i="4"/>
  <c r="I59" i="4"/>
  <c r="W59" i="4"/>
  <c r="N60" i="4"/>
  <c r="AC60" i="4"/>
  <c r="S61" i="4"/>
  <c r="I62" i="4"/>
  <c r="W62" i="4"/>
  <c r="L63" i="4"/>
  <c r="AA63" i="4"/>
  <c r="Q64" i="4"/>
  <c r="AE64" i="4"/>
  <c r="U65" i="4"/>
  <c r="K66" i="4"/>
  <c r="Z66" i="4"/>
  <c r="P67" i="4"/>
  <c r="AE67" i="4"/>
  <c r="U68" i="4"/>
  <c r="J69" i="4"/>
  <c r="X69" i="4"/>
  <c r="O70" i="4"/>
  <c r="AC70" i="4"/>
  <c r="S71" i="4"/>
  <c r="I72" i="4"/>
  <c r="W72" i="4"/>
  <c r="N73" i="4"/>
  <c r="AB73" i="4"/>
  <c r="R74" i="4"/>
  <c r="V75" i="4"/>
  <c r="L76" i="4"/>
  <c r="AA76" i="4"/>
  <c r="Q77" i="4"/>
  <c r="AE77" i="4"/>
  <c r="U78" i="4"/>
  <c r="K79" i="4"/>
  <c r="Z79" i="4"/>
  <c r="P80" i="4"/>
  <c r="AD80" i="4"/>
  <c r="S81" i="4"/>
  <c r="I82" i="4"/>
  <c r="Z82" i="4"/>
  <c r="Q83" i="4"/>
  <c r="X84" i="4"/>
  <c r="P85" i="4"/>
  <c r="W86" i="4"/>
  <c r="N87" i="4"/>
  <c r="AD87" i="4"/>
  <c r="U88" i="4"/>
  <c r="N89" i="4"/>
  <c r="AC89" i="4"/>
  <c r="T90" i="4"/>
  <c r="L91" i="4"/>
  <c r="AB91" i="4"/>
  <c r="T92" i="4"/>
  <c r="J93" i="4"/>
  <c r="Z93" i="4"/>
  <c r="Q94" i="4"/>
  <c r="I95" i="4"/>
  <c r="X95" i="4"/>
  <c r="Q96" i="4"/>
  <c r="W97" i="4"/>
  <c r="P98" i="4"/>
  <c r="AE98" i="4"/>
  <c r="V99" i="4"/>
  <c r="N100" i="4"/>
  <c r="AC100" i="4"/>
  <c r="U101" i="4"/>
  <c r="L102" i="4"/>
  <c r="AC102" i="4"/>
  <c r="T103" i="4"/>
  <c r="K104" i="4"/>
  <c r="AB104" i="4"/>
  <c r="R105" i="4"/>
  <c r="I106" i="4"/>
  <c r="AB106" i="4"/>
  <c r="T107" i="4"/>
  <c r="L108" i="4"/>
  <c r="AD108" i="4"/>
  <c r="W109" i="4"/>
  <c r="P110" i="4"/>
  <c r="Y111" i="4"/>
  <c r="S112" i="4"/>
  <c r="J113" i="4"/>
  <c r="Z113" i="4"/>
  <c r="U114" i="4"/>
  <c r="M115" i="4"/>
  <c r="AD115" i="4"/>
  <c r="X116" i="4"/>
  <c r="Q117" i="4"/>
  <c r="I118" i="4"/>
  <c r="Y118" i="4"/>
  <c r="S119" i="4"/>
  <c r="L120" i="4"/>
  <c r="AC120" i="4"/>
  <c r="U121" i="4"/>
  <c r="N122" i="4"/>
  <c r="AE122" i="4"/>
  <c r="W123" i="4"/>
  <c r="R124" i="4"/>
  <c r="J125" i="4"/>
  <c r="AB125" i="4"/>
  <c r="U126" i="4"/>
  <c r="M127" i="4"/>
  <c r="AE127" i="4"/>
  <c r="X128" i="4"/>
  <c r="R129" i="4"/>
  <c r="J130" i="4"/>
  <c r="AB130" i="4"/>
  <c r="U131" i="4"/>
  <c r="M132" i="4"/>
  <c r="X133" i="4"/>
  <c r="Q134" i="4"/>
  <c r="I135" i="4"/>
  <c r="Z135" i="4"/>
  <c r="T136" i="4"/>
  <c r="L137" i="4"/>
  <c r="AD137" i="4"/>
  <c r="U138" i="4"/>
  <c r="N139" i="4"/>
  <c r="AE139" i="4"/>
  <c r="X140" i="4"/>
  <c r="Q141" i="4"/>
  <c r="I142" i="4"/>
  <c r="AB142" i="4"/>
  <c r="T143" i="4"/>
  <c r="N144" i="4"/>
  <c r="I145" i="4"/>
  <c r="Z145" i="4"/>
  <c r="T146" i="4"/>
  <c r="Q147" i="4"/>
  <c r="N148" i="4"/>
  <c r="I149" i="4"/>
  <c r="AE149" i="4"/>
  <c r="AC150" i="4"/>
  <c r="X151" i="4"/>
  <c r="U152" i="4"/>
  <c r="U153" i="4"/>
  <c r="S154" i="4"/>
  <c r="Q155" i="4"/>
  <c r="M156" i="4"/>
  <c r="M157" i="4"/>
  <c r="L158" i="4"/>
  <c r="M159" i="4"/>
  <c r="O160" i="4"/>
  <c r="L161" i="4"/>
  <c r="M162" i="4"/>
  <c r="Q163" i="4"/>
  <c r="N164" i="4"/>
  <c r="O165" i="4"/>
  <c r="N166" i="4"/>
  <c r="Q167" i="4"/>
  <c r="N168" i="4"/>
  <c r="O169" i="4"/>
  <c r="S170" i="4"/>
  <c r="N171" i="4"/>
  <c r="N172" i="4"/>
  <c r="R173" i="4"/>
  <c r="L174" i="4"/>
  <c r="M175" i="4"/>
  <c r="K176" i="4"/>
  <c r="L177" i="4"/>
  <c r="L178" i="4"/>
  <c r="I179" i="4"/>
  <c r="L180" i="4"/>
  <c r="K181" i="4"/>
  <c r="K182" i="4"/>
  <c r="N183" i="4"/>
  <c r="L184" i="4"/>
  <c r="J185" i="4"/>
  <c r="J186" i="4"/>
  <c r="M187" i="4"/>
  <c r="M188" i="4"/>
  <c r="M189" i="4"/>
  <c r="S190" i="4"/>
  <c r="S191" i="4"/>
  <c r="V192" i="4"/>
  <c r="Z193" i="4"/>
  <c r="Z194" i="4"/>
  <c r="AD195" i="4"/>
  <c r="J197" i="4"/>
  <c r="L198" i="4"/>
  <c r="T160" i="4"/>
  <c r="T161" i="4"/>
  <c r="W162" i="4"/>
  <c r="U163" i="4"/>
  <c r="V164" i="4"/>
  <c r="X165" i="4"/>
  <c r="U166" i="4"/>
  <c r="U167" i="4"/>
  <c r="V168" i="4"/>
  <c r="W169" i="4"/>
  <c r="W170" i="4"/>
  <c r="U171" i="4"/>
  <c r="U172" i="4"/>
  <c r="U173" i="4"/>
  <c r="T174" i="4"/>
  <c r="V175" i="4"/>
  <c r="S176" i="4"/>
  <c r="Q177" i="4"/>
  <c r="Q178" i="4"/>
  <c r="S179" i="4"/>
  <c r="Q180" i="4"/>
  <c r="Q181" i="4"/>
  <c r="S182" i="4"/>
  <c r="S183" i="4"/>
  <c r="Q184" i="4"/>
  <c r="R185" i="4"/>
  <c r="S186" i="4"/>
  <c r="Q187" i="4"/>
  <c r="S188" i="4"/>
  <c r="U189" i="4"/>
  <c r="W190" i="4"/>
  <c r="AA191" i="4"/>
  <c r="AD193" i="4"/>
  <c r="J195" i="4"/>
  <c r="O196" i="4"/>
  <c r="O197" i="4"/>
  <c r="S198" i="4"/>
  <c r="AD133" i="4"/>
  <c r="W134" i="4"/>
  <c r="P135" i="4"/>
  <c r="X136" i="4"/>
  <c r="S137" i="4"/>
  <c r="J138" i="4"/>
  <c r="Z138" i="4"/>
  <c r="U139" i="4"/>
  <c r="L140" i="4"/>
  <c r="AC140" i="4"/>
  <c r="V141" i="4"/>
  <c r="P142" i="4"/>
  <c r="Z143" i="4"/>
  <c r="U144" i="4"/>
  <c r="M145" i="4"/>
  <c r="Z146" i="4"/>
  <c r="Y147" i="4"/>
  <c r="S148" i="4"/>
  <c r="Q149" i="4"/>
  <c r="N150" i="4"/>
  <c r="J151" i="4"/>
  <c r="AE151" i="4"/>
  <c r="AC152" i="4"/>
  <c r="Z153" i="4"/>
  <c r="Y154" i="4"/>
  <c r="Y155" i="4"/>
  <c r="U156" i="4"/>
  <c r="T157" i="4"/>
  <c r="U158" i="4"/>
  <c r="W159" i="4"/>
  <c r="U160" i="4"/>
  <c r="U161" i="4"/>
  <c r="X162" i="4"/>
  <c r="W163" i="4"/>
  <c r="W164" i="4"/>
  <c r="Y165" i="4"/>
  <c r="V166" i="4"/>
  <c r="W167" i="4"/>
  <c r="Y168" i="4"/>
  <c r="Z169" i="4"/>
  <c r="Z170" i="4"/>
  <c r="W171" i="4"/>
  <c r="V172" i="4"/>
  <c r="W173" i="4"/>
  <c r="U174" i="4"/>
  <c r="X175" i="4"/>
  <c r="U176" i="4"/>
  <c r="S177" i="4"/>
  <c r="R178" i="4"/>
  <c r="T179" i="4"/>
  <c r="T180" i="4"/>
  <c r="S181" i="4"/>
  <c r="U182" i="4"/>
  <c r="T183" i="4"/>
  <c r="S184" i="4"/>
  <c r="V185" i="4"/>
  <c r="U186" i="4"/>
  <c r="S187" i="4"/>
  <c r="U188" i="4"/>
  <c r="W189" i="4"/>
  <c r="Y190" i="4"/>
  <c r="AC191" i="4"/>
  <c r="I193" i="4"/>
  <c r="K195" i="4"/>
  <c r="Q196" i="4"/>
  <c r="Q197" i="4"/>
  <c r="N45" i="4"/>
  <c r="N46" i="4" s="1"/>
  <c r="J24" i="4"/>
  <c r="K24" i="4" s="1"/>
  <c r="K39" i="4" s="1"/>
  <c r="AB198" i="4"/>
  <c r="P198" i="4"/>
  <c r="AB197" i="4"/>
  <c r="P197" i="4"/>
  <c r="AB196" i="4"/>
  <c r="P196" i="4"/>
  <c r="AB195" i="4"/>
  <c r="P195" i="4"/>
  <c r="AB194" i="4"/>
  <c r="P194" i="4"/>
  <c r="AB193" i="4"/>
  <c r="P193" i="4"/>
  <c r="AB192" i="4"/>
  <c r="P192" i="4"/>
  <c r="AB191" i="4"/>
  <c r="P191" i="4"/>
  <c r="AB190" i="4"/>
  <c r="P190" i="4"/>
  <c r="AB189" i="4"/>
  <c r="P189" i="4"/>
  <c r="AB188" i="4"/>
  <c r="P188" i="4"/>
  <c r="AB187" i="4"/>
  <c r="P187" i="4"/>
  <c r="AB186" i="4"/>
  <c r="P186" i="4"/>
  <c r="AB185" i="4"/>
  <c r="P185" i="4"/>
  <c r="AB184" i="4"/>
  <c r="P184" i="4"/>
  <c r="AB183" i="4"/>
  <c r="P183" i="4"/>
  <c r="AB182" i="4"/>
  <c r="P182" i="4"/>
  <c r="AB181" i="4"/>
  <c r="P181" i="4"/>
  <c r="AB180" i="4"/>
  <c r="P180" i="4"/>
  <c r="AB179" i="4"/>
  <c r="P179" i="4"/>
  <c r="AB178" i="4"/>
  <c r="P178" i="4"/>
  <c r="AB177" i="4"/>
  <c r="P177" i="4"/>
  <c r="AB176" i="4"/>
  <c r="P176" i="4"/>
  <c r="AB175" i="4"/>
  <c r="P175" i="4"/>
  <c r="AB174" i="4"/>
  <c r="P174" i="4"/>
  <c r="AB173" i="4"/>
  <c r="P173" i="4"/>
  <c r="AB172" i="4"/>
  <c r="P172" i="4"/>
  <c r="AB171" i="4"/>
  <c r="P171" i="4"/>
  <c r="AB170" i="4"/>
  <c r="P170" i="4"/>
  <c r="AB169" i="4"/>
  <c r="P169" i="4"/>
  <c r="AB168" i="4"/>
  <c r="P168" i="4"/>
  <c r="AB167" i="4"/>
  <c r="P167" i="4"/>
  <c r="AB166" i="4"/>
  <c r="P166" i="4"/>
  <c r="AB165" i="4"/>
  <c r="P165" i="4"/>
  <c r="AB164" i="4"/>
  <c r="P164" i="4"/>
  <c r="AB163" i="4"/>
  <c r="P163" i="4"/>
  <c r="AB162" i="4"/>
  <c r="P162" i="4"/>
  <c r="AB161" i="4"/>
  <c r="P161" i="4"/>
  <c r="AB160" i="4"/>
  <c r="P160" i="4"/>
  <c r="AB159" i="4"/>
  <c r="P159" i="4"/>
  <c r="AB158" i="4"/>
  <c r="P158" i="4"/>
  <c r="AB157" i="4"/>
  <c r="P157" i="4"/>
  <c r="AB156" i="4"/>
  <c r="AC198" i="4"/>
  <c r="O198" i="4"/>
  <c r="Z197" i="4"/>
  <c r="M197" i="4"/>
  <c r="X196" i="4"/>
  <c r="K196" i="4"/>
  <c r="V195" i="4"/>
  <c r="I195" i="4"/>
  <c r="T194" i="4"/>
  <c r="AE193" i="4"/>
  <c r="R193" i="4"/>
  <c r="AC192" i="4"/>
  <c r="O192" i="4"/>
  <c r="Z191" i="4"/>
  <c r="M191" i="4"/>
  <c r="X190" i="4"/>
  <c r="K190" i="4"/>
  <c r="V189" i="4"/>
  <c r="I189" i="4"/>
  <c r="T188" i="4"/>
  <c r="AE187" i="4"/>
  <c r="R187" i="4"/>
  <c r="AC186" i="4"/>
  <c r="O186" i="4"/>
  <c r="Z185" i="4"/>
  <c r="M185" i="4"/>
  <c r="X184" i="4"/>
  <c r="K184" i="4"/>
  <c r="V183" i="4"/>
  <c r="I183" i="4"/>
  <c r="T182" i="4"/>
  <c r="AE181" i="4"/>
  <c r="R181" i="4"/>
  <c r="AC180" i="4"/>
  <c r="O180" i="4"/>
  <c r="Z179" i="4"/>
  <c r="M179" i="4"/>
  <c r="X178" i="4"/>
  <c r="K178" i="4"/>
  <c r="V177" i="4"/>
  <c r="I177" i="4"/>
  <c r="T176" i="4"/>
  <c r="AE175" i="4"/>
  <c r="R175" i="4"/>
  <c r="AC174" i="4"/>
  <c r="O174" i="4"/>
  <c r="Z173" i="4"/>
  <c r="M173" i="4"/>
  <c r="X172" i="4"/>
  <c r="K172" i="4"/>
  <c r="V171" i="4"/>
  <c r="I171" i="4"/>
  <c r="T170" i="4"/>
  <c r="AE169" i="4"/>
  <c r="R169" i="4"/>
  <c r="AC168" i="4"/>
  <c r="O168" i="4"/>
  <c r="Z167" i="4"/>
  <c r="M167" i="4"/>
  <c r="X166" i="4"/>
  <c r="K166" i="4"/>
  <c r="V165" i="4"/>
  <c r="I165" i="4"/>
  <c r="T164" i="4"/>
  <c r="AE163" i="4"/>
  <c r="R163" i="4"/>
  <c r="AC162" i="4"/>
  <c r="O162" i="4"/>
  <c r="Z161" i="4"/>
  <c r="M161" i="4"/>
  <c r="X160" i="4"/>
  <c r="K160" i="4"/>
  <c r="V159" i="4"/>
  <c r="I159" i="4"/>
  <c r="T158" i="4"/>
  <c r="AE157" i="4"/>
  <c r="R157" i="4"/>
  <c r="AC156" i="4"/>
  <c r="P156" i="4"/>
  <c r="AB155" i="4"/>
  <c r="P155" i="4"/>
  <c r="AB154" i="4"/>
  <c r="P154" i="4"/>
  <c r="AB153" i="4"/>
  <c r="P153" i="4"/>
  <c r="AA198" i="4"/>
  <c r="M198" i="4"/>
  <c r="W197" i="4"/>
  <c r="I197" i="4"/>
  <c r="S196" i="4"/>
  <c r="AC195" i="4"/>
  <c r="N195" i="4"/>
  <c r="X194" i="4"/>
  <c r="J194" i="4"/>
  <c r="T193" i="4"/>
  <c r="AD192" i="4"/>
  <c r="N192" i="4"/>
  <c r="X191" i="4"/>
  <c r="J191" i="4"/>
  <c r="T190" i="4"/>
  <c r="AD189" i="4"/>
  <c r="O189" i="4"/>
  <c r="Y188" i="4"/>
  <c r="K188" i="4"/>
  <c r="U187" i="4"/>
  <c r="AE186" i="4"/>
  <c r="Q186" i="4"/>
  <c r="Y185" i="4"/>
  <c r="K185" i="4"/>
  <c r="U184" i="4"/>
  <c r="AE183" i="4"/>
  <c r="Q183" i="4"/>
  <c r="Z182" i="4"/>
  <c r="L182" i="4"/>
  <c r="V181" i="4"/>
  <c r="R180" i="4"/>
  <c r="AA179" i="4"/>
  <c r="L179" i="4"/>
  <c r="V178" i="4"/>
  <c r="R177" i="4"/>
  <c r="AA176" i="4"/>
  <c r="M176" i="4"/>
  <c r="W175" i="4"/>
  <c r="I175" i="4"/>
  <c r="S174" i="4"/>
  <c r="AC173" i="4"/>
  <c r="N173" i="4"/>
  <c r="W172" i="4"/>
  <c r="I172" i="4"/>
  <c r="S171" i="4"/>
  <c r="AC170" i="4"/>
  <c r="N170" i="4"/>
  <c r="X169" i="4"/>
  <c r="J169" i="4"/>
  <c r="T168" i="4"/>
  <c r="AD167" i="4"/>
  <c r="O167" i="4"/>
  <c r="Y166" i="4"/>
  <c r="J166" i="4"/>
  <c r="T165" i="4"/>
  <c r="AD164" i="4"/>
  <c r="O164" i="4"/>
  <c r="Y163" i="4"/>
  <c r="K163" i="4"/>
  <c r="U162" i="4"/>
  <c r="AE161" i="4"/>
  <c r="Q161" i="4"/>
  <c r="Z160" i="4"/>
  <c r="L160" i="4"/>
  <c r="U159" i="4"/>
  <c r="AE158" i="4"/>
  <c r="Q158" i="4"/>
  <c r="Z157" i="4"/>
  <c r="L157" i="4"/>
  <c r="V156" i="4"/>
  <c r="I156" i="4"/>
  <c r="T155" i="4"/>
  <c r="AE154" i="4"/>
  <c r="R154" i="4"/>
  <c r="AC153" i="4"/>
  <c r="O153" i="4"/>
  <c r="AA152" i="4"/>
  <c r="O152" i="4"/>
  <c r="AA151" i="4"/>
  <c r="O151" i="4"/>
  <c r="AA150" i="4"/>
  <c r="O150" i="4"/>
  <c r="AA149" i="4"/>
  <c r="O149" i="4"/>
  <c r="AA148" i="4"/>
  <c r="O148" i="4"/>
  <c r="AA147" i="4"/>
  <c r="O147" i="4"/>
  <c r="AA146" i="4"/>
  <c r="O146" i="4"/>
  <c r="AA145" i="4"/>
  <c r="O145" i="4"/>
  <c r="AA144" i="4"/>
  <c r="O144" i="4"/>
  <c r="AA143" i="4"/>
  <c r="O143" i="4"/>
  <c r="AA142" i="4"/>
  <c r="O142" i="4"/>
  <c r="AA141" i="4"/>
  <c r="O141" i="4"/>
  <c r="AA140" i="4"/>
  <c r="O140" i="4"/>
  <c r="AA139" i="4"/>
  <c r="O139" i="4"/>
  <c r="AA138" i="4"/>
  <c r="O138" i="4"/>
  <c r="AA137" i="4"/>
  <c r="O137" i="4"/>
  <c r="AA136" i="4"/>
  <c r="O136" i="4"/>
  <c r="AA135" i="4"/>
  <c r="O135" i="4"/>
  <c r="AA134" i="4"/>
  <c r="O134" i="4"/>
  <c r="AA133" i="4"/>
  <c r="O133" i="4"/>
  <c r="AA132" i="4"/>
  <c r="O132" i="4"/>
  <c r="AA131" i="4"/>
  <c r="O131" i="4"/>
  <c r="AA130" i="4"/>
  <c r="O130" i="4"/>
  <c r="AA129" i="4"/>
  <c r="O129" i="4"/>
  <c r="AA128" i="4"/>
  <c r="O128" i="4"/>
  <c r="AA127" i="4"/>
  <c r="O127" i="4"/>
  <c r="AA126" i="4"/>
  <c r="O126" i="4"/>
  <c r="AA125" i="4"/>
  <c r="O125" i="4"/>
  <c r="AA124" i="4"/>
  <c r="O124" i="4"/>
  <c r="AA123" i="4"/>
  <c r="O123" i="4"/>
  <c r="AA122" i="4"/>
  <c r="O122" i="4"/>
  <c r="AA121" i="4"/>
  <c r="O121" i="4"/>
  <c r="AA120" i="4"/>
  <c r="O120" i="4"/>
  <c r="AA119" i="4"/>
  <c r="O119" i="4"/>
  <c r="AA118" i="4"/>
  <c r="O118" i="4"/>
  <c r="AA117" i="4"/>
  <c r="O117" i="4"/>
  <c r="AA116" i="4"/>
  <c r="O116" i="4"/>
  <c r="AA115" i="4"/>
  <c r="O115" i="4"/>
  <c r="AA114" i="4"/>
  <c r="O114" i="4"/>
  <c r="AA113" i="4"/>
  <c r="O113" i="4"/>
  <c r="AA112" i="4"/>
  <c r="O112" i="4"/>
  <c r="AA111" i="4"/>
  <c r="O111" i="4"/>
  <c r="AA110" i="4"/>
  <c r="O110" i="4"/>
  <c r="AA109" i="4"/>
  <c r="O109" i="4"/>
  <c r="AA108" i="4"/>
  <c r="O108" i="4"/>
  <c r="AA107" i="4"/>
  <c r="O107" i="4"/>
  <c r="AA106" i="4"/>
  <c r="O106" i="4"/>
  <c r="Z198" i="4"/>
  <c r="K198" i="4"/>
  <c r="T197" i="4"/>
  <c r="AC196" i="4"/>
  <c r="M196" i="4"/>
  <c r="U195" i="4"/>
  <c r="AD194" i="4"/>
  <c r="N194" i="4"/>
  <c r="W193" i="4"/>
  <c r="Q192" i="4"/>
  <c r="W191" i="4"/>
  <c r="Q190" i="4"/>
  <c r="Y189" i="4"/>
  <c r="J189" i="4"/>
  <c r="R188" i="4"/>
  <c r="Z187" i="4"/>
  <c r="K187" i="4"/>
  <c r="T186" i="4"/>
  <c r="AC185" i="4"/>
  <c r="L185" i="4"/>
  <c r="T184" i="4"/>
  <c r="AC183" i="4"/>
  <c r="M183" i="4"/>
  <c r="V182" i="4"/>
  <c r="AD181" i="4"/>
  <c r="N181" i="4"/>
  <c r="X180" i="4"/>
  <c r="I180" i="4"/>
  <c r="R179" i="4"/>
  <c r="Z178" i="4"/>
  <c r="J178" i="4"/>
  <c r="T177" i="4"/>
  <c r="AC176" i="4"/>
  <c r="L176" i="4"/>
  <c r="U175" i="4"/>
  <c r="AD174" i="4"/>
  <c r="M174" i="4"/>
  <c r="V173" i="4"/>
  <c r="AE172" i="4"/>
  <c r="O172" i="4"/>
  <c r="X171" i="4"/>
  <c r="Q170" i="4"/>
  <c r="Y169" i="4"/>
  <c r="I169" i="4"/>
  <c r="R168" i="4"/>
  <c r="Y167" i="4"/>
  <c r="J167" i="4"/>
  <c r="S166" i="4"/>
  <c r="AA165" i="4"/>
  <c r="L165" i="4"/>
  <c r="U164" i="4"/>
  <c r="AC163" i="4"/>
  <c r="M163" i="4"/>
  <c r="V162" i="4"/>
  <c r="AD161" i="4"/>
  <c r="N161" i="4"/>
  <c r="V160" i="4"/>
  <c r="AE159" i="4"/>
  <c r="O159" i="4"/>
  <c r="X158" i="4"/>
  <c r="I158" i="4"/>
  <c r="Q157" i="4"/>
  <c r="Y156" i="4"/>
  <c r="K156" i="4"/>
  <c r="U155" i="4"/>
  <c r="AD154" i="4"/>
  <c r="O154" i="4"/>
  <c r="Y153" i="4"/>
  <c r="K153" i="4"/>
  <c r="V152" i="4"/>
  <c r="I152" i="4"/>
  <c r="T151" i="4"/>
  <c r="AE150" i="4"/>
  <c r="R150" i="4"/>
  <c r="AC149" i="4"/>
  <c r="P149" i="4"/>
  <c r="Z148" i="4"/>
  <c r="M148" i="4"/>
  <c r="X147" i="4"/>
  <c r="K147" i="4"/>
  <c r="V146" i="4"/>
  <c r="I146" i="4"/>
  <c r="T145" i="4"/>
  <c r="AE144" i="4"/>
  <c r="R144" i="4"/>
  <c r="AC143" i="4"/>
  <c r="P143" i="4"/>
  <c r="Z142" i="4"/>
  <c r="M142" i="4"/>
  <c r="X141" i="4"/>
  <c r="K141" i="4"/>
  <c r="V140" i="4"/>
  <c r="I140" i="4"/>
  <c r="T139" i="4"/>
  <c r="AE138" i="4"/>
  <c r="R138" i="4"/>
  <c r="AC137" i="4"/>
  <c r="P137" i="4"/>
  <c r="Z136" i="4"/>
  <c r="M136" i="4"/>
  <c r="X135" i="4"/>
  <c r="K135" i="4"/>
  <c r="V134" i="4"/>
  <c r="I134" i="4"/>
  <c r="T133" i="4"/>
  <c r="AE132" i="4"/>
  <c r="R132" i="4"/>
  <c r="AC131" i="4"/>
  <c r="P131" i="4"/>
  <c r="Z130" i="4"/>
  <c r="M130" i="4"/>
  <c r="X129" i="4"/>
  <c r="K129" i="4"/>
  <c r="V128" i="4"/>
  <c r="I128" i="4"/>
  <c r="T127" i="4"/>
  <c r="AE126" i="4"/>
  <c r="R126" i="4"/>
  <c r="AC125" i="4"/>
  <c r="P125" i="4"/>
  <c r="Z124" i="4"/>
  <c r="M124" i="4"/>
  <c r="X123" i="4"/>
  <c r="K123" i="4"/>
  <c r="V122" i="4"/>
  <c r="I122" i="4"/>
  <c r="T121" i="4"/>
  <c r="AE120" i="4"/>
  <c r="R120" i="4"/>
  <c r="AC119" i="4"/>
  <c r="P119" i="4"/>
  <c r="Z118" i="4"/>
  <c r="M118" i="4"/>
  <c r="X117" i="4"/>
  <c r="K117" i="4"/>
  <c r="V116" i="4"/>
  <c r="I116" i="4"/>
  <c r="T115" i="4"/>
  <c r="AE114" i="4"/>
  <c r="R114" i="4"/>
  <c r="AC113" i="4"/>
  <c r="P113" i="4"/>
  <c r="Z112" i="4"/>
  <c r="M112" i="4"/>
  <c r="X111" i="4"/>
  <c r="K111" i="4"/>
  <c r="V110" i="4"/>
  <c r="I110" i="4"/>
  <c r="T109" i="4"/>
  <c r="AE108" i="4"/>
  <c r="R108" i="4"/>
  <c r="AC107" i="4"/>
  <c r="P107" i="4"/>
  <c r="Z106" i="4"/>
  <c r="M106" i="4"/>
  <c r="Y105" i="4"/>
  <c r="M105" i="4"/>
  <c r="Y104" i="4"/>
  <c r="M104" i="4"/>
  <c r="Y103" i="4"/>
  <c r="M103" i="4"/>
  <c r="Y102" i="4"/>
  <c r="M102" i="4"/>
  <c r="Y101" i="4"/>
  <c r="M101" i="4"/>
  <c r="Y100" i="4"/>
  <c r="M100" i="4"/>
  <c r="Y99" i="4"/>
  <c r="M99" i="4"/>
  <c r="Y98" i="4"/>
  <c r="M98" i="4"/>
  <c r="Y97" i="4"/>
  <c r="M97" i="4"/>
  <c r="Y96" i="4"/>
  <c r="M96" i="4"/>
  <c r="Y95" i="4"/>
  <c r="M95" i="4"/>
  <c r="Y94" i="4"/>
  <c r="M94" i="4"/>
  <c r="Y93" i="4"/>
  <c r="M93" i="4"/>
  <c r="Y92" i="4"/>
  <c r="M92" i="4"/>
  <c r="Y91" i="4"/>
  <c r="M91" i="4"/>
  <c r="Y90" i="4"/>
  <c r="M90" i="4"/>
  <c r="Y89" i="4"/>
  <c r="M89" i="4"/>
  <c r="Y88" i="4"/>
  <c r="M88" i="4"/>
  <c r="Y87" i="4"/>
  <c r="M87" i="4"/>
  <c r="Y86" i="4"/>
  <c r="M86" i="4"/>
  <c r="Y85" i="4"/>
  <c r="M85" i="4"/>
  <c r="Y84" i="4"/>
  <c r="M84" i="4"/>
  <c r="Y83" i="4"/>
  <c r="M83" i="4"/>
  <c r="Y82" i="4"/>
  <c r="M82" i="4"/>
  <c r="Y81" i="4"/>
  <c r="M81" i="4"/>
  <c r="Y80" i="4"/>
  <c r="M80" i="4"/>
  <c r="Y79" i="4"/>
  <c r="M79" i="4"/>
  <c r="Y78" i="4"/>
  <c r="M78" i="4"/>
  <c r="Y77" i="4"/>
  <c r="M77" i="4"/>
  <c r="Y76" i="4"/>
  <c r="M76" i="4"/>
  <c r="Y75" i="4"/>
  <c r="M75" i="4"/>
  <c r="Y74" i="4"/>
  <c r="M74" i="4"/>
  <c r="Y73" i="4"/>
  <c r="M73" i="4"/>
  <c r="Y72" i="4"/>
  <c r="M72" i="4"/>
  <c r="Y71" i="4"/>
  <c r="M71" i="4"/>
  <c r="Y70" i="4"/>
  <c r="M70" i="4"/>
  <c r="Y69" i="4"/>
  <c r="M69" i="4"/>
  <c r="Y68" i="4"/>
  <c r="M68" i="4"/>
  <c r="Y67" i="4"/>
  <c r="M67" i="4"/>
  <c r="Y66" i="4"/>
  <c r="M66" i="4"/>
  <c r="Y65" i="4"/>
  <c r="M65" i="4"/>
  <c r="Y64" i="4"/>
  <c r="M64" i="4"/>
  <c r="Y63" i="4"/>
  <c r="M63" i="4"/>
  <c r="Y62" i="4"/>
  <c r="M62" i="4"/>
  <c r="Y61" i="4"/>
  <c r="M61" i="4"/>
  <c r="Y60" i="4"/>
  <c r="M60" i="4"/>
  <c r="M45" i="4" s="1"/>
  <c r="M46" i="4" s="1"/>
  <c r="Y59" i="4"/>
  <c r="M59" i="4"/>
  <c r="AA58" i="4"/>
  <c r="O58" i="4"/>
  <c r="AC57" i="4"/>
  <c r="Q57" i="4"/>
  <c r="AE56" i="4"/>
  <c r="S56" i="4"/>
  <c r="U55" i="4"/>
  <c r="I55" i="4"/>
  <c r="W54" i="4"/>
  <c r="K54" i="4"/>
  <c r="Y53" i="4"/>
  <c r="Y45" i="4" s="1"/>
  <c r="Y46" i="4" s="1"/>
  <c r="M53" i="4"/>
  <c r="AA52" i="4"/>
  <c r="AA45" i="4" s="1"/>
  <c r="AA46" i="4" s="1"/>
  <c r="O52" i="4"/>
  <c r="O45" i="4" s="1"/>
  <c r="O46" i="4" s="1"/>
  <c r="AC51" i="4"/>
  <c r="AC45" i="4" s="1"/>
  <c r="AC46" i="4" s="1"/>
  <c r="Q51" i="4"/>
  <c r="Q45" i="4" s="1"/>
  <c r="Q46" i="4" s="1"/>
  <c r="AE50" i="4"/>
  <c r="S50" i="4"/>
  <c r="S45" i="4" s="1"/>
  <c r="S46" i="4" s="1"/>
  <c r="U49" i="4"/>
  <c r="U45" i="4" s="1"/>
  <c r="U46" i="4" s="1"/>
  <c r="I49" i="4"/>
  <c r="W48" i="4"/>
  <c r="K48" i="4"/>
  <c r="K45" i="4" s="1"/>
  <c r="K46" i="4" s="1"/>
  <c r="Y198" i="4"/>
  <c r="J198" i="4"/>
  <c r="S197" i="4"/>
  <c r="AA196" i="4"/>
  <c r="L196" i="4"/>
  <c r="T195" i="4"/>
  <c r="AC194" i="4"/>
  <c r="M194" i="4"/>
  <c r="V193" i="4"/>
  <c r="AE192" i="4"/>
  <c r="M192" i="4"/>
  <c r="V191" i="4"/>
  <c r="AE190" i="4"/>
  <c r="O190" i="4"/>
  <c r="X189" i="4"/>
  <c r="U198" i="4"/>
  <c r="AD197" i="4"/>
  <c r="N197" i="4"/>
  <c r="V196" i="4"/>
  <c r="AE195" i="4"/>
  <c r="O195" i="4"/>
  <c r="W194" i="4"/>
  <c r="O193" i="4"/>
  <c r="X192" i="4"/>
  <c r="I192" i="4"/>
  <c r="R191" i="4"/>
  <c r="Z190" i="4"/>
  <c r="J190" i="4"/>
  <c r="S189" i="4"/>
  <c r="AA188" i="4"/>
  <c r="L188" i="4"/>
  <c r="T187" i="4"/>
  <c r="AA186" i="4"/>
  <c r="L186" i="4"/>
  <c r="U185" i="4"/>
  <c r="AD184" i="4"/>
  <c r="N184" i="4"/>
  <c r="W183" i="4"/>
  <c r="AE182" i="4"/>
  <c r="O182" i="4"/>
  <c r="X181" i="4"/>
  <c r="I181" i="4"/>
  <c r="S180" i="4"/>
  <c r="Y179" i="4"/>
  <c r="J179" i="4"/>
  <c r="S178" i="4"/>
  <c r="AC177" i="4"/>
  <c r="M177" i="4"/>
  <c r="V176" i="4"/>
  <c r="AD175" i="4"/>
  <c r="N175" i="4"/>
  <c r="W174" i="4"/>
  <c r="Q173" i="4"/>
  <c r="Y172" i="4"/>
  <c r="Q171" i="4"/>
  <c r="Y170" i="4"/>
  <c r="J170" i="4"/>
  <c r="S169" i="4"/>
  <c r="Z168" i="4"/>
  <c r="K168" i="4"/>
  <c r="T167" i="4"/>
  <c r="AC166" i="4"/>
  <c r="M166" i="4"/>
  <c r="U165" i="4"/>
  <c r="AC164" i="4"/>
  <c r="M164" i="4"/>
  <c r="V163" i="4"/>
  <c r="AE162" i="4"/>
  <c r="N162" i="4"/>
  <c r="W161" i="4"/>
  <c r="Q160" i="4"/>
  <c r="Y159" i="4"/>
  <c r="J159" i="4"/>
  <c r="R158" i="4"/>
  <c r="Y157" i="4"/>
  <c r="J157" i="4"/>
  <c r="S156" i="4"/>
  <c r="AC155" i="4"/>
  <c r="N155" i="4"/>
  <c r="X154" i="4"/>
  <c r="J154" i="4"/>
  <c r="T153" i="4"/>
  <c r="AD152" i="4"/>
  <c r="Q152" i="4"/>
  <c r="AB151" i="4"/>
  <c r="N151" i="4"/>
  <c r="Y150" i="4"/>
  <c r="L150" i="4"/>
  <c r="W149" i="4"/>
  <c r="J149" i="4"/>
  <c r="U148" i="4"/>
  <c r="S147" i="4"/>
  <c r="AD146" i="4"/>
  <c r="Q146" i="4"/>
  <c r="AB145" i="4"/>
  <c r="N145" i="4"/>
  <c r="Y144" i="4"/>
  <c r="L144" i="4"/>
  <c r="W143" i="4"/>
  <c r="J143" i="4"/>
  <c r="X198" i="4"/>
  <c r="AC197" i="4"/>
  <c r="J196" i="4"/>
  <c r="M195" i="4"/>
  <c r="R194" i="4"/>
  <c r="X193" i="4"/>
  <c r="Z192" i="4"/>
  <c r="AE191" i="4"/>
  <c r="K191" i="4"/>
  <c r="N190" i="4"/>
  <c r="R189" i="4"/>
  <c r="W188" i="4"/>
  <c r="AC187" i="4"/>
  <c r="J187" i="4"/>
  <c r="N186" i="4"/>
  <c r="T185" i="4"/>
  <c r="Z184" i="4"/>
  <c r="L183" i="4"/>
  <c r="R182" i="4"/>
  <c r="W181" i="4"/>
  <c r="AD180" i="4"/>
  <c r="K180" i="4"/>
  <c r="Q179" i="4"/>
  <c r="U178" i="4"/>
  <c r="AA177" i="4"/>
  <c r="J177" i="4"/>
  <c r="O176" i="4"/>
  <c r="T175" i="4"/>
  <c r="Y174" i="4"/>
  <c r="L173" i="4"/>
  <c r="S172" i="4"/>
  <c r="Z171" i="4"/>
  <c r="M170" i="4"/>
  <c r="T169" i="4"/>
  <c r="X168" i="4"/>
  <c r="AE167" i="4"/>
  <c r="K167" i="4"/>
  <c r="Q166" i="4"/>
  <c r="W165" i="4"/>
  <c r="Z164" i="4"/>
  <c r="I164" i="4"/>
  <c r="N163" i="4"/>
  <c r="S162" i="4"/>
  <c r="X161" i="4"/>
  <c r="AE160" i="4"/>
  <c r="M160" i="4"/>
  <c r="R159" i="4"/>
  <c r="W158" i="4"/>
  <c r="AC157" i="4"/>
  <c r="I157" i="4"/>
  <c r="O156" i="4"/>
  <c r="W155" i="4"/>
  <c r="AC154" i="4"/>
  <c r="L154" i="4"/>
  <c r="S153" i="4"/>
  <c r="Z152" i="4"/>
  <c r="K152" i="4"/>
  <c r="S151" i="4"/>
  <c r="AB150" i="4"/>
  <c r="K150" i="4"/>
  <c r="T149" i="4"/>
  <c r="AC148" i="4"/>
  <c r="L148" i="4"/>
  <c r="V147" i="4"/>
  <c r="AE146" i="4"/>
  <c r="N146" i="4"/>
  <c r="W145" i="4"/>
  <c r="P144" i="4"/>
  <c r="X143" i="4"/>
  <c r="R142" i="4"/>
  <c r="AB141" i="4"/>
  <c r="M141" i="4"/>
  <c r="W140" i="4"/>
  <c r="R139" i="4"/>
  <c r="AB138" i="4"/>
  <c r="M138" i="4"/>
  <c r="W137" i="4"/>
  <c r="I137" i="4"/>
  <c r="S136" i="4"/>
  <c r="AC135" i="4"/>
  <c r="N135" i="4"/>
  <c r="X134" i="4"/>
  <c r="J134" i="4"/>
  <c r="S133" i="4"/>
  <c r="AC132" i="4"/>
  <c r="N132" i="4"/>
  <c r="X131" i="4"/>
  <c r="J131" i="4"/>
  <c r="T130" i="4"/>
  <c r="AD129" i="4"/>
  <c r="P129" i="4"/>
  <c r="Y128" i="4"/>
  <c r="K128" i="4"/>
  <c r="U127" i="4"/>
  <c r="AD126" i="4"/>
  <c r="P126" i="4"/>
  <c r="Y125" i="4"/>
  <c r="K125" i="4"/>
  <c r="U124" i="4"/>
  <c r="AE123" i="4"/>
  <c r="Q123" i="4"/>
  <c r="Z122" i="4"/>
  <c r="L122" i="4"/>
  <c r="V121" i="4"/>
  <c r="Q120" i="4"/>
  <c r="Z119" i="4"/>
  <c r="L119" i="4"/>
  <c r="V118" i="4"/>
  <c r="R117" i="4"/>
  <c r="AB116" i="4"/>
  <c r="M116" i="4"/>
  <c r="W115" i="4"/>
  <c r="I115" i="4"/>
  <c r="S114" i="4"/>
  <c r="AB113" i="4"/>
  <c r="M113" i="4"/>
  <c r="W112" i="4"/>
  <c r="I112" i="4"/>
  <c r="S111" i="4"/>
  <c r="AC110" i="4"/>
  <c r="N110" i="4"/>
  <c r="X109" i="4"/>
  <c r="J109" i="4"/>
  <c r="T108" i="4"/>
  <c r="AD107" i="4"/>
  <c r="N107" i="4"/>
  <c r="X106" i="4"/>
  <c r="J106" i="4"/>
  <c r="U105" i="4"/>
  <c r="S104" i="4"/>
  <c r="AD103" i="4"/>
  <c r="Q103" i="4"/>
  <c r="AB102" i="4"/>
  <c r="O102" i="4"/>
  <c r="Z101" i="4"/>
  <c r="L101" i="4"/>
  <c r="W100" i="4"/>
  <c r="J100" i="4"/>
  <c r="U99" i="4"/>
  <c r="S98" i="4"/>
  <c r="AD97" i="4"/>
  <c r="Q97" i="4"/>
  <c r="AB96" i="4"/>
  <c r="O96" i="4"/>
  <c r="Z95" i="4"/>
  <c r="L95" i="4"/>
  <c r="W94" i="4"/>
  <c r="J94" i="4"/>
  <c r="U93" i="4"/>
  <c r="S92" i="4"/>
  <c r="AD91" i="4"/>
  <c r="Q91" i="4"/>
  <c r="AB90" i="4"/>
  <c r="O90" i="4"/>
  <c r="Z89" i="4"/>
  <c r="L89" i="4"/>
  <c r="W88" i="4"/>
  <c r="J88" i="4"/>
  <c r="U87" i="4"/>
  <c r="S86" i="4"/>
  <c r="AD85" i="4"/>
  <c r="Q85" i="4"/>
  <c r="AB84" i="4"/>
  <c r="O84" i="4"/>
  <c r="Z83" i="4"/>
  <c r="L83" i="4"/>
  <c r="W82" i="4"/>
  <c r="J82" i="4"/>
  <c r="U81" i="4"/>
  <c r="S80" i="4"/>
  <c r="AD79" i="4"/>
  <c r="Q79" i="4"/>
  <c r="AB78" i="4"/>
  <c r="O78" i="4"/>
  <c r="Z77" i="4"/>
  <c r="L77" i="4"/>
  <c r="W76" i="4"/>
  <c r="W45" i="4" s="1"/>
  <c r="W46" i="4" s="1"/>
  <c r="J76" i="4"/>
  <c r="U75" i="4"/>
  <c r="S74" i="4"/>
  <c r="AD73" i="4"/>
  <c r="Q73" i="4"/>
  <c r="AB72" i="4"/>
  <c r="O72" i="4"/>
  <c r="Z71" i="4"/>
  <c r="L71" i="4"/>
  <c r="W70" i="4"/>
  <c r="J70" i="4"/>
  <c r="U69" i="4"/>
  <c r="S68" i="4"/>
  <c r="AD67" i="4"/>
  <c r="Q67" i="4"/>
  <c r="AB66" i="4"/>
  <c r="O66" i="4"/>
  <c r="Z65" i="4"/>
  <c r="L65" i="4"/>
  <c r="W64" i="4"/>
  <c r="J64" i="4"/>
  <c r="U63" i="4"/>
  <c r="S62" i="4"/>
  <c r="AD61" i="4"/>
  <c r="Q61" i="4"/>
  <c r="AB60" i="4"/>
  <c r="O60" i="4"/>
  <c r="Z59" i="4"/>
  <c r="L59" i="4"/>
  <c r="Y58" i="4"/>
  <c r="L58" i="4"/>
  <c r="Y57" i="4"/>
  <c r="L57" i="4"/>
  <c r="Y56" i="4"/>
  <c r="L56" i="4"/>
  <c r="Y55" i="4"/>
  <c r="L55" i="4"/>
  <c r="Y54" i="4"/>
  <c r="L54" i="4"/>
  <c r="X53" i="4"/>
  <c r="K53" i="4"/>
  <c r="X52" i="4"/>
  <c r="K52" i="4"/>
  <c r="X51" i="4"/>
  <c r="K51" i="4"/>
  <c r="X50" i="4"/>
  <c r="K50" i="4"/>
  <c r="X49" i="4"/>
  <c r="K49" i="4"/>
  <c r="X48" i="4"/>
  <c r="J48" i="4"/>
  <c r="H42" i="4"/>
  <c r="AA197" i="4"/>
  <c r="N176" i="4"/>
  <c r="X174" i="4"/>
  <c r="AE173" i="4"/>
  <c r="R172" i="4"/>
  <c r="Y171" i="4"/>
  <c r="L170" i="4"/>
  <c r="Q169" i="4"/>
  <c r="AC167" i="4"/>
  <c r="I167" i="4"/>
  <c r="O166" i="4"/>
  <c r="Y164" i="4"/>
  <c r="R162" i="4"/>
  <c r="V161" i="4"/>
  <c r="J160" i="4"/>
  <c r="Q159" i="4"/>
  <c r="V158" i="4"/>
  <c r="N156" i="4"/>
  <c r="AA154" i="4"/>
  <c r="K154" i="4"/>
  <c r="Y152" i="4"/>
  <c r="J152" i="4"/>
  <c r="Z150" i="4"/>
  <c r="J150" i="4"/>
  <c r="S149" i="4"/>
  <c r="K148" i="4"/>
  <c r="U147" i="4"/>
  <c r="W198" i="4"/>
  <c r="AE196" i="4"/>
  <c r="I196" i="4"/>
  <c r="L195" i="4"/>
  <c r="Q194" i="4"/>
  <c r="U193" i="4"/>
  <c r="Y192" i="4"/>
  <c r="AD191" i="4"/>
  <c r="I191" i="4"/>
  <c r="M190" i="4"/>
  <c r="Q189" i="4"/>
  <c r="V188" i="4"/>
  <c r="AA187" i="4"/>
  <c r="I187" i="4"/>
  <c r="M186" i="4"/>
  <c r="S185" i="4"/>
  <c r="Y184" i="4"/>
  <c r="AD183" i="4"/>
  <c r="K183" i="4"/>
  <c r="Q182" i="4"/>
  <c r="U181" i="4"/>
  <c r="AA180" i="4"/>
  <c r="J180" i="4"/>
  <c r="O179" i="4"/>
  <c r="T178" i="4"/>
  <c r="Z177" i="4"/>
  <c r="S175" i="4"/>
  <c r="K173" i="4"/>
  <c r="AE170" i="4"/>
  <c r="W168" i="4"/>
  <c r="S165" i="4"/>
  <c r="L163" i="4"/>
  <c r="AD160" i="4"/>
  <c r="AA157" i="4"/>
  <c r="V155" i="4"/>
  <c r="R153" i="4"/>
  <c r="R151" i="4"/>
  <c r="AB148" i="4"/>
  <c r="AC146" i="4"/>
  <c r="R198" i="4"/>
  <c r="U197" i="4"/>
  <c r="W196" i="4"/>
  <c r="Z195" i="4"/>
  <c r="AE194" i="4"/>
  <c r="I194" i="4"/>
  <c r="M193" i="4"/>
  <c r="T192" i="4"/>
  <c r="U191" i="4"/>
  <c r="AA190" i="4"/>
  <c r="AE189" i="4"/>
  <c r="K189" i="4"/>
  <c r="O188" i="4"/>
  <c r="V187" i="4"/>
  <c r="Y186" i="4"/>
  <c r="N185" i="4"/>
  <c r="R184" i="4"/>
  <c r="X183" i="4"/>
  <c r="AC182" i="4"/>
  <c r="J182" i="4"/>
  <c r="O181" i="4"/>
  <c r="V180" i="4"/>
  <c r="AC179" i="4"/>
  <c r="N178" i="4"/>
  <c r="U177" i="4"/>
  <c r="Y176" i="4"/>
  <c r="L175" i="4"/>
  <c r="R174" i="4"/>
  <c r="X173" i="4"/>
  <c r="AD172" i="4"/>
  <c r="L172" i="4"/>
  <c r="R171" i="4"/>
  <c r="X170" i="4"/>
  <c r="AD169" i="4"/>
  <c r="L169" i="4"/>
  <c r="Q168" i="4"/>
  <c r="V167" i="4"/>
  <c r="AA166" i="4"/>
  <c r="N165" i="4"/>
  <c r="S164" i="4"/>
  <c r="X163" i="4"/>
  <c r="AD162" i="4"/>
  <c r="K162" i="4"/>
  <c r="R161" i="4"/>
  <c r="W160" i="4"/>
  <c r="AC159" i="4"/>
  <c r="K159" i="4"/>
  <c r="N158" i="4"/>
  <c r="U157" i="4"/>
  <c r="Z156" i="4"/>
  <c r="O155" i="4"/>
  <c r="V154" i="4"/>
  <c r="AD153" i="4"/>
  <c r="L153" i="4"/>
  <c r="T152" i="4"/>
  <c r="AC151" i="4"/>
  <c r="L151" i="4"/>
  <c r="U150" i="4"/>
  <c r="AD149" i="4"/>
  <c r="M149" i="4"/>
  <c r="V148" i="4"/>
  <c r="AE147" i="4"/>
  <c r="P147" i="4"/>
  <c r="X146" i="4"/>
  <c r="Q145" i="4"/>
  <c r="X144" i="4"/>
  <c r="I144" i="4"/>
  <c r="R143" i="4"/>
  <c r="Y142" i="4"/>
  <c r="K142" i="4"/>
  <c r="U141" i="4"/>
  <c r="AE140" i="4"/>
  <c r="Q140" i="4"/>
  <c r="Z139" i="4"/>
  <c r="L139" i="4"/>
  <c r="V138" i="4"/>
  <c r="R137" i="4"/>
  <c r="AB136" i="4"/>
  <c r="L136" i="4"/>
  <c r="V135" i="4"/>
  <c r="R134" i="4"/>
  <c r="AB133" i="4"/>
  <c r="M133" i="4"/>
  <c r="W132" i="4"/>
  <c r="I132" i="4"/>
  <c r="S131" i="4"/>
  <c r="AC130" i="4"/>
  <c r="N130" i="4"/>
  <c r="W129" i="4"/>
  <c r="I129" i="4"/>
  <c r="S128" i="4"/>
  <c r="AC127" i="4"/>
  <c r="N127" i="4"/>
  <c r="X126" i="4"/>
  <c r="J126" i="4"/>
  <c r="T125" i="4"/>
  <c r="AD124" i="4"/>
  <c r="P124" i="4"/>
  <c r="Y123" i="4"/>
  <c r="J123" i="4"/>
  <c r="T122" i="4"/>
  <c r="AD121" i="4"/>
  <c r="P121" i="4"/>
  <c r="Y120" i="4"/>
  <c r="K120" i="4"/>
  <c r="U119" i="4"/>
  <c r="AE118" i="4"/>
  <c r="Q118" i="4"/>
  <c r="Z117" i="4"/>
  <c r="L117" i="4"/>
  <c r="U116" i="4"/>
  <c r="AE115" i="4"/>
  <c r="Q115" i="4"/>
  <c r="Z114" i="4"/>
  <c r="L114" i="4"/>
  <c r="V113" i="4"/>
  <c r="R112" i="4"/>
  <c r="AB111" i="4"/>
  <c r="M111" i="4"/>
  <c r="W110" i="4"/>
  <c r="R109" i="4"/>
  <c r="AB108" i="4"/>
  <c r="M108" i="4"/>
  <c r="W107" i="4"/>
  <c r="I107" i="4"/>
  <c r="S106" i="4"/>
  <c r="AC105" i="4"/>
  <c r="P105" i="4"/>
  <c r="AA104" i="4"/>
  <c r="N104" i="4"/>
  <c r="X103" i="4"/>
  <c r="K103" i="4"/>
  <c r="V102" i="4"/>
  <c r="I102" i="4"/>
  <c r="T101" i="4"/>
  <c r="AE100" i="4"/>
  <c r="R100" i="4"/>
  <c r="AC99" i="4"/>
  <c r="P99" i="4"/>
  <c r="AA98" i="4"/>
  <c r="N98" i="4"/>
  <c r="X97" i="4"/>
  <c r="K97" i="4"/>
  <c r="V96" i="4"/>
  <c r="I96" i="4"/>
  <c r="T95" i="4"/>
  <c r="AE94" i="4"/>
  <c r="R94" i="4"/>
  <c r="AC93" i="4"/>
  <c r="P93" i="4"/>
  <c r="AA92" i="4"/>
  <c r="N92" i="4"/>
  <c r="X91" i="4"/>
  <c r="K91" i="4"/>
  <c r="V90" i="4"/>
  <c r="I90" i="4"/>
  <c r="T89" i="4"/>
  <c r="AE88" i="4"/>
  <c r="R88" i="4"/>
  <c r="AC87" i="4"/>
  <c r="P87" i="4"/>
  <c r="AA86" i="4"/>
  <c r="N86" i="4"/>
  <c r="X85" i="4"/>
  <c r="K85" i="4"/>
  <c r="V84" i="4"/>
  <c r="I84" i="4"/>
  <c r="T83" i="4"/>
  <c r="AE82" i="4"/>
  <c r="AE45" i="4" s="1"/>
  <c r="AE46" i="4" s="1"/>
  <c r="R82" i="4"/>
  <c r="P48" i="4"/>
  <c r="AD48" i="4"/>
  <c r="R49" i="4"/>
  <c r="R45" i="4" s="1"/>
  <c r="R46" i="4" s="1"/>
  <c r="U50" i="4"/>
  <c r="I51" i="4"/>
  <c r="W51" i="4"/>
  <c r="L52" i="4"/>
  <c r="L45" i="4" s="1"/>
  <c r="L46" i="4" s="1"/>
  <c r="Z52" i="4"/>
  <c r="Z45" i="4" s="1"/>
  <c r="Z46" i="4" s="1"/>
  <c r="O53" i="4"/>
  <c r="AC53" i="4"/>
  <c r="Q54" i="4"/>
  <c r="AE54" i="4"/>
  <c r="S55" i="4"/>
  <c r="V56" i="4"/>
  <c r="J57" i="4"/>
  <c r="X57" i="4"/>
  <c r="M58" i="4"/>
  <c r="AB58" i="4"/>
  <c r="AB45" i="4" s="1"/>
  <c r="AB46" i="4" s="1"/>
  <c r="P59" i="4"/>
  <c r="AD59" i="4"/>
  <c r="T60" i="4"/>
  <c r="J61" i="4"/>
  <c r="X61" i="4"/>
  <c r="O62" i="4"/>
  <c r="AC62" i="4"/>
  <c r="R63" i="4"/>
  <c r="V64" i="4"/>
  <c r="N65" i="4"/>
  <c r="AB65" i="4"/>
  <c r="R66" i="4"/>
  <c r="V67" i="4"/>
  <c r="L68" i="4"/>
  <c r="AA68" i="4"/>
  <c r="P69" i="4"/>
  <c r="AD69" i="4"/>
  <c r="T70" i="4"/>
  <c r="J71" i="4"/>
  <c r="X71" i="4"/>
  <c r="P72" i="4"/>
  <c r="AD72" i="4"/>
  <c r="T73" i="4"/>
  <c r="J74" i="4"/>
  <c r="X74" i="4"/>
  <c r="N75" i="4"/>
  <c r="AB75" i="4"/>
  <c r="R76" i="4"/>
  <c r="V77" i="4"/>
  <c r="L78" i="4"/>
  <c r="AA78" i="4"/>
  <c r="R79" i="4"/>
  <c r="V80" i="4"/>
  <c r="K81" i="4"/>
  <c r="Z81" i="4"/>
  <c r="P82" i="4"/>
  <c r="W83" i="4"/>
  <c r="P84" i="4"/>
  <c r="AE84" i="4"/>
  <c r="V85" i="4"/>
  <c r="O86" i="4"/>
  <c r="AD86" i="4"/>
  <c r="T87" i="4"/>
  <c r="L88" i="4"/>
  <c r="AB88" i="4"/>
  <c r="S89" i="4"/>
  <c r="K90" i="4"/>
  <c r="AA90" i="4"/>
  <c r="S91" i="4"/>
  <c r="J92" i="4"/>
  <c r="Z92" i="4"/>
  <c r="Q93" i="4"/>
  <c r="X94" i="4"/>
  <c r="P95" i="4"/>
  <c r="AE95" i="4"/>
  <c r="W96" i="4"/>
  <c r="O97" i="4"/>
  <c r="AE97" i="4"/>
  <c r="V98" i="4"/>
  <c r="L99" i="4"/>
  <c r="AB99" i="4"/>
  <c r="T100" i="4"/>
  <c r="K101" i="4"/>
  <c r="AB101" i="4"/>
  <c r="S102" i="4"/>
  <c r="J103" i="4"/>
  <c r="AA103" i="4"/>
  <c r="R104" i="4"/>
  <c r="I105" i="4"/>
  <c r="X105" i="4"/>
  <c r="Q106" i="4"/>
  <c r="J107" i="4"/>
  <c r="Z107" i="4"/>
  <c r="U108" i="4"/>
  <c r="M109" i="4"/>
  <c r="AD109" i="4"/>
  <c r="U110" i="4"/>
  <c r="P111" i="4"/>
  <c r="Y112" i="4"/>
  <c r="R113" i="4"/>
  <c r="J114" i="4"/>
  <c r="AB114" i="4"/>
  <c r="U115" i="4"/>
  <c r="N116" i="4"/>
  <c r="AE116" i="4"/>
  <c r="W117" i="4"/>
  <c r="P118" i="4"/>
  <c r="I119" i="4"/>
  <c r="Y119" i="4"/>
  <c r="T120" i="4"/>
  <c r="K121" i="4"/>
  <c r="AB121" i="4"/>
  <c r="U122" i="4"/>
  <c r="N123" i="4"/>
  <c r="X124" i="4"/>
  <c r="R125" i="4"/>
  <c r="K126" i="4"/>
  <c r="AB126" i="4"/>
  <c r="V127" i="4"/>
  <c r="N128" i="4"/>
  <c r="AE128" i="4"/>
  <c r="Y129" i="4"/>
  <c r="R130" i="4"/>
  <c r="K131" i="4"/>
  <c r="AB131" i="4"/>
  <c r="U132" i="4"/>
  <c r="N133" i="4"/>
  <c r="AE133" i="4"/>
  <c r="Y134" i="4"/>
  <c r="Q135" i="4"/>
  <c r="I136" i="4"/>
  <c r="Y136" i="4"/>
  <c r="T137" i="4"/>
  <c r="K138" i="4"/>
  <c r="AC138" i="4"/>
  <c r="V139" i="4"/>
  <c r="M140" i="4"/>
  <c r="AD140" i="4"/>
  <c r="W141" i="4"/>
  <c r="Q142" i="4"/>
  <c r="I143" i="4"/>
  <c r="AB143" i="4"/>
  <c r="V144" i="4"/>
  <c r="P145" i="4"/>
  <c r="J146" i="4"/>
  <c r="AB146" i="4"/>
  <c r="Z147" i="4"/>
  <c r="T148" i="4"/>
  <c r="R149" i="4"/>
  <c r="P150" i="4"/>
  <c r="K151" i="4"/>
  <c r="AE152" i="4"/>
  <c r="AA153" i="4"/>
  <c r="Z154" i="4"/>
  <c r="Z155" i="4"/>
  <c r="W156" i="4"/>
  <c r="V157" i="4"/>
  <c r="Y158" i="4"/>
  <c r="X159" i="4"/>
  <c r="Y160" i="4"/>
  <c r="Y161" i="4"/>
  <c r="Y162" i="4"/>
  <c r="Z163" i="4"/>
  <c r="X164" i="4"/>
  <c r="Z165" i="4"/>
  <c r="W166" i="4"/>
  <c r="X167" i="4"/>
  <c r="AA168" i="4"/>
  <c r="AA169" i="4"/>
  <c r="AA170" i="4"/>
  <c r="AA171" i="4"/>
  <c r="Z172" i="4"/>
  <c r="Y173" i="4"/>
  <c r="V174" i="4"/>
  <c r="Y175" i="4"/>
  <c r="W176" i="4"/>
  <c r="W177" i="4"/>
  <c r="W178" i="4"/>
  <c r="U179" i="4"/>
  <c r="U180" i="4"/>
  <c r="T181" i="4"/>
  <c r="W182" i="4"/>
  <c r="U183" i="4"/>
  <c r="V184" i="4"/>
  <c r="W185" i="4"/>
  <c r="V186" i="4"/>
  <c r="W187" i="4"/>
  <c r="X188" i="4"/>
  <c r="Z189" i="4"/>
  <c r="AC190" i="4"/>
  <c r="J193" i="4"/>
  <c r="K194" i="4"/>
  <c r="Q195" i="4"/>
  <c r="R196" i="4"/>
  <c r="R197" i="4"/>
  <c r="V198" i="4"/>
  <c r="I45" i="4" l="1"/>
  <c r="I46" i="4" s="1"/>
  <c r="AD45" i="4"/>
  <c r="AD46" i="4" s="1"/>
  <c r="J45" i="4"/>
  <c r="J46" i="4" s="1"/>
  <c r="X45" i="4"/>
  <c r="X46" i="4" s="1"/>
  <c r="P45" i="4"/>
  <c r="P46" i="4" s="1"/>
  <c r="AF46" i="4" l="1"/>
  <c r="AI43" i="4" s="1"/>
  <c r="AL49" i="4" l="1"/>
  <c r="AL55" i="4"/>
  <c r="AL56" i="4"/>
  <c r="AL58" i="4"/>
  <c r="AL53" i="4"/>
  <c r="AL45" i="4"/>
  <c r="AL50" i="4"/>
  <c r="AL44" i="4"/>
  <c r="AL47" i="4"/>
  <c r="AL51" i="4"/>
  <c r="AL57" i="4"/>
  <c r="AL52" i="4"/>
  <c r="AL43" i="4"/>
  <c r="AL48" i="4"/>
  <c r="AL54" i="4"/>
  <c r="AL46" i="4"/>
  <c r="AM43" i="4" l="1"/>
  <c r="AM44" i="4" s="1"/>
  <c r="AM45" i="4" s="1"/>
  <c r="AM46" i="4" s="1"/>
  <c r="AM47" i="4" s="1"/>
  <c r="AM48" i="4" s="1"/>
  <c r="AM49" i="4" s="1"/>
  <c r="AM50" i="4" s="1"/>
  <c r="AM51" i="4" s="1"/>
  <c r="AM52" i="4" s="1"/>
  <c r="AM53" i="4" s="1"/>
  <c r="AM54" i="4" s="1"/>
  <c r="AM55" i="4" s="1"/>
  <c r="AM56" i="4" s="1"/>
  <c r="AM57" i="4" s="1"/>
  <c r="AM5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tc={A43E1D64-7556-4006-AA33-1EEE871E7F67}</author>
    <author>tc={C497CE99-D016-4B5D-8DA2-F33801A1449D}</author>
    <author>tc={B5E1B8DA-A108-409E-BC5C-7EB64A4ED850}</author>
    <author>tc={6E85F097-565A-40D2-BC46-0C86752B54B7}</author>
    <author>tc={35C41D0F-5555-4F2C-BCC4-D9D8FF35434F}</author>
    <author>tc={6ED99262-24E3-4FA6-8D05-294FC2087BEF}</author>
    <author>tc={7DB230B9-829A-4551-AF55-2A1685C2D0EC}</author>
    <author>tc={293B1012-44A6-4110-977F-31E5E0EEDA5C}</author>
    <author>tc={7D587E0F-4566-43F0-BACC-12EC15F537A9}</author>
    <author>tc={E9547C46-1319-48B7-AB23-975DA25B934F}</author>
    <author>tc={4C29919C-6D44-4704-B56D-069377ABA66C}</author>
  </authors>
  <commentList>
    <comment ref="E15" authorId="0" shapeId="0" xr:uid="{A43E1D64-7556-4006-AA33-1EEE871E7F67}">
      <text>
        <t>[Comentario encadenado]
Su versión de Excel le permite leer este comentario encadenado; sin embargo, las ediciones que se apliquen se quitarán si el archivo se abre en una versión más reciente de Excel. Más información: https://go.microsoft.com/fwlink/?linkid=870924
Comentario:
    Paso 1: Calculamos la confiabilidad de los reductores base.</t>
      </text>
    </comment>
    <comment ref="H15" authorId="1" shapeId="0" xr:uid="{C497CE99-D016-4B5D-8DA2-F33801A1449D}">
      <text>
        <t>[Comentario encadenado]
Su versión de Excel le permite leer este comentario encadenado; sin embargo, las ediciones que se apliquen se quitarán si el archivo se abre en una versión más reciente de Excel. Más información: https://go.microsoft.com/fwlink/?linkid=870924
Comentario:
    Paso 2: Como los componentes ya han sido usados, debemos encontrar la confiabilidad condicional.</t>
      </text>
    </comment>
    <comment ref="K39" authorId="2" shapeId="0" xr:uid="{B5E1B8DA-A108-409E-BC5C-7EB64A4ED850}">
      <text>
        <t>[Comentario encadenado]
Su versión de Excel le permite leer este comentario encadenado; sin embargo, las ediciones que se apliquen se quitarán si el archivo se abre en una versión más reciente de Excel. Más información: https://go.microsoft.com/fwlink/?linkid=870924
Comentario:
    Paso 3: Si calculamos la esperanza podemos saber cuántos componentes es esperado que fallen.</t>
      </text>
    </comment>
    <comment ref="H42" authorId="3" shapeId="0" xr:uid="{6E85F097-565A-40D2-BC46-0C86752B54B7}">
      <text>
        <t>[Comentario encadenado]
Su versión de Excel le permite leer este comentario encadenado; sin embargo, las ediciones que se apliquen se quitarán si el archivo se abre en una versión más reciente de Excel. Más información: https://go.microsoft.com/fwlink/?linkid=870924
Comentario:
    Paso 4: Si bien encontramos una esperanza, esta es solo una de las posibilidades, por lo tanto es necesario simular más casos.</t>
      </text>
    </comment>
    <comment ref="AH42" authorId="4" shapeId="0" xr:uid="{35C41D0F-5555-4F2C-BCC4-D9D8FF35434F}">
      <text>
        <t>[Comentario encadenado]
Su versión de Excel le permite leer este comentario encadenado; sin embargo, las ediciones que se apliquen se quitarán si el archivo se abre en una versión más reciente de Excel. Más información: https://go.microsoft.com/fwlink/?linkid=870924
Comentario:
    Paso 5: Para saber la probabilidad de las fallas, usamos Monte Carlo.</t>
      </text>
    </comment>
    <comment ref="AI42" authorId="5" shapeId="0" xr:uid="{6ED99262-24E3-4FA6-8D05-294FC2087BEF}">
      <text>
        <t>[Comentario encadenado]
Su versión de Excel le permite leer este comentario encadenado; sin embargo, las ediciones que se apliquen se quitarán si el archivo se abre en una versión más reciente de Excel. Más información: https://go.microsoft.com/fwlink/?linkid=870924
Comentario:
    (en la misión)</t>
      </text>
    </comment>
    <comment ref="AK42" authorId="6" shapeId="0" xr:uid="{7DB230B9-829A-4551-AF55-2A1685C2D0EC}">
      <text>
        <t>[Comentario encadenado]
Su versión de Excel le permite leer este comentario encadenado; sin embargo, las ediciones que se apliquen se quitarán si el archivo se abre en una versión más reciente de Excel. Más información: https://go.microsoft.com/fwlink/?linkid=870924
Comentario:
    Paso 6: Una vez hecha la simulación, se puede estimar de mejor manera las probabilidades de cuantos repuestos serán realmente necesarios.
Por lo tanto, según la confiabilidad que necesitemos, podemos determinar cuantos repuestos es prudente tener.</t>
      </text>
    </comment>
    <comment ref="H44" authorId="7" shapeId="0" xr:uid="{293B1012-44A6-4110-977F-31E5E0EEDA5C}">
      <text>
        <t>[Comentario encadenado]
Su versión de Excel le permite leer este comentario encadenado; sin embargo, las ediciones que se apliquen se quitarán si el archivo se abre en una versión más reciente de Excel. Más información: https://go.microsoft.com/fwlink/?linkid=870924
Comentario:
    Decimos que ocurre una falla aleatoria</t>
      </text>
    </comment>
    <comment ref="H45" authorId="8" shapeId="0" xr:uid="{7D587E0F-4566-43F0-BACC-12EC15F537A9}">
      <text>
        <t>[Comentario encadenado]
Su versión de Excel le permite leer este comentario encadenado; sin embargo, las ediciones que se apliquen se quitarán si el archivo se abre en una versión más reciente de Excel. Más información: https://go.microsoft.com/fwlink/?linkid=870924
Comentario:
    Buscamos el tiempo en el que esta falla ocurriría</t>
      </text>
    </comment>
    <comment ref="H46" authorId="9" shapeId="0" xr:uid="{E9547C46-1319-48B7-AB23-975DA25B934F}">
      <text>
        <t>[Comentario encadenado]
Su versión de Excel le permite leer este comentario encadenado; sin embargo, las ediciones que se apliquen se quitarán si el archivo se abre en una versión más reciente de Excel. Más información: https://go.microsoft.com/fwlink/?linkid=870924
Comentario:
    Buscamos lo que nos interesa (dentro del periodo)</t>
      </text>
    </comment>
    <comment ref="AF46" authorId="10" shapeId="0" xr:uid="{4C29919C-6D44-4704-B56D-069377ABA66C}">
      <text>
        <t>[Comentario encadenado]
Su versión de Excel le permite leer este comentario encadenado; sin embargo, las ediciones que se apliquen se quitarán si el archivo se abre en una versión más reciente de Excel. Más información: https://go.microsoft.com/fwlink/?linkid=870924
Comentario:
    Contamos las fallas, pero, ¿realmente cuánto falla?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tc={5754B019-2249-4F1E-9530-EEA3D1224B5D}</author>
  </authors>
  <commentList>
    <comment ref="F12" authorId="0" shapeId="0" xr:uid="{5754B019-2249-4F1E-9530-EEA3D1224B5D}">
      <text>
        <t>[Comentario encadenado]
Su versión de Excel le permite leer este comentario encadenado; sin embargo, las ediciones que se apliquen se quitarán si el archivo se abre en una versión más reciente de Excel. Más información: https://go.microsoft.com/fwlink/?linkid=870924
Comentario:
    Queremos minimizar costos (F.O.), pero debemos recordar las restricciones.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tc={65C275C8-F610-4FDD-8042-5C57C378F683}</author>
    <author>tc={3207CA58-BFD9-40F7-AA46-7F81B4442891}</author>
    <author>tc={5572334F-31A2-419A-8CF0-507A5EC6CB38}</author>
  </authors>
  <commentList>
    <comment ref="H21" authorId="0" shapeId="0" xr:uid="{65C275C8-F610-4FDD-8042-5C57C378F683}">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será nuestro Cc y Cp para más adelante</t>
      </text>
    </comment>
    <comment ref="B22" authorId="1" shapeId="0" xr:uid="{3207CA58-BFD9-40F7-AA46-7F81B4442891}">
      <text>
        <t>[Comentario encadenado]
Su versión de Excel le permite leer este comentario encadenado; sin embargo, las ediciones que se apliquen se quitarán si el archivo se abre en una versión más reciente de Excel. Más información: https://go.microsoft.com/fwlink/?linkid=870924
Comentario:
    Normalizamos los costos para cada criterio</t>
      </text>
    </comment>
    <comment ref="B25" authorId="2" shapeId="0" xr:uid="{5572334F-31A2-419A-8CF0-507A5EC6CB38}">
      <text>
        <t>[Comentario encadenado]
Su versión de Excel le permite leer este comentario encadenado; sin embargo, las ediciones que se apliquen se quitarán si el archivo se abre en una versión más reciente de Excel. Más información: https://go.microsoft.com/fwlink/?linkid=870924
Comentario:
    Para poder usar los pesos del AHP para encontrar el cc y el cp general, hacemos que estos absorban por igual al peso de la confiabilidad.</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<sst xmlns="http://schemas.openxmlformats.org/spreadsheetml/2006/main" count="120" uniqueCount="96">
  <si>
    <t>Parámetro</t>
  </si>
  <si>
    <t>Valor</t>
  </si>
  <si>
    <t>t</t>
  </si>
  <si>
    <t>R base</t>
  </si>
  <si>
    <t>R(t)</t>
  </si>
  <si>
    <t>R(Δt+t)</t>
  </si>
  <si>
    <t>R(Δt|t)</t>
  </si>
  <si>
    <t>F cond</t>
  </si>
  <si>
    <t>N</t>
  </si>
  <si>
    <t>b</t>
  </si>
  <si>
    <r>
      <t>h</t>
    </r>
    <r>
      <rPr>
        <sz val="11"/>
        <color rgb="FF000000"/>
        <rFont val="Calibri"/>
        <family val="2"/>
      </rPr>
      <t xml:space="preserve"> (ut)</t>
    </r>
  </si>
  <si>
    <t>Δt (ut)</t>
  </si>
  <si>
    <t>#</t>
  </si>
  <si>
    <t>t (ut)</t>
  </si>
  <si>
    <t>Fallas esperadas</t>
  </si>
  <si>
    <t># Ensayos</t>
  </si>
  <si>
    <t># Fallas</t>
  </si>
  <si>
    <t>Fallas totales</t>
  </si>
  <si>
    <t>Frecuencia</t>
  </si>
  <si>
    <t>Frec acum</t>
  </si>
  <si>
    <t>R falla</t>
  </si>
  <si>
    <t>t falla</t>
  </si>
  <si>
    <t>F Δt&lt;2ut?</t>
  </si>
  <si>
    <t>Δt</t>
  </si>
  <si>
    <t>R(Δt|t) 1</t>
  </si>
  <si>
    <t>R(Δt|t) 2</t>
  </si>
  <si>
    <t>R(Δt|t) 3</t>
  </si>
  <si>
    <t>R(Δt|t) 4</t>
  </si>
  <si>
    <t>R(Δt|t) 5</t>
  </si>
  <si>
    <t>R(Δt|t) 6</t>
  </si>
  <si>
    <t>R(Δt|t) 7</t>
  </si>
  <si>
    <t>R(Δt|t) 8</t>
  </si>
  <si>
    <t>R(Δt|t) 9</t>
  </si>
  <si>
    <t>R(Δt|t) 10</t>
  </si>
  <si>
    <t>R(Δt|t) 11</t>
  </si>
  <si>
    <t>R(Δt|t) 12</t>
  </si>
  <si>
    <t>R(Δt|t) 13</t>
  </si>
  <si>
    <t>R(Δt|t) 14</t>
  </si>
  <si>
    <t>R(Δt|t) 15</t>
  </si>
  <si>
    <t>R(Δt|t) 16</t>
  </si>
  <si>
    <t>R(Δt|t) 17</t>
  </si>
  <si>
    <t>R(Δt|t) 18</t>
  </si>
  <si>
    <t>R(Δt|t) 19</t>
  </si>
  <si>
    <t>R(Δt|t) 20</t>
  </si>
  <si>
    <t>R(Δt|t) 21</t>
  </si>
  <si>
    <t>R(Δt|t) 22</t>
  </si>
  <si>
    <t>R(Δt|t) 23</t>
  </si>
  <si>
    <t>Factor de servicio target</t>
  </si>
  <si>
    <t>Resistencia Promedio</t>
  </si>
  <si>
    <t>&gt;=</t>
  </si>
  <si>
    <t>Coef. De variación</t>
  </si>
  <si>
    <t>&lt;=</t>
  </si>
  <si>
    <t>MIN</t>
  </si>
  <si>
    <t>i</t>
  </si>
  <si>
    <t>p (um/u)</t>
  </si>
  <si>
    <t>beta</t>
  </si>
  <si>
    <t>eta (up)</t>
  </si>
  <si>
    <t>Proporciones</t>
  </si>
  <si>
    <t>Costos</t>
  </si>
  <si>
    <t>Resistencia Pon</t>
  </si>
  <si>
    <t>Varianza</t>
  </si>
  <si>
    <t>Varianza Pon</t>
  </si>
  <si>
    <t>Desviación estándar</t>
  </si>
  <si>
    <t>Totales</t>
  </si>
  <si>
    <t>Tipo</t>
  </si>
  <si>
    <t>Mano de obra</t>
  </si>
  <si>
    <t>Costo repuestos</t>
  </si>
  <si>
    <t>Producción pérdida</t>
  </si>
  <si>
    <t>Emisiones</t>
  </si>
  <si>
    <t>Tiempo de detención</t>
  </si>
  <si>
    <t>M. correctivo</t>
  </si>
  <si>
    <t>M. preventivo</t>
  </si>
  <si>
    <t>Unidad</t>
  </si>
  <si>
    <t>khh</t>
  </si>
  <si>
    <t>um</t>
  </si>
  <si>
    <t>up</t>
  </si>
  <si>
    <t>ue</t>
  </si>
  <si>
    <t>Ut</t>
  </si>
  <si>
    <t>Beta</t>
  </si>
  <si>
    <t>-</t>
  </si>
  <si>
    <t>Eta</t>
  </si>
  <si>
    <t>ut</t>
  </si>
  <si>
    <t>Confiabilidad</t>
  </si>
  <si>
    <t>Enunciado</t>
  </si>
  <si>
    <t>Inconsistencia</t>
  </si>
  <si>
    <t>Tipo x unidad de tiempo</t>
  </si>
  <si>
    <t>Score Total sin confiabilidad</t>
  </si>
  <si>
    <t>Pesos normalizados</t>
  </si>
  <si>
    <t>Vector t</t>
  </si>
  <si>
    <t>F(t)</t>
  </si>
  <si>
    <t>MTBI</t>
  </si>
  <si>
    <t>Cg</t>
  </si>
  <si>
    <t>Cg MIN</t>
  </si>
  <si>
    <t>T opt</t>
  </si>
  <si>
    <t>Vector pesos ahp</t>
  </si>
  <si>
    <t>Cc/Cp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</si>
</sst>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9" formatCode="0.000"/>
  </numFmts>
  <fonts count="11" x14ac:knownFonts="1">
    <font>
      <sz val="11"/>
      <color theme="1"/>
      <name val="Aptos Narrow"/>
      <family val="2"/>
      <scheme val="minor"/>
    </font>
    <font>
      <sz val="11"/>
      <color theme="1"/>
      <name val="Aptos Narrow"/>
      <family val="2"/>
      <scheme val="minor"/>
    </font>
    <font>
      <sz val="11"/>
      <color rgb="FFFF0000"/>
      <name val="Aptos Narrow"/>
      <family val="2"/>
      <scheme val="minor"/>
    </font>
    <font>
      <sz val="11"/>
      <color rgb="FF000000"/>
      <name val="Symbol"/>
      <family val="1"/>
      <charset val="2"/>
    </font>
    <font>
      <sz val="11"/>
      <color rgb="FF000000"/>
      <name val="Calibri"/>
      <family val="2"/>
    </font>
    <font>
      <sz val="11"/>
      <color rgb="FF000000"/>
      <name val="Aptos"/>
      <family val="2"/>
    </font>
    <font>
      <sz val="11"/>
      <color theme="1"/>
      <name val="Aptos"/>
      <family val="2"/>
    </font>
    <font>
      <sz val="9"/>
      <color indexed="81"/>
      <name val="Tahoma"/>
      <family val="2"/>
    </font>
    <font>
      <sz val="11"/>
      <color rgb="FF000000"/>
      <name val="Aptos Narrow"/>
      <family val="2"/>
      <scheme val="minor"/>
    </font>
    <font>
      <sz val="11"/>
      <color rgb="FF00B0F0"/>
      <name val="Aptos Narrow"/>
      <family val="2"/>
      <scheme val="minor"/>
    </font>
    <font>
      <sz val="11"/>
      <color theme="9"/>
      <name val="Aptos Narrow"/>
      <family val="2"/>
      <scheme val="minor"/>
    </font>
  </fonts>
  <fills count="10">
    <fill>
      <patternFill patternType="none"/>
    </fill>
    <fill>
      <patternFill patternType="gray125"/>
    </fill>
    <fill>
      <patternFill patternType="solid">
        <fgColor rgb="FFFFC00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2" tint="-0.249977111117893"/>
        <bgColor indexed="64"/>
      </patternFill>
    </fill>
    <fill>
      <patternFill patternType="solid">
        <fgColor rgb="FF00B05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69">
    <xf numFmtId="0" fontId="0" fillId="0" borderId="0" xfId="0"/>
    <xf numFmtId="0" fontId="0" fillId="2" borderId="1" xfId="0" applyFill="1" applyBorder="1" applyAlignment="1">
      <alignment horizontal="center"/>
    </xf>
    <xf numFmtId="0" fontId="0" fillId="3" borderId="1" xfId="0" applyFill="1" applyBorder="1"/>
    <xf numFmtId="0" fontId="0" fillId="0" borderId="1" xfId="0" applyBorder="1" applyAlignment="1">
      <alignment horizontal="center"/>
    </xf>
    <xf numFmtId="0" fontId="0" fillId="0" borderId="1" xfId="0" applyBorder="1"/>
    <xf numFmtId="164" fontId="0" fillId="0" borderId="1" xfId="1" applyNumberFormat="1" applyFont="1" applyBorder="1"/>
    <xf numFmtId="164" fontId="0" fillId="0" borderId="1" xfId="0" applyNumberFormat="1" applyBorder="1"/>
    <xf numFmtId="0" fontId="3" fillId="0" borderId="1" xfId="0" applyFont="1" applyBorder="1" applyAlignment="1">
      <alignment horizontal="center" vertical="center"/>
    </xf>
    <xf numFmtId="0" fontId="5" fillId="2" borderId="1" xfId="0" applyFont="1" applyFill="1" applyBorder="1" applyAlignment="1">
      <alignment vertical="center"/>
    </xf>
    <xf numFmtId="0" fontId="6" fillId="0" borderId="1" xfId="0" applyFont="1" applyBorder="1" applyAlignment="1">
      <alignment vertical="center"/>
    </xf>
    <xf numFmtId="164" fontId="0" fillId="3" borderId="2" xfId="1" applyNumberFormat="1" applyFont="1" applyFill="1" applyBorder="1" applyAlignment="1">
      <alignment horizontal="center"/>
    </xf>
    <xf numFmtId="164" fontId="0" fillId="3" borderId="3" xfId="1" applyNumberFormat="1" applyFont="1" applyFill="1" applyBorder="1" applyAlignment="1">
      <alignment horizontal="center"/>
    </xf>
    <xf numFmtId="164" fontId="0" fillId="3" borderId="4" xfId="1" applyNumberFormat="1" applyFont="1" applyFill="1" applyBorder="1" applyAlignment="1">
      <alignment horizontal="center"/>
    </xf>
    <xf numFmtId="2" fontId="0" fillId="0" borderId="1" xfId="0" applyNumberFormat="1" applyBorder="1"/>
    <xf numFmtId="164" fontId="0" fillId="0" borderId="0" xfId="1" applyNumberFormat="1" applyFont="1"/>
    <xf numFmtId="164" fontId="0" fillId="3" borderId="1" xfId="1" applyNumberFormat="1" applyFont="1" applyFill="1" applyBorder="1"/>
    <xf numFmtId="0" fontId="0" fillId="4" borderId="1" xfId="0" applyFill="1" applyBorder="1"/>
    <xf numFmtId="0" fontId="0" fillId="5" borderId="1" xfId="0" applyFill="1" applyBorder="1"/>
    <xf numFmtId="0" fontId="0" fillId="3" borderId="1" xfId="0" applyFill="1" applyBorder="1" applyAlignment="1">
      <alignment horizontal="center"/>
    </xf>
    <xf numFmtId="9" fontId="0" fillId="0" borderId="1" xfId="1" applyFont="1" applyBorder="1"/>
    <xf numFmtId="0" fontId="0" fillId="6" borderId="1" xfId="0" applyFill="1" applyBorder="1"/>
    <xf numFmtId="0" fontId="8" fillId="6" borderId="5" xfId="0" applyFont="1" applyFill="1" applyBorder="1" applyAlignment="1">
      <alignment horizontal="center" vertical="center"/>
    </xf>
    <xf numFmtId="0" fontId="8" fillId="6" borderId="6" xfId="0" applyFont="1" applyFill="1" applyBorder="1" applyAlignment="1">
      <alignment horizontal="center" vertical="center"/>
    </xf>
    <xf numFmtId="0" fontId="8" fillId="6" borderId="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5" xfId="0" applyFont="1" applyFill="1" applyBorder="1" applyAlignment="1">
      <alignment horizontal="center" vertical="center"/>
    </xf>
    <xf numFmtId="0" fontId="8" fillId="7" borderId="7" xfId="0" applyFont="1" applyFill="1" applyBorder="1" applyAlignment="1">
      <alignment horizontal="center" vertical="center"/>
    </xf>
    <xf numFmtId="0" fontId="8" fillId="7" borderId="1" xfId="0" applyFont="1" applyFill="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9" fontId="2" fillId="0" borderId="11" xfId="1" applyFont="1" applyFill="1" applyBorder="1" applyAlignment="1">
      <alignment horizontal="center" vertical="center"/>
    </xf>
    <xf numFmtId="2" fontId="0" fillId="0" borderId="11" xfId="0" applyNumberFormat="1" applyBorder="1"/>
    <xf numFmtId="2" fontId="0" fillId="0" borderId="9" xfId="0" applyNumberFormat="1" applyBorder="1"/>
    <xf numFmtId="2" fontId="0" fillId="0" borderId="10" xfId="0" applyNumberFormat="1" applyBorder="1"/>
    <xf numFmtId="0" fontId="0" fillId="7" borderId="1" xfId="0" applyFill="1" applyBorder="1"/>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9" fontId="2" fillId="0" borderId="15" xfId="1" applyFont="1" applyFill="1" applyBorder="1" applyAlignment="1">
      <alignment horizontal="center" vertical="center"/>
    </xf>
    <xf numFmtId="2" fontId="0" fillId="0" borderId="15" xfId="0" applyNumberFormat="1" applyBorder="1"/>
    <xf numFmtId="2" fontId="0" fillId="0" borderId="12" xfId="0" applyNumberFormat="1" applyBorder="1"/>
    <xf numFmtId="2" fontId="0" fillId="0" borderId="14" xfId="0" applyNumberFormat="1" applyBorder="1"/>
    <xf numFmtId="9" fontId="9" fillId="0" borderId="1" xfId="1" applyFont="1" applyBorder="1"/>
    <xf numFmtId="2" fontId="10" fillId="0" borderId="1" xfId="1" applyNumberFormat="1" applyFont="1" applyBorder="1"/>
    <xf numFmtId="1" fontId="9" fillId="0" borderId="1" xfId="1" applyNumberFormat="1" applyFont="1" applyBorder="1"/>
    <xf numFmtId="2" fontId="0" fillId="0" borderId="1" xfId="1" applyNumberFormat="1" applyFont="1" applyBorder="1"/>
    <xf numFmtId="9" fontId="0" fillId="0" borderId="0" xfId="1" applyFont="1"/>
    <xf numFmtId="0" fontId="8" fillId="2" borderId="1" xfId="0" applyFont="1" applyFill="1" applyBorder="1" applyAlignment="1">
      <alignment vertical="center"/>
    </xf>
    <xf numFmtId="0" fontId="8" fillId="2" borderId="1" xfId="0" applyFont="1" applyFill="1" applyBorder="1" applyAlignment="1">
      <alignment horizontal="center" vertical="center" wrapText="1"/>
    </xf>
    <xf numFmtId="0" fontId="8" fillId="0" borderId="1" xfId="0" applyFont="1" applyBorder="1" applyAlignment="1">
      <alignment horizontal="center" vertical="center"/>
    </xf>
    <xf numFmtId="0" fontId="8" fillId="2" borderId="1" xfId="0" applyFont="1" applyFill="1" applyBorder="1" applyAlignment="1">
      <alignment horizontal="center" vertical="center"/>
    </xf>
    <xf numFmtId="0" fontId="0" fillId="5" borderId="0" xfId="0" applyFill="1"/>
    <xf numFmtId="0" fontId="0" fillId="8" borderId="1" xfId="0" applyFill="1" applyBorder="1"/>
    <xf numFmtId="0" fontId="0" fillId="7" borderId="0" xfId="0" applyFill="1"/>
    <xf numFmtId="0" fontId="0" fillId="0" borderId="0" xfId="0" applyFill="1"/>
    <xf numFmtId="0" fontId="8" fillId="2" borderId="1" xfId="0" applyFont="1" applyFill="1" applyBorder="1" applyAlignment="1">
      <alignment horizontal="left" vertical="center"/>
    </xf>
    <xf numFmtId="9" fontId="8" fillId="0" borderId="1" xfId="1" applyFont="1" applyBorder="1" applyAlignment="1">
      <alignment horizontal="center" vertical="center"/>
    </xf>
    <xf numFmtId="9" fontId="0" fillId="0" borderId="1" xfId="0" applyNumberFormat="1" applyBorder="1"/>
    <xf numFmtId="9" fontId="0" fillId="0" borderId="1" xfId="0" applyNumberFormat="1" applyFill="1" applyBorder="1"/>
    <xf numFmtId="0" fontId="0" fillId="9" borderId="1" xfId="0" applyFill="1" applyBorder="1"/>
    <xf numFmtId="9" fontId="0" fillId="0" borderId="0" xfId="0" applyNumberFormat="1"/>
    <xf numFmtId="0" fontId="8" fillId="3" borderId="1" xfId="0" applyFont="1" applyFill="1" applyBorder="1" applyAlignment="1">
      <alignment horizontal="center" vertical="center" wrapText="1"/>
    </xf>
    <xf numFmtId="0" fontId="8" fillId="3" borderId="1" xfId="0" applyFont="1" applyFill="1" applyBorder="1" applyAlignment="1">
      <alignment horizontal="left" vertical="center"/>
    </xf>
    <xf numFmtId="2" fontId="0" fillId="7" borderId="1" xfId="0" applyNumberFormat="1" applyFill="1" applyBorder="1"/>
    <xf numFmtId="2" fontId="8" fillId="6" borderId="1" xfId="1" applyNumberFormat="1" applyFont="1" applyFill="1" applyBorder="1" applyAlignment="1">
      <alignment horizontal="center" vertical="center"/>
    </xf>
    <xf numFmtId="169" fontId="0" fillId="0" borderId="1" xfId="0" applyNumberFormat="1" applyBorder="1"/>
    <xf numFmtId="10" fontId="0" fillId="0" borderId="1" xfId="0" applyNumberFormat="1" applyFill="1" applyBorder="1"/>
    <xf numFmtId="2" fontId="0" fillId="0" borderId="1" xfId="0" applyNumberFormat="1" applyBorder="1" applyAlignment="1">
      <alignment horizontal="center" vertical="center"/>
    </xf>
  </cellXfs>
  <cellStyles count="2">
    <cellStyle name="Normal" xfId="0" builtinId="0"/>
    <cellStyle name="Porcentaje" xfId="1" builtinId="5"/>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microsoft.com/office/2017/10/relationships/person" Target="persons/person.xml"/><Relationship Id="rId4" Type="http://schemas.openxmlformats.org/officeDocument/2006/relationships/externalLink" Target="externalLinks/externalLink1.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Confiabilidad base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spPr>
            <a:ln w="28575" cap="rnd">
              <a:solidFill>
                <a:schemeClr val="accent1"/>
              </a:solidFill>
              <a:round/>
            </a:ln>
            <a:effectLst/>
          </c:spPr>
          <c:marker>
            <c:symbol val="none"/>
          </c:marker>
          <c:cat>
            <c:numRef>
              <c:f>'P1'!$E$16:$E$316</c:f>
              <c:numCache>
                <c:formatCode>General</c:formatCode>
                <c:ptCount val="30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pt idx="151">
                  <c:v>15.100000000000001</c:v>
                </c:pt>
                <c:pt idx="152">
                  <c:v>15.200000000000001</c:v>
                </c:pt>
                <c:pt idx="153">
                  <c:v>15.3</c:v>
                </c:pt>
                <c:pt idx="154">
                  <c:v>15.4</c:v>
                </c:pt>
                <c:pt idx="155">
                  <c:v>15.5</c:v>
                </c:pt>
                <c:pt idx="156">
                  <c:v>15.600000000000001</c:v>
                </c:pt>
                <c:pt idx="157">
                  <c:v>15.700000000000001</c:v>
                </c:pt>
                <c:pt idx="158">
                  <c:v>15.8</c:v>
                </c:pt>
                <c:pt idx="159">
                  <c:v>15.9</c:v>
                </c:pt>
                <c:pt idx="160">
                  <c:v>16</c:v>
                </c:pt>
                <c:pt idx="161">
                  <c:v>16.100000000000001</c:v>
                </c:pt>
                <c:pt idx="162">
                  <c:v>16.2</c:v>
                </c:pt>
                <c:pt idx="163">
                  <c:v>16.3</c:v>
                </c:pt>
                <c:pt idx="164">
                  <c:v>16.400000000000002</c:v>
                </c:pt>
                <c:pt idx="165">
                  <c:v>16.5</c:v>
                </c:pt>
                <c:pt idx="166">
                  <c:v>16.600000000000001</c:v>
                </c:pt>
                <c:pt idx="167">
                  <c:v>16.7</c:v>
                </c:pt>
                <c:pt idx="168">
                  <c:v>16.8</c:v>
                </c:pt>
                <c:pt idx="169">
                  <c:v>16.900000000000002</c:v>
                </c:pt>
                <c:pt idx="170">
                  <c:v>17</c:v>
                </c:pt>
                <c:pt idx="171">
                  <c:v>17.100000000000001</c:v>
                </c:pt>
                <c:pt idx="172">
                  <c:v>17.2</c:v>
                </c:pt>
                <c:pt idx="173">
                  <c:v>17.3</c:v>
                </c:pt>
                <c:pt idx="174">
                  <c:v>17.400000000000002</c:v>
                </c:pt>
                <c:pt idx="175">
                  <c:v>17.5</c:v>
                </c:pt>
                <c:pt idx="176">
                  <c:v>17.600000000000001</c:v>
                </c:pt>
                <c:pt idx="177">
                  <c:v>17.7</c:v>
                </c:pt>
                <c:pt idx="178">
                  <c:v>17.8</c:v>
                </c:pt>
                <c:pt idx="179">
                  <c:v>17.900000000000002</c:v>
                </c:pt>
                <c:pt idx="180">
                  <c:v>18</c:v>
                </c:pt>
                <c:pt idx="181">
                  <c:v>18.100000000000001</c:v>
                </c:pt>
                <c:pt idx="182">
                  <c:v>18.2</c:v>
                </c:pt>
                <c:pt idx="183">
                  <c:v>18.3</c:v>
                </c:pt>
                <c:pt idx="184">
                  <c:v>18.400000000000002</c:v>
                </c:pt>
                <c:pt idx="185">
                  <c:v>18.5</c:v>
                </c:pt>
                <c:pt idx="186">
                  <c:v>18.600000000000001</c:v>
                </c:pt>
                <c:pt idx="187">
                  <c:v>18.7</c:v>
                </c:pt>
                <c:pt idx="188">
                  <c:v>18.8</c:v>
                </c:pt>
                <c:pt idx="189">
                  <c:v>18.900000000000002</c:v>
                </c:pt>
                <c:pt idx="190">
                  <c:v>19</c:v>
                </c:pt>
                <c:pt idx="191">
                  <c:v>19.100000000000001</c:v>
                </c:pt>
                <c:pt idx="192">
                  <c:v>19.200000000000003</c:v>
                </c:pt>
                <c:pt idx="193">
                  <c:v>19.3</c:v>
                </c:pt>
                <c:pt idx="194">
                  <c:v>19.400000000000002</c:v>
                </c:pt>
                <c:pt idx="195">
                  <c:v>19.5</c:v>
                </c:pt>
                <c:pt idx="196">
                  <c:v>19.600000000000001</c:v>
                </c:pt>
                <c:pt idx="197">
                  <c:v>19.700000000000003</c:v>
                </c:pt>
                <c:pt idx="198">
                  <c:v>19.8</c:v>
                </c:pt>
                <c:pt idx="199">
                  <c:v>19.900000000000002</c:v>
                </c:pt>
                <c:pt idx="200">
                  <c:v>20</c:v>
                </c:pt>
                <c:pt idx="201">
                  <c:v>20.100000000000001</c:v>
                </c:pt>
                <c:pt idx="202">
                  <c:v>20.200000000000003</c:v>
                </c:pt>
                <c:pt idx="203">
                  <c:v>20.3</c:v>
                </c:pt>
                <c:pt idx="204">
                  <c:v>20.400000000000002</c:v>
                </c:pt>
                <c:pt idx="205">
                  <c:v>20.5</c:v>
                </c:pt>
                <c:pt idx="206">
                  <c:v>20.6</c:v>
                </c:pt>
                <c:pt idx="207">
                  <c:v>20.700000000000003</c:v>
                </c:pt>
                <c:pt idx="208">
                  <c:v>20.8</c:v>
                </c:pt>
                <c:pt idx="209">
                  <c:v>20.900000000000002</c:v>
                </c:pt>
                <c:pt idx="210">
                  <c:v>21</c:v>
                </c:pt>
                <c:pt idx="211">
                  <c:v>21.1</c:v>
                </c:pt>
                <c:pt idx="212">
                  <c:v>21.200000000000003</c:v>
                </c:pt>
                <c:pt idx="213">
                  <c:v>21.3</c:v>
                </c:pt>
                <c:pt idx="214">
                  <c:v>21.400000000000002</c:v>
                </c:pt>
                <c:pt idx="215">
                  <c:v>21.5</c:v>
                </c:pt>
                <c:pt idx="216">
                  <c:v>21.6</c:v>
                </c:pt>
                <c:pt idx="217">
                  <c:v>21.700000000000003</c:v>
                </c:pt>
                <c:pt idx="218">
                  <c:v>21.8</c:v>
                </c:pt>
                <c:pt idx="219">
                  <c:v>21.900000000000002</c:v>
                </c:pt>
                <c:pt idx="220">
                  <c:v>22</c:v>
                </c:pt>
                <c:pt idx="221">
                  <c:v>22.1</c:v>
                </c:pt>
                <c:pt idx="222">
                  <c:v>22.200000000000003</c:v>
                </c:pt>
                <c:pt idx="223">
                  <c:v>22.3</c:v>
                </c:pt>
                <c:pt idx="224">
                  <c:v>22.400000000000002</c:v>
                </c:pt>
                <c:pt idx="225">
                  <c:v>22.5</c:v>
                </c:pt>
                <c:pt idx="226">
                  <c:v>22.6</c:v>
                </c:pt>
                <c:pt idx="227">
                  <c:v>22.700000000000003</c:v>
                </c:pt>
                <c:pt idx="228">
                  <c:v>22.8</c:v>
                </c:pt>
                <c:pt idx="229">
                  <c:v>22.900000000000002</c:v>
                </c:pt>
                <c:pt idx="230">
                  <c:v>23</c:v>
                </c:pt>
                <c:pt idx="231">
                  <c:v>23.1</c:v>
                </c:pt>
                <c:pt idx="232">
                  <c:v>23.200000000000003</c:v>
                </c:pt>
                <c:pt idx="233">
                  <c:v>23.3</c:v>
                </c:pt>
                <c:pt idx="234">
                  <c:v>23.400000000000002</c:v>
                </c:pt>
                <c:pt idx="235">
                  <c:v>23.5</c:v>
                </c:pt>
                <c:pt idx="236">
                  <c:v>23.6</c:v>
                </c:pt>
                <c:pt idx="237">
                  <c:v>23.700000000000003</c:v>
                </c:pt>
                <c:pt idx="238">
                  <c:v>23.8</c:v>
                </c:pt>
                <c:pt idx="239">
                  <c:v>23.900000000000002</c:v>
                </c:pt>
                <c:pt idx="240">
                  <c:v>24</c:v>
                </c:pt>
                <c:pt idx="241">
                  <c:v>24.1</c:v>
                </c:pt>
                <c:pt idx="242">
                  <c:v>24.200000000000003</c:v>
                </c:pt>
                <c:pt idx="243">
                  <c:v>24.3</c:v>
                </c:pt>
                <c:pt idx="244">
                  <c:v>24.400000000000002</c:v>
                </c:pt>
                <c:pt idx="245">
                  <c:v>24.5</c:v>
                </c:pt>
                <c:pt idx="246">
                  <c:v>24.6</c:v>
                </c:pt>
                <c:pt idx="247">
                  <c:v>24.700000000000003</c:v>
                </c:pt>
                <c:pt idx="248">
                  <c:v>24.8</c:v>
                </c:pt>
                <c:pt idx="249">
                  <c:v>24.900000000000002</c:v>
                </c:pt>
                <c:pt idx="250">
                  <c:v>25</c:v>
                </c:pt>
                <c:pt idx="251">
                  <c:v>25.1</c:v>
                </c:pt>
                <c:pt idx="252">
                  <c:v>25.200000000000003</c:v>
                </c:pt>
                <c:pt idx="253">
                  <c:v>25.3</c:v>
                </c:pt>
                <c:pt idx="254">
                  <c:v>25.400000000000002</c:v>
                </c:pt>
                <c:pt idx="255">
                  <c:v>25.5</c:v>
                </c:pt>
                <c:pt idx="256">
                  <c:v>25.6</c:v>
                </c:pt>
                <c:pt idx="257">
                  <c:v>25.700000000000003</c:v>
                </c:pt>
                <c:pt idx="258">
                  <c:v>25.8</c:v>
                </c:pt>
                <c:pt idx="259">
                  <c:v>25.900000000000002</c:v>
                </c:pt>
                <c:pt idx="260">
                  <c:v>26</c:v>
                </c:pt>
                <c:pt idx="261">
                  <c:v>26.1</c:v>
                </c:pt>
                <c:pt idx="262">
                  <c:v>26.200000000000003</c:v>
                </c:pt>
                <c:pt idx="263">
                  <c:v>26.3</c:v>
                </c:pt>
                <c:pt idx="264">
                  <c:v>26.400000000000002</c:v>
                </c:pt>
                <c:pt idx="265">
                  <c:v>26.5</c:v>
                </c:pt>
                <c:pt idx="266">
                  <c:v>26.6</c:v>
                </c:pt>
                <c:pt idx="267">
                  <c:v>26.700000000000003</c:v>
                </c:pt>
                <c:pt idx="268">
                  <c:v>26.8</c:v>
                </c:pt>
                <c:pt idx="269">
                  <c:v>26.900000000000002</c:v>
                </c:pt>
                <c:pt idx="270">
                  <c:v>27</c:v>
                </c:pt>
                <c:pt idx="271">
                  <c:v>27.1</c:v>
                </c:pt>
                <c:pt idx="272">
                  <c:v>27.200000000000003</c:v>
                </c:pt>
                <c:pt idx="273">
                  <c:v>27.3</c:v>
                </c:pt>
                <c:pt idx="274">
                  <c:v>27.400000000000002</c:v>
                </c:pt>
                <c:pt idx="275">
                  <c:v>27.5</c:v>
                </c:pt>
                <c:pt idx="276">
                  <c:v>27.6</c:v>
                </c:pt>
                <c:pt idx="277">
                  <c:v>27.700000000000003</c:v>
                </c:pt>
                <c:pt idx="278">
                  <c:v>27.8</c:v>
                </c:pt>
                <c:pt idx="279">
                  <c:v>27.900000000000002</c:v>
                </c:pt>
                <c:pt idx="280">
                  <c:v>28</c:v>
                </c:pt>
                <c:pt idx="281">
                  <c:v>28.1</c:v>
                </c:pt>
                <c:pt idx="282">
                  <c:v>28.200000000000003</c:v>
                </c:pt>
                <c:pt idx="283">
                  <c:v>28.3</c:v>
                </c:pt>
                <c:pt idx="284">
                  <c:v>28.400000000000002</c:v>
                </c:pt>
                <c:pt idx="285">
                  <c:v>28.5</c:v>
                </c:pt>
                <c:pt idx="286">
                  <c:v>28.6</c:v>
                </c:pt>
                <c:pt idx="287">
                  <c:v>28.700000000000003</c:v>
                </c:pt>
                <c:pt idx="288">
                  <c:v>28.8</c:v>
                </c:pt>
                <c:pt idx="289">
                  <c:v>28.900000000000002</c:v>
                </c:pt>
                <c:pt idx="290">
                  <c:v>29</c:v>
                </c:pt>
                <c:pt idx="291">
                  <c:v>29.1</c:v>
                </c:pt>
                <c:pt idx="292">
                  <c:v>29.200000000000003</c:v>
                </c:pt>
                <c:pt idx="293">
                  <c:v>29.3</c:v>
                </c:pt>
                <c:pt idx="294">
                  <c:v>29.400000000000002</c:v>
                </c:pt>
                <c:pt idx="295">
                  <c:v>29.5</c:v>
                </c:pt>
                <c:pt idx="296">
                  <c:v>29.6</c:v>
                </c:pt>
                <c:pt idx="297">
                  <c:v>29.700000000000003</c:v>
                </c:pt>
                <c:pt idx="298">
                  <c:v>29.8</c:v>
                </c:pt>
                <c:pt idx="299">
                  <c:v>29.900000000000002</c:v>
                </c:pt>
                <c:pt idx="300">
                  <c:v>30</c:v>
                </c:pt>
              </c:numCache>
            </c:numRef>
          </c:cat>
          <c:val>
            <c:numRef>
              <c:f>'P1'!$F$16:$F$316</c:f>
              <c:numCache>
                <c:formatCode>0.0%</c:formatCode>
                <c:ptCount val="301"/>
                <c:pt idx="0">
                  <c:v>1</c:v>
                </c:pt>
                <c:pt idx="1">
                  <c:v>0.99999990405965755</c:v>
                </c:pt>
                <c:pt idx="2">
                  <c:v>0.99999911834823774</c:v>
                </c:pt>
                <c:pt idx="3">
                  <c:v>0.99999677307702117</c:v>
                </c:pt>
                <c:pt idx="4">
                  <c:v>0.99999189801381749</c:v>
                </c:pt>
                <c:pt idx="5">
                  <c:v>0.99998345366906738</c:v>
                </c:pt>
                <c:pt idx="6">
                  <c:v>0.99997034630289428</c:v>
                </c:pt>
                <c:pt idx="7">
                  <c:v>0.9999514371162731</c:v>
                </c:pt>
                <c:pt idx="8">
                  <c:v>0.99992554856443094</c:v>
                </c:pt>
                <c:pt idx="9">
                  <c:v>0.99989146901434378</c:v>
                </c:pt>
                <c:pt idx="10">
                  <c:v>0.99984795635683654</c:v>
                </c:pt>
                <c:pt idx="11">
                  <c:v>0.99979374091570439</c:v>
                </c:pt>
                <c:pt idx="12">
                  <c:v>0.99972752786212404</c:v>
                </c:pt>
                <c:pt idx="13">
                  <c:v>0.99964799926894443</c:v>
                </c:pt>
                <c:pt idx="14">
                  <c:v>0.99955381589603898</c:v>
                </c:pt>
                <c:pt idx="15">
                  <c:v>0.99944361877088572</c:v>
                </c:pt>
                <c:pt idx="16">
                  <c:v>0.99931603061097252</c:v>
                </c:pt>
                <c:pt idx="17">
                  <c:v>0.99916965712275885</c:v>
                </c:pt>
                <c:pt idx="18">
                  <c:v>0.99900308820367811</c:v>
                </c:pt>
                <c:pt idx="19">
                  <c:v>0.998814899067761</c:v>
                </c:pt>
                <c:pt idx="20">
                  <c:v>0.99860365131114881</c:v>
                </c:pt>
                <c:pt idx="21">
                  <c:v>0.99836789393054648</c:v>
                </c:pt>
                <c:pt idx="22">
                  <c:v>0.99810616430521848</c:v>
                </c:pt>
                <c:pt idx="23">
                  <c:v>0.99781698915124406</c:v>
                </c:pt>
                <c:pt idx="24">
                  <c:v>0.99749888545526488</c:v>
                </c:pt>
                <c:pt idx="25">
                  <c:v>0.99715036139378843</c:v>
                </c:pt>
                <c:pt idx="26">
                  <c:v>0.99676991724315811</c:v>
                </c:pt>
                <c:pt idx="27">
                  <c:v>0.99635604628453567</c:v>
                </c:pt>
                <c:pt idx="28">
                  <c:v>0.99590723570760753</c:v>
                </c:pt>
                <c:pt idx="29">
                  <c:v>0.99542196751619749</c:v>
                </c:pt>
                <c:pt idx="30">
                  <c:v>0.99489871943852759</c:v>
                </c:pt>
                <c:pt idx="31">
                  <c:v>0.99433596584449002</c:v>
                </c:pt>
                <c:pt idx="32">
                  <c:v>0.9937321786719725</c:v>
                </c:pt>
                <c:pt idx="33">
                  <c:v>0.99308582836399917</c:v>
                </c:pt>
                <c:pt idx="34">
                  <c:v>0.99239538481820377</c:v>
                </c:pt>
                <c:pt idx="35">
                  <c:v>0.99165931834993926</c:v>
                </c:pt>
                <c:pt idx="36">
                  <c:v>0.99087610067013121</c:v>
                </c:pt>
                <c:pt idx="37">
                  <c:v>0.99004420587881581</c:v>
                </c:pt>
                <c:pt idx="38">
                  <c:v>0.98916211147514077</c:v>
                </c:pt>
                <c:pt idx="39">
                  <c:v>0.98822829938446966</c:v>
                </c:pt>
                <c:pt idx="40">
                  <c:v>0.98724125700309406</c:v>
                </c:pt>
                <c:pt idx="41">
                  <c:v>0.98619947826093812</c:v>
                </c:pt>
                <c:pt idx="42">
                  <c:v>0.98510146470252424</c:v>
                </c:pt>
                <c:pt idx="43">
                  <c:v>0.98394572658635959</c:v>
                </c:pt>
                <c:pt idx="44">
                  <c:v>0.98273078400280212</c:v>
                </c:pt>
                <c:pt idx="45">
                  <c:v>0.98145516801036548</c:v>
                </c:pt>
                <c:pt idx="46">
                  <c:v>0.98011742179032701</c:v>
                </c:pt>
                <c:pt idx="47">
                  <c:v>0.97871610181941582</c:v>
                </c:pt>
                <c:pt idx="48">
                  <c:v>0.97724977906026511</c:v>
                </c:pt>
                <c:pt idx="49">
                  <c:v>0.97571704016923044</c:v>
                </c:pt>
                <c:pt idx="50">
                  <c:v>0.97411648872109224</c:v>
                </c:pt>
                <c:pt idx="51">
                  <c:v>0.972446746450077</c:v>
                </c:pt>
                <c:pt idx="52">
                  <c:v>0.97070645450655346</c:v>
                </c:pt>
                <c:pt idx="53">
                  <c:v>0.9688942747286805</c:v>
                </c:pt>
                <c:pt idx="54">
                  <c:v>0.96700889092820597</c:v>
                </c:pt>
                <c:pt idx="55">
                  <c:v>0.96504901018954059</c:v>
                </c:pt>
                <c:pt idx="56">
                  <c:v>0.96301336418115313</c:v>
                </c:pt>
                <c:pt idx="57">
                  <c:v>0.9609007104782642</c:v>
                </c:pt>
                <c:pt idx="58">
                  <c:v>0.95870983389573505</c:v>
                </c:pt>
                <c:pt idx="59">
                  <c:v>0.95643954782998553</c:v>
                </c:pt>
                <c:pt idx="60">
                  <c:v>0.95408869560869491</c:v>
                </c:pt>
                <c:pt idx="61">
                  <c:v>0.95165615184697716</c:v>
                </c:pt>
                <c:pt idx="62">
                  <c:v>0.94914082380864839</c:v>
                </c:pt>
                <c:pt idx="63">
                  <c:v>0.94654165277114033</c:v>
                </c:pt>
                <c:pt idx="64">
                  <c:v>0.94385761539254476</c:v>
                </c:pt>
                <c:pt idx="65">
                  <c:v>0.94108772507921223</c:v>
                </c:pt>
                <c:pt idx="66">
                  <c:v>0.93823103335226199</c:v>
                </c:pt>
                <c:pt idx="67">
                  <c:v>0.93528663121130262</c:v>
                </c:pt>
                <c:pt idx="68">
                  <c:v>0.93225365049359732</c:v>
                </c:pt>
                <c:pt idx="69">
                  <c:v>0.92913126522685796</c:v>
                </c:pt>
                <c:pt idx="70">
                  <c:v>0.92591869297378848</c:v>
                </c:pt>
                <c:pt idx="71">
                  <c:v>0.92261519616644916</c:v>
                </c:pt>
                <c:pt idx="72">
                  <c:v>0.91922008342846184</c:v>
                </c:pt>
                <c:pt idx="73">
                  <c:v>0.9157327108830251</c:v>
                </c:pt>
                <c:pt idx="74">
                  <c:v>0.91215248344466504</c:v>
                </c:pt>
                <c:pt idx="75">
                  <c:v>0.9084788560926027</c:v>
                </c:pt>
                <c:pt idx="76">
                  <c:v>0.90471133512357893</c:v>
                </c:pt>
                <c:pt idx="77">
                  <c:v>0.90084947938193971</c:v>
                </c:pt>
                <c:pt idx="78">
                  <c:v>0.89689290146475542</c:v>
                </c:pt>
                <c:pt idx="79">
                  <c:v>0.89284126889971016</c:v>
                </c:pt>
                <c:pt idx="80">
                  <c:v>0.88869430529347715</c:v>
                </c:pt>
                <c:pt idx="81">
                  <c:v>0.88445179144827057</c:v>
                </c:pt>
                <c:pt idx="82">
                  <c:v>0.88011356644424632</c:v>
                </c:pt>
                <c:pt idx="83">
                  <c:v>0.87567952868540944</c:v>
                </c:pt>
                <c:pt idx="84">
                  <c:v>0.87114963690667502</c:v>
                </c:pt>
                <c:pt idx="85">
                  <c:v>0.86652391113972738</c:v>
                </c:pt>
                <c:pt idx="86">
                  <c:v>0.86180243363531717</c:v>
                </c:pt>
                <c:pt idx="87">
                  <c:v>0.85698534973964136</c:v>
                </c:pt>
                <c:pt idx="88">
                  <c:v>0.85207286872246368</c:v>
                </c:pt>
                <c:pt idx="89">
                  <c:v>0.84706526455464015</c:v>
                </c:pt>
                <c:pt idx="90">
                  <c:v>0.84196287663274139</c:v>
                </c:pt>
                <c:pt idx="91">
                  <c:v>0.83676611044848237</c:v>
                </c:pt>
                <c:pt idx="92">
                  <c:v>0.83147543820070413</c:v>
                </c:pt>
                <c:pt idx="93">
                  <c:v>0.82609139934768538</c:v>
                </c:pt>
                <c:pt idx="94">
                  <c:v>0.82061460109760564</c:v>
                </c:pt>
                <c:pt idx="95">
                  <c:v>0.81504571883502797</c:v>
                </c:pt>
                <c:pt idx="96">
                  <c:v>0.8093854964813223</c:v>
                </c:pt>
                <c:pt idx="97">
                  <c:v>0.80363474678701152</c:v>
                </c:pt>
                <c:pt idx="98">
                  <c:v>0.79779435155408174</c:v>
                </c:pt>
                <c:pt idx="99">
                  <c:v>0.79186526178638117</c:v>
                </c:pt>
                <c:pt idx="100">
                  <c:v>0.78584849776629395</c:v>
                </c:pt>
                <c:pt idx="101">
                  <c:v>0.77974514905597148</c:v>
                </c:pt>
                <c:pt idx="102">
                  <c:v>0.77355637442148595</c:v>
                </c:pt>
                <c:pt idx="103">
                  <c:v>0.76728340167836739</c:v>
                </c:pt>
                <c:pt idx="104">
                  <c:v>0.76092752745708747</c:v>
                </c:pt>
                <c:pt idx="105">
                  <c:v>0.75449011688716072</c:v>
                </c:pt>
                <c:pt idx="106">
                  <c:v>0.74797260319864289</c:v>
                </c:pt>
                <c:pt idx="107">
                  <c:v>0.74137648723993022</c:v>
                </c:pt>
                <c:pt idx="108">
                  <c:v>0.73470333691088163</c:v>
                </c:pt>
                <c:pt idx="109">
                  <c:v>0.72795478651041789</c:v>
                </c:pt>
                <c:pt idx="110">
                  <c:v>0.72113253599788796</c:v>
                </c:pt>
                <c:pt idx="111">
                  <c:v>0.7142383501676266</c:v>
                </c:pt>
                <c:pt idx="112">
                  <c:v>0.70727405773627972</c:v>
                </c:pt>
                <c:pt idx="113">
                  <c:v>0.70024155034261126</c:v>
                </c:pt>
                <c:pt idx="114">
                  <c:v>0.69314278145967434</c:v>
                </c:pt>
                <c:pt idx="115">
                  <c:v>0.6859797652193701</c:v>
                </c:pt>
                <c:pt idx="116">
                  <c:v>0.67875457514959148</c:v>
                </c:pt>
                <c:pt idx="117">
                  <c:v>0.6714693428243077</c:v>
                </c:pt>
                <c:pt idx="118">
                  <c:v>0.6641262564271122</c:v>
                </c:pt>
                <c:pt idx="119">
                  <c:v>0.65672755922893367</c:v>
                </c:pt>
                <c:pt idx="120">
                  <c:v>0.64927554798077525</c:v>
                </c:pt>
                <c:pt idx="121">
                  <c:v>0.64177257122252551</c:v>
                </c:pt>
                <c:pt idx="122">
                  <c:v>0.6342210275090665</c:v>
                </c:pt>
                <c:pt idx="123">
                  <c:v>0.62662336355507009</c:v>
                </c:pt>
                <c:pt idx="124">
                  <c:v>0.61898207230006763</c:v>
                </c:pt>
                <c:pt idx="125">
                  <c:v>0.61129969089554526</c:v>
                </c:pt>
                <c:pt idx="126">
                  <c:v>0.60357879861600428</c:v>
                </c:pt>
                <c:pt idx="127">
                  <c:v>0.59582201469609952</c:v>
                </c:pt>
                <c:pt idx="128">
                  <c:v>0.58803199609615131</c:v>
                </c:pt>
                <c:pt idx="129">
                  <c:v>0.58021143519849927</c:v>
                </c:pt>
                <c:pt idx="130">
                  <c:v>0.57236305743734228</c:v>
                </c:pt>
                <c:pt idx="131">
                  <c:v>0.56448961886487981</c:v>
                </c:pt>
                <c:pt idx="132">
                  <c:v>0.55659390365674133</c:v>
                </c:pt>
                <c:pt idx="133">
                  <c:v>0.54867872155985131</c:v>
                </c:pt>
                <c:pt idx="134">
                  <c:v>0.54074690528604297</c:v>
                </c:pt>
                <c:pt idx="135">
                  <c:v>0.53280130785488855</c:v>
                </c:pt>
                <c:pt idx="136">
                  <c:v>0.52484479988936672</c:v>
                </c:pt>
                <c:pt idx="137">
                  <c:v>0.51688026686813082</c:v>
                </c:pt>
                <c:pt idx="138">
                  <c:v>0.50891060633828733</c:v>
                </c:pt>
                <c:pt idx="139">
                  <c:v>0.50093872509272108</c:v>
                </c:pt>
                <c:pt idx="140">
                  <c:v>0.49296753631613521</c:v>
                </c:pt>
                <c:pt idx="141">
                  <c:v>0.48499995670408946</c:v>
                </c:pt>
                <c:pt idx="142">
                  <c:v>0.47703890355943135</c:v>
                </c:pt>
                <c:pt idx="143">
                  <c:v>0.46908729187061948</c:v>
                </c:pt>
                <c:pt idx="144">
                  <c:v>0.46114803137652804</c:v>
                </c:pt>
                <c:pt idx="145">
                  <c:v>0.45322402362240832</c:v>
                </c:pt>
                <c:pt idx="146">
                  <c:v>0.44531815901175542</c:v>
                </c:pt>
                <c:pt idx="147">
                  <c:v>0.43743331385889284</c:v>
                </c:pt>
                <c:pt idx="148">
                  <c:v>0.42957234744714135</c:v>
                </c:pt>
                <c:pt idx="149">
                  <c:v>0.42173809909748061</c:v>
                </c:pt>
                <c:pt idx="150">
                  <c:v>0.41393338525264478</c:v>
                </c:pt>
                <c:pt idx="151">
                  <c:v>0.40616099658161053</c:v>
                </c:pt>
                <c:pt idx="152">
                  <c:v>0.39842369510944997</c:v>
                </c:pt>
                <c:pt idx="153">
                  <c:v>0.39072421137750812</c:v>
                </c:pt>
                <c:pt idx="154">
                  <c:v>0.38306524163886158</c:v>
                </c:pt>
                <c:pt idx="155">
                  <c:v>0.37544944509397515</c:v>
                </c:pt>
                <c:pt idx="156">
                  <c:v>0.36787944117144211</c:v>
                </c:pt>
                <c:pt idx="157">
                  <c:v>0.36035780685863772</c:v>
                </c:pt>
                <c:pt idx="158">
                  <c:v>0.35288707408704922</c:v>
                </c:pt>
                <c:pt idx="159">
                  <c:v>0.34546972717697466</c:v>
                </c:pt>
                <c:pt idx="160">
                  <c:v>0.33810820034618683</c:v>
                </c:pt>
                <c:pt idx="161">
                  <c:v>0.33080487528706159</c:v>
                </c:pt>
                <c:pt idx="162">
                  <c:v>0.32356207881655386</c:v>
                </c:pt>
                <c:pt idx="163">
                  <c:v>0.31638208060328155</c:v>
                </c:pt>
                <c:pt idx="164">
                  <c:v>0.30926709097583727</c:v>
                </c:pt>
                <c:pt idx="165">
                  <c:v>0.30221925881630329</c:v>
                </c:pt>
                <c:pt idx="166">
                  <c:v>0.29524066954277794</c:v>
                </c:pt>
                <c:pt idx="167">
                  <c:v>0.28833334318456738</c:v>
                </c:pt>
                <c:pt idx="168">
                  <c:v>0.28149923255348919</c:v>
                </c:pt>
                <c:pt idx="169">
                  <c:v>0.27474022151457689</c:v>
                </c:pt>
                <c:pt idx="170">
                  <c:v>0.26805812335923962</c:v>
                </c:pt>
                <c:pt idx="171">
                  <c:v>0.2614546792837531</c:v>
                </c:pt>
                <c:pt idx="172">
                  <c:v>0.25493155697571601</c:v>
                </c:pt>
                <c:pt idx="173">
                  <c:v>0.24849034931089542</c:v>
                </c:pt>
                <c:pt idx="174">
                  <c:v>0.24213257316264514</c:v>
                </c:pt>
                <c:pt idx="175">
                  <c:v>0.23585966832584404</c:v>
                </c:pt>
                <c:pt idx="176">
                  <c:v>0.22967299655704965</c:v>
                </c:pt>
                <c:pt idx="177">
                  <c:v>0.22357384073232578</c:v>
                </c:pt>
                <c:pt idx="178">
                  <c:v>0.21756340412392583</c:v>
                </c:pt>
                <c:pt idx="179">
                  <c:v>0.21164280979677819</c:v>
                </c:pt>
                <c:pt idx="180">
                  <c:v>0.20581310012543319</c:v>
                </c:pt>
                <c:pt idx="181">
                  <c:v>0.20007523643188851</c:v>
                </c:pt>
                <c:pt idx="182">
                  <c:v>0.19443009874442674</c:v>
                </c:pt>
                <c:pt idx="183">
                  <c:v>0.18887848567734122</c:v>
                </c:pt>
                <c:pt idx="184">
                  <c:v>0.18342111443115361</c:v>
                </c:pt>
                <c:pt idx="185">
                  <c:v>0.178058620912665</c:v>
                </c:pt>
                <c:pt idx="186">
                  <c:v>0.17279155997391071</c:v>
                </c:pt>
                <c:pt idx="187">
                  <c:v>0.16762040576883963</c:v>
                </c:pt>
                <c:pt idx="188">
                  <c:v>0.16254555222625822</c:v>
                </c:pt>
                <c:pt idx="189">
                  <c:v>0.15756731363735355</c:v>
                </c:pt>
                <c:pt idx="190">
                  <c:v>0.15268592535582903</c:v>
                </c:pt>
                <c:pt idx="191">
                  <c:v>0.14790154460846727</c:v>
                </c:pt>
                <c:pt idx="192">
                  <c:v>0.14321425141368038</c:v>
                </c:pt>
                <c:pt idx="193">
                  <c:v>0.13862404960538754</c:v>
                </c:pt>
                <c:pt idx="194">
                  <c:v>0.13413086795932461</c:v>
                </c:pt>
                <c:pt idx="195">
                  <c:v>0.12973456141869399</c:v>
                </c:pt>
                <c:pt idx="196">
                  <c:v>0.12543491241583604</c:v>
                </c:pt>
                <c:pt idx="197">
                  <c:v>0.12123163228642897</c:v>
                </c:pt>
                <c:pt idx="198">
                  <c:v>0.11712436277252025</c:v>
                </c:pt>
                <c:pt idx="199">
                  <c:v>0.11311267761053456</c:v>
                </c:pt>
                <c:pt idx="200">
                  <c:v>0.10919608420022797</c:v>
                </c:pt>
                <c:pt idx="201">
                  <c:v>0.1053740253504174</c:v>
                </c:pt>
                <c:pt idx="202">
                  <c:v>0.10164588109716721</c:v>
                </c:pt>
                <c:pt idx="203">
                  <c:v>9.8010970589997526E-2</c:v>
                </c:pt>
                <c:pt idx="204">
                  <c:v>9.4468554041559516E-2</c:v>
                </c:pt>
                <c:pt idx="205">
                  <c:v>9.1017834736129677E-2</c:v>
                </c:pt>
                <c:pt idx="206">
                  <c:v>8.7657961092185044E-2</c:v>
                </c:pt>
                <c:pt idx="207">
                  <c:v>8.4388028774253665E-2</c:v>
                </c:pt>
                <c:pt idx="208">
                  <c:v>8.1207082849173995E-2</c:v>
                </c:pt>
                <c:pt idx="209">
                  <c:v>7.8114119981856134E-2</c:v>
                </c:pt>
                <c:pt idx="210">
                  <c:v>7.5108090665606531E-2</c:v>
                </c:pt>
                <c:pt idx="211">
                  <c:v>7.2187901482063666E-2</c:v>
                </c:pt>
                <c:pt idx="212">
                  <c:v>6.9352417385791121E-2</c:v>
                </c:pt>
                <c:pt idx="213">
                  <c:v>6.6600464008585436E-2</c:v>
                </c:pt>
                <c:pt idx="214">
                  <c:v>6.3930829978585124E-2</c:v>
                </c:pt>
                <c:pt idx="215">
                  <c:v>6.1342269249306858E-2</c:v>
                </c:pt>
                <c:pt idx="216">
                  <c:v>5.8833503433783574E-2</c:v>
                </c:pt>
                <c:pt idx="217">
                  <c:v>5.6403224139054631E-2</c:v>
                </c:pt>
                <c:pt idx="218">
                  <c:v>5.4050095296325096E-2</c:v>
                </c:pt>
                <c:pt idx="219">
                  <c:v>5.1772755482214383E-2</c:v>
                </c:pt>
                <c:pt idx="220">
                  <c:v>4.9569820226606276E-2</c:v>
                </c:pt>
                <c:pt idx="221">
                  <c:v>4.7439884302734603E-2</c:v>
                </c:pt>
                <c:pt idx="222">
                  <c:v>4.5381523995258077E-2</c:v>
                </c:pt>
                <c:pt idx="223">
                  <c:v>4.3393299342215363E-2</c:v>
                </c:pt>
                <c:pt idx="224">
                  <c:v>4.1473756346894097E-2</c:v>
                </c:pt>
                <c:pt idx="225">
                  <c:v>3.9621429155804133E-2</c:v>
                </c:pt>
                <c:pt idx="226">
                  <c:v>3.7834842199100716E-2</c:v>
                </c:pt>
                <c:pt idx="227">
                  <c:v>3.6112512289981025E-2</c:v>
                </c:pt>
                <c:pt idx="228">
                  <c:v>3.445295067974441E-2</c:v>
                </c:pt>
                <c:pt idx="229">
                  <c:v>3.2854665065398914E-2</c:v>
                </c:pt>
                <c:pt idx="230">
                  <c:v>3.1316161546874555E-2</c:v>
                </c:pt>
                <c:pt idx="231">
                  <c:v>2.9835946531106106E-2</c:v>
                </c:pt>
                <c:pt idx="232">
                  <c:v>2.8412528580437524E-2</c:v>
                </c:pt>
                <c:pt idx="233">
                  <c:v>2.7044420203005792E-2</c:v>
                </c:pt>
                <c:pt idx="234">
                  <c:v>2.5730139582959111E-2</c:v>
                </c:pt>
                <c:pt idx="235">
                  <c:v>2.4468212248576426E-2</c:v>
                </c:pt>
                <c:pt idx="236">
                  <c:v>2.3257172676552695E-2</c:v>
                </c:pt>
                <c:pt idx="237">
                  <c:v>2.2095565830926422E-2</c:v>
                </c:pt>
                <c:pt idx="238">
                  <c:v>2.0981948635328984E-2</c:v>
                </c:pt>
                <c:pt idx="239">
                  <c:v>1.9914891377440513E-2</c:v>
                </c:pt>
                <c:pt idx="240">
                  <c:v>1.88929790447393E-2</c:v>
                </c:pt>
                <c:pt idx="241">
                  <c:v>1.7914812590834495E-2</c:v>
                </c:pt>
                <c:pt idx="242">
                  <c:v>1.6979010131865313E-2</c:v>
                </c:pt>
                <c:pt idx="243">
                  <c:v>1.6084208072648876E-2</c:v>
                </c:pt>
                <c:pt idx="244">
                  <c:v>1.5229062162443241E-2</c:v>
                </c:pt>
                <c:pt idx="245">
                  <c:v>1.4412248480381806E-2</c:v>
                </c:pt>
                <c:pt idx="246">
                  <c:v>1.3632464350811335E-2</c:v>
                </c:pt>
                <c:pt idx="247">
                  <c:v>1.2888429188940842E-2</c:v>
                </c:pt>
                <c:pt idx="248">
                  <c:v>1.2178885277376206E-2</c:v>
                </c:pt>
                <c:pt idx="249">
                  <c:v>1.1502598474276926E-2</c:v>
                </c:pt>
                <c:pt idx="250">
                  <c:v>1.0858358854021977E-2</c:v>
                </c:pt>
                <c:pt idx="251">
                  <c:v>1.0244981281423704E-2</c:v>
                </c:pt>
                <c:pt idx="252">
                  <c:v>9.6613059206602792E-3</c:v>
                </c:pt>
                <c:pt idx="253">
                  <c:v>9.1061986802344341E-3</c:v>
                </c:pt>
                <c:pt idx="254">
                  <c:v>8.5785515953840097E-3</c:v>
                </c:pt>
                <c:pt idx="255">
                  <c:v>8.0772831494863029E-3</c:v>
                </c:pt>
                <c:pt idx="256">
                  <c:v>7.6013385361028973E-3</c:v>
                </c:pt>
                <c:pt idx="257">
                  <c:v>7.1496898634082484E-3</c:v>
                </c:pt>
                <c:pt idx="258">
                  <c:v>6.7213363028334472E-3</c:v>
                </c:pt>
                <c:pt idx="259">
                  <c:v>6.3153041838366342E-3</c:v>
                </c:pt>
                <c:pt idx="260">
                  <c:v>5.9306470367811448E-3</c:v>
                </c:pt>
                <c:pt idx="261">
                  <c:v>5.5664455859637529E-3</c:v>
                </c:pt>
                <c:pt idx="262">
                  <c:v>5.2218076948911119E-3</c:v>
                </c:pt>
                <c:pt idx="263">
                  <c:v>4.8958682659439035E-3</c:v>
                </c:pt>
                <c:pt idx="264">
                  <c:v>4.5877890966052881E-3</c:v>
                </c:pt>
                <c:pt idx="265">
                  <c:v>4.2967586944604452E-3</c:v>
                </c:pt>
                <c:pt idx="266">
                  <c:v>4.0219920531908704E-3</c:v>
                </c:pt>
                <c:pt idx="267">
                  <c:v>3.7627303917997512E-3</c:v>
                </c:pt>
                <c:pt idx="268">
                  <c:v>3.5182408593110726E-3</c:v>
                </c:pt>
                <c:pt idx="269">
                  <c:v>3.2878162071797723E-3</c:v>
                </c:pt>
                <c:pt idx="270">
                  <c:v>3.0707744316426089E-3</c:v>
                </c:pt>
                <c:pt idx="271">
                  <c:v>2.8664583882203054E-3</c:v>
                </c:pt>
                <c:pt idx="272">
                  <c:v>2.6742353805614405E-3</c:v>
                </c:pt>
                <c:pt idx="273">
                  <c:v>2.4934967257868035E-3</c:v>
                </c:pt>
                <c:pt idx="274">
                  <c:v>2.3236572984610682E-3</c:v>
                </c:pt>
                <c:pt idx="275">
                  <c:v>2.1641550552747857E-3</c:v>
                </c:pt>
                <c:pt idx="276">
                  <c:v>2.0144505424795067E-3</c:v>
                </c:pt>
                <c:pt idx="277">
                  <c:v>1.8740263880651087E-3</c:v>
                </c:pt>
                <c:pt idx="278">
                  <c:v>1.7423867806160009E-3</c:v>
                </c:pt>
                <c:pt idx="279">
                  <c:v>1.619056936727814E-3</c:v>
                </c:pt>
                <c:pt idx="280">
                  <c:v>1.5035825588000096E-3</c:v>
                </c:pt>
                <c:pt idx="281">
                  <c:v>1.3955292849613388E-3</c:v>
                </c:pt>
                <c:pt idx="282">
                  <c:v>1.2944821328143563E-3</c:v>
                </c:pt>
                <c:pt idx="283">
                  <c:v>1.2000449386178058E-3</c:v>
                </c:pt>
                <c:pt idx="284">
                  <c:v>1.111839793456193E-3</c:v>
                </c:pt>
                <c:pt idx="285">
                  <c:v>1.0295064778690355E-3</c:v>
                </c:pt>
                <c:pt idx="286">
                  <c:v>9.5270189634433233E-4</c:v>
                </c:pt>
                <c:pt idx="287">
                  <c:v>8.8109951300197054E-4</c:v>
                </c:pt>
                <c:pt idx="288">
                  <c:v>8.1438878971862305E-4</c:v>
                </c:pt>
                <c:pt idx="289">
                  <c:v>7.5227462787186283E-4</c:v>
                </c:pt>
                <c:pt idx="290">
                  <c:v>6.9447681480427903E-4</c:v>
                </c:pt>
                <c:pt idx="291">
                  <c:v>6.4072947603410757E-4</c:v>
                </c:pt>
                <c:pt idx="292">
                  <c:v>5.9078053416472542E-4</c:v>
                </c:pt>
                <c:pt idx="293">
                  <c:v>5.4439117537163906E-4</c:v>
                </c:pt>
                <c:pt idx="294">
                  <c:v>5.0133532427298899E-4</c:v>
                </c:pt>
                <c:pt idx="295">
                  <c:v>4.6139912791987037E-4</c:v>
                </c:pt>
                <c:pt idx="296">
                  <c:v>4.2438044957171517E-4</c:v>
                </c:pt>
                <c:pt idx="297">
                  <c:v>3.9008837285570142E-4</c:v>
                </c:pt>
                <c:pt idx="298">
                  <c:v>3.5834271684143104E-4</c:v>
                </c:pt>
                <c:pt idx="299">
                  <c:v>3.2897356250061183E-4</c:v>
                </c:pt>
                <c:pt idx="300">
                  <c:v>3.0182079095875114E-4</c:v>
                </c:pt>
              </c:numCache>
            </c:numRef>
          </c:val>
          <c:smooth val="0"/>
          <c:extLst>
            <c:ext xmlns:c16="http://schemas.microsoft.com/office/drawing/2014/chart" uri="{C3380CC4-5D6E-409C-BE32-E72D297353CC}">
              <c16:uniqueId val="{00000000-517F-48BA-A20A-B5CB0ED46840}"/>
            </c:ext>
          </c:extLst>
        </c:ser>
        <c:dLbls>
          <c:showLegendKey val="0"/>
          <c:showVal val="0"/>
          <c:showCatName val="0"/>
          <c:showSerName val="0"/>
          <c:showPercent val="0"/>
          <c:showBubbleSize val="0"/>
        </c:dLbls>
        <c:smooth val="0"/>
        <c:axId val="293908527"/>
        <c:axId val="293910927"/>
      </c:lineChart>
      <c:catAx>
        <c:axId val="293908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293910927"/>
        <c:crosses val="autoZero"/>
        <c:auto val="1"/>
        <c:lblAlgn val="ctr"/>
        <c:lblOffset val="100"/>
        <c:noMultiLvlLbl val="0"/>
      </c:catAx>
      <c:valAx>
        <c:axId val="29391092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2939085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Confiabilidades</a:t>
            </a:r>
            <a:r>
              <a:rPr lang="es-CL" baseline="0"/>
              <a:t> simuladas</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spPr>
            <a:ln w="28575" cap="rnd">
              <a:solidFill>
                <a:schemeClr val="accent1"/>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'P1'!$I$48:$I$198</c:f>
              <c:numCache>
                <c:formatCode>0.0%</c:formatCode>
                <c:ptCount val="151"/>
                <c:pt idx="0">
                  <c:v>1</c:v>
                </c:pt>
                <c:pt idx="1">
                  <c:v>0.98358545596836988</c:v>
                </c:pt>
                <c:pt idx="2">
                  <c:v>0.96719037885774783</c:v>
                </c:pt>
                <c:pt idx="3">
                  <c:v>0.95082076813026573</c:v>
                </c:pt>
                <c:pt idx="4">
                  <c:v>0.93448260635398672</c:v>
                </c:pt>
                <c:pt idx="5">
                  <c:v>0.91818185312427791</c:v>
                </c:pt>
                <c:pt idx="6">
                  <c:v>0.9019244389866653</c:v>
                </c:pt>
                <c:pt idx="7">
                  <c:v>0.88571625937120269</c:v>
                </c:pt>
                <c:pt idx="8">
                  <c:v>0.86956316854847349</c:v>
                </c:pt>
                <c:pt idx="9">
                  <c:v>0.85347097361741775</c:v>
                </c:pt>
                <c:pt idx="10">
                  <c:v>0.8374454285352021</c:v>
                </c:pt>
                <c:pt idx="11">
                  <c:v>0.82149222819938972</c:v>
                </c:pt>
                <c:pt idx="12">
                  <c:v>0.80561700259263858</c:v>
                </c:pt>
                <c:pt idx="13">
                  <c:v>0.7898253110001392</c:v>
                </c:pt>
                <c:pt idx="14">
                  <c:v>0.77412263630993705</c:v>
                </c:pt>
                <c:pt idx="15">
                  <c:v>0.75851437940621225</c:v>
                </c:pt>
                <c:pt idx="16">
                  <c:v>0.74300585366546978</c:v>
                </c:pt>
                <c:pt idx="17">
                  <c:v>0.72760227956546875</c:v>
                </c:pt>
                <c:pt idx="18">
                  <c:v>0.71230877941656034</c:v>
                </c:pt>
                <c:pt idx="19">
                  <c:v>0.69713037222490926</c:v>
                </c:pt>
                <c:pt idx="20">
                  <c:v>0.68207196869688347</c:v>
                </c:pt>
                <c:pt idx="21">
                  <c:v>0.66713836639364288</c:v>
                </c:pt>
                <c:pt idx="22">
                  <c:v>0.6523342450447146</c:v>
                </c:pt>
                <c:pt idx="23">
                  <c:v>0.63766416202904752</c:v>
                </c:pt>
                <c:pt idx="24">
                  <c:v>0.62313254803174078</c:v>
                </c:pt>
                <c:pt idx="25">
                  <c:v>0.6087437028843109</c:v>
                </c:pt>
                <c:pt idx="26">
                  <c:v>0.59450179159600758</c:v>
                </c:pt>
                <c:pt idx="27">
                  <c:v>0.58041084058330916</c:v>
                </c:pt>
                <c:pt idx="28">
                  <c:v>0.56647473410436378</c:v>
                </c:pt>
                <c:pt idx="29">
                  <c:v>0.55269721090467738</c:v>
                </c:pt>
                <c:pt idx="30">
                  <c:v>0.53908186107998568</c:v>
                </c:pt>
                <c:pt idx="31">
                  <c:v>0.52563212316172647</c:v>
                </c:pt>
                <c:pt idx="32">
                  <c:v>0.51235128143012498</c:v>
                </c:pt>
                <c:pt idx="33">
                  <c:v>0.49924246345938628</c:v>
                </c:pt>
                <c:pt idx="34">
                  <c:v>0.4863086378990088</c:v>
                </c:pt>
                <c:pt idx="35">
                  <c:v>0.47355261249472402</c:v>
                </c:pt>
                <c:pt idx="36">
                  <c:v>0.46097703235205378</c:v>
                </c:pt>
                <c:pt idx="37">
                  <c:v>0.44858437844493793</c:v>
                </c:pt>
                <c:pt idx="38">
                  <c:v>0.43637696637137413</c:v>
                </c:pt>
                <c:pt idx="39">
                  <c:v>0.42435694535742985</c:v>
                </c:pt>
                <c:pt idx="40">
                  <c:v>0.41252629751049513</c:v>
                </c:pt>
                <c:pt idx="41">
                  <c:v>0.40088683732203573</c:v>
                </c:pt>
                <c:pt idx="42">
                  <c:v>0.38944021141960772</c:v>
                </c:pt>
                <c:pt idx="43">
                  <c:v>0.37818789856730534</c:v>
                </c:pt>
                <c:pt idx="44">
                  <c:v>0.36713120991328863</c:v>
                </c:pt>
                <c:pt idx="45">
                  <c:v>0.35627128948247538</c:v>
                </c:pt>
                <c:pt idx="46">
                  <c:v>0.34560911491196067</c:v>
                </c:pt>
                <c:pt idx="47">
                  <c:v>0.3351454984261602</c:v>
                </c:pt>
                <c:pt idx="48">
                  <c:v>0.32488108804819849</c:v>
                </c:pt>
                <c:pt idx="49">
                  <c:v>0.31481636904348526</c:v>
                </c:pt>
                <c:pt idx="50">
                  <c:v>0.30495166559098408</c:v>
                </c:pt>
                <c:pt idx="51">
                  <c:v>0.29528714267712636</c:v>
                </c:pt>
                <c:pt idx="52">
                  <c:v>0.28582280820689948</c:v>
                </c:pt>
                <c:pt idx="53">
                  <c:v>0.27655851532613901</c:v>
                </c:pt>
                <c:pt idx="54">
                  <c:v>0.26749396494863659</c:v>
                </c:pt>
                <c:pt idx="55">
                  <c:v>0.25862870848124009</c:v>
                </c:pt>
                <c:pt idx="56">
                  <c:v>0.24996215073972777</c:v>
                </c:pt>
                <c:pt idx="57">
                  <c:v>0.24149355304784226</c:v>
                </c:pt>
                <c:pt idx="58">
                  <c:v>0.23322203651153625</c:v>
                </c:pt>
                <c:pt idx="59">
                  <c:v>0.2251465854601121</c:v>
                </c:pt>
                <c:pt idx="60">
                  <c:v>0.21726605104566779</c:v>
                </c:pt>
                <c:pt idx="61">
                  <c:v>0.20957915499193328</c:v>
                </c:pt>
                <c:pt idx="62">
                  <c:v>0.20208449348336011</c:v>
                </c:pt>
                <c:pt idx="63">
                  <c:v>0.19478054118507296</c:v>
                </c:pt>
                <c:pt idx="64">
                  <c:v>0.18766565538409297</c:v>
                </c:pt>
                <c:pt idx="65">
                  <c:v>0.18073808024207169</c:v>
                </c:pt>
                <c:pt idx="66">
                  <c:v>0.17399595114962246</c:v>
                </c:pt>
                <c:pt idx="67">
                  <c:v>0.16743729917221506</c:v>
                </c:pt>
                <c:pt idx="68">
                  <c:v>0.16106005557752162</c:v>
                </c:pt>
                <c:pt idx="69">
                  <c:v>0.15486205643402115</c:v>
                </c:pt>
                <c:pt idx="70">
                  <c:v>0.14884104727066458</c:v>
                </c:pt>
                <c:pt idx="71">
                  <c:v>0.14299468778737406</c:v>
                </c:pt>
                <c:pt idx="72">
                  <c:v>0.13732055660619372</c:v>
                </c:pt>
                <c:pt idx="73">
                  <c:v>0.13181615605296024</c:v>
                </c:pt>
                <c:pt idx="74">
                  <c:v>0.12647891695943653</c:v>
                </c:pt>
                <c:pt idx="75">
                  <c:v>0.12130620347597133</c:v>
                </c:pt>
                <c:pt idx="76">
                  <c:v>0.11629531788487919</c:v>
                </c:pt>
                <c:pt idx="77">
                  <c:v>0.11144350540489303</c:v>
                </c:pt>
                <c:pt idx="78">
                  <c:v>0.10674795897724652</c:v>
                </c:pt>
                <c:pt idx="79">
                  <c:v>0.1022058240241247</c:v>
                </c:pt>
                <c:pt idx="80">
                  <c:v>9.7814203170493982E-2</c:v>
                </c:pt>
                <c:pt idx="81">
                  <c:v>9.357016092054328E-2</c:v>
                </c:pt>
                <c:pt idx="82">
                  <c:v>8.9470728280272166E-2</c:v>
                </c:pt>
                <c:pt idx="83">
                  <c:v>8.5512907318048212E-2</c:v>
                </c:pt>
                <c:pt idx="84">
                  <c:v>8.1693675655270512E-2</c:v>
                </c:pt>
                <c:pt idx="85">
                  <c:v>7.8009990879617103E-2</c:v>
                </c:pt>
                <c:pt idx="86">
                  <c:v>7.4458794873695541E-2</c:v>
                </c:pt>
                <c:pt idx="87">
                  <c:v>7.1037018052282019E-2</c:v>
                </c:pt>
                <c:pt idx="88">
                  <c:v>6.7741583501716385E-2</c:v>
                </c:pt>
                <c:pt idx="89">
                  <c:v>6.4569411015393791E-2</c:v>
                </c:pt>
                <c:pt idx="90">
                  <c:v>6.151742101970898E-2</c:v>
                </c:pt>
                <c:pt idx="91">
                  <c:v>5.8582538385199938E-2</c:v>
                </c:pt>
                <c:pt idx="92">
                  <c:v>5.5761696118060193E-2</c:v>
                </c:pt>
                <c:pt idx="93">
                  <c:v>5.3051838927601604E-2</c:v>
                </c:pt>
                <c:pt idx="94">
                  <c:v>5.0449926665674084E-2</c:v>
                </c:pt>
                <c:pt idx="95">
                  <c:v>4.7952937634471726E-2</c:v>
                </c:pt>
                <c:pt idx="96">
                  <c:v>4.5557871759579295E-2</c:v>
                </c:pt>
                <c:pt idx="97">
                  <c:v>4.3261753625538135E-2</c:v>
                </c:pt>
                <c:pt idx="98">
                  <c:v>4.1061635371631752E-2</c:v>
                </c:pt>
                <c:pt idx="99">
                  <c:v>3.8954599446008556E-2</c:v>
                </c:pt>
                <c:pt idx="100">
                  <c:v>3.6937761216677308E-2</c:v>
                </c:pt>
                <c:pt idx="101">
                  <c:v>3.5008271438309889E-2</c:v>
                </c:pt>
                <c:pt idx="102">
                  <c:v>3.3163318574195765E-2</c:v>
                </c:pt>
                <c:pt idx="103">
                  <c:v>3.1400130973073197E-2</c:v>
                </c:pt>
                <c:pt idx="104">
                  <c:v>2.971597890095292E-2</c:v>
                </c:pt>
                <c:pt idx="105">
                  <c:v>2.8108176428413244E-2</c:v>
                </c:pt>
                <c:pt idx="106">
                  <c:v>2.6574083174206117E-2</c:v>
                </c:pt>
                <c:pt idx="107">
                  <c:v>2.5111105906359583E-2</c:v>
                </c:pt>
                <c:pt idx="108">
                  <c:v>2.3716700002294939E-2</c:v>
                </c:pt>
                <c:pt idx="109">
                  <c:v>2.2388370769787364E-2</c:v>
                </c:pt>
                <c:pt idx="110">
                  <c:v>2.1123674630912224E-2</c:v>
                </c:pt>
                <c:pt idx="111">
                  <c:v>1.9920220171390408E-2</c:v>
                </c:pt>
                <c:pt idx="112">
                  <c:v>1.8775669058029115E-2</c:v>
                </c:pt>
                <c:pt idx="113">
                  <c:v>1.7687736827197275E-2</c:v>
                </c:pt>
                <c:pt idx="114">
                  <c:v>1.6654193547515E-2</c:v>
                </c:pt>
                <c:pt idx="115">
                  <c:v>1.5672864360152226E-2</c:v>
                </c:pt>
                <c:pt idx="116">
                  <c:v>1.4741629900331002E-2</c:v>
                </c:pt>
                <c:pt idx="117">
                  <c:v>1.3858426603807513E-2</c:v>
                </c:pt>
                <c:pt idx="118">
                  <c:v>1.3021246902274998E-2</c:v>
                </c:pt>
                <c:pt idx="119">
                  <c:v>1.2228139311772307E-2</c:v>
                </c:pt>
                <c:pt idx="120">
                  <c:v>1.1477208418309156E-2</c:v>
                </c:pt>
                <c:pt idx="121">
                  <c:v>1.0766614765034021E-2</c:v>
                </c:pt>
                <c:pt idx="122">
                  <c:v>1.0094574645356088E-2</c:v>
                </c:pt>
                <c:pt idx="123">
                  <c:v>9.4593598065090372E-3</c:v>
                </c:pt>
                <c:pt idx="124">
                  <c:v>8.8592970681067584E-3</c:v>
                </c:pt>
                <c:pt idx="125">
                  <c:v>8.2927678602758865E-3</c:v>
                </c:pt>
                <c:pt idx="126">
                  <c:v>7.7582076859761158E-3</c:v>
                </c:pt>
                <c:pt idx="127">
                  <c:v>7.2541055121323195E-3</c:v>
                </c:pt>
                <c:pt idx="128">
                  <c:v>6.7790030941915118E-3</c:v>
                </c:pt>
                <c:pt idx="129">
                  <c:v>6.331494238701889E-3</c:v>
                </c:pt>
                <c:pt idx="130">
                  <c:v>5.9102240084718243E-3</c:v>
                </c:pt>
                <c:pt idx="131">
                  <c:v>5.5138878748252291E-3</c:v>
                </c:pt>
                <c:pt idx="132">
                  <c:v>5.1412308214042737E-3</c:v>
                </c:pt>
                <c:pt idx="133">
                  <c:v>4.7910464039047094E-3</c:v>
                </c:pt>
                <c:pt idx="134">
                  <c:v>4.4621757700386558E-3</c:v>
                </c:pt>
                <c:pt idx="135">
                  <c:v>4.1535066439368209E-3</c:v>
                </c:pt>
                <c:pt idx="136">
                  <c:v>3.8639722790913531E-3</c:v>
                </c:pt>
                <c:pt idx="137">
                  <c:v>3.5925503838324549E-3</c:v>
                </c:pt>
                <c:pt idx="138">
                  <c:v>3.3382620232183663E-3</c:v>
                </c:pt>
                <c:pt idx="139">
                  <c:v>3.1001705010818845E-3</c:v>
                </c:pt>
                <c:pt idx="140">
                  <c:v>2.8773802258559491E-3</c:v>
                </c:pt>
                <c:pt idx="141">
                  <c:v>2.6690355636550126E-3</c:v>
                </c:pt>
                <c:pt idx="142">
                  <c:v>2.474319681949957E-3</c:v>
                </c:pt>
                <c:pt idx="143">
                  <c:v>2.2924533870310299E-3</c:v>
                </c:pt>
                <c:pt idx="144">
                  <c:v>2.1226939582948516E-3</c:v>
                </c:pt>
                <c:pt idx="145">
                  <c:v>1.964333982251465E-3</c:v>
                </c:pt>
                <c:pt idx="146">
                  <c:v>1.8167001889848643E-3</c:v>
                </c:pt>
                <c:pt idx="147">
                  <c:v>1.6791522936475266E-3</c:v>
                </c:pt>
                <c:pt idx="148">
                  <c:v>1.5510818454172442E-3</c:v>
                </c:pt>
                <c:pt idx="149">
                  <c:v>1.431911086185924E-3</c:v>
                </c:pt>
                <c:pt idx="150">
                  <c:v>1.3210918210968675E-3</c:v>
                </c:pt>
              </c:numCache>
            </c:numRef>
          </c:val>
          <c:smooth val="0"/>
          <c:extLst>
            <c:ext xmlns:c16="http://schemas.microsoft.com/office/drawing/2014/chart" uri="{C3380CC4-5D6E-409C-BE32-E72D297353CC}">
              <c16:uniqueId val="{00000000-6F98-47AE-B4A9-FA8ABDFAA23D}"/>
            </c:ext>
          </c:extLst>
        </c:ser>
        <c:ser>
          <c:idx val="1"/>
          <c:order val="1"/>
          <c:spPr>
            <a:ln w="28575" cap="rnd">
              <a:solidFill>
                <a:schemeClr val="accent2"/>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'P1'!$J$48:$J$198</c:f>
              <c:numCache>
                <c:formatCode>0.0%</c:formatCode>
                <c:ptCount val="151"/>
                <c:pt idx="0">
                  <c:v>1</c:v>
                </c:pt>
                <c:pt idx="1">
                  <c:v>0.99620616149678787</c:v>
                </c:pt>
                <c:pt idx="2">
                  <c:v>0.99231130812825974</c:v>
                </c:pt>
                <c:pt idx="3">
                  <c:v>0.98831484697788907</c:v>
                </c:pt>
                <c:pt idx="4">
                  <c:v>0.98421624095638893</c:v>
                </c:pt>
                <c:pt idx="5">
                  <c:v>0.98001501013989556</c:v>
                </c:pt>
                <c:pt idx="6">
                  <c:v>0.97571073308099232</c:v>
                </c:pt>
                <c:pt idx="7">
                  <c:v>0.97130304809010992</c:v>
                </c:pt>
                <c:pt idx="8">
                  <c:v>0.9667916544848203</c:v>
                </c:pt>
                <c:pt idx="9">
                  <c:v>0.96217631380450896</c:v>
                </c:pt>
                <c:pt idx="10">
                  <c:v>0.95745685098789635</c:v>
                </c:pt>
                <c:pt idx="11">
                  <c:v>0.9526331555108577</c:v>
                </c:pt>
                <c:pt idx="12">
                  <c:v>0.94770518248198399</c:v>
                </c:pt>
                <c:pt idx="13">
                  <c:v>0.94267295369331916</c:v>
                </c:pt>
                <c:pt idx="14">
                  <c:v>0.93753655862370722</c:v>
                </c:pt>
                <c:pt idx="15">
                  <c:v>0.93229615539218824</c:v>
                </c:pt>
                <c:pt idx="16">
                  <c:v>0.92695197165889176</c:v>
                </c:pt>
                <c:pt idx="17">
                  <c:v>0.92150430547089202</c:v>
                </c:pt>
                <c:pt idx="18">
                  <c:v>0.91595352605050762</c:v>
                </c:pt>
                <c:pt idx="19">
                  <c:v>0.91030007452356054</c:v>
                </c:pt>
                <c:pt idx="20">
                  <c:v>0.90454446458513837</c:v>
                </c:pt>
                <c:pt idx="21">
                  <c:v>0.89868728310044133</c:v>
                </c:pt>
                <c:pt idx="22">
                  <c:v>0.89272919063834821</c:v>
                </c:pt>
                <c:pt idx="23">
                  <c:v>0.88667092193537655</c:v>
                </c:pt>
                <c:pt idx="24">
                  <c:v>0.88051328628778003</c:v>
                </c:pt>
                <c:pt idx="25">
                  <c:v>0.87425716786958585</c:v>
                </c:pt>
                <c:pt idx="26">
                  <c:v>0.86790352597444087</c:v>
                </c:pt>
                <c:pt idx="27">
                  <c:v>0.86145339517922748</c:v>
                </c:pt>
                <c:pt idx="28">
                  <c:v>0.85490788542747553</c:v>
                </c:pt>
                <c:pt idx="29">
                  <c:v>0.84826818203070187</c:v>
                </c:pt>
                <c:pt idx="30">
                  <c:v>0.84153554558589883</c:v>
                </c:pt>
                <c:pt idx="31">
                  <c:v>0.83471131180749614</c:v>
                </c:pt>
                <c:pt idx="32">
                  <c:v>0.82779689127223743</c:v>
                </c:pt>
                <c:pt idx="33">
                  <c:v>0.8207937690755196</c:v>
                </c:pt>
                <c:pt idx="34">
                  <c:v>0.8137035043978712</c:v>
                </c:pt>
                <c:pt idx="35">
                  <c:v>0.80652772998037736</c:v>
                </c:pt>
                <c:pt idx="36">
                  <c:v>0.79926815150798414</c:v>
                </c:pt>
                <c:pt idx="37">
                  <c:v>0.79192654689976738</c:v>
                </c:pt>
                <c:pt idx="38">
                  <c:v>0.78450476550538728</c:v>
                </c:pt>
                <c:pt idx="39">
                  <c:v>0.77700472720710756</c:v>
                </c:pt>
                <c:pt idx="40">
                  <c:v>0.76942842142691648</c:v>
                </c:pt>
                <c:pt idx="41">
                  <c:v>0.76177790603843731</c:v>
                </c:pt>
                <c:pt idx="42">
                  <c:v>0.75405530618350336</c:v>
                </c:pt>
                <c:pt idx="43">
                  <c:v>0.7462628129934199</c:v>
                </c:pt>
                <c:pt idx="44">
                  <c:v>0.73840268221512961</c:v>
                </c:pt>
                <c:pt idx="45">
                  <c:v>0.73047723274266851</c:v>
                </c:pt>
                <c:pt idx="46">
                  <c:v>0.72248884505448008</c:v>
                </c:pt>
                <c:pt idx="47">
                  <c:v>0.7144399595573494</c:v>
                </c:pt>
                <c:pt idx="48">
                  <c:v>0.70633307483789876</c:v>
                </c:pt>
                <c:pt idx="49">
                  <c:v>0.69817074582277805</c:v>
                </c:pt>
                <c:pt idx="50">
                  <c:v>0.68995558184888661</c:v>
                </c:pt>
                <c:pt idx="51">
                  <c:v>0.68169024464513561</c:v>
                </c:pt>
                <c:pt idx="52">
                  <c:v>0.67337744622747875</c:v>
                </c:pt>
                <c:pt idx="53">
                  <c:v>0.66501994670911646</c:v>
                </c:pt>
                <c:pt idx="54">
                  <c:v>0.65662055202798197</c:v>
                </c:pt>
                <c:pt idx="55">
                  <c:v>0.64818211159381112</c:v>
                </c:pt>
                <c:pt idx="56">
                  <c:v>0.63970751585728902</c:v>
                </c:pt>
                <c:pt idx="57">
                  <c:v>0.6311996938039639</c:v>
                </c:pt>
                <c:pt idx="58">
                  <c:v>0.62266161037579892</c:v>
                </c:pt>
                <c:pt idx="59">
                  <c:v>0.61409626382342974</c:v>
                </c:pt>
                <c:pt idx="60">
                  <c:v>0.60550668299237431</c:v>
                </c:pt>
                <c:pt idx="61">
                  <c:v>0.59689592454661822</c:v>
                </c:pt>
                <c:pt idx="62">
                  <c:v>0.5882670701331848</c:v>
                </c:pt>
                <c:pt idx="63">
                  <c:v>0.57962322349145423</c:v>
                </c:pt>
                <c:pt idx="64">
                  <c:v>0.57096750751117886</c:v>
                </c:pt>
                <c:pt idx="65">
                  <c:v>0.56230306124328389</c:v>
                </c:pt>
                <c:pt idx="66">
                  <c:v>0.55363303686770815</c:v>
                </c:pt>
                <c:pt idx="67">
                  <c:v>0.5449605966226766</c:v>
                </c:pt>
                <c:pt idx="68">
                  <c:v>0.53628890969993726</c:v>
                </c:pt>
                <c:pt idx="69">
                  <c:v>0.52762114911062485</c:v>
                </c:pt>
                <c:pt idx="70">
                  <c:v>0.51896048852652932</c:v>
                </c:pt>
                <c:pt idx="71">
                  <c:v>0.51031009910166536</c:v>
                </c:pt>
                <c:pt idx="72">
                  <c:v>0.50167314627913784</c:v>
                </c:pt>
                <c:pt idx="73">
                  <c:v>0.49305278658838225</c:v>
                </c:pt>
                <c:pt idx="74">
                  <c:v>0.48445216443795447</c:v>
                </c:pt>
                <c:pt idx="75">
                  <c:v>0.4758744089091001</c:v>
                </c:pt>
                <c:pt idx="76">
                  <c:v>0.46732263055539813</c:v>
                </c:pt>
                <c:pt idx="77">
                  <c:v>0.45879991821382166</c:v>
                </c:pt>
                <c:pt idx="78">
                  <c:v>0.45030933583258581</c:v>
                </c:pt>
                <c:pt idx="79">
                  <c:v>0.44185391932118284</c:v>
                </c:pt>
                <c:pt idx="80">
                  <c:v>0.43343667342800973</c:v>
                </c:pt>
                <c:pt idx="81">
                  <c:v>0.42506056865098529</c:v>
                </c:pt>
                <c:pt idx="82">
                  <c:v>0.41672853818655003</c:v>
                </c:pt>
                <c:pt idx="83">
                  <c:v>0.40844347492239541</c:v>
                </c:pt>
                <c:pt idx="84">
                  <c:v>0.40020822847923804</c:v>
                </c:pt>
                <c:pt idx="85">
                  <c:v>0.39202560230689598</c:v>
                </c:pt>
                <c:pt idx="86">
                  <c:v>0.38389835083984281</c:v>
                </c:pt>
                <c:pt idx="87">
                  <c:v>0.37582917671735222</c:v>
                </c:pt>
                <c:pt idx="88">
                  <c:v>0.3678207280732243</c:v>
                </c:pt>
                <c:pt idx="89">
                  <c:v>0.35987559589999585</c:v>
                </c:pt>
                <c:pt idx="90">
                  <c:v>0.35199631149239902</c:v>
                </c:pt>
                <c:pt idx="91">
                  <c:v>0.34418534397470435</c:v>
                </c:pt>
                <c:pt idx="92">
                  <c:v>0.3364450979164294</c:v>
                </c:pt>
                <c:pt idx="93">
                  <c:v>0.32877791104073878</c:v>
                </c:pt>
                <c:pt idx="94">
                  <c:v>0.32118605202967698</c:v>
                </c:pt>
                <c:pt idx="95">
                  <c:v>0.3136717184302108</c:v>
                </c:pt>
                <c:pt idx="96">
                  <c:v>0.30623703466482932</c:v>
                </c:pt>
                <c:pt idx="97">
                  <c:v>0.29888405015027991</c:v>
                </c:pt>
                <c:pt idx="98">
                  <c:v>0.29161473752776335</c:v>
                </c:pt>
                <c:pt idx="99">
                  <c:v>0.28443099100771635</c:v>
                </c:pt>
                <c:pt idx="100">
                  <c:v>0.27733462483204768</c:v>
                </c:pt>
                <c:pt idx="101">
                  <c:v>0.27032737185646372</c:v>
                </c:pt>
                <c:pt idx="102">
                  <c:v>0.26341088225526033</c:v>
                </c:pt>
                <c:pt idx="103">
                  <c:v>0.25658672235069785</c:v>
                </c:pt>
                <c:pt idx="104">
                  <c:v>0.24985637356880477</c:v>
                </c:pt>
                <c:pt idx="105">
                  <c:v>0.24322123152319636</c:v>
                </c:pt>
                <c:pt idx="106">
                  <c:v>0.23668260522819362</c:v>
                </c:pt>
                <c:pt idx="107">
                  <c:v>0.23024171644227273</c:v>
                </c:pt>
                <c:pt idx="108">
                  <c:v>0.22389969914256183</c:v>
                </c:pt>
                <c:pt idx="109">
                  <c:v>0.21765759913083899</c:v>
                </c:pt>
                <c:pt idx="110">
                  <c:v>0.21151637377117666</c:v>
                </c:pt>
                <c:pt idx="111">
                  <c:v>0.20547689185909815</c:v>
                </c:pt>
                <c:pt idx="112">
                  <c:v>0.19953993362181402</c:v>
                </c:pt>
                <c:pt idx="113">
                  <c:v>0.1937061908488234</c:v>
                </c:pt>
                <c:pt idx="114">
                  <c:v>0.18797626715186777</c:v>
                </c:pt>
                <c:pt idx="115">
                  <c:v>0.18235067835295471</c:v>
                </c:pt>
                <c:pt idx="116">
                  <c:v>0.17682985299886378</c:v>
                </c:pt>
                <c:pt idx="117">
                  <c:v>0.17141413300030037</c:v>
                </c:pt>
                <c:pt idx="118">
                  <c:v>0.16610377439355828</c:v>
                </c:pt>
                <c:pt idx="119">
                  <c:v>0.16089894822231404</c:v>
                </c:pt>
                <c:pt idx="120">
                  <c:v>0.15579974153689846</c:v>
                </c:pt>
                <c:pt idx="121">
                  <c:v>0.15080615850815007</c:v>
                </c:pt>
                <c:pt idx="122">
                  <c:v>0.14591812165270573</c:v>
                </c:pt>
                <c:pt idx="123">
                  <c:v>0.14113547316635686</c:v>
                </c:pt>
                <c:pt idx="124">
                  <c:v>0.13645797636186871</c:v>
                </c:pt>
                <c:pt idx="125">
                  <c:v>0.13188531720745841</c:v>
                </c:pt>
                <c:pt idx="126">
                  <c:v>0.12741710596191019</c:v>
                </c:pt>
                <c:pt idx="127">
                  <c:v>0.12305287890213676</c:v>
                </c:pt>
                <c:pt idx="128">
                  <c:v>0.11879210013879787</c:v>
                </c:pt>
                <c:pt idx="129">
                  <c:v>0.11463416351544295</c:v>
                </c:pt>
                <c:pt idx="130">
                  <c:v>0.11057839458647761</c:v>
                </c:pt>
                <c:pt idx="131">
                  <c:v>0.10662405266912907</c:v>
                </c:pt>
                <c:pt idx="132">
                  <c:v>0.1027703329644576</c:v>
                </c:pt>
                <c:pt idx="133">
                  <c:v>9.9016368742353658E-2</c:v>
                </c:pt>
                <c:pt idx="134">
                  <c:v>9.5361233585370214E-2</c:v>
                </c:pt>
                <c:pt idx="135">
                  <c:v>9.1803943686159961E-2</c:v>
                </c:pt>
                <c:pt idx="136">
                  <c:v>8.8343460193223602E-2</c:v>
                </c:pt>
                <c:pt idx="137">
                  <c:v>8.4978691599632949E-2</c:v>
                </c:pt>
                <c:pt idx="138">
                  <c:v>8.170849616935269E-2</c:v>
                </c:pt>
                <c:pt idx="139">
                  <c:v>7.8531684395776888E-2</c:v>
                </c:pt>
                <c:pt idx="140">
                  <c:v>7.5447021487089358E-2</c:v>
                </c:pt>
                <c:pt idx="141">
                  <c:v>7.2453229873070554E-2</c:v>
                </c:pt>
                <c:pt idx="142">
                  <c:v>6.9548991728008228E-2</c:v>
                </c:pt>
                <c:pt idx="143">
                  <c:v>6.6732951504405211E-2</c:v>
                </c:pt>
                <c:pt idx="144">
                  <c:v>6.4003718472239277E-2</c:v>
                </c:pt>
                <c:pt idx="145">
                  <c:v>6.1359869258605371E-2</c:v>
                </c:pt>
                <c:pt idx="146">
                  <c:v>5.8799950382645808E-2</c:v>
                </c:pt>
                <c:pt idx="147">
                  <c:v>5.6322480780788546E-2</c:v>
                </c:pt>
                <c:pt idx="148">
                  <c:v>5.3925954317406988E-2</c:v>
                </c:pt>
                <c:pt idx="149">
                  <c:v>5.1608842276156169E-2</c:v>
                </c:pt>
                <c:pt idx="150">
                  <c:v>4.9369595827363139E-2</c:v>
                </c:pt>
              </c:numCache>
            </c:numRef>
          </c:val>
          <c:smooth val="0"/>
          <c:extLst>
            <c:ext xmlns:c16="http://schemas.microsoft.com/office/drawing/2014/chart" uri="{C3380CC4-5D6E-409C-BE32-E72D297353CC}">
              <c16:uniqueId val="{00000001-6F98-47AE-B4A9-FA8ABDFAA23D}"/>
            </c:ext>
          </c:extLst>
        </c:ser>
        <c:ser>
          <c:idx val="2"/>
          <c:order val="2"/>
          <c:spPr>
            <a:ln w="28575" cap="rnd">
              <a:solidFill>
                <a:schemeClr val="accent3"/>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'P1'!$K$48:$K$198</c:f>
              <c:numCache>
                <c:formatCode>0.0%</c:formatCode>
                <c:ptCount val="151"/>
                <c:pt idx="0">
                  <c:v>1</c:v>
                </c:pt>
                <c:pt idx="1">
                  <c:v>0.99797325468560671</c:v>
                </c:pt>
                <c:pt idx="2">
                  <c:v>0.99586815924389527</c:v>
                </c:pt>
                <c:pt idx="3">
                  <c:v>0.99368342886270811</c:v>
                </c:pt>
                <c:pt idx="4">
                  <c:v>0.99141780689885395</c:v>
                </c:pt>
                <c:pt idx="5">
                  <c:v>0.98907006626580729</c:v>
                </c:pt>
                <c:pt idx="6">
                  <c:v>0.98663901082945649</c:v>
                </c:pt>
                <c:pt idx="7">
                  <c:v>0.98412347681054713</c:v>
                </c:pt>
                <c:pt idx="8">
                  <c:v>0.98152233419239143</c:v>
                </c:pt>
                <c:pt idx="9">
                  <c:v>0.9788344881323483</c:v>
                </c:pt>
                <c:pt idx="10">
                  <c:v>0.97605888037550625</c:v>
                </c:pt>
                <c:pt idx="11">
                  <c:v>0.97319449066894026</c:v>
                </c:pt>
                <c:pt idx="12">
                  <c:v>0.97024033817484256</c:v>
                </c:pt>
                <c:pt idx="13">
                  <c:v>0.96719548288076851</c:v>
                </c:pt>
                <c:pt idx="14">
                  <c:v>0.96405902700517265</c:v>
                </c:pt>
                <c:pt idx="15">
                  <c:v>0.96083011639635463</c:v>
                </c:pt>
                <c:pt idx="16">
                  <c:v>0.95750794192287503</c:v>
                </c:pt>
                <c:pt idx="17">
                  <c:v>0.95409174085344295</c:v>
                </c:pt>
                <c:pt idx="18">
                  <c:v>0.95058079822423047</c:v>
                </c:pt>
                <c:pt idx="19">
                  <c:v>0.94697444819151333</c:v>
                </c:pt>
                <c:pt idx="20">
                  <c:v>0.94327207536749147</c:v>
                </c:pt>
                <c:pt idx="21">
                  <c:v>0.93947311613709994</c:v>
                </c:pt>
                <c:pt idx="22">
                  <c:v>0.93557705995357576</c:v>
                </c:pt>
                <c:pt idx="23">
                  <c:v>0.93158345061050929</c:v>
                </c:pt>
                <c:pt idx="24">
                  <c:v>0.92749188748807876</c:v>
                </c:pt>
                <c:pt idx="25">
                  <c:v>0.92330202677112483</c:v>
                </c:pt>
                <c:pt idx="26">
                  <c:v>0.91901358263670485</c:v>
                </c:pt>
                <c:pt idx="27">
                  <c:v>0.91462632840873759</c:v>
                </c:pt>
                <c:pt idx="28">
                  <c:v>0.9101400976773325</c:v>
                </c:pt>
                <c:pt idx="29">
                  <c:v>0.90555478538037859</c:v>
                </c:pt>
                <c:pt idx="30">
                  <c:v>0.90087034884496442</c:v>
                </c:pt>
                <c:pt idx="31">
                  <c:v>0.8960868087861884</c:v>
                </c:pt>
                <c:pt idx="32">
                  <c:v>0.89120425026092165</c:v>
                </c:pt>
                <c:pt idx="33">
                  <c:v>0.88622282357408733</c:v>
                </c:pt>
                <c:pt idx="34">
                  <c:v>0.88114274513503354</c:v>
                </c:pt>
                <c:pt idx="35">
                  <c:v>0.87596429826158562</c:v>
                </c:pt>
                <c:pt idx="36">
                  <c:v>0.87068783392938998</c:v>
                </c:pt>
                <c:pt idx="37">
                  <c:v>0.86531377146418265</c:v>
                </c:pt>
                <c:pt idx="38">
                  <c:v>0.85984259917464989</c:v>
                </c:pt>
                <c:pt idx="39">
                  <c:v>0.85427487492358245</c:v>
                </c:pt>
                <c:pt idx="40">
                  <c:v>0.84861122663507227</c:v>
                </c:pt>
                <c:pt idx="41">
                  <c:v>0.84285235273554449</c:v>
                </c:pt>
                <c:pt idx="42">
                  <c:v>0.83699902252647829</c:v>
                </c:pt>
                <c:pt idx="43">
                  <c:v>0.83105207648672597</c:v>
                </c:pt>
                <c:pt idx="44">
                  <c:v>0.82501242650240814</c:v>
                </c:pt>
                <c:pt idx="45">
                  <c:v>0.81888105602244343</c:v>
                </c:pt>
                <c:pt idx="46">
                  <c:v>0.81265902013783864</c:v>
                </c:pt>
                <c:pt idx="47">
                  <c:v>0.80634744558296145</c:v>
                </c:pt>
                <c:pt idx="48">
                  <c:v>0.79994753065710689</c:v>
                </c:pt>
                <c:pt idx="49">
                  <c:v>0.79346054506476416</c:v>
                </c:pt>
                <c:pt idx="50">
                  <c:v>0.7868878296731</c:v>
                </c:pt>
                <c:pt idx="51">
                  <c:v>0.78023079618528202</c:v>
                </c:pt>
                <c:pt idx="52">
                  <c:v>0.77349092672838204</c:v>
                </c:pt>
                <c:pt idx="53">
                  <c:v>0.76666977335472353</c:v>
                </c:pt>
                <c:pt idx="54">
                  <c:v>0.75976895745566475</c:v>
                </c:pt>
                <c:pt idx="55">
                  <c:v>0.75279016908693941</c:v>
                </c:pt>
                <c:pt idx="56">
                  <c:v>0.74573516620482372</c:v>
                </c:pt>
                <c:pt idx="57">
                  <c:v>0.73860577381253267</c:v>
                </c:pt>
                <c:pt idx="58">
                  <c:v>0.73140388301640769</c:v>
                </c:pt>
                <c:pt idx="59">
                  <c:v>0.72413144999160051</c:v>
                </c:pt>
                <c:pt idx="60">
                  <c:v>0.7167904948571312</c:v>
                </c:pt>
                <c:pt idx="61">
                  <c:v>0.70938310046034481</c:v>
                </c:pt>
                <c:pt idx="62">
                  <c:v>0.70191141107097077</c:v>
                </c:pt>
                <c:pt idx="63">
                  <c:v>0.69437763098515282</c:v>
                </c:pt>
                <c:pt idx="64">
                  <c:v>0.68678402303998998</c:v>
                </c:pt>
                <c:pt idx="65">
                  <c:v>0.67913290703931217</c:v>
                </c:pt>
                <c:pt idx="66">
                  <c:v>0.67142665809158486</c:v>
                </c:pt>
                <c:pt idx="67">
                  <c:v>0.66366770486102278</c:v>
                </c:pt>
                <c:pt idx="68">
                  <c:v>0.65585852773317799</c:v>
                </c:pt>
                <c:pt idx="69">
                  <c:v>0.64800165689644396</c:v>
                </c:pt>
                <c:pt idx="70">
                  <c:v>0.64009967034111059</c:v>
                </c:pt>
                <c:pt idx="71">
                  <c:v>0.63215519177778712</c:v>
                </c:pt>
                <c:pt idx="72">
                  <c:v>0.62417088847719393</c:v>
                </c:pt>
                <c:pt idx="73">
                  <c:v>0.61614946903351209</c:v>
                </c:pt>
                <c:pt idx="74">
                  <c:v>0.60809368105366135</c:v>
                </c:pt>
                <c:pt idx="75">
                  <c:v>0.60000630877506189</c:v>
                </c:pt>
                <c:pt idx="76">
                  <c:v>0.59189017061461169</c:v>
                </c:pt>
                <c:pt idx="77">
                  <c:v>0.58374811665179349</c:v>
                </c:pt>
                <c:pt idx="78">
                  <c:v>0.57558302604899703</c:v>
                </c:pt>
                <c:pt idx="79">
                  <c:v>0.56739780441231447</c:v>
                </c:pt>
                <c:pt idx="80">
                  <c:v>0.55919538109623224</c:v>
                </c:pt>
                <c:pt idx="81">
                  <c:v>0.55097870645580815</c:v>
                </c:pt>
                <c:pt idx="82">
                  <c:v>0.5427507490500757</c:v>
                </c:pt>
                <c:pt idx="83">
                  <c:v>0.53451449280056906</c:v>
                </c:pt>
                <c:pt idx="84">
                  <c:v>0.52627293410901077</c:v>
                </c:pt>
                <c:pt idx="85">
                  <c:v>0.51802907893833672</c:v>
                </c:pt>
                <c:pt idx="86">
                  <c:v>0.50978593986136866</c:v>
                </c:pt>
                <c:pt idx="87">
                  <c:v>0.50154653308156349</c:v>
                </c:pt>
                <c:pt idx="88">
                  <c:v>0.49331387543038457</c:v>
                </c:pt>
                <c:pt idx="89">
                  <c:v>0.48509098134594725</c:v>
                </c:pt>
                <c:pt idx="90">
                  <c:v>0.47688085983768402</c:v>
                </c:pt>
                <c:pt idx="91">
                  <c:v>0.46868651144186557</c:v>
                </c:pt>
                <c:pt idx="92">
                  <c:v>0.46051092517288689</c:v>
                </c:pt>
                <c:pt idx="93">
                  <c:v>0.45235707547529608</c:v>
                </c:pt>
                <c:pt idx="94">
                  <c:v>0.44422791918159754</c:v>
                </c:pt>
                <c:pt idx="95">
                  <c:v>0.43612639248090623</c:v>
                </c:pt>
                <c:pt idx="96">
                  <c:v>0.42805540790356228</c:v>
                </c:pt>
                <c:pt idx="97">
                  <c:v>0.42001785132683472</c:v>
                </c:pt>
                <c:pt idx="98">
                  <c:v>0.41201657900685251</c:v>
                </c:pt>
                <c:pt idx="99">
                  <c:v>0.4040544146418989</c:v>
                </c:pt>
                <c:pt idx="100">
                  <c:v>0.39613414647218753</c:v>
                </c:pt>
                <c:pt idx="101">
                  <c:v>0.38825852442120884</c:v>
                </c:pt>
                <c:pt idx="102">
                  <c:v>0.38043025728369928</c:v>
                </c:pt>
                <c:pt idx="103">
                  <c:v>0.37265200996522369</c:v>
                </c:pt>
                <c:pt idx="104">
                  <c:v>0.36492640077830346</c:v>
                </c:pt>
                <c:pt idx="105">
                  <c:v>0.35725599879993608</c:v>
                </c:pt>
                <c:pt idx="106">
                  <c:v>0.34964332129526315</c:v>
                </c:pt>
                <c:pt idx="107">
                  <c:v>0.34209083121203865</c:v>
                </c:pt>
                <c:pt idx="108">
                  <c:v>0.33460093475042929</c:v>
                </c:pt>
                <c:pt idx="109">
                  <c:v>0.3271759790125558</c:v>
                </c:pt>
                <c:pt idx="110">
                  <c:v>0.31981824973602918</c:v>
                </c:pt>
                <c:pt idx="111">
                  <c:v>0.31252996911560049</c:v>
                </c:pt>
                <c:pt idx="112">
                  <c:v>0.30531329371685956</c:v>
                </c:pt>
                <c:pt idx="113">
                  <c:v>0.29817031248575565</c:v>
                </c:pt>
                <c:pt idx="114">
                  <c:v>0.29110304485751481</c:v>
                </c:pt>
                <c:pt idx="115">
                  <c:v>0.28411343896834423</c:v>
                </c:pt>
                <c:pt idx="116">
                  <c:v>0.27720336997309075</c:v>
                </c:pt>
                <c:pt idx="117">
                  <c:v>0.27037463847182391</c:v>
                </c:pt>
                <c:pt idx="118">
                  <c:v>0.2636289690480651</c:v>
                </c:pt>
                <c:pt idx="119">
                  <c:v>0.25696800892117566</c:v>
                </c:pt>
                <c:pt idx="120">
                  <c:v>0.25039332671515435</c:v>
                </c:pt>
                <c:pt idx="121">
                  <c:v>0.24390641134586535</c:v>
                </c:pt>
                <c:pt idx="122">
                  <c:v>0.23750867102844594</c:v>
                </c:pt>
                <c:pt idx="123">
                  <c:v>0.23120143240640012</c:v>
                </c:pt>
                <c:pt idx="124">
                  <c:v>0.2249859398036067</c:v>
                </c:pt>
                <c:pt idx="125">
                  <c:v>0.21886335460021275</c:v>
                </c:pt>
                <c:pt idx="126">
                  <c:v>0.21283475473310148</c:v>
                </c:pt>
                <c:pt idx="127">
                  <c:v>0.20690113432136248</c:v>
                </c:pt>
                <c:pt idx="128">
                  <c:v>0.20106340341689957</c:v>
                </c:pt>
                <c:pt idx="129">
                  <c:v>0.1953223878800554</c:v>
                </c:pt>
                <c:pt idx="130">
                  <c:v>0.18967882937983405</c:v>
                </c:pt>
                <c:pt idx="131">
                  <c:v>0.18413338551804967</c:v>
                </c:pt>
                <c:pt idx="132">
                  <c:v>0.17868663007643365</c:v>
                </c:pt>
                <c:pt idx="133">
                  <c:v>0.17333905338548136</c:v>
                </c:pt>
                <c:pt idx="134">
                  <c:v>0.16809106281353328</c:v>
                </c:pt>
                <c:pt idx="135">
                  <c:v>0.16294298337434016</c:v>
                </c:pt>
                <c:pt idx="136">
                  <c:v>0.15789505845108612</c:v>
                </c:pt>
                <c:pt idx="137">
                  <c:v>0.15294745063460641</c:v>
                </c:pt>
                <c:pt idx="138">
                  <c:v>0.14810024267327351</c:v>
                </c:pt>
                <c:pt idx="139">
                  <c:v>0.14335343853180713</c:v>
                </c:pt>
                <c:pt idx="140">
                  <c:v>0.1387069645560095</c:v>
                </c:pt>
                <c:pt idx="141">
                  <c:v>0.13416067074022997</c:v>
                </c:pt>
                <c:pt idx="142">
                  <c:v>0.12971433209412833</c:v>
                </c:pt>
                <c:pt idx="143">
                  <c:v>0.12536765010512155</c:v>
                </c:pt>
                <c:pt idx="144">
                  <c:v>0.12112025429269395</c:v>
                </c:pt>
                <c:pt idx="145">
                  <c:v>0.11697170385058284</c:v>
                </c:pt>
                <c:pt idx="146">
                  <c:v>0.1129214893726712</c:v>
                </c:pt>
                <c:pt idx="147">
                  <c:v>0.10896903465827672</c:v>
                </c:pt>
                <c:pt idx="148">
                  <c:v>0.1051136985923677</c:v>
                </c:pt>
                <c:pt idx="149">
                  <c:v>0.10135477709612309</c:v>
                </c:pt>
                <c:pt idx="150">
                  <c:v>9.7691505143124052E-2</c:v>
                </c:pt>
              </c:numCache>
            </c:numRef>
          </c:val>
          <c:smooth val="0"/>
          <c:extLst>
            <c:ext xmlns:c16="http://schemas.microsoft.com/office/drawing/2014/chart" uri="{C3380CC4-5D6E-409C-BE32-E72D297353CC}">
              <c16:uniqueId val="{00000002-6F98-47AE-B4A9-FA8ABDFAA23D}"/>
            </c:ext>
          </c:extLst>
        </c:ser>
        <c:ser>
          <c:idx val="3"/>
          <c:order val="3"/>
          <c:spPr>
            <a:ln w="28575" cap="rnd">
              <a:solidFill>
                <a:schemeClr val="accent4"/>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'P1'!$L$48:$L$198</c:f>
              <c:numCache>
                <c:formatCode>0.0%</c:formatCode>
                <c:ptCount val="151"/>
                <c:pt idx="0">
                  <c:v>1</c:v>
                </c:pt>
                <c:pt idx="1">
                  <c:v>0.99081459133037486</c:v>
                </c:pt>
                <c:pt idx="2">
                  <c:v>0.98152886991087696</c:v>
                </c:pt>
                <c:pt idx="3">
                  <c:v>0.97214523779175732</c:v>
                </c:pt>
                <c:pt idx="4">
                  <c:v>0.96266618402751447</c:v>
                </c:pt>
                <c:pt idx="5">
                  <c:v>0.95309428331553836</c:v>
                </c:pt>
                <c:pt idx="6">
                  <c:v>0.94343219451547344</c:v>
                </c:pt>
                <c:pt idx="7">
                  <c:v>0.93368265904933323</c:v>
                </c:pt>
                <c:pt idx="8">
                  <c:v>0.92384849918263456</c:v>
                </c:pt>
                <c:pt idx="9">
                  <c:v>0.91393261618703647</c:v>
                </c:pt>
                <c:pt idx="10">
                  <c:v>0.90393798838519457</c:v>
                </c:pt>
                <c:pt idx="11">
                  <c:v>0.89386766907878312</c:v>
                </c:pt>
                <c:pt idx="12">
                  <c:v>0.88372478436086288</c:v>
                </c:pt>
                <c:pt idx="13">
                  <c:v>0.87351253081401414</c:v>
                </c:pt>
                <c:pt idx="14">
                  <c:v>0.86323417309590433</c:v>
                </c:pt>
                <c:pt idx="15">
                  <c:v>0.85289304141418176</c:v>
                </c:pt>
                <c:pt idx="16">
                  <c:v>0.84249252889285464</c:v>
                </c:pt>
                <c:pt idx="17">
                  <c:v>0.83203608883253921</c:v>
                </c:pt>
                <c:pt idx="18">
                  <c:v>0.82152723186721754</c:v>
                </c:pt>
                <c:pt idx="19">
                  <c:v>0.81096952302038039</c:v>
                </c:pt>
                <c:pt idx="20">
                  <c:v>0.80036657866368</c:v>
                </c:pt>
                <c:pt idx="21">
                  <c:v>0.78972206338145168</c:v>
                </c:pt>
                <c:pt idx="22">
                  <c:v>0.77903968674470447</c:v>
                </c:pt>
                <c:pt idx="23">
                  <c:v>0.76832319999841181</c:v>
                </c:pt>
                <c:pt idx="24">
                  <c:v>0.75757639266616705</c:v>
                </c:pt>
                <c:pt idx="25">
                  <c:v>0.74680308907648962</c:v>
                </c:pt>
                <c:pt idx="26">
                  <c:v>0.73600714481528851</c:v>
                </c:pt>
                <c:pt idx="27">
                  <c:v>0.72519244310920628</c:v>
                </c:pt>
                <c:pt idx="28">
                  <c:v>0.71436289114476903</c:v>
                </c:pt>
                <c:pt idx="29">
                  <c:v>0.70352241632846646</c:v>
                </c:pt>
                <c:pt idx="30">
                  <c:v>0.69267496249308225</c:v>
                </c:pt>
                <c:pt idx="31">
                  <c:v>0.68182448605576995</c:v>
                </c:pt>
                <c:pt idx="32">
                  <c:v>0.67097495213354585</c:v>
                </c:pt>
                <c:pt idx="33">
                  <c:v>0.66013033062203064</c:v>
                </c:pt>
                <c:pt idx="34">
                  <c:v>0.64929459224342057</c:v>
                </c:pt>
                <c:pt idx="35">
                  <c:v>0.63847170456981206</c:v>
                </c:pt>
                <c:pt idx="36">
                  <c:v>0.62766562802812553</c:v>
                </c:pt>
                <c:pt idx="37">
                  <c:v>0.6168803118929943</c:v>
                </c:pt>
                <c:pt idx="38">
                  <c:v>0.60611969027407842</c:v>
                </c:pt>
                <c:pt idx="39">
                  <c:v>0.59538767810435689</c:v>
                </c:pt>
                <c:pt idx="40">
                  <c:v>0.58468816713602023</c:v>
                </c:pt>
                <c:pt idx="41">
                  <c:v>0.57402502195064442</c:v>
                </c:pt>
                <c:pt idx="42">
                  <c:v>0.56340207599037251</c:v>
                </c:pt>
                <c:pt idx="43">
                  <c:v>0.55282312761685093</c:v>
                </c:pt>
                <c:pt idx="44">
                  <c:v>0.54229193620469174</c:v>
                </c:pt>
                <c:pt idx="45">
                  <c:v>0.53181221827620795</c:v>
                </c:pt>
                <c:pt idx="46">
                  <c:v>0.52138764368417001</c:v>
                </c:pt>
                <c:pt idx="47">
                  <c:v>0.51102183184927685</c:v>
                </c:pt>
                <c:pt idx="48">
                  <c:v>0.50071834805898707</c:v>
                </c:pt>
                <c:pt idx="49">
                  <c:v>0.49048069983429049</c:v>
                </c:pt>
                <c:pt idx="50">
                  <c:v>0.48031233337089618</c:v>
                </c:pt>
                <c:pt idx="51">
                  <c:v>0.47021663006122921</c:v>
                </c:pt>
                <c:pt idx="52">
                  <c:v>0.46019690310348871</c:v>
                </c:pt>
                <c:pt idx="53">
                  <c:v>0.45025639420389307</c:v>
                </c:pt>
                <c:pt idx="54">
                  <c:v>0.44039827037807672</c:v>
                </c:pt>
                <c:pt idx="55">
                  <c:v>0.43062562085744033</c:v>
                </c:pt>
                <c:pt idx="56">
                  <c:v>0.42094145410605488</c:v>
                </c:pt>
                <c:pt idx="57">
                  <c:v>0.41134869495354154</c:v>
                </c:pt>
                <c:pt idx="58">
                  <c:v>0.40185018184909943</c:v>
                </c:pt>
                <c:pt idx="59">
                  <c:v>0.39244866424166186</c:v>
                </c:pt>
                <c:pt idx="60">
                  <c:v>0.38314680009087071</c:v>
                </c:pt>
                <c:pt idx="61">
                  <c:v>0.3739471535133404</c:v>
                </c:pt>
                <c:pt idx="62">
                  <c:v>0.36485219256837897</c:v>
                </c:pt>
                <c:pt idx="63">
                  <c:v>0.35586428718707064</c:v>
                </c:pt>
                <c:pt idx="64">
                  <c:v>0.34698570724831018</c:v>
                </c:pt>
                <c:pt idx="65">
                  <c:v>0.33821862080508952</c:v>
                </c:pt>
                <c:pt idx="66">
                  <c:v>0.32956509246400151</c:v>
                </c:pt>
                <c:pt idx="67">
                  <c:v>0.32102708192062213</c:v>
                </c:pt>
                <c:pt idx="68">
                  <c:v>0.31260644265306858</c:v>
                </c:pt>
                <c:pt idx="69">
                  <c:v>0.30430492077572352</c:v>
                </c:pt>
                <c:pt idx="70">
                  <c:v>0.29612415405473508</c:v>
                </c:pt>
                <c:pt idx="71">
                  <c:v>0.28806567108657372</c:v>
                </c:pt>
                <c:pt idx="72">
                  <c:v>0.28013089064055524</c:v>
                </c:pt>
                <c:pt idx="73">
                  <c:v>0.27232112116588542</c:v>
                </c:pt>
                <c:pt idx="74">
                  <c:v>0.26463756046341541</c:v>
                </c:pt>
                <c:pt idx="75">
                  <c:v>0.2570812955219392</c:v>
                </c:pt>
                <c:pt idx="76">
                  <c:v>0.24965330251848619</c:v>
                </c:pt>
                <c:pt idx="77">
                  <c:v>0.2423544469817254</c:v>
                </c:pt>
                <c:pt idx="78">
                  <c:v>0.23518548411720369</c:v>
                </c:pt>
                <c:pt idx="79">
                  <c:v>0.2281470592928197</c:v>
                </c:pt>
                <c:pt idx="80">
                  <c:v>0.22123970868254644</c:v>
                </c:pt>
                <c:pt idx="81">
                  <c:v>0.21446386006610235</c:v>
                </c:pt>
                <c:pt idx="82">
                  <c:v>0.20781983378190319</c:v>
                </c:pt>
                <c:pt idx="83">
                  <c:v>0.20130784383031528</c:v>
                </c:pt>
                <c:pt idx="84">
                  <c:v>0.19492799912388589</c:v>
                </c:pt>
                <c:pt idx="85">
                  <c:v>0.18868030488093784</c:v>
                </c:pt>
                <c:pt idx="86">
                  <c:v>0.18256466415858214</c:v>
                </c:pt>
                <c:pt idx="87">
                  <c:v>0.17658087952094137</c:v>
                </c:pt>
                <c:pt idx="88">
                  <c:v>0.17072865483806984</c:v>
                </c:pt>
                <c:pt idx="89">
                  <c:v>0.16500759721081024</c:v>
                </c:pt>
                <c:pt idx="90">
                  <c:v>0.15941721901656103</c:v>
                </c:pt>
                <c:pt idx="91">
                  <c:v>0.15395694007070376</c:v>
                </c:pt>
                <c:pt idx="92">
                  <c:v>0.14862608989820511</c:v>
                </c:pt>
                <c:pt idx="93">
                  <c:v>0.14342391010971969</c:v>
                </c:pt>
                <c:pt idx="94">
                  <c:v>0.13834955687631062</c:v>
                </c:pt>
                <c:pt idx="95">
                  <c:v>0.13340210349675613</c:v>
                </c:pt>
                <c:pt idx="96">
                  <c:v>0.12858054305124028</c:v>
                </c:pt>
                <c:pt idx="97">
                  <c:v>0.12388379113510138</c:v>
                </c:pt>
                <c:pt idx="98">
                  <c:v>0.11931068866618992</c:v>
                </c:pt>
                <c:pt idx="99">
                  <c:v>0.11486000475929484</c:v>
                </c:pt>
                <c:pt idx="100">
                  <c:v>0.11053043966101421</c:v>
                </c:pt>
                <c:pt idx="101">
                  <c:v>0.10632062773839185</c:v>
                </c:pt>
                <c:pt idx="102">
                  <c:v>0.10222914051459797</c:v>
                </c:pt>
                <c:pt idx="103">
                  <c:v>9.8254489744913118E-2</c:v>
                </c:pt>
                <c:pt idx="104">
                  <c:v>9.4395130526273172E-2</c:v>
                </c:pt>
                <c:pt idx="105">
                  <c:v>9.064946443364795E-2</c:v>
                </c:pt>
                <c:pt idx="106">
                  <c:v>8.7015842676565702E-2</c:v>
                </c:pt>
                <c:pt idx="107">
                  <c:v>8.3492569269149219E-2</c:v>
                </c:pt>
                <c:pt idx="108">
                  <c:v>8.007790420709629E-2</c:v>
                </c:pt>
                <c:pt idx="109">
                  <c:v>7.6770066645139315E-2</c:v>
                </c:pt>
                <c:pt idx="110">
                  <c:v>7.3567238068610111E-2</c:v>
                </c:pt>
                <c:pt idx="111">
                  <c:v>7.0467565452876579E-2</c:v>
                </c:pt>
                <c:pt idx="112">
                  <c:v>6.7469164404542536E-2</c:v>
                </c:pt>
                <c:pt idx="113">
                  <c:v>6.4570122278468686E-2</c:v>
                </c:pt>
                <c:pt idx="114">
                  <c:v>6.1768501264834713E-2</c:v>
                </c:pt>
                <c:pt idx="115">
                  <c:v>5.9062341440649944E-2</c:v>
                </c:pt>
                <c:pt idx="116">
                  <c:v>5.6449663780314095E-2</c:v>
                </c:pt>
                <c:pt idx="117">
                  <c:v>5.3928473120042668E-2</c:v>
                </c:pt>
                <c:pt idx="118">
                  <c:v>5.1496761071183242E-2</c:v>
                </c:pt>
                <c:pt idx="119">
                  <c:v>4.9152508877690612E-2</c:v>
                </c:pt>
                <c:pt idx="120">
                  <c:v>4.6893690213256102E-2</c:v>
                </c:pt>
                <c:pt idx="121">
                  <c:v>4.4718273913847945E-2</c:v>
                </c:pt>
                <c:pt idx="122">
                  <c:v>4.2624226641661704E-2</c:v>
                </c:pt>
                <c:pt idx="123">
                  <c:v>4.0609515476755155E-2</c:v>
                </c:pt>
                <c:pt idx="124">
                  <c:v>3.8672110432899691E-2</c:v>
                </c:pt>
                <c:pt idx="125">
                  <c:v>3.6809986894460286E-2</c:v>
                </c:pt>
                <c:pt idx="126">
                  <c:v>3.5021127971384368E-2</c:v>
                </c:pt>
                <c:pt idx="127">
                  <c:v>3.3303526769668641E-2</c:v>
                </c:pt>
                <c:pt idx="128">
                  <c:v>3.1655188574941442E-2</c:v>
                </c:pt>
                <c:pt idx="129">
                  <c:v>3.0074132947087159E-2</c:v>
                </c:pt>
                <c:pt idx="130">
                  <c:v>2.8558395724115327E-2</c:v>
                </c:pt>
                <c:pt idx="131">
                  <c:v>2.7106030933756544E-2</c:v>
                </c:pt>
                <c:pt idx="132">
                  <c:v>2.5715112611542405E-2</c:v>
                </c:pt>
                <c:pt idx="133">
                  <c:v>2.4383736524402819E-2</c:v>
                </c:pt>
                <c:pt idx="134">
                  <c:v>2.3110021799077306E-2</c:v>
                </c:pt>
                <c:pt idx="135">
                  <c:v>2.1892112454907586E-2</c:v>
                </c:pt>
                <c:pt idx="136">
                  <c:v>2.0728178840829878E-2</c:v>
                </c:pt>
                <c:pt idx="137">
                  <c:v>1.9616418976643343E-2</c:v>
                </c:pt>
                <c:pt idx="138">
                  <c:v>1.8555059798870809E-2</c:v>
                </c:pt>
                <c:pt idx="139">
                  <c:v>1.7542358311766031E-2</c:v>
                </c:pt>
                <c:pt idx="140">
                  <c:v>1.6576602644249983E-2</c:v>
                </c:pt>
                <c:pt idx="141">
                  <c:v>1.5656113013778478E-2</c:v>
                </c:pt>
                <c:pt idx="142">
                  <c:v>1.4779242598348343E-2</c:v>
                </c:pt>
                <c:pt idx="143">
                  <c:v>1.3944378318056292E-2</c:v>
                </c:pt>
                <c:pt idx="144">
                  <c:v>1.3149941527803596E-2</c:v>
                </c:pt>
                <c:pt idx="145">
                  <c:v>1.2394388622926591E-2</c:v>
                </c:pt>
                <c:pt idx="146">
                  <c:v>1.1676211559693207E-2</c:v>
                </c:pt>
                <c:pt idx="147">
                  <c:v>1.0993938292764368E-2</c:v>
                </c:pt>
                <c:pt idx="148">
                  <c:v>1.0346133131861531E-2</c:v>
                </c:pt>
                <c:pt idx="149">
                  <c:v>9.7313970200131189E-3</c:v>
                </c:pt>
                <c:pt idx="150">
                  <c:v>9.1483677358726017E-3</c:v>
                </c:pt>
              </c:numCache>
            </c:numRef>
          </c:val>
          <c:smooth val="0"/>
          <c:extLst>
            <c:ext xmlns:c16="http://schemas.microsoft.com/office/drawing/2014/chart" uri="{C3380CC4-5D6E-409C-BE32-E72D297353CC}">
              <c16:uniqueId val="{00000003-6F98-47AE-B4A9-FA8ABDFAA23D}"/>
            </c:ext>
          </c:extLst>
        </c:ser>
        <c:ser>
          <c:idx val="4"/>
          <c:order val="4"/>
          <c:spPr>
            <a:ln w="28575" cap="rnd">
              <a:solidFill>
                <a:schemeClr val="accent5"/>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'P1'!$M$48:$M$198</c:f>
              <c:numCache>
                <c:formatCode>0.0%</c:formatCode>
                <c:ptCount val="151"/>
                <c:pt idx="0">
                  <c:v>1</c:v>
                </c:pt>
                <c:pt idx="1">
                  <c:v>0.99099897225781719</c:v>
                </c:pt>
                <c:pt idx="2">
                  <c:v>0.98189624170645073</c:v>
                </c:pt>
                <c:pt idx="3">
                  <c:v>0.97269410132305567</c:v>
                </c:pt>
                <c:pt idx="4">
                  <c:v>0.96339493153696287</c:v>
                </c:pt>
                <c:pt idx="5">
                  <c:v>0.95400119899862146</c:v>
                </c:pt>
                <c:pt idx="6">
                  <c:v>0.94451545523049929</c:v>
                </c:pt>
                <c:pt idx="7">
                  <c:v>0.93494033515977126</c:v>
                </c:pt>
                <c:pt idx="8">
                  <c:v>0.925278555532835</c:v>
                </c:pt>
                <c:pt idx="9">
                  <c:v>0.91553291321191765</c:v>
                </c:pt>
                <c:pt idx="10">
                  <c:v>0.90570628335425107</c:v>
                </c:pt>
                <c:pt idx="11">
                  <c:v>0.89580161747452636</c:v>
                </c:pt>
                <c:pt idx="12">
                  <c:v>0.88582194139156489</c:v>
                </c:pt>
                <c:pt idx="13">
                  <c:v>0.87577035306037598</c:v>
                </c:pt>
                <c:pt idx="14">
                  <c:v>0.86565002029101268</c:v>
                </c:pt>
                <c:pt idx="15">
                  <c:v>0.85546417835586763</c:v>
                </c:pt>
                <c:pt idx="16">
                  <c:v>0.84521612748729802</c:v>
                </c:pt>
                <c:pt idx="17">
                  <c:v>0.83490923026770825</c:v>
                </c:pt>
                <c:pt idx="18">
                  <c:v>0.82454690891446003</c:v>
                </c:pt>
                <c:pt idx="19">
                  <c:v>0.81413264246222206</c:v>
                </c:pt>
                <c:pt idx="20">
                  <c:v>0.80366996384560918</c:v>
                </c:pt>
                <c:pt idx="21">
                  <c:v>0.79316245688521225</c:v>
                </c:pt>
                <c:pt idx="22">
                  <c:v>0.78261375318034143</c:v>
                </c:pt>
                <c:pt idx="23">
                  <c:v>0.77202752891205384</c:v>
                </c:pt>
                <c:pt idx="24">
                  <c:v>0.76140750156026338</c:v>
                </c:pt>
                <c:pt idx="25">
                  <c:v>0.75075742653895627</c:v>
                </c:pt>
                <c:pt idx="26">
                  <c:v>0.7400810937537643</c:v>
                </c:pt>
                <c:pt idx="27">
                  <c:v>0.72938232408636117</c:v>
                </c:pt>
                <c:pt idx="28">
                  <c:v>0.71866496581035888</c:v>
                </c:pt>
                <c:pt idx="29">
                  <c:v>0.70793289094358902</c:v>
                </c:pt>
                <c:pt idx="30">
                  <c:v>0.69718999154184647</c:v>
                </c:pt>
                <c:pt idx="31">
                  <c:v>0.68644017593936657</c:v>
                </c:pt>
                <c:pt idx="32">
                  <c:v>0.67568736494148229</c:v>
                </c:pt>
                <c:pt idx="33">
                  <c:v>0.66493548797508184</c:v>
                </c:pt>
                <c:pt idx="34">
                  <c:v>0.65418847920264545</c:v>
                </c:pt>
                <c:pt idx="35">
                  <c:v>0.64345027360578844</c:v>
                </c:pt>
                <c:pt idx="36">
                  <c:v>0.63272480304438061</c:v>
                </c:pt>
                <c:pt idx="37">
                  <c:v>0.62201599229742988</c:v>
                </c:pt>
                <c:pt idx="38">
                  <c:v>0.61132775509203896</c:v>
                </c:pt>
                <c:pt idx="39">
                  <c:v>0.60066399012683813</c:v>
                </c:pt>
                <c:pt idx="40">
                  <c:v>0.59002857709638579</c:v>
                </c:pt>
                <c:pt idx="41">
                  <c:v>0.57942537272310279</c:v>
                </c:pt>
                <c:pt idx="42">
                  <c:v>0.56885820680335974</c:v>
                </c:pt>
                <c:pt idx="43">
                  <c:v>0.55833087827437966</c:v>
                </c:pt>
                <c:pt idx="44">
                  <c:v>0.54784715130865158</c:v>
                </c:pt>
                <c:pt idx="45">
                  <c:v>0.53741075144255135</c:v>
                </c:pt>
                <c:pt idx="46">
                  <c:v>0.52702536174587189</c:v>
                </c:pt>
                <c:pt idx="47">
                  <c:v>0.51669461903893765</c:v>
                </c:pt>
                <c:pt idx="48">
                  <c:v>0.50642211016394034</c:v>
                </c:pt>
                <c:pt idx="49">
                  <c:v>0.49621136831708845</c:v>
                </c:pt>
                <c:pt idx="50">
                  <c:v>0.486065869448077</c:v>
                </c:pt>
                <c:pt idx="51">
                  <c:v>0.47598902873331206</c:v>
                </c:pt>
                <c:pt idx="52">
                  <c:v>0.46598419712921268</c:v>
                </c:pt>
                <c:pt idx="53">
                  <c:v>0.45605465801178752</c:v>
                </c:pt>
                <c:pt idx="54">
                  <c:v>0.44620362390856855</c:v>
                </c:pt>
                <c:pt idx="55">
                  <c:v>0.4364342333287945</c:v>
                </c:pt>
                <c:pt idx="56">
                  <c:v>0.4267495476976077</c:v>
                </c:pt>
                <c:pt idx="57">
                  <c:v>0.41715254839981186</c:v>
                </c:pt>
                <c:pt idx="58">
                  <c:v>0.40764613393855392</c:v>
                </c:pt>
                <c:pt idx="59">
                  <c:v>0.39823311721407439</c:v>
                </c:pt>
                <c:pt idx="60">
                  <c:v>0.38891622292744027</c:v>
                </c:pt>
                <c:pt idx="61">
                  <c:v>0.37969808511392411</c:v>
                </c:pt>
                <c:pt idx="62">
                  <c:v>0.37058124481045673</c:v>
                </c:pt>
                <c:pt idx="63">
                  <c:v>0.36156814786127472</c:v>
                </c:pt>
                <c:pt idx="64">
                  <c:v>0.35266114286564765</c:v>
                </c:pt>
                <c:pt idx="65">
                  <c:v>0.34386247927122748</c:v>
                </c:pt>
                <c:pt idx="66">
                  <c:v>0.33517430561630007</c:v>
                </c:pt>
                <c:pt idx="67">
                  <c:v>0.32659866792387821</c:v>
                </c:pt>
                <c:pt idx="68">
                  <c:v>0.31813750825026255</c:v>
                </c:pt>
                <c:pt idx="69">
                  <c:v>0.30979266339036315</c:v>
                </c:pt>
                <c:pt idx="70">
                  <c:v>0.30156586374173877</c:v>
                </c:pt>
                <c:pt idx="71">
                  <c:v>0.29345873232895792</c:v>
                </c:pt>
                <c:pt idx="72">
                  <c:v>0.28547278398955322</c:v>
                </c:pt>
                <c:pt idx="73">
                  <c:v>0.27760942472245714</c:v>
                </c:pt>
                <c:pt idx="74">
                  <c:v>0.26986995119948887</c:v>
                </c:pt>
                <c:pt idx="75">
                  <c:v>0.26225555044006088</c:v>
                </c:pt>
                <c:pt idx="76">
                  <c:v>0.2547672996489499</c:v>
                </c:pt>
                <c:pt idx="77">
                  <c:v>0.24740616621658984</c:v>
                </c:pt>
                <c:pt idx="78">
                  <c:v>0.24017300788100146</c:v>
                </c:pt>
                <c:pt idx="79">
                  <c:v>0.233068573050106</c:v>
                </c:pt>
                <c:pt idx="80">
                  <c:v>0.22609350128282787</c:v>
                </c:pt>
                <c:pt idx="81">
                  <c:v>0.21924832392702265</c:v>
                </c:pt>
                <c:pt idx="82">
                  <c:v>0.21253346491195171</c:v>
                </c:pt>
                <c:pt idx="83">
                  <c:v>0.20594924169265641</c:v>
                </c:pt>
                <c:pt idx="84">
                  <c:v>0.19949586634327957</c:v>
                </c:pt>
                <c:pt idx="85">
                  <c:v>0.19317344679604387</c:v>
                </c:pt>
                <c:pt idx="86">
                  <c:v>0.18698198822230114</c:v>
                </c:pt>
                <c:pt idx="87">
                  <c:v>0.18092139455174841</c:v>
                </c:pt>
                <c:pt idx="88">
                  <c:v>0.17499147012563432</c:v>
                </c:pt>
                <c:pt idx="89">
                  <c:v>0.16919192147948678</c:v>
                </c:pt>
                <c:pt idx="90">
                  <c:v>0.16352235925064493</c:v>
                </c:pt>
                <c:pt idx="91">
                  <c:v>0.1579823002056116</c:v>
                </c:pt>
                <c:pt idx="92">
                  <c:v>0.15257116938202575</c:v>
                </c:pt>
                <c:pt idx="93">
                  <c:v>0.14728830233981918</c:v>
                </c:pt>
                <c:pt idx="94">
                  <c:v>0.14213294751592975</c:v>
                </c:pt>
                <c:pt idx="95">
                  <c:v>0.13710426867674835</c:v>
                </c:pt>
                <c:pt idx="96">
                  <c:v>0.13220134746231627</c:v>
                </c:pt>
                <c:pt idx="97">
                  <c:v>0.12742318601613112</c:v>
                </c:pt>
                <c:pt idx="98">
                  <c:v>0.12276870969428752</c:v>
                </c:pt>
                <c:pt idx="99">
                  <c:v>0.11823676984756659</c:v>
                </c:pt>
                <c:pt idx="100">
                  <c:v>0.1138261466699893</c:v>
                </c:pt>
                <c:pt idx="101">
                  <c:v>0.10953555210726973</c:v>
                </c:pt>
                <c:pt idx="102">
                  <c:v>0.10536363281855242</c:v>
                </c:pt>
                <c:pt idx="103">
                  <c:v>0.10130897318476655</c:v>
                </c:pt>
                <c:pt idx="104">
                  <c:v>9.7370098356925117E-2</c:v>
                </c:pt>
                <c:pt idx="105">
                  <c:v>9.3545477337679345E-2</c:v>
                </c:pt>
                <c:pt idx="106">
                  <c:v>8.9833526089466653E-2</c:v>
                </c:pt>
                <c:pt idx="107">
                  <c:v>8.6232610662624651E-2</c:v>
                </c:pt>
                <c:pt idx="108">
                  <c:v>8.274105033689147E-2</c:v>
                </c:pt>
                <c:pt idx="109">
                  <c:v>7.9357120769792344E-2</c:v>
                </c:pt>
                <c:pt idx="110">
                  <c:v>7.6079057145497328E-2</c:v>
                </c:pt>
                <c:pt idx="111">
                  <c:v>7.2905057317838778E-2</c:v>
                </c:pt>
                <c:pt idx="112">
                  <c:v>6.9833284941311288E-2</c:v>
                </c:pt>
                <c:pt idx="113">
                  <c:v>6.6861872583995341E-2</c:v>
                </c:pt>
                <c:pt idx="114">
                  <c:v>6.3988924816524045E-2</c:v>
                </c:pt>
                <c:pt idx="115">
                  <c:v>6.1212521271357019E-2</c:v>
                </c:pt>
                <c:pt idx="116">
                  <c:v>5.8530719666824368E-2</c:v>
                </c:pt>
                <c:pt idx="117">
                  <c:v>5.5941558790590734E-2</c:v>
                </c:pt>
                <c:pt idx="118">
                  <c:v>5.3443061437395592E-2</c:v>
                </c:pt>
                <c:pt idx="119">
                  <c:v>5.1033237296148955E-2</c:v>
                </c:pt>
                <c:pt idx="120">
                  <c:v>4.871008578168462E-2</c:v>
                </c:pt>
                <c:pt idx="121">
                  <c:v>4.6471598806713248E-2</c:v>
                </c:pt>
                <c:pt idx="122">
                  <c:v>4.431576348976686E-2</c:v>
                </c:pt>
                <c:pt idx="123">
                  <c:v>4.2240564795171007E-2</c:v>
                </c:pt>
                <c:pt idx="124">
                  <c:v>4.0243988101352275E-2</c:v>
                </c:pt>
                <c:pt idx="125">
                  <c:v>3.8324021694044551E-2</c:v>
                </c:pt>
                <c:pt idx="126">
                  <c:v>3.6478659181233858E-2</c:v>
                </c:pt>
                <c:pt idx="127">
                  <c:v>3.4705901826951394E-2</c:v>
                </c:pt>
                <c:pt idx="128">
                  <c:v>3.3003760801302323E-2</c:v>
                </c:pt>
                <c:pt idx="129">
                  <c:v>3.1370259344394365E-2</c:v>
                </c:pt>
                <c:pt idx="130">
                  <c:v>2.9803434842108328E-2</c:v>
                </c:pt>
                <c:pt idx="131">
                  <c:v>2.8301340811930323E-2</c:v>
                </c:pt>
                <c:pt idx="132">
                  <c:v>2.6862048797341331E-2</c:v>
                </c:pt>
                <c:pt idx="133">
                  <c:v>2.5483650169532551E-2</c:v>
                </c:pt>
                <c:pt idx="134">
                  <c:v>2.416425783548859E-2</c:v>
                </c:pt>
                <c:pt idx="135">
                  <c:v>2.2902007851741506E-2</c:v>
                </c:pt>
                <c:pt idx="136">
                  <c:v>2.1695060943365971E-2</c:v>
                </c:pt>
                <c:pt idx="137">
                  <c:v>2.0541603928038638E-2</c:v>
                </c:pt>
                <c:pt idx="138">
                  <c:v>1.9439851045232291E-2</c:v>
                </c:pt>
                <c:pt idx="139">
                  <c:v>1.8388045190863306E-2</c:v>
                </c:pt>
                <c:pt idx="140">
                  <c:v>1.738445905793851E-2</c:v>
                </c:pt>
                <c:pt idx="141">
                  <c:v>1.6427396183977944E-2</c:v>
                </c:pt>
                <c:pt idx="142">
                  <c:v>1.5515191906206703E-2</c:v>
                </c:pt>
                <c:pt idx="143">
                  <c:v>1.4646214225712157E-2</c:v>
                </c:pt>
                <c:pt idx="144">
                  <c:v>1.381886458196797E-2</c:v>
                </c:pt>
                <c:pt idx="145">
                  <c:v>1.3031578539303751E-2</c:v>
                </c:pt>
                <c:pt idx="146">
                  <c:v>1.2282826387084233E-2</c:v>
                </c:pt>
                <c:pt idx="147">
                  <c:v>1.1571113655520812E-2</c:v>
                </c:pt>
                <c:pt idx="148">
                  <c:v>1.0894981549195349E-2</c:v>
                </c:pt>
                <c:pt idx="149">
                  <c:v>1.0253007300517326E-2</c:v>
                </c:pt>
                <c:pt idx="150">
                  <c:v>9.6438044454657847E-3</c:v>
                </c:pt>
              </c:numCache>
            </c:numRef>
          </c:val>
          <c:smooth val="0"/>
          <c:extLst>
            <c:ext xmlns:c16="http://schemas.microsoft.com/office/drawing/2014/chart" uri="{C3380CC4-5D6E-409C-BE32-E72D297353CC}">
              <c16:uniqueId val="{00000004-6F98-47AE-B4A9-FA8ABDFAA23D}"/>
            </c:ext>
          </c:extLst>
        </c:ser>
        <c:ser>
          <c:idx val="5"/>
          <c:order val="5"/>
          <c:spPr>
            <a:ln w="28575" cap="rnd">
              <a:solidFill>
                <a:schemeClr val="accent6"/>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'P1'!$N$48:$N$198</c:f>
              <c:numCache>
                <c:formatCode>0.0%</c:formatCode>
                <c:ptCount val="151"/>
                <c:pt idx="0">
                  <c:v>1</c:v>
                </c:pt>
                <c:pt idx="1">
                  <c:v>0.98482497488226084</c:v>
                </c:pt>
                <c:pt idx="2">
                  <c:v>0.96964018019338638</c:v>
                </c:pt>
                <c:pt idx="3">
                  <c:v>0.95445115431898164</c:v>
                </c:pt>
                <c:pt idx="4">
                  <c:v>0.93926344782314486</c:v>
                </c:pt>
                <c:pt idx="5">
                  <c:v>0.92408261795929725</c:v>
                </c:pt>
                <c:pt idx="6">
                  <c:v>0.90891422313794024</c:v>
                </c:pt>
                <c:pt idx="7">
                  <c:v>0.89376381735991217</c:v>
                </c:pt>
                <c:pt idx="8">
                  <c:v>0.87863694462388586</c:v>
                </c:pt>
                <c:pt idx="9">
                  <c:v>0.86353913331701937</c:v>
                </c:pt>
                <c:pt idx="10">
                  <c:v>0.84847589059780171</c:v>
                </c:pt>
                <c:pt idx="11">
                  <c:v>0.83345269678026812</c:v>
                </c:pt>
                <c:pt idx="12">
                  <c:v>0.81847499972885662</c:v>
                </c:pt>
                <c:pt idx="13">
                  <c:v>0.8035482092732551</c:v>
                </c:pt>
                <c:pt idx="14">
                  <c:v>0.78867769165265367</c:v>
                </c:pt>
                <c:pt idx="15">
                  <c:v>0.77386876399885507</c:v>
                </c:pt>
                <c:pt idx="16">
                  <c:v>0.75912668886770851</c:v>
                </c:pt>
                <c:pt idx="17">
                  <c:v>0.74445666882832739</c:v>
                </c:pt>
                <c:pt idx="18">
                  <c:v>0.72986384111952474</c:v>
                </c:pt>
                <c:pt idx="19">
                  <c:v>0.71535327238283952</c:v>
                </c:pt>
                <c:pt idx="20">
                  <c:v>0.70092995348146425</c:v>
                </c:pt>
                <c:pt idx="21">
                  <c:v>0.68659879441426974</c:v>
                </c:pt>
                <c:pt idx="22">
                  <c:v>0.67236461933401082</c:v>
                </c:pt>
                <c:pt idx="23">
                  <c:v>0.65823216167864662</c:v>
                </c:pt>
                <c:pt idx="24">
                  <c:v>0.64420605942453346</c:v>
                </c:pt>
                <c:pt idx="25">
                  <c:v>0.63029085047006783</c:v>
                </c:pt>
                <c:pt idx="26">
                  <c:v>0.61649096815812632</c:v>
                </c:pt>
                <c:pt idx="27">
                  <c:v>0.60281073694542164</c:v>
                </c:pt>
                <c:pt idx="28">
                  <c:v>0.58925436822662369</c:v>
                </c:pt>
                <c:pt idx="29">
                  <c:v>0.57582595632081857</c:v>
                </c:pt>
                <c:pt idx="30">
                  <c:v>0.56252947462757064</c:v>
                </c:pt>
                <c:pt idx="31">
                  <c:v>0.54936877195953127</c:v>
                </c:pt>
                <c:pt idx="32">
                  <c:v>0.53634756905818071</c:v>
                </c:pt>
                <c:pt idx="33">
                  <c:v>0.52346945529895728</c:v>
                </c:pt>
                <c:pt idx="34">
                  <c:v>0.51073788559159616</c:v>
                </c:pt>
                <c:pt idx="35">
                  <c:v>0.49815617748116336</c:v>
                </c:pt>
                <c:pt idx="36">
                  <c:v>0.48572750845479196</c:v>
                </c:pt>
                <c:pt idx="37">
                  <c:v>0.47345491345875057</c:v>
                </c:pt>
                <c:pt idx="38">
                  <c:v>0.46134128262999846</c:v>
                </c:pt>
                <c:pt idx="39">
                  <c:v>0.44938935924593598</c:v>
                </c:pt>
                <c:pt idx="40">
                  <c:v>0.43760173789558915</c:v>
                </c:pt>
                <c:pt idx="41">
                  <c:v>0.42598086287499348</c:v>
                </c:pt>
                <c:pt idx="42">
                  <c:v>0.41452902680904241</c:v>
                </c:pt>
                <c:pt idx="43">
                  <c:v>0.40324836950159559</c:v>
                </c:pt>
                <c:pt idx="44">
                  <c:v>0.39214087701510425</c:v>
                </c:pt>
                <c:pt idx="45">
                  <c:v>0.38120838098055426</c:v>
                </c:pt>
                <c:pt idx="46">
                  <c:v>0.37045255813796968</c:v>
                </c:pt>
                <c:pt idx="47">
                  <c:v>0.3598749301072533</c:v>
                </c:pt>
                <c:pt idx="48">
                  <c:v>0.34947686338860068</c:v>
                </c:pt>
                <c:pt idx="49">
                  <c:v>0.33925956959123604</c:v>
                </c:pt>
                <c:pt idx="50">
                  <c:v>0.32922410588870049</c:v>
                </c:pt>
                <c:pt idx="51">
                  <c:v>0.31937137569844021</c:v>
                </c:pt>
                <c:pt idx="52">
                  <c:v>0.30970212958291965</c:v>
                </c:pt>
                <c:pt idx="53">
                  <c:v>0.30021696636904416</c:v>
                </c:pt>
                <c:pt idx="54">
                  <c:v>0.2909163344821441</c:v>
                </c:pt>
                <c:pt idx="55">
                  <c:v>0.28180053349036471</c:v>
                </c:pt>
                <c:pt idx="56">
                  <c:v>0.27286971585479947</c:v>
                </c:pt>
                <c:pt idx="57">
                  <c:v>0.2641238888803098</c:v>
                </c:pt>
                <c:pt idx="58">
                  <c:v>0.255562916861515</c:v>
                </c:pt>
                <c:pt idx="59">
                  <c:v>0.24718652341804859</c:v>
                </c:pt>
                <c:pt idx="60">
                  <c:v>0.23899429401277622</c:v>
                </c:pt>
                <c:pt idx="61">
                  <c:v>0.23098567864630412</c:v>
                </c:pt>
                <c:pt idx="62">
                  <c:v>0.22315999472074249</c:v>
                </c:pt>
                <c:pt idx="63">
                  <c:v>0.21551643006537921</c:v>
                </c:pt>
                <c:pt idx="64">
                  <c:v>0.20805404611657705</c:v>
                </c:pt>
                <c:pt idx="65">
                  <c:v>0.200771781243959</c:v>
                </c:pt>
                <c:pt idx="66">
                  <c:v>0.19366845421464304</c:v>
                </c:pt>
                <c:pt idx="67">
                  <c:v>0.18674276778708196</c:v>
                </c:pt>
                <c:pt idx="68">
                  <c:v>0.17999331242583091</c:v>
                </c:pt>
                <c:pt idx="69">
                  <c:v>0.17341857012837991</c:v>
                </c:pt>
                <c:pt idx="70">
                  <c:v>0.16701691835503116</c:v>
                </c:pt>
                <c:pt idx="71">
                  <c:v>0.16078663405266111</c:v>
                </c:pt>
                <c:pt idx="72">
                  <c:v>0.15472589776309456</c:v>
                </c:pt>
                <c:pt idx="73">
                  <c:v>0.14883279780674608</c:v>
                </c:pt>
                <c:pt idx="74">
                  <c:v>0.14310533453211069</c:v>
                </c:pt>
                <c:pt idx="75">
                  <c:v>0.13754142462167923</c:v>
                </c:pt>
                <c:pt idx="76">
                  <c:v>0.13213890544482898</c:v>
                </c:pt>
                <c:pt idx="77">
                  <c:v>0.12689553944827936</c:v>
                </c:pt>
                <c:pt idx="78">
                  <c:v>0.12180901857475077</c:v>
                </c:pt>
                <c:pt idx="79">
                  <c:v>0.11687696870053267</c:v>
                </c:pt>
                <c:pt idx="80">
                  <c:v>0.11209695408277878</c:v>
                </c:pt>
                <c:pt idx="81">
                  <c:v>0.10746648180746785</c:v>
                </c:pt>
                <c:pt idx="82">
                  <c:v>0.10298300622911465</c:v>
                </c:pt>
                <c:pt idx="83">
                  <c:v>9.8643933393505634E-2</c:v>
                </c:pt>
                <c:pt idx="84">
                  <c:v>9.4446625434900386E-2</c:v>
                </c:pt>
                <c:pt idx="85">
                  <c:v>9.0388404939392666E-2</c:v>
                </c:pt>
                <c:pt idx="86">
                  <c:v>8.6466559266328361E-2</c:v>
                </c:pt>
                <c:pt idx="87">
                  <c:v>8.2678344819958838E-2</c:v>
                </c:pt>
                <c:pt idx="88">
                  <c:v>7.9020991263772739E-2</c:v>
                </c:pt>
                <c:pt idx="89">
                  <c:v>7.5491705670240078E-2</c:v>
                </c:pt>
                <c:pt idx="90">
                  <c:v>7.2087676599017464E-2</c:v>
                </c:pt>
                <c:pt idx="91">
                  <c:v>6.8806078096978876E-2</c:v>
                </c:pt>
                <c:pt idx="92">
                  <c:v>6.5644073613774626E-2</c:v>
                </c:pt>
                <c:pt idx="93">
                  <c:v>6.2598819826974406E-2</c:v>
                </c:pt>
                <c:pt idx="94">
                  <c:v>5.9667470371194985E-2</c:v>
                </c:pt>
                <c:pt idx="95">
                  <c:v>5.6847179465996975E-2</c:v>
                </c:pt>
                <c:pt idx="96">
                  <c:v>5.4135105437696368E-2</c:v>
                </c:pt>
                <c:pt idx="97">
                  <c:v>5.1528414130627843E-2</c:v>
                </c:pt>
                <c:pt idx="98">
                  <c:v>4.9024282203773042E-2</c:v>
                </c:pt>
                <c:pt idx="99">
                  <c:v>4.6619900309070671E-2</c:v>
                </c:pt>
                <c:pt idx="100">
                  <c:v>4.4312476148101541E-2</c:v>
                </c:pt>
                <c:pt idx="101">
                  <c:v>4.2099237404245968E-2</c:v>
                </c:pt>
                <c:pt idx="102">
                  <c:v>3.9977434547797397E-2</c:v>
                </c:pt>
                <c:pt idx="103">
                  <c:v>3.794434351190755E-2</c:v>
                </c:pt>
                <c:pt idx="104">
                  <c:v>3.5997268237623371E-2</c:v>
                </c:pt>
                <c:pt idx="105">
                  <c:v>3.4133543086662568E-2</c:v>
                </c:pt>
                <c:pt idx="106">
                  <c:v>3.2350535120943096E-2</c:v>
                </c:pt>
                <c:pt idx="107">
                  <c:v>3.0645646248261011E-2</c:v>
                </c:pt>
                <c:pt idx="108">
                  <c:v>2.9016315233862292E-2</c:v>
                </c:pt>
                <c:pt idx="109">
                  <c:v>2.7460019578015814E-2</c:v>
                </c:pt>
                <c:pt idx="110">
                  <c:v>2.5974277260029922E-2</c:v>
                </c:pt>
                <c:pt idx="111">
                  <c:v>2.4556648349488501E-2</c:v>
                </c:pt>
                <c:pt idx="112">
                  <c:v>2.3204736485801934E-2</c:v>
                </c:pt>
                <c:pt idx="113">
                  <c:v>2.1916190227475978E-2</c:v>
                </c:pt>
                <c:pt idx="114">
                  <c:v>2.0688704272788516E-2</c:v>
                </c:pt>
                <c:pt idx="115">
                  <c:v>1.9520020553853761E-2</c:v>
                </c:pt>
                <c:pt idx="116">
                  <c:v>1.8407929206304047E-2</c:v>
                </c:pt>
                <c:pt idx="117">
                  <c:v>1.7350269417080916E-2</c:v>
                </c:pt>
                <c:pt idx="118">
                  <c:v>1.6344930153051534E-2</c:v>
                </c:pt>
                <c:pt idx="119">
                  <c:v>1.5389850773388497E-2</c:v>
                </c:pt>
                <c:pt idx="120">
                  <c:v>1.4483021528850433E-2</c:v>
                </c:pt>
                <c:pt idx="121">
                  <c:v>1.3622483951284927E-2</c:v>
                </c:pt>
                <c:pt idx="122">
                  <c:v>1.280633113684322E-2</c:v>
                </c:pt>
                <c:pt idx="123">
                  <c:v>1.203270792654867E-2</c:v>
                </c:pt>
                <c:pt idx="124">
                  <c:v>1.1299810987993554E-2</c:v>
                </c:pt>
                <c:pt idx="125">
                  <c:v>1.060588880205561E-2</c:v>
                </c:pt>
                <c:pt idx="126">
                  <c:v>9.9492415586318623E-3</c:v>
                </c:pt>
                <c:pt idx="127">
                  <c:v>9.3282209654661982E-3</c:v>
                </c:pt>
                <c:pt idx="128">
                  <c:v>8.7412299742178224E-3</c:v>
                </c:pt>
                <c:pt idx="129">
                  <c:v>8.1867224279752199E-3</c:v>
                </c:pt>
                <c:pt idx="130">
                  <c:v>7.6632026344524602E-3</c:v>
                </c:pt>
                <c:pt idx="131">
                  <c:v>7.1692248691287508E-3</c:v>
                </c:pt>
                <c:pt idx="132">
                  <c:v>6.7033928126042025E-3</c:v>
                </c:pt>
                <c:pt idx="133">
                  <c:v>6.2643589264346679E-3</c:v>
                </c:pt>
                <c:pt idx="134">
                  <c:v>5.8508237716938492E-3</c:v>
                </c:pt>
                <c:pt idx="135">
                  <c:v>5.4615352744745351E-3</c:v>
                </c:pt>
                <c:pt idx="136">
                  <c:v>5.0952879425025235E-3</c:v>
                </c:pt>
                <c:pt idx="137">
                  <c:v>4.7509220369762887E-3</c:v>
                </c:pt>
                <c:pt idx="138">
                  <c:v>4.4273227036847407E-3</c:v>
                </c:pt>
                <c:pt idx="139">
                  <c:v>4.1234190673718639E-3</c:v>
                </c:pt>
                <c:pt idx="140">
                  <c:v>3.8381832932404725E-3</c:v>
                </c:pt>
                <c:pt idx="141">
                  <c:v>3.5706296193848902E-3</c:v>
                </c:pt>
                <c:pt idx="142">
                  <c:v>3.3198133638425728E-3</c:v>
                </c:pt>
                <c:pt idx="143">
                  <c:v>3.084829909849728E-3</c:v>
                </c:pt>
                <c:pt idx="144">
                  <c:v>2.864813672759934E-3</c:v>
                </c:pt>
                <c:pt idx="145">
                  <c:v>2.6589370519732795E-3</c:v>
                </c:pt>
                <c:pt idx="146">
                  <c:v>2.4664093710887922E-3</c:v>
                </c:pt>
                <c:pt idx="147">
                  <c:v>2.286475809364532E-3</c:v>
                </c:pt>
                <c:pt idx="148">
                  <c:v>2.1184163274372923E-3</c:v>
                </c:pt>
                <c:pt idx="149">
                  <c:v>1.9615445901074897E-3</c:v>
                </c:pt>
                <c:pt idx="150">
                  <c:v>1.8152068888653455E-3</c:v>
                </c:pt>
              </c:numCache>
            </c:numRef>
          </c:val>
          <c:smooth val="0"/>
          <c:extLst>
            <c:ext xmlns:c16="http://schemas.microsoft.com/office/drawing/2014/chart" uri="{C3380CC4-5D6E-409C-BE32-E72D297353CC}">
              <c16:uniqueId val="{00000005-6F98-47AE-B4A9-FA8ABDFAA23D}"/>
            </c:ext>
          </c:extLst>
        </c:ser>
        <c:ser>
          <c:idx val="6"/>
          <c:order val="6"/>
          <c:spPr>
            <a:ln w="28575" cap="rnd">
              <a:solidFill>
                <a:schemeClr val="accent1">
                  <a:lumMod val="6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'P1'!$O$48:$O$198</c:f>
              <c:numCache>
                <c:formatCode>0.0%</c:formatCode>
                <c:ptCount val="151"/>
                <c:pt idx="0">
                  <c:v>1</c:v>
                </c:pt>
                <c:pt idx="1">
                  <c:v>0.98176268003232048</c:v>
                </c:pt>
                <c:pt idx="2">
                  <c:v>0.96359411333751899</c:v>
                </c:pt>
                <c:pt idx="3">
                  <c:v>0.94550079630437212</c:v>
                </c:pt>
                <c:pt idx="4">
                  <c:v>0.92748915864160875</c:v>
                </c:pt>
                <c:pt idx="5">
                  <c:v>0.90956555676709738</c:v>
                </c:pt>
                <c:pt idx="6">
                  <c:v>0.89173626727916311</c:v>
                </c:pt>
                <c:pt idx="7">
                  <c:v>0.87400748052148314</c:v>
                </c:pt>
                <c:pt idx="8">
                  <c:v>0.8563852942529302</c:v>
                </c:pt>
                <c:pt idx="9">
                  <c:v>0.83887570743361117</c:v>
                </c:pt>
                <c:pt idx="10">
                  <c:v>0.82148461413818497</c:v>
                </c:pt>
                <c:pt idx="11">
                  <c:v>0.80421779760738565</c:v>
                </c:pt>
                <c:pt idx="12">
                  <c:v>0.78708092444845013</c:v>
                </c:pt>
                <c:pt idx="13">
                  <c:v>0.77007953899492321</c:v>
                </c:pt>
                <c:pt idx="14">
                  <c:v>0.7532190578360447</c:v>
                </c:pt>
                <c:pt idx="15">
                  <c:v>0.73650476452563607</c:v>
                </c:pt>
                <c:pt idx="16">
                  <c:v>0.71994180448007639</c:v>
                </c:pt>
                <c:pt idx="17">
                  <c:v>0.70353518007462346</c:v>
                </c:pt>
                <c:pt idx="18">
                  <c:v>0.68728974594694359</c:v>
                </c:pt>
                <c:pt idx="19">
                  <c:v>0.67121020451635716</c:v>
                </c:pt>
                <c:pt idx="20">
                  <c:v>0.65530110172682265</c:v>
                </c:pt>
                <c:pt idx="21">
                  <c:v>0.63956682302131551</c:v>
                </c:pt>
                <c:pt idx="22">
                  <c:v>0.62401158955471181</c:v>
                </c:pt>
                <c:pt idx="23">
                  <c:v>0.60863945465187319</c:v>
                </c:pt>
                <c:pt idx="24">
                  <c:v>0.59345430051706249</c:v>
                </c:pt>
                <c:pt idx="25">
                  <c:v>0.57845983520033728</c:v>
                </c:pt>
                <c:pt idx="26">
                  <c:v>0.56365958982599418</c:v>
                </c:pt>
                <c:pt idx="27">
                  <c:v>0.54905691608761309</c:v>
                </c:pt>
                <c:pt idx="28">
                  <c:v>0.53465498401363176</c:v>
                </c:pt>
                <c:pt idx="29">
                  <c:v>0.52045678000685602</c:v>
                </c:pt>
                <c:pt idx="30">
                  <c:v>0.5064651051606549</c:v>
                </c:pt>
                <c:pt idx="31">
                  <c:v>0.49268257385403685</c:v>
                </c:pt>
                <c:pt idx="32">
                  <c:v>0.47911161262715679</c:v>
                </c:pt>
                <c:pt idx="33">
                  <c:v>0.46575445933820886</c:v>
                </c:pt>
                <c:pt idx="34">
                  <c:v>0.45261316260202489</c:v>
                </c:pt>
                <c:pt idx="35">
                  <c:v>0.43968958151009158</c:v>
                </c:pt>
                <c:pt idx="36">
                  <c:v>0.42698538563105132</c:v>
                </c:pt>
                <c:pt idx="37">
                  <c:v>0.41450205529017442</c:v>
                </c:pt>
                <c:pt idx="38">
                  <c:v>0.40224088212561826</c:v>
                </c:pt>
                <c:pt idx="39">
                  <c:v>0.39020296991873998</c:v>
                </c:pt>
                <c:pt idx="40">
                  <c:v>0.37838923569506383</c:v>
                </c:pt>
                <c:pt idx="41">
                  <c:v>0.36680041109196893</c:v>
                </c:pt>
                <c:pt idx="42">
                  <c:v>0.35543704398853782</c:v>
                </c:pt>
                <c:pt idx="43">
                  <c:v>0.3442995003924606</c:v>
                </c:pt>
                <c:pt idx="44">
                  <c:v>0.33338796657832548</c:v>
                </c:pt>
                <c:pt idx="45">
                  <c:v>0.32270245147109977</c:v>
                </c:pt>
                <c:pt idx="46">
                  <c:v>0.31224278926806232</c:v>
                </c:pt>
                <c:pt idx="47">
                  <c:v>0.30200864229198965</c:v>
                </c:pt>
                <c:pt idx="48">
                  <c:v>0.29199950406787006</c:v>
                </c:pt>
                <c:pt idx="49">
                  <c:v>0.28221470261501519</c:v>
                </c:pt>
                <c:pt idx="50">
                  <c:v>0.27265340394596127</c:v>
                </c:pt>
                <c:pt idx="51">
                  <c:v>0.26331461576318765</c:v>
                </c:pt>
                <c:pt idx="52">
                  <c:v>0.25419719134426944</c:v>
                </c:pt>
                <c:pt idx="53">
                  <c:v>0.24529983360575514</c:v>
                </c:pt>
                <c:pt idx="54">
                  <c:v>0.23662109933571709</c:v>
                </c:pt>
                <c:pt idx="55">
                  <c:v>0.22815940358464931</c:v>
                </c:pt>
                <c:pt idx="56">
                  <c:v>0.21991302420410994</c:v>
                </c:pt>
                <c:pt idx="57">
                  <c:v>0.21188010652228814</c:v>
                </c:pt>
                <c:pt idx="58">
                  <c:v>0.20405866814546603</c:v>
                </c:pt>
                <c:pt idx="59">
                  <c:v>0.19644660387418808</c:v>
                </c:pt>
                <c:pt idx="60">
                  <c:v>0.18904169072281005</c:v>
                </c:pt>
                <c:pt idx="61">
                  <c:v>0.18184159303100403</c:v>
                </c:pt>
                <c:pt idx="62">
                  <c:v>0.17484386765572368</c:v>
                </c:pt>
                <c:pt idx="63">
                  <c:v>0.16804596923210088</c:v>
                </c:pt>
                <c:pt idx="64">
                  <c:v>0.16144525549174205</c:v>
                </c:pt>
                <c:pt idx="65">
                  <c:v>0.15503899262691853</c:v>
                </c:pt>
                <c:pt idx="66">
                  <c:v>0.14882436068921262</c:v>
                </c:pt>
                <c:pt idx="67">
                  <c:v>0.1427984590112728</c:v>
                </c:pt>
                <c:pt idx="68">
                  <c:v>0.13695831164044608</c:v>
                </c:pt>
                <c:pt idx="69">
                  <c:v>0.13130087277322947</c:v>
                </c:pt>
                <c:pt idx="70">
                  <c:v>0.12582303217963986</c:v>
                </c:pt>
                <c:pt idx="71">
                  <c:v>0.12052162060684084</c:v>
                </c:pt>
                <c:pt idx="72">
                  <c:v>0.1153934151515789</c:v>
                </c:pt>
                <c:pt idx="73">
                  <c:v>0.11043514459126598</c:v>
                </c:pt>
                <c:pt idx="74">
                  <c:v>0.1056434946638232</c:v>
                </c:pt>
                <c:pt idx="75">
                  <c:v>0.10101511328672032</c:v>
                </c:pt>
                <c:pt idx="76">
                  <c:v>9.6546615705978195E-2</c:v>
                </c:pt>
                <c:pt idx="77">
                  <c:v>9.2234589566265152E-2</c:v>
                </c:pt>
                <c:pt idx="78">
                  <c:v>8.8075599893580839E-2</c:v>
                </c:pt>
                <c:pt idx="79">
                  <c:v>8.4066193982434242E-2</c:v>
                </c:pt>
                <c:pt idx="80">
                  <c:v>8.0202906179811365E-2</c:v>
                </c:pt>
                <c:pt idx="81">
                  <c:v>7.648226255867567E-2</c:v>
                </c:pt>
                <c:pt idx="82">
                  <c:v>7.2900785474158097E-2</c:v>
                </c:pt>
                <c:pt idx="83">
                  <c:v>6.9454997996064916E-2</c:v>
                </c:pt>
                <c:pt idx="84">
                  <c:v>6.6141428211772102E-2</c:v>
                </c:pt>
                <c:pt idx="85">
                  <c:v>6.2956613394053715E-2</c:v>
                </c:pt>
                <c:pt idx="86">
                  <c:v>5.9897104028850907E-2</c:v>
                </c:pt>
                <c:pt idx="87">
                  <c:v>5.6959467698481751E-2</c:v>
                </c:pt>
                <c:pt idx="88">
                  <c:v>5.4140292816251351E-2</c:v>
                </c:pt>
                <c:pt idx="89">
                  <c:v>5.1436192208916029E-2</c:v>
                </c:pt>
                <c:pt idx="90">
                  <c:v>4.8843806543927511E-2</c:v>
                </c:pt>
                <c:pt idx="91">
                  <c:v>4.6359807598860936E-2</c:v>
                </c:pt>
                <c:pt idx="92">
                  <c:v>4.3980901370901375E-2</c:v>
                </c:pt>
                <c:pt idx="93">
                  <c:v>4.170383102473537E-2</c:v>
                </c:pt>
                <c:pt idx="94">
                  <c:v>3.9525379677644572E-2</c:v>
                </c:pt>
                <c:pt idx="95">
                  <c:v>3.7442373021061438E-2</c:v>
                </c:pt>
                <c:pt idx="96">
                  <c:v>3.54516817782764E-2</c:v>
                </c:pt>
                <c:pt idx="97">
                  <c:v>3.3550223998427241E-2</c:v>
                </c:pt>
                <c:pt idx="98">
                  <c:v>3.1734967187311336E-2</c:v>
                </c:pt>
                <c:pt idx="99">
                  <c:v>3.0002930275968839E-2</c:v>
                </c:pt>
                <c:pt idx="100">
                  <c:v>2.835118542837493E-2</c:v>
                </c:pt>
                <c:pt idx="101">
                  <c:v>2.677685968995552E-2</c:v>
                </c:pt>
                <c:pt idx="102">
                  <c:v>2.5277136478991102E-2</c:v>
                </c:pt>
                <c:pt idx="103">
                  <c:v>2.384925692332732E-2</c:v>
                </c:pt>
                <c:pt idx="104">
                  <c:v>2.249052104511708E-2</c:v>
                </c:pt>
                <c:pt idx="105">
                  <c:v>2.119828879663849E-2</c:v>
                </c:pt>
                <c:pt idx="106">
                  <c:v>1.9969980950507053E-2</c:v>
                </c:pt>
                <c:pt idx="107">
                  <c:v>1.8803079847871745E-2</c:v>
                </c:pt>
                <c:pt idx="108">
                  <c:v>1.7695130008428296E-2</c:v>
                </c:pt>
                <c:pt idx="109">
                  <c:v>1.6643738606307787E-2</c:v>
                </c:pt>
                <c:pt idx="110">
                  <c:v>1.5646575816103955E-2</c:v>
                </c:pt>
                <c:pt idx="111">
                  <c:v>1.4701375033488926E-2</c:v>
                </c:pt>
                <c:pt idx="112">
                  <c:v>1.3805932975029097E-2</c:v>
                </c:pt>
                <c:pt idx="113">
                  <c:v>1.2958109661955606E-2</c:v>
                </c:pt>
                <c:pt idx="114">
                  <c:v>1.2155828292773554E-2</c:v>
                </c:pt>
                <c:pt idx="115">
                  <c:v>1.139707500969051E-2</c:v>
                </c:pt>
                <c:pt idx="116">
                  <c:v>1.067989856393122E-2</c:v>
                </c:pt>
                <c:pt idx="117">
                  <c:v>1.0002409885075666E-2</c:v>
                </c:pt>
                <c:pt idx="118">
                  <c:v>9.3627815595969527E-3</c:v>
                </c:pt>
                <c:pt idx="119">
                  <c:v>8.7592472238049567E-3</c:v>
                </c:pt>
                <c:pt idx="120">
                  <c:v>8.1901008764163757E-3</c:v>
                </c:pt>
                <c:pt idx="121">
                  <c:v>7.6536961159594579E-3</c:v>
                </c:pt>
                <c:pt idx="122">
                  <c:v>7.1484453082037974E-3</c:v>
                </c:pt>
                <c:pt idx="123">
                  <c:v>6.6728186887612022E-3</c:v>
                </c:pt>
                <c:pt idx="124">
                  <c:v>6.2253434059567903E-3</c:v>
                </c:pt>
                <c:pt idx="125">
                  <c:v>5.8046025089955938E-3</c:v>
                </c:pt>
                <c:pt idx="126">
                  <c:v>5.4092338863757821E-3</c:v>
                </c:pt>
                <c:pt idx="127">
                  <c:v>5.0379291593974952E-3</c:v>
                </c:pt>
                <c:pt idx="128">
                  <c:v>4.689432535522748E-3</c:v>
                </c:pt>
                <c:pt idx="129">
                  <c:v>4.3625396262167611E-3</c:v>
                </c:pt>
                <c:pt idx="130">
                  <c:v>4.0560962337791093E-3</c:v>
                </c:pt>
                <c:pt idx="131">
                  <c:v>3.7689971115448442E-3</c:v>
                </c:pt>
                <c:pt idx="132">
                  <c:v>3.5001847016817686E-3</c:v>
                </c:pt>
                <c:pt idx="133">
                  <c:v>3.2486478546737878E-3</c:v>
                </c:pt>
                <c:pt idx="134">
                  <c:v>3.0134205344156647E-3</c:v>
                </c:pt>
                <c:pt idx="135">
                  <c:v>2.7935805126876115E-3</c:v>
                </c:pt>
                <c:pt idx="136">
                  <c:v>2.588248056616364E-3</c:v>
                </c:pt>
                <c:pt idx="137">
                  <c:v>2.3965846125505452E-3</c:v>
                </c:pt>
                <c:pt idx="138">
                  <c:v>2.2177914896199455E-3</c:v>
                </c:pt>
                <c:pt idx="139">
                  <c:v>2.0511085460648499E-3</c:v>
                </c:pt>
                <c:pt idx="140">
                  <c:v>1.8958128812489104E-3</c:v>
                </c:pt>
                <c:pt idx="141">
                  <c:v>1.751217536097176E-3</c:v>
                </c:pt>
                <c:pt idx="142">
                  <c:v>1.6166702045217983E-3</c:v>
                </c:pt>
                <c:pt idx="143">
                  <c:v>1.4915519582250321E-3</c:v>
                </c:pt>
                <c:pt idx="144">
                  <c:v>1.375275987096494E-3</c:v>
                </c:pt>
                <c:pt idx="145">
                  <c:v>1.2672863572500464E-3</c:v>
                </c:pt>
                <c:pt idx="146">
                  <c:v>1.1670567885766392E-3</c:v>
                </c:pt>
                <c:pt idx="147">
                  <c:v>1.0740894535271391E-3</c:v>
                </c:pt>
                <c:pt idx="148">
                  <c:v>9.8791379867377272E-4</c:v>
                </c:pt>
                <c:pt idx="149">
                  <c:v>9.0808539044450853E-4</c:v>
                </c:pt>
                <c:pt idx="150">
                  <c:v>8.3418478626705577E-4</c:v>
                </c:pt>
              </c:numCache>
            </c:numRef>
          </c:val>
          <c:smooth val="0"/>
          <c:extLst>
            <c:ext xmlns:c16="http://schemas.microsoft.com/office/drawing/2014/chart" uri="{C3380CC4-5D6E-409C-BE32-E72D297353CC}">
              <c16:uniqueId val="{00000006-6F98-47AE-B4A9-FA8ABDFAA23D}"/>
            </c:ext>
          </c:extLst>
        </c:ser>
        <c:ser>
          <c:idx val="7"/>
          <c:order val="7"/>
          <c:spPr>
            <a:ln w="28575" cap="rnd">
              <a:solidFill>
                <a:schemeClr val="accent2">
                  <a:lumMod val="6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'P1'!$P$48:$P$198</c:f>
              <c:numCache>
                <c:formatCode>0.0%</c:formatCode>
                <c:ptCount val="151"/>
                <c:pt idx="0">
                  <c:v>1</c:v>
                </c:pt>
                <c:pt idx="1">
                  <c:v>0.98333131400923313</c:v>
                </c:pt>
                <c:pt idx="2">
                  <c:v>0.96668851939677569</c:v>
                </c:pt>
                <c:pt idx="3">
                  <c:v>0.95007769857064439</c:v>
                </c:pt>
                <c:pt idx="4">
                  <c:v>0.93350491058278195</c:v>
                </c:pt>
                <c:pt idx="5">
                  <c:v>0.91697618495049138</c:v>
                </c:pt>
                <c:pt idx="6">
                  <c:v>0.9004975154895799</c:v>
                </c:pt>
                <c:pt idx="7">
                  <c:v>0.88407485416949594</c:v>
                </c:pt>
                <c:pt idx="8">
                  <c:v>0.86771410500082025</c:v>
                </c:pt>
                <c:pt idx="9">
                  <c:v>0.85142111796550668</c:v>
                </c:pt>
                <c:pt idx="10">
                  <c:v>0.83520168300028963</c:v>
                </c:pt>
                <c:pt idx="11">
                  <c:v>0.81906152404366772</c:v>
                </c:pt>
                <c:pt idx="12">
                  <c:v>0.80300629315683847</c:v>
                </c:pt>
                <c:pt idx="13">
                  <c:v>0.78704156472890274</c:v>
                </c:pt>
                <c:pt idx="14">
                  <c:v>0.77117282977657675</c:v>
                </c:pt>
                <c:pt idx="15">
                  <c:v>0.75540549034853088</c:v>
                </c:pt>
                <c:pt idx="16">
                  <c:v>0.73974485404435231</c:v>
                </c:pt>
                <c:pt idx="17">
                  <c:v>0.72419612865795313</c:v>
                </c:pt>
                <c:pt idx="18">
                  <c:v>0.70876441695507097</c:v>
                </c:pt>
                <c:pt idx="19">
                  <c:v>0.69345471159428973</c:v>
                </c:pt>
                <c:pt idx="20">
                  <c:v>0.67827189020076029</c:v>
                </c:pt>
                <c:pt idx="21">
                  <c:v>0.66322071060157317</c:v>
                </c:pt>
                <c:pt idx="22">
                  <c:v>0.64830580623139422</c:v>
                </c:pt>
                <c:pt idx="23">
                  <c:v>0.63353168171671248</c:v>
                </c:pt>
                <c:pt idx="24">
                  <c:v>0.61890270864668706</c:v>
                </c:pt>
                <c:pt idx="25">
                  <c:v>0.6044231215382323</c:v>
                </c:pt>
                <c:pt idx="26">
                  <c:v>0.59009701400258818</c:v>
                </c:pt>
                <c:pt idx="27">
                  <c:v>0.57592833512025876</c:v>
                </c:pt>
                <c:pt idx="28">
                  <c:v>0.56192088603072132</c:v>
                </c:pt>
                <c:pt idx="29">
                  <c:v>0.54807831674294449</c:v>
                </c:pt>
                <c:pt idx="30">
                  <c:v>0.53440412317222163</c:v>
                </c:pt>
                <c:pt idx="31">
                  <c:v>0.52090164440841547</c:v>
                </c:pt>
                <c:pt idx="32">
                  <c:v>0.50757406022018381</c:v>
                </c:pt>
                <c:pt idx="33">
                  <c:v>0.4944243887992662</c:v>
                </c:pt>
                <c:pt idx="34">
                  <c:v>0.48145548474839639</c:v>
                </c:pt>
                <c:pt idx="35">
                  <c:v>0.46867003731588108</c:v>
                </c:pt>
                <c:pt idx="36">
                  <c:v>0.45607056887933844</c:v>
                </c:pt>
                <c:pt idx="37">
                  <c:v>0.44365943368057198</c:v>
                </c:pt>
                <c:pt idx="38">
                  <c:v>0.43143881681296065</c:v>
                </c:pt>
                <c:pt idx="39">
                  <c:v>0.41941073346224955</c:v>
                </c:pt>
                <c:pt idx="40">
                  <c:v>0.40757702840100501</c:v>
                </c:pt>
                <c:pt idx="41">
                  <c:v>0.39593937573649046</c:v>
                </c:pt>
                <c:pt idx="42">
                  <c:v>0.38449927891112201</c:v>
                </c:pt>
                <c:pt idx="43">
                  <c:v>0.37325807095412644</c:v>
                </c:pt>
                <c:pt idx="44">
                  <c:v>0.36221691498245612</c:v>
                </c:pt>
                <c:pt idx="45">
                  <c:v>0.351376804948481</c:v>
                </c:pt>
                <c:pt idx="46">
                  <c:v>0.34073856663140595</c:v>
                </c:pt>
                <c:pt idx="47">
                  <c:v>0.33030285886887495</c:v>
                </c:pt>
                <c:pt idx="48">
                  <c:v>0.32007017502463875</c:v>
                </c:pt>
                <c:pt idx="49">
                  <c:v>0.31004084468771437</c:v>
                </c:pt>
                <c:pt idx="50">
                  <c:v>0.30021503559790558</c:v>
                </c:pt>
                <c:pt idx="51">
                  <c:v>0.29059275579212202</c:v>
                </c:pt>
                <c:pt idx="52">
                  <c:v>0.28117385596542677</c:v>
                </c:pt>
                <c:pt idx="53">
                  <c:v>0.27195803204031788</c:v>
                </c:pt>
                <c:pt idx="54">
                  <c:v>0.26294482793730639</c:v>
                </c:pt>
                <c:pt idx="55">
                  <c:v>0.25413363853945198</c:v>
                </c:pt>
                <c:pt idx="56">
                  <c:v>0.24552371284311489</c:v>
                </c:pt>
                <c:pt idx="57">
                  <c:v>0.23711415728684401</c:v>
                </c:pt>
                <c:pt idx="58">
                  <c:v>0.2289039392499439</c:v>
                </c:pt>
                <c:pt idx="59">
                  <c:v>0.22089189071198981</c:v>
                </c:pt>
                <c:pt idx="60">
                  <c:v>0.21307671206422651</c:v>
                </c:pt>
                <c:pt idx="61">
                  <c:v>0.20545697606356103</c:v>
                </c:pt>
                <c:pt idx="62">
                  <c:v>0.19803113191960081</c:v>
                </c:pt>
                <c:pt idx="63">
                  <c:v>0.19079750950498794</c:v>
                </c:pt>
                <c:pt idx="64">
                  <c:v>0.1837543236791048</c:v>
                </c:pt>
                <c:pt idx="65">
                  <c:v>0.17689967871507223</c:v>
                </c:pt>
                <c:pt idx="66">
                  <c:v>0.17023157281983997</c:v>
                </c:pt>
                <c:pt idx="67">
                  <c:v>0.16374790273708661</c:v>
                </c:pt>
                <c:pt idx="68">
                  <c:v>0.15744646842256804</c:v>
                </c:pt>
                <c:pt idx="69">
                  <c:v>0.15132497778154519</c:v>
                </c:pt>
                <c:pt idx="70">
                  <c:v>0.14538105145789437</c:v>
                </c:pt>
                <c:pt idx="71">
                  <c:v>0.13961222766454742</c:v>
                </c:pt>
                <c:pt idx="72">
                  <c:v>0.13401596704496127</c:v>
                </c:pt>
                <c:pt idx="73">
                  <c:v>0.12858965755539176</c:v>
                </c:pt>
                <c:pt idx="74">
                  <c:v>0.12333061935786929</c:v>
                </c:pt>
                <c:pt idx="75">
                  <c:v>0.11823610971390677</c:v>
                </c:pt>
                <c:pt idx="76">
                  <c:v>0.11330332786913112</c:v>
                </c:pt>
                <c:pt idx="77">
                  <c:v>0.10852941991923813</c:v>
                </c:pt>
                <c:pt idx="78">
                  <c:v>0.10391148364785442</c:v>
                </c:pt>
                <c:pt idx="79">
                  <c:v>9.9446573327167512E-2</c:v>
                </c:pt>
                <c:pt idx="80">
                  <c:v>9.5131704472409678E-2</c:v>
                </c:pt>
                <c:pt idx="81">
                  <c:v>9.0963858541590073E-2</c:v>
                </c:pt>
                <c:pt idx="82">
                  <c:v>8.6939987572160829E-2</c:v>
                </c:pt>
                <c:pt idx="83">
                  <c:v>8.3057018746622885E-2</c:v>
                </c:pt>
                <c:pt idx="84">
                  <c:v>7.9311858879423838E-2</c:v>
                </c:pt>
                <c:pt idx="85">
                  <c:v>7.5701398817847085E-2</c:v>
                </c:pt>
                <c:pt idx="86">
                  <c:v>7.222251774996423E-2</c:v>
                </c:pt>
                <c:pt idx="87">
                  <c:v>6.8872087413109143E-2</c:v>
                </c:pt>
                <c:pt idx="88">
                  <c:v>6.5646976196718207E-2</c:v>
                </c:pt>
                <c:pt idx="89">
                  <c:v>6.2544053133790203E-2</c:v>
                </c:pt>
                <c:pt idx="90">
                  <c:v>5.956019177563341E-2</c:v>
                </c:pt>
                <c:pt idx="91">
                  <c:v>5.6692273944983593E-2</c:v>
                </c:pt>
                <c:pt idx="92">
                  <c:v>5.3937193363001137E-2</c:v>
                </c:pt>
                <c:pt idx="93">
                  <c:v>5.1291859146091787E-2</c:v>
                </c:pt>
                <c:pt idx="94">
                  <c:v>4.875319916891268E-2</c:v>
                </c:pt>
                <c:pt idx="95">
                  <c:v>4.631816329037336E-2</c:v>
                </c:pt>
                <c:pt idx="96">
                  <c:v>4.3983726439860399E-2</c:v>
                </c:pt>
                <c:pt idx="97">
                  <c:v>4.1746891561349211E-2</c:v>
                </c:pt>
                <c:pt idx="98">
                  <c:v>3.9604692413488934E-2</c:v>
                </c:pt>
                <c:pt idx="99">
                  <c:v>3.755419622417145E-2</c:v>
                </c:pt>
                <c:pt idx="100">
                  <c:v>3.5592506198501496E-2</c:v>
                </c:pt>
                <c:pt idx="101">
                  <c:v>3.3716763879499893E-2</c:v>
                </c:pt>
                <c:pt idx="102">
                  <c:v>3.1924151361265106E-2</c:v>
                </c:pt>
                <c:pt idx="103">
                  <c:v>3.0211893354702601E-2</c:v>
                </c:pt>
                <c:pt idx="104">
                  <c:v>2.8577259106317192E-2</c:v>
                </c:pt>
                <c:pt idx="105">
                  <c:v>2.7017564170917028E-2</c:v>
                </c:pt>
                <c:pt idx="106">
                  <c:v>2.5530172039436E-2</c:v>
                </c:pt>
                <c:pt idx="107">
                  <c:v>2.4112495623418023E-2</c:v>
                </c:pt>
                <c:pt idx="108">
                  <c:v>2.2761998598022509E-2</c:v>
                </c:pt>
                <c:pt idx="109">
                  <c:v>2.1476196605728907E-2</c:v>
                </c:pt>
                <c:pt idx="110">
                  <c:v>2.0252658323194037E-2</c:v>
                </c:pt>
                <c:pt idx="111">
                  <c:v>1.9089006394003554E-2</c:v>
                </c:pt>
                <c:pt idx="112">
                  <c:v>1.7982918230305837E-2</c:v>
                </c:pt>
                <c:pt idx="113">
                  <c:v>1.6932126686560689E-2</c:v>
                </c:pt>
                <c:pt idx="114">
                  <c:v>1.5934420608854787E-2</c:v>
                </c:pt>
                <c:pt idx="115">
                  <c:v>1.4987645263438161E-2</c:v>
                </c:pt>
                <c:pt idx="116">
                  <c:v>1.4089702648320953E-2</c:v>
                </c:pt>
                <c:pt idx="117">
                  <c:v>1.3238551691937314E-2</c:v>
                </c:pt>
                <c:pt idx="118">
                  <c:v>1.2432208343029362E-2</c:v>
                </c:pt>
                <c:pt idx="119">
                  <c:v>1.1668745556032541E-2</c:v>
                </c:pt>
                <c:pt idx="120">
                  <c:v>1.0946293176360757E-2</c:v>
                </c:pt>
                <c:pt idx="121">
                  <c:v>1.0263037730074682E-2</c:v>
                </c:pt>
                <c:pt idx="122">
                  <c:v>9.6172221225007942E-3</c:v>
                </c:pt>
                <c:pt idx="123">
                  <c:v>9.0071452504190495E-3</c:v>
                </c:pt>
                <c:pt idx="124">
                  <c:v>8.4311615324887089E-3</c:v>
                </c:pt>
                <c:pt idx="125">
                  <c:v>7.8876803625953628E-3</c:v>
                </c:pt>
                <c:pt idx="126">
                  <c:v>7.3751654908219763E-3</c:v>
                </c:pt>
                <c:pt idx="127">
                  <c:v>6.8921343367337375E-3</c:v>
                </c:pt>
                <c:pt idx="128">
                  <c:v>6.4371572396506619E-3</c:v>
                </c:pt>
                <c:pt idx="129">
                  <c:v>6.008856650541898E-3</c:v>
                </c:pt>
                <c:pt idx="130">
                  <c:v>5.6059062701335274E-3</c:v>
                </c:pt>
                <c:pt idx="131">
                  <c:v>5.2270301377551126E-3</c:v>
                </c:pt>
                <c:pt idx="132">
                  <c:v>4.8710016753834356E-3</c:v>
                </c:pt>
                <c:pt idx="133">
                  <c:v>4.5366426912499518E-3</c:v>
                </c:pt>
                <c:pt idx="134">
                  <c:v>4.2228223472942344E-3</c:v>
                </c:pt>
                <c:pt idx="135">
                  <c:v>3.9284560946330335E-3</c:v>
                </c:pt>
                <c:pt idx="136">
                  <c:v>3.6525045811047294E-3</c:v>
                </c:pt>
                <c:pt idx="137">
                  <c:v>3.3939725348335345E-3</c:v>
                </c:pt>
                <c:pt idx="138">
                  <c:v>3.1519076276190685E-3</c:v>
                </c:pt>
                <c:pt idx="139">
                  <c:v>2.9253993218342992E-3</c:v>
                </c:pt>
                <c:pt idx="140">
                  <c:v>2.7135777043665876E-3</c:v>
                </c:pt>
                <c:pt idx="141">
                  <c:v>2.5156123109953002E-3</c:v>
                </c:pt>
                <c:pt idx="142">
                  <c:v>2.3307109444537684E-3</c:v>
                </c:pt>
                <c:pt idx="143">
                  <c:v>2.158118489262323E-3</c:v>
                </c:pt>
                <c:pt idx="144">
                  <c:v>1.9971157262766949E-3</c:v>
                </c:pt>
                <c:pt idx="145">
                  <c:v>1.8470181497308412E-3</c:v>
                </c:pt>
                <c:pt idx="146">
                  <c:v>1.7071747893977853E-3</c:v>
                </c:pt>
                <c:pt idx="147">
                  <c:v>1.5769670403372902E-3</c:v>
                </c:pt>
                <c:pt idx="148">
                  <c:v>1.4558075025379101E-3</c:v>
                </c:pt>
                <c:pt idx="149">
                  <c:v>1.3431388326052588E-3</c:v>
                </c:pt>
                <c:pt idx="150">
                  <c:v>1.2384326094928722E-3</c:v>
                </c:pt>
              </c:numCache>
            </c:numRef>
          </c:val>
          <c:smooth val="0"/>
          <c:extLst>
            <c:ext xmlns:c16="http://schemas.microsoft.com/office/drawing/2014/chart" uri="{C3380CC4-5D6E-409C-BE32-E72D297353CC}">
              <c16:uniqueId val="{00000007-6F98-47AE-B4A9-FA8ABDFAA23D}"/>
            </c:ext>
          </c:extLst>
        </c:ser>
        <c:ser>
          <c:idx val="8"/>
          <c:order val="8"/>
          <c:spPr>
            <a:ln w="28575" cap="rnd">
              <a:solidFill>
                <a:schemeClr val="accent3">
                  <a:lumMod val="6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'P1'!$Q$48:$Q$198</c:f>
              <c:numCache>
                <c:formatCode>0.0%</c:formatCode>
                <c:ptCount val="151"/>
                <c:pt idx="0">
                  <c:v>1</c:v>
                </c:pt>
                <c:pt idx="1">
                  <c:v>0.99675716447077056</c:v>
                </c:pt>
                <c:pt idx="2">
                  <c:v>0.99341873840699213</c:v>
                </c:pt>
                <c:pt idx="3">
                  <c:v>0.98998388523379022</c:v>
                </c:pt>
                <c:pt idx="4">
                  <c:v>0.98645181635020007</c:v>
                </c:pt>
                <c:pt idx="5">
                  <c:v>0.98282179254285629</c:v>
                </c:pt>
                <c:pt idx="6">
                  <c:v>0.97909312538451132</c:v>
                </c:pt>
                <c:pt idx="7">
                  <c:v>0.97526517861516293</c:v>
                </c:pt>
                <c:pt idx="8">
                  <c:v>0.97133736950352767</c:v>
                </c:pt>
                <c:pt idx="9">
                  <c:v>0.96730917018654994</c:v>
                </c:pt>
                <c:pt idx="10">
                  <c:v>0.96318010898459772</c:v>
                </c:pt>
                <c:pt idx="11">
                  <c:v>0.95894977168996531</c:v>
                </c:pt>
                <c:pt idx="12">
                  <c:v>0.95461780282626207</c:v>
                </c:pt>
                <c:pt idx="13">
                  <c:v>0.95018390687624488</c:v>
                </c:pt>
                <c:pt idx="14">
                  <c:v>0.9456478494756253</c:v>
                </c:pt>
                <c:pt idx="15">
                  <c:v>0.94100945857036278</c:v>
                </c:pt>
                <c:pt idx="16">
                  <c:v>0.93626862553493873</c:v>
                </c:pt>
                <c:pt idx="17">
                  <c:v>0.93142530624909836</c:v>
                </c:pt>
                <c:pt idx="18">
                  <c:v>0.92647952213053697</c:v>
                </c:pt>
                <c:pt idx="19">
                  <c:v>0.92143136112101265</c:v>
                </c:pt>
                <c:pt idx="20">
                  <c:v>0.91628097862336377</c:v>
                </c:pt>
                <c:pt idx="21">
                  <c:v>0.91102859838692696</c:v>
                </c:pt>
                <c:pt idx="22">
                  <c:v>0.90567451333886195</c:v>
                </c:pt>
                <c:pt idx="23">
                  <c:v>0.90021908635890968</c:v>
                </c:pt>
                <c:pt idx="24">
                  <c:v>0.89466275099514148</c:v>
                </c:pt>
                <c:pt idx="25">
                  <c:v>0.88900601211828389</c:v>
                </c:pt>
                <c:pt idx="26">
                  <c:v>0.88324944651224513</c:v>
                </c:pt>
                <c:pt idx="27">
                  <c:v>0.87739370339851463</c:v>
                </c:pt>
                <c:pt idx="28">
                  <c:v>0.87143950489215372</c:v>
                </c:pt>
                <c:pt idx="29">
                  <c:v>0.86538764638715726</c:v>
                </c:pt>
                <c:pt idx="30">
                  <c:v>0.85923899686902727</c:v>
                </c:pt>
                <c:pt idx="31">
                  <c:v>0.8529944991524655</c:v>
                </c:pt>
                <c:pt idx="32">
                  <c:v>0.84665517004217794</c:v>
                </c:pt>
                <c:pt idx="33">
                  <c:v>0.84022210041485434</c:v>
                </c:pt>
                <c:pt idx="34">
                  <c:v>0.83369645522048441</c:v>
                </c:pt>
                <c:pt idx="35">
                  <c:v>0.82707947340126364</c:v>
                </c:pt>
                <c:pt idx="36">
                  <c:v>0.82037246772644234</c:v>
                </c:pt>
                <c:pt idx="37">
                  <c:v>0.81357682454158431</c:v>
                </c:pt>
                <c:pt idx="38">
                  <c:v>0.80669400343080944</c:v>
                </c:pt>
                <c:pt idx="39">
                  <c:v>0.79972553679071967</c:v>
                </c:pt>
                <c:pt idx="40">
                  <c:v>0.7926730293148353</c:v>
                </c:pt>
                <c:pt idx="41">
                  <c:v>0.78553815738749222</c:v>
                </c:pt>
                <c:pt idx="42">
                  <c:v>0.77832266838630382</c:v>
                </c:pt>
                <c:pt idx="43">
                  <c:v>0.7710283798924179</c:v>
                </c:pt>
                <c:pt idx="44">
                  <c:v>0.76365717880796247</c:v>
                </c:pt>
                <c:pt idx="45">
                  <c:v>0.75621102038022225</c:v>
                </c:pt>
                <c:pt idx="46">
                  <c:v>0.74869192713224053</c:v>
                </c:pt>
                <c:pt idx="47">
                  <c:v>0.74110198769972324</c:v>
                </c:pt>
                <c:pt idx="48">
                  <c:v>0.73344335557426732</c:v>
                </c:pt>
                <c:pt idx="49">
                  <c:v>0.72571824775312688</c:v>
                </c:pt>
                <c:pt idx="50">
                  <c:v>0.71792894329589474</c:v>
                </c:pt>
                <c:pt idx="51">
                  <c:v>0.7100777817886621</c:v>
                </c:pt>
                <c:pt idx="52">
                  <c:v>0.70216716171639992</c:v>
                </c:pt>
                <c:pt idx="53">
                  <c:v>0.69419953874449114</c:v>
                </c:pt>
                <c:pt idx="54">
                  <c:v>0.68617742391052572</c:v>
                </c:pt>
                <c:pt idx="55">
                  <c:v>0.67810338172767215</c:v>
                </c:pt>
                <c:pt idx="56">
                  <c:v>0.66998002820111047</c:v>
                </c:pt>
                <c:pt idx="57">
                  <c:v>0.66181002875922157</c:v>
                </c:pt>
                <c:pt idx="58">
                  <c:v>0.65359609610140856</c:v>
                </c:pt>
                <c:pt idx="59">
                  <c:v>0.64534098796462114</c:v>
                </c:pt>
                <c:pt idx="60">
                  <c:v>0.63704750481084316</c:v>
                </c:pt>
                <c:pt idx="61">
                  <c:v>0.62871848743799852</c:v>
                </c:pt>
                <c:pt idx="62">
                  <c:v>0.62035681451691382</c:v>
                </c:pt>
                <c:pt idx="63">
                  <c:v>0.61196540005716427</c:v>
                </c:pt>
                <c:pt idx="64">
                  <c:v>0.603547190804814</c:v>
                </c:pt>
                <c:pt idx="65">
                  <c:v>0.59510516357524446</c:v>
                </c:pt>
                <c:pt idx="66">
                  <c:v>0.58664232252443294</c:v>
                </c:pt>
                <c:pt idx="67">
                  <c:v>0.57816169636223091</c:v>
                </c:pt>
                <c:pt idx="68">
                  <c:v>0.56966633551133972</c:v>
                </c:pt>
                <c:pt idx="69">
                  <c:v>0.56115930921586354</c:v>
                </c:pt>
                <c:pt idx="70">
                  <c:v>0.55264370260345985</c:v>
                </c:pt>
                <c:pt idx="71">
                  <c:v>0.54412261370526616</c:v>
                </c:pt>
                <c:pt idx="72">
                  <c:v>0.53559915043792339</c:v>
                </c:pt>
                <c:pt idx="73">
                  <c:v>0.52707642755214645</c:v>
                </c:pt>
                <c:pt idx="74">
                  <c:v>0.51855756355242599</c:v>
                </c:pt>
                <c:pt idx="75">
                  <c:v>0.51004567759255992</c:v>
                </c:pt>
                <c:pt idx="76">
                  <c:v>0.50154388635182146</c:v>
                </c:pt>
                <c:pt idx="77">
                  <c:v>0.49305530089667687</c:v>
                </c:pt>
                <c:pt idx="78">
                  <c:v>0.48458302353304422</c:v>
                </c:pt>
                <c:pt idx="79">
                  <c:v>0.47613014465417702</c:v>
                </c:pt>
                <c:pt idx="80">
                  <c:v>0.46769973958931393</c:v>
                </c:pt>
                <c:pt idx="81">
                  <c:v>0.4592948654582994</c:v>
                </c:pt>
                <c:pt idx="82">
                  <c:v>0.45091855803742398</c:v>
                </c:pt>
                <c:pt idx="83">
                  <c:v>0.44257382864176509</c:v>
                </c:pt>
                <c:pt idx="84">
                  <c:v>0.43426366102933156</c:v>
                </c:pt>
                <c:pt idx="85">
                  <c:v>0.42599100833232917</c:v>
                </c:pt>
                <c:pt idx="86">
                  <c:v>0.4177587900208472</c:v>
                </c:pt>
                <c:pt idx="87">
                  <c:v>0.40956988890426926</c:v>
                </c:pt>
                <c:pt idx="88">
                  <c:v>0.40142714817566183</c:v>
                </c:pt>
                <c:pt idx="89">
                  <c:v>0.39333336850436573</c:v>
                </c:pt>
                <c:pt idx="90">
                  <c:v>0.38529130518195642</c:v>
                </c:pt>
                <c:pt idx="91">
                  <c:v>0.37730366532666065</c:v>
                </c:pt>
                <c:pt idx="92">
                  <c:v>0.36937310515125404</c:v>
                </c:pt>
                <c:pt idx="93">
                  <c:v>0.36150222729934484</c:v>
                </c:pt>
                <c:pt idx="94">
                  <c:v>0.35369357825486253</c:v>
                </c:pt>
                <c:pt idx="95">
                  <c:v>0.34594964582943322</c:v>
                </c:pt>
                <c:pt idx="96">
                  <c:v>0.33827285673219848</c:v>
                </c:pt>
                <c:pt idx="97">
                  <c:v>0.33066557422648196</c:v>
                </c:pt>
                <c:pt idx="98">
                  <c:v>0.32313009587755465</c:v>
                </c:pt>
                <c:pt idx="99">
                  <c:v>0.31566865139557021</c:v>
                </c:pt>
                <c:pt idx="100">
                  <c:v>0.30828340057757792</c:v>
                </c:pt>
                <c:pt idx="101">
                  <c:v>0.3009764313522964</c:v>
                </c:pt>
                <c:pt idx="102">
                  <c:v>0.29374975793116709</c:v>
                </c:pt>
                <c:pt idx="103">
                  <c:v>0.28660531906895093</c:v>
                </c:pt>
                <c:pt idx="104">
                  <c:v>0.27954497643694481</c:v>
                </c:pt>
                <c:pt idx="105">
                  <c:v>0.27257051311163361</c:v>
                </c:pt>
                <c:pt idx="106">
                  <c:v>0.26568363218136898</c:v>
                </c:pt>
                <c:pt idx="107">
                  <c:v>0.2588859554734102</c:v>
                </c:pt>
                <c:pt idx="108">
                  <c:v>0.252179022403409</c:v>
                </c:pt>
                <c:pt idx="109">
                  <c:v>0.24556428894915025</c:v>
                </c:pt>
                <c:pt idx="110">
                  <c:v>0.23904312675010891</c:v>
                </c:pt>
                <c:pt idx="111">
                  <c:v>0.23261682233408645</c:v>
                </c:pt>
                <c:pt idx="112">
                  <c:v>0.22628657647193851</c:v>
                </c:pt>
                <c:pt idx="113">
                  <c:v>0.22005350366109885</c:v>
                </c:pt>
                <c:pt idx="114">
                  <c:v>0.2139186317383456</c:v>
                </c:pt>
                <c:pt idx="115">
                  <c:v>0.20788290162195266</c:v>
                </c:pt>
                <c:pt idx="116">
                  <c:v>0.20194716718309347</c:v>
                </c:pt>
                <c:pt idx="117">
                  <c:v>0.19611219524607382</c:v>
                </c:pt>
                <c:pt idx="118">
                  <c:v>0.19037866571668924</c:v>
                </c:pt>
                <c:pt idx="119">
                  <c:v>0.18474717183771353</c:v>
                </c:pt>
                <c:pt idx="120">
                  <c:v>0.17921822057025677</c:v>
                </c:pt>
                <c:pt idx="121">
                  <c:v>0.17379223309943309</c:v>
                </c:pt>
                <c:pt idx="122">
                  <c:v>0.16846954546253479</c:v>
                </c:pt>
                <c:pt idx="123">
                  <c:v>0.16325040929761114</c:v>
                </c:pt>
                <c:pt idx="124">
                  <c:v>0.15813499271011491</c:v>
                </c:pt>
                <c:pt idx="125">
                  <c:v>0.15312338125500827</c:v>
                </c:pt>
                <c:pt idx="126">
                  <c:v>0.14821557903148216</c:v>
                </c:pt>
                <c:pt idx="127">
                  <c:v>0.14341150988719883</c:v>
                </c:pt>
                <c:pt idx="128">
                  <c:v>0.13871101872874306</c:v>
                </c:pt>
                <c:pt idx="129">
                  <c:v>0.13411387293474253</c:v>
                </c:pt>
                <c:pt idx="130">
                  <c:v>0.12961976386791749</c:v>
                </c:pt>
                <c:pt idx="131">
                  <c:v>0.12522830848210764</c:v>
                </c:pt>
                <c:pt idx="132">
                  <c:v>0.12093905102015708</c:v>
                </c:pt>
                <c:pt idx="133">
                  <c:v>0.11675146479834382</c:v>
                </c:pt>
                <c:pt idx="134">
                  <c:v>0.11266495407289853</c:v>
                </c:pt>
                <c:pt idx="135">
                  <c:v>0.10867885598399321</c:v>
                </c:pt>
                <c:pt idx="136">
                  <c:v>0.10479244257245734</c:v>
                </c:pt>
                <c:pt idx="137">
                  <c:v>0.10100492286435442</c:v>
                </c:pt>
                <c:pt idx="138">
                  <c:v>9.7315445018444482E-2</c:v>
                </c:pt>
                <c:pt idx="139">
                  <c:v>9.372309853147158E-2</c:v>
                </c:pt>
                <c:pt idx="140">
                  <c:v>9.0226916496135179E-2</c:v>
                </c:pt>
                <c:pt idx="141">
                  <c:v>8.682587790654249E-2</c:v>
                </c:pt>
                <c:pt idx="142">
                  <c:v>8.3518910005897826E-2</c:v>
                </c:pt>
                <c:pt idx="143">
                  <c:v>8.0304890671144311E-2</c:v>
                </c:pt>
                <c:pt idx="144">
                  <c:v>7.7182650829267299E-2</c:v>
                </c:pt>
                <c:pt idx="145">
                  <c:v>7.4150976899960558E-2</c:v>
                </c:pt>
                <c:pt idx="146">
                  <c:v>7.120861325937082E-2</c:v>
                </c:pt>
                <c:pt idx="147">
                  <c:v>6.8354264719669336E-2</c:v>
                </c:pt>
                <c:pt idx="148">
                  <c:v>6.5586599019235026E-2</c:v>
                </c:pt>
                <c:pt idx="149">
                  <c:v>6.2904249318294539E-2</c:v>
                </c:pt>
                <c:pt idx="150">
                  <c:v>6.0305816694937835E-2</c:v>
                </c:pt>
              </c:numCache>
            </c:numRef>
          </c:val>
          <c:smooth val="0"/>
          <c:extLst>
            <c:ext xmlns:c16="http://schemas.microsoft.com/office/drawing/2014/chart" uri="{C3380CC4-5D6E-409C-BE32-E72D297353CC}">
              <c16:uniqueId val="{00000008-6F98-47AE-B4A9-FA8ABDFAA23D}"/>
            </c:ext>
          </c:extLst>
        </c:ser>
        <c:ser>
          <c:idx val="9"/>
          <c:order val="9"/>
          <c:spPr>
            <a:ln w="28575" cap="rnd">
              <a:solidFill>
                <a:schemeClr val="accent4">
                  <a:lumMod val="6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'P1'!$R$48:$R$198</c:f>
              <c:numCache>
                <c:formatCode>0.0%</c:formatCode>
                <c:ptCount val="151"/>
                <c:pt idx="0">
                  <c:v>1</c:v>
                </c:pt>
                <c:pt idx="1">
                  <c:v>0.98885950205013384</c:v>
                </c:pt>
                <c:pt idx="2">
                  <c:v>0.97763872712060618</c:v>
                </c:pt>
                <c:pt idx="3">
                  <c:v>0.96634121149667274</c:v>
                </c:pt>
                <c:pt idx="4">
                  <c:v>0.95497056677305481</c:v>
                </c:pt>
                <c:pt idx="5">
                  <c:v>0.94353047706048943</c:v>
                </c:pt>
                <c:pt idx="6">
                  <c:v>0.93202469607223071</c:v>
                </c:pt>
                <c:pt idx="7">
                  <c:v>0.92045704409314422</c:v>
                </c:pt>
                <c:pt idx="8">
                  <c:v>0.90883140483431102</c:v>
                </c:pt>
                <c:pt idx="9">
                  <c:v>0.89715172217632522</c:v>
                </c:pt>
                <c:pt idx="10">
                  <c:v>0.88542199680474121</c:v>
                </c:pt>
                <c:pt idx="11">
                  <c:v>0.87364628274138623</c:v>
                </c:pt>
                <c:pt idx="12">
                  <c:v>0.86182868377552102</c:v>
                </c:pt>
                <c:pt idx="13">
                  <c:v>0.84997334979908667</c:v>
                </c:pt>
                <c:pt idx="14">
                  <c:v>0.83808447305053579</c:v>
                </c:pt>
                <c:pt idx="15">
                  <c:v>0.8261662842719858</c:v>
                </c:pt>
                <c:pt idx="16">
                  <c:v>0.81422304878468521</c:v>
                </c:pt>
                <c:pt idx="17">
                  <c:v>0.80225906248801271</c:v>
                </c:pt>
                <c:pt idx="18">
                  <c:v>0.79027864778746082</c:v>
                </c:pt>
                <c:pt idx="19">
                  <c:v>0.77828614945727326</c:v>
                </c:pt>
                <c:pt idx="20">
                  <c:v>0.76628593044361926</c:v>
                </c:pt>
                <c:pt idx="21">
                  <c:v>0.75428236761438605</c:v>
                </c:pt>
                <c:pt idx="22">
                  <c:v>0.74227984746186337</c:v>
                </c:pt>
                <c:pt idx="23">
                  <c:v>0.73028276176477025</c:v>
                </c:pt>
                <c:pt idx="24">
                  <c:v>0.71829550321624169</c:v>
                </c:pt>
                <c:pt idx="25">
                  <c:v>0.70632246102455032</c:v>
                </c:pt>
                <c:pt idx="26">
                  <c:v>0.6943680164934708</c:v>
                </c:pt>
                <c:pt idx="27">
                  <c:v>0.68243653858933018</c:v>
                </c:pt>
                <c:pt idx="28">
                  <c:v>0.67053237950189226</c:v>
                </c:pt>
                <c:pt idx="29">
                  <c:v>0.65865987020632288</c:v>
                </c:pt>
                <c:pt idx="30">
                  <c:v>0.64682331603356336</c:v>
                </c:pt>
                <c:pt idx="31">
                  <c:v>0.63502699225650372</c:v>
                </c:pt>
                <c:pt idx="32">
                  <c:v>0.6232751396993953</c:v>
                </c:pt>
                <c:pt idx="33">
                  <c:v>0.61157196037796868</c:v>
                </c:pt>
                <c:pt idx="34">
                  <c:v>0.59992161317774517</c:v>
                </c:pt>
                <c:pt idx="35">
                  <c:v>0.58832820957800824</c:v>
                </c:pt>
                <c:pt idx="36">
                  <c:v>0.5767958094289003</c:v>
                </c:pt>
                <c:pt idx="37">
                  <c:v>0.56532841678904577</c:v>
                </c:pt>
                <c:pt idx="38">
                  <c:v>0.55392997583105918</c:v>
                </c:pt>
                <c:pt idx="39">
                  <c:v>0.54260436682220969</c:v>
                </c:pt>
                <c:pt idx="40">
                  <c:v>0.53135540218741306</c:v>
                </c:pt>
                <c:pt idx="41">
                  <c:v>0.52018682266161831</c:v>
                </c:pt>
                <c:pt idx="42">
                  <c:v>0.50910229353850911</c:v>
                </c:pt>
                <c:pt idx="43">
                  <c:v>0.498105401022294</c:v>
                </c:pt>
                <c:pt idx="44">
                  <c:v>0.48719964868918647</c:v>
                </c:pt>
                <c:pt idx="45">
                  <c:v>0.47638845406499064</c:v>
                </c:pt>
                <c:pt idx="46">
                  <c:v>0.46567514532499032</c:v>
                </c:pt>
                <c:pt idx="47">
                  <c:v>0.45506295812213809</c:v>
                </c:pt>
                <c:pt idx="48">
                  <c:v>0.44455503254926737</c:v>
                </c:pt>
                <c:pt idx="49">
                  <c:v>0.43415441024083606</c:v>
                </c:pt>
                <c:pt idx="50">
                  <c:v>0.4238640316193909</c:v>
                </c:pt>
                <c:pt idx="51">
                  <c:v>0.41368673329169842</c:v>
                </c:pt>
                <c:pt idx="52">
                  <c:v>0.40362524559915358</c:v>
                </c:pt>
                <c:pt idx="53">
                  <c:v>0.39368219032678425</c:v>
                </c:pt>
                <c:pt idx="54">
                  <c:v>0.38386007857482518</c:v>
                </c:pt>
                <c:pt idx="55">
                  <c:v>0.37416130879651077</c:v>
                </c:pt>
                <c:pt idx="56">
                  <c:v>0.36458816500536773</c:v>
                </c:pt>
                <c:pt idx="57">
                  <c:v>0.35514281515495183</c:v>
                </c:pt>
                <c:pt idx="58">
                  <c:v>0.34582730969356912</c:v>
                </c:pt>
                <c:pt idx="59">
                  <c:v>0.33664358029618541</c:v>
                </c:pt>
                <c:pt idx="60">
                  <c:v>0.32759343877530217</c:v>
                </c:pt>
                <c:pt idx="61">
                  <c:v>0.31867857617221912</c:v>
                </c:pt>
                <c:pt idx="62">
                  <c:v>0.30990056202968563</c:v>
                </c:pt>
                <c:pt idx="63">
                  <c:v>0.30126084384655971</c:v>
                </c:pt>
                <c:pt idx="64">
                  <c:v>0.29276074671468016</c:v>
                </c:pt>
                <c:pt idx="65">
                  <c:v>0.28440147313776715</c:v>
                </c:pt>
                <c:pt idx="66">
                  <c:v>0.27618410303174645</c:v>
                </c:pt>
                <c:pt idx="67">
                  <c:v>0.26810959390551803</c:v>
                </c:pt>
                <c:pt idx="68">
                  <c:v>0.2601787812207581</c:v>
                </c:pt>
                <c:pt idx="69">
                  <c:v>0.25239237892898414</c:v>
                </c:pt>
                <c:pt idx="70">
                  <c:v>0.24475098018368677</c:v>
                </c:pt>
                <c:pt idx="71">
                  <c:v>0.23725505822498158</c:v>
                </c:pt>
                <c:pt idx="72">
                  <c:v>0.22990496743383357</c:v>
                </c:pt>
                <c:pt idx="73">
                  <c:v>0.22270094455255054</c:v>
                </c:pt>
                <c:pt idx="74">
                  <c:v>0.21564311006787928</c:v>
                </c:pt>
                <c:pt idx="75">
                  <c:v>0.20873146975269682</c:v>
                </c:pt>
                <c:pt idx="76">
                  <c:v>0.2019659163619372</c:v>
                </c:pt>
                <c:pt idx="77">
                  <c:v>0.19534623147809899</c:v>
                </c:pt>
                <c:pt idx="78">
                  <c:v>0.18887208750133569</c:v>
                </c:pt>
                <c:pt idx="79">
                  <c:v>0.18254304977887006</c:v>
                </c:pt>
                <c:pt idx="80">
                  <c:v>0.17635857886816531</c:v>
                </c:pt>
                <c:pt idx="81">
                  <c:v>0.17031803292804878</c:v>
                </c:pt>
                <c:pt idx="82">
                  <c:v>0.16442067023171855</c:v>
                </c:pt>
                <c:pt idx="83">
                  <c:v>0.15866565179535586</c:v>
                </c:pt>
                <c:pt idx="84">
                  <c:v>0.15305204411583573</c:v>
                </c:pt>
                <c:pt idx="85">
                  <c:v>0.14757882201086295</c:v>
                </c:pt>
                <c:pt idx="86">
                  <c:v>0.14224487155467166</c:v>
                </c:pt>
                <c:pt idx="87">
                  <c:v>0.13704899310229104</c:v>
                </c:pt>
                <c:pt idx="88">
                  <c:v>0.1319899043952428</c:v>
                </c:pt>
                <c:pt idx="89">
                  <c:v>0.12706624374143419</c:v>
                </c:pt>
                <c:pt idx="90">
                  <c:v>0.12227657326191931</c:v>
                </c:pt>
                <c:pt idx="91">
                  <c:v>0.1176193821971399</c:v>
                </c:pt>
                <c:pt idx="92">
                  <c:v>0.11309309026520868</c:v>
                </c:pt>
                <c:pt idx="93">
                  <c:v>0.10869605106478165</c:v>
                </c:pt>
                <c:pt idx="94">
                  <c:v>0.10442655551505445</c:v>
                </c:pt>
                <c:pt idx="95">
                  <c:v>0.10028283532544663</c:v>
                </c:pt>
                <c:pt idx="96">
                  <c:v>9.6263066487571589E-2</c:v>
                </c:pt>
                <c:pt idx="97">
                  <c:v>9.2365372782154356E-2</c:v>
                </c:pt>
                <c:pt idx="98">
                  <c:v>8.8587829293631529E-2</c:v>
                </c:pt>
                <c:pt idx="99">
                  <c:v>8.4928465925281305E-2</c:v>
                </c:pt>
                <c:pt idx="100">
                  <c:v>8.1385270907832402E-2</c:v>
                </c:pt>
                <c:pt idx="101">
                  <c:v>7.7956194294655834E-2</c:v>
                </c:pt>
                <c:pt idx="102">
                  <c:v>7.4639151436781903E-2</c:v>
                </c:pt>
                <c:pt idx="103">
                  <c:v>7.1432026431168708E-2</c:v>
                </c:pt>
                <c:pt idx="104">
                  <c:v>6.8332675535828169E-2</c:v>
                </c:pt>
                <c:pt idx="105">
                  <c:v>6.5338930545622495E-2</c:v>
                </c:pt>
                <c:pt idx="106">
                  <c:v>6.2448602122758927E-2</c:v>
                </c:pt>
                <c:pt idx="107">
                  <c:v>5.9659483076246335E-2</c:v>
                </c:pt>
                <c:pt idx="108">
                  <c:v>5.6969351584811326E-2</c:v>
                </c:pt>
                <c:pt idx="109">
                  <c:v>5.4375974358038905E-2</c:v>
                </c:pt>
                <c:pt idx="110">
                  <c:v>5.1877109730754364E-2</c:v>
                </c:pt>
                <c:pt idx="111">
                  <c:v>4.9470510685952242E-2</c:v>
                </c:pt>
                <c:pt idx="112">
                  <c:v>4.7153927801846365E-2</c:v>
                </c:pt>
                <c:pt idx="113">
                  <c:v>4.4925112118919211E-2</c:v>
                </c:pt>
                <c:pt idx="114">
                  <c:v>4.2781817923134312E-2</c:v>
                </c:pt>
                <c:pt idx="115">
                  <c:v>4.0721805441784872E-2</c:v>
                </c:pt>
                <c:pt idx="116">
                  <c:v>3.8742843448748648E-2</c:v>
                </c:pt>
                <c:pt idx="117">
                  <c:v>3.6842711776238608E-2</c:v>
                </c:pt>
                <c:pt idx="118">
                  <c:v>3.5019203730435808E-2</c:v>
                </c:pt>
                <c:pt idx="119">
                  <c:v>3.3270128408710804E-2</c:v>
                </c:pt>
                <c:pt idx="120">
                  <c:v>3.1593312916445057E-2</c:v>
                </c:pt>
                <c:pt idx="121">
                  <c:v>2.9986604481773219E-2</c:v>
                </c:pt>
                <c:pt idx="122">
                  <c:v>2.844787246687152E-2</c:v>
                </c:pt>
                <c:pt idx="123">
                  <c:v>2.6975010274722731E-2</c:v>
                </c:pt>
                <c:pt idx="124">
                  <c:v>2.5565937150579678E-2</c:v>
                </c:pt>
                <c:pt idx="125">
                  <c:v>2.421859987764859E-2</c:v>
                </c:pt>
                <c:pt idx="126">
                  <c:v>2.2930974366791399E-2</c:v>
                </c:pt>
                <c:pt idx="127">
                  <c:v>2.1701067140331546E-2</c:v>
                </c:pt>
                <c:pt idx="128">
                  <c:v>2.0526916710313044E-2</c:v>
                </c:pt>
                <c:pt idx="129">
                  <c:v>1.940659485182596E-2</c:v>
                </c:pt>
                <c:pt idx="130">
                  <c:v>1.8338207772263915E-2</c:v>
                </c:pt>
                <c:pt idx="131">
                  <c:v>1.7319897177622483E-2</c:v>
                </c:pt>
                <c:pt idx="132">
                  <c:v>1.6349841237173975E-2</c:v>
                </c:pt>
                <c:pt idx="133">
                  <c:v>1.5426255448082996E-2</c:v>
                </c:pt>
                <c:pt idx="134">
                  <c:v>1.4547393401725273E-2</c:v>
                </c:pt>
                <c:pt idx="135">
                  <c:v>1.3711547453678846E-2</c:v>
                </c:pt>
                <c:pt idx="136">
                  <c:v>1.2917049299534064E-2</c:v>
                </c:pt>
                <c:pt idx="137">
                  <c:v>1.2162270458844273E-2</c:v>
                </c:pt>
                <c:pt idx="138">
                  <c:v>1.1445622669696606E-2</c:v>
                </c:pt>
                <c:pt idx="139">
                  <c:v>1.0765558196527841E-2</c:v>
                </c:pt>
                <c:pt idx="140">
                  <c:v>1.0120570053942918E-2</c:v>
                </c:pt>
                <c:pt idx="141">
                  <c:v>9.5091921494143451E-3</c:v>
                </c:pt>
                <c:pt idx="142">
                  <c:v>8.9299993478454392E-3</c:v>
                </c:pt>
                <c:pt idx="143">
                  <c:v>8.3816074610726828E-3</c:v>
                </c:pt>
                <c:pt idx="144">
                  <c:v>7.8626731654663998E-3</c:v>
                </c:pt>
                <c:pt idx="145">
                  <c:v>7.3718938508512723E-3</c:v>
                </c:pt>
                <c:pt idx="146">
                  <c:v>6.9080074040240831E-3</c:v>
                </c:pt>
                <c:pt idx="147">
                  <c:v>6.4697919301915357E-3</c:v>
                </c:pt>
                <c:pt idx="148">
                  <c:v>6.0560654156763998E-3</c:v>
                </c:pt>
                <c:pt idx="149">
                  <c:v>5.6656853352593066E-3</c:v>
                </c:pt>
                <c:pt idx="150">
                  <c:v>5.2975482075330342E-3</c:v>
                </c:pt>
              </c:numCache>
            </c:numRef>
          </c:val>
          <c:smooth val="0"/>
          <c:extLst>
            <c:ext xmlns:c16="http://schemas.microsoft.com/office/drawing/2014/chart" uri="{C3380CC4-5D6E-409C-BE32-E72D297353CC}">
              <c16:uniqueId val="{00000009-6F98-47AE-B4A9-FA8ABDFAA23D}"/>
            </c:ext>
          </c:extLst>
        </c:ser>
        <c:ser>
          <c:idx val="10"/>
          <c:order val="10"/>
          <c:spPr>
            <a:ln w="28575" cap="rnd">
              <a:solidFill>
                <a:schemeClr val="accent5">
                  <a:lumMod val="6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'P1'!$S$48:$S$198</c:f>
              <c:numCache>
                <c:formatCode>0.0%</c:formatCode>
                <c:ptCount val="151"/>
                <c:pt idx="0">
                  <c:v>1</c:v>
                </c:pt>
                <c:pt idx="1">
                  <c:v>0.9968617514915924</c:v>
                </c:pt>
                <c:pt idx="2">
                  <c:v>0.99362909278612555</c:v>
                </c:pt>
                <c:pt idx="3">
                  <c:v>0.99030114353296217</c:v>
                </c:pt>
                <c:pt idx="4">
                  <c:v>0.9868770697826077</c:v>
                </c:pt>
                <c:pt idx="5">
                  <c:v>0.98335608540892305</c:v>
                </c:pt>
                <c:pt idx="6">
                  <c:v>0.97973745351837815</c:v>
                </c:pt>
                <c:pt idx="7">
                  <c:v>0.97602048784418116</c:v>
                </c:pt>
                <c:pt idx="8">
                  <c:v>0.97220455412307194</c:v>
                </c:pt>
                <c:pt idx="9">
                  <c:v>0.96828907145252263</c:v>
                </c:pt>
                <c:pt idx="10">
                  <c:v>0.96427351362604297</c:v>
                </c:pt>
                <c:pt idx="11">
                  <c:v>0.96015741044424907</c:v>
                </c:pt>
                <c:pt idx="12">
                  <c:v>0.95594034899932157</c:v>
                </c:pt>
                <c:pt idx="13">
                  <c:v>0.95162197493044332</c:v>
                </c:pt>
                <c:pt idx="14">
                  <c:v>0.94720199364777757</c:v>
                </c:pt>
                <c:pt idx="15">
                  <c:v>0.94268017152252959</c:v>
                </c:pt>
                <c:pt idx="16">
                  <c:v>0.93805633704060687</c:v>
                </c:pt>
                <c:pt idx="17">
                  <c:v>0.93333038191738482</c:v>
                </c:pt>
                <c:pt idx="18">
                  <c:v>0.92850226217106901</c:v>
                </c:pt>
                <c:pt idx="19">
                  <c:v>0.92357199915214061</c:v>
                </c:pt>
                <c:pt idx="20">
                  <c:v>0.91853968052637458</c:v>
                </c:pt>
                <c:pt idx="21">
                  <c:v>0.91340546120891675</c:v>
                </c:pt>
                <c:pt idx="22">
                  <c:v>0.90816956424692252</c:v>
                </c:pt>
                <c:pt idx="23">
                  <c:v>0.90283228164827345</c:v>
                </c:pt>
                <c:pt idx="24">
                  <c:v>0.89739397515390384</c:v>
                </c:pt>
                <c:pt idx="25">
                  <c:v>0.89185507695130317</c:v>
                </c:pt>
                <c:pt idx="26">
                  <c:v>0.88621609032678828</c:v>
                </c:pt>
                <c:pt idx="27">
                  <c:v>0.88047759025417627</c:v>
                </c:pt>
                <c:pt idx="28">
                  <c:v>0.87464022391753804</c:v>
                </c:pt>
                <c:pt idx="29">
                  <c:v>0.86870471116575854</c:v>
                </c:pt>
                <c:pt idx="30">
                  <c:v>0.86267184489668858</c:v>
                </c:pt>
                <c:pt idx="31">
                  <c:v>0.85654249136873739</c:v>
                </c:pt>
                <c:pt idx="32">
                  <c:v>0.85031759043782029</c:v>
                </c:pt>
                <c:pt idx="33">
                  <c:v>0.84399815571765746</c:v>
                </c:pt>
                <c:pt idx="34">
                  <c:v>0.83758527466149635</c:v>
                </c:pt>
                <c:pt idx="35">
                  <c:v>0.83108010856342407</c:v>
                </c:pt>
                <c:pt idx="36">
                  <c:v>0.82448389247752762</c:v>
                </c:pt>
                <c:pt idx="37">
                  <c:v>0.81779793505326126</c:v>
                </c:pt>
                <c:pt idx="38">
                  <c:v>0.81102361828549174</c:v>
                </c:pt>
                <c:pt idx="39">
                  <c:v>0.80416239717780125</c:v>
                </c:pt>
                <c:pt idx="40">
                  <c:v>0.79721579931775077</c:v>
                </c:pt>
                <c:pt idx="41">
                  <c:v>0.79018542436293304</c:v>
                </c:pt>
                <c:pt idx="42">
                  <c:v>0.78307294343677369</c:v>
                </c:pt>
                <c:pt idx="43">
                  <c:v>0.77588009843318084</c:v>
                </c:pt>
                <c:pt idx="44">
                  <c:v>0.76860870122928049</c:v>
                </c:pt>
                <c:pt idx="45">
                  <c:v>0.76126063280563383</c:v>
                </c:pt>
                <c:pt idx="46">
                  <c:v>0.75383784227347261</c:v>
                </c:pt>
                <c:pt idx="47">
                  <c:v>0.74634234580866088</c:v>
                </c:pt>
                <c:pt idx="48">
                  <c:v>0.73877622549224664</c:v>
                </c:pt>
                <c:pt idx="49">
                  <c:v>0.73114162805763494</c:v>
                </c:pt>
                <c:pt idx="50">
                  <c:v>0.72344076354459153</c:v>
                </c:pt>
                <c:pt idx="51">
                  <c:v>0.71567590386045377</c:v>
                </c:pt>
                <c:pt idx="52">
                  <c:v>0.70784938124911045</c:v>
                </c:pt>
                <c:pt idx="53">
                  <c:v>0.69996358666849068</c:v>
                </c:pt>
                <c:pt idx="54">
                  <c:v>0.69202096807748892</c:v>
                </c:pt>
                <c:pt idx="55">
                  <c:v>0.68402402863343548</c:v>
                </c:pt>
                <c:pt idx="56">
                  <c:v>0.6759753248014192</c:v>
                </c:pt>
                <c:pt idx="57">
                  <c:v>0.6678774643769454</c:v>
                </c:pt>
                <c:pt idx="58">
                  <c:v>0.65973310442361877</c:v>
                </c:pt>
                <c:pt idx="59">
                  <c:v>0.65154494912771732</c:v>
                </c:pt>
                <c:pt idx="60">
                  <c:v>0.64331574757172694</c:v>
                </c:pt>
                <c:pt idx="61">
                  <c:v>0.63504829142908581</c:v>
                </c:pt>
                <c:pt idx="62">
                  <c:v>0.62674541258258787</c:v>
                </c:pt>
                <c:pt idx="63">
                  <c:v>0.6184099806690756</c:v>
                </c:pt>
                <c:pt idx="64">
                  <c:v>0.61004490055323779</c:v>
                </c:pt>
                <c:pt idx="65">
                  <c:v>0.60165310973351738</c:v>
                </c:pt>
                <c:pt idx="66">
                  <c:v>0.5932375756833087</c:v>
                </c:pt>
                <c:pt idx="67">
                  <c:v>0.58480129313080176</c:v>
                </c:pt>
                <c:pt idx="68">
                  <c:v>0.57634728128100365</c:v>
                </c:pt>
                <c:pt idx="69">
                  <c:v>0.5678785809836312</c:v>
                </c:pt>
                <c:pt idx="70">
                  <c:v>0.55939825185073799</c:v>
                </c:pt>
                <c:pt idx="71">
                  <c:v>0.55090936932808365</c:v>
                </c:pt>
                <c:pt idx="72">
                  <c:v>0.54241502172441469</c:v>
                </c:pt>
                <c:pt idx="73">
                  <c:v>0.53391830720295719</c:v>
                </c:pt>
                <c:pt idx="74">
                  <c:v>0.52542233073956401</c:v>
                </c:pt>
                <c:pt idx="75">
                  <c:v>0.5169302010520842</c:v>
                </c:pt>
                <c:pt idx="76">
                  <c:v>0.50844502750563536</c:v>
                </c:pt>
                <c:pt idx="77">
                  <c:v>0.49996991699857685</c:v>
                </c:pt>
                <c:pt idx="78">
                  <c:v>0.49150797083407538</c:v>
                </c:pt>
                <c:pt idx="79">
                  <c:v>0.48306228158224201</c:v>
                </c:pt>
                <c:pt idx="80">
                  <c:v>0.47463592993790826</c:v>
                </c:pt>
                <c:pt idx="81">
                  <c:v>0.46623198157916512</c:v>
                </c:pt>
                <c:pt idx="82">
                  <c:v>0.45785348403185561</c:v>
                </c:pt>
                <c:pt idx="83">
                  <c:v>0.44950346354524984</c:v>
                </c:pt>
                <c:pt idx="84">
                  <c:v>0.44118492198416981</c:v>
                </c:pt>
                <c:pt idx="85">
                  <c:v>0.43290083374285082</c:v>
                </c:pt>
                <c:pt idx="86">
                  <c:v>0.42465414268583518</c:v>
                </c:pt>
                <c:pt idx="87">
                  <c:v>0.41644775912119009</c:v>
                </c:pt>
                <c:pt idx="88">
                  <c:v>0.40828455681132686</c:v>
                </c:pt>
                <c:pt idx="89">
                  <c:v>0.40016737002666525</c:v>
                </c:pt>
                <c:pt idx="90">
                  <c:v>0.39209899064735021</c:v>
                </c:pt>
                <c:pt idx="91">
                  <c:v>0.38408216531816675</c:v>
                </c:pt>
                <c:pt idx="92">
                  <c:v>0.37611959266173256</c:v>
                </c:pt>
                <c:pt idx="93">
                  <c:v>0.36821392055496727</c:v>
                </c:pt>
                <c:pt idx="94">
                  <c:v>0.36036774347373662</c:v>
                </c:pt>
                <c:pt idx="95">
                  <c:v>0.35258359991047084</c:v>
                </c:pt>
                <c:pt idx="96">
                  <c:v>0.34486396986942464</c:v>
                </c:pt>
                <c:pt idx="97">
                  <c:v>0.33721127244412391</c:v>
                </c:pt>
                <c:pt idx="98">
                  <c:v>0.32962786348138434</c:v>
                </c:pt>
                <c:pt idx="99">
                  <c:v>0.3221160333361453</c:v>
                </c:pt>
                <c:pt idx="100">
                  <c:v>0.31467800472117702</c:v>
                </c:pt>
                <c:pt idx="101">
                  <c:v>0.30731593065554824</c:v>
                </c:pt>
                <c:pt idx="102">
                  <c:v>0.30003189251553919</c:v>
                </c:pt>
                <c:pt idx="103">
                  <c:v>0.29282789819149474</c:v>
                </c:pt>
                <c:pt idx="104">
                  <c:v>0.28570588035388111</c:v>
                </c:pt>
                <c:pt idx="105">
                  <c:v>0.27866769483160875</c:v>
                </c:pt>
                <c:pt idx="106">
                  <c:v>0.2717151191054249</c:v>
                </c:pt>
                <c:pt idx="107">
                  <c:v>0.26484985091896746</c:v>
                </c:pt>
                <c:pt idx="108">
                  <c:v>0.25807350700979836</c:v>
                </c:pt>
                <c:pt idx="109">
                  <c:v>0.25138762196249986</c:v>
                </c:pt>
                <c:pt idx="110">
                  <c:v>0.2447936471856374</c:v>
                </c:pt>
                <c:pt idx="111">
                  <c:v>0.23829295001414005</c:v>
                </c:pt>
                <c:pt idx="112">
                  <c:v>0.23188681293836599</c:v>
                </c:pt>
                <c:pt idx="113">
                  <c:v>0.22557643296085303</c:v>
                </c:pt>
                <c:pt idx="114">
                  <c:v>0.21936292108146455</c:v>
                </c:pt>
                <c:pt idx="115">
                  <c:v>0.21324730191137214</c:v>
                </c:pt>
                <c:pt idx="116">
                  <c:v>0.20723051341601387</c:v>
                </c:pt>
                <c:pt idx="117">
                  <c:v>0.20131340678690399</c:v>
                </c:pt>
                <c:pt idx="118">
                  <c:v>0.19549674644186238</c:v>
                </c:pt>
                <c:pt idx="119">
                  <c:v>0.18978121015297122</c:v>
                </c:pt>
                <c:pt idx="120">
                  <c:v>0.18416738930126128</c:v>
                </c:pt>
                <c:pt idx="121">
                  <c:v>0.17865578925687245</c:v>
                </c:pt>
                <c:pt idx="122">
                  <c:v>0.17324682988313597</c:v>
                </c:pt>
                <c:pt idx="123">
                  <c:v>0.1679408461627751</c:v>
                </c:pt>
                <c:pt idx="124">
                  <c:v>0.16273808894413597</c:v>
                </c:pt>
                <c:pt idx="125">
                  <c:v>0.15763872580511534</c:v>
                </c:pt>
                <c:pt idx="126">
                  <c:v>0.15264284203218217</c:v>
                </c:pt>
                <c:pt idx="127">
                  <c:v>0.14775044171166385</c:v>
                </c:pt>
                <c:pt idx="128">
                  <c:v>0.14296144893020696</c:v>
                </c:pt>
                <c:pt idx="129">
                  <c:v>0.13827570908111786</c:v>
                </c:pt>
                <c:pt idx="130">
                  <c:v>0.13369299027304832</c:v>
                </c:pt>
                <c:pt idx="131">
                  <c:v>0.12921298483729873</c:v>
                </c:pt>
                <c:pt idx="132">
                  <c:v>0.12483531092980325</c:v>
                </c:pt>
                <c:pt idx="133">
                  <c:v>0.12055951422368495</c:v>
                </c:pt>
                <c:pt idx="134">
                  <c:v>0.11638506968808601</c:v>
                </c:pt>
                <c:pt idx="135">
                  <c:v>0.11231138344882945</c:v>
                </c:pt>
                <c:pt idx="136">
                  <c:v>0.10833779472630588</c:v>
                </c:pt>
                <c:pt idx="137">
                  <c:v>0.10446357784586194</c:v>
                </c:pt>
                <c:pt idx="138">
                  <c:v>0.10068794431583353</c:v>
                </c:pt>
                <c:pt idx="139">
                  <c:v>9.7010044968270315E-2</c:v>
                </c:pt>
                <c:pt idx="140">
                  <c:v>9.3428972157301851E-2</c:v>
                </c:pt>
                <c:pt idx="141">
                  <c:v>8.994376201002284E-2</c:v>
                </c:pt>
                <c:pt idx="142">
                  <c:v>8.6553396724711101E-2</c:v>
                </c:pt>
                <c:pt idx="143">
                  <c:v>8.3256806911148104E-2</c:v>
                </c:pt>
                <c:pt idx="144">
                  <c:v>8.0052873967777757E-2</c:v>
                </c:pt>
                <c:pt idx="145">
                  <c:v>7.694043249042741E-2</c:v>
                </c:pt>
                <c:pt idx="146">
                  <c:v>7.3918272707307178E-2</c:v>
                </c:pt>
                <c:pt idx="147">
                  <c:v>7.0985142935023837E-2</c:v>
                </c:pt>
                <c:pt idx="148">
                  <c:v>6.8139752050369651E-2</c:v>
                </c:pt>
                <c:pt idx="149">
                  <c:v>6.538077197269139E-2</c:v>
                </c:pt>
                <c:pt idx="150">
                  <c:v>6.2706840151698889E-2</c:v>
                </c:pt>
              </c:numCache>
            </c:numRef>
          </c:val>
          <c:smooth val="0"/>
          <c:extLst>
            <c:ext xmlns:c16="http://schemas.microsoft.com/office/drawing/2014/chart" uri="{C3380CC4-5D6E-409C-BE32-E72D297353CC}">
              <c16:uniqueId val="{0000000A-6F98-47AE-B4A9-FA8ABDFAA23D}"/>
            </c:ext>
          </c:extLst>
        </c:ser>
        <c:ser>
          <c:idx val="11"/>
          <c:order val="11"/>
          <c:spPr>
            <a:ln w="28575" cap="rnd">
              <a:solidFill>
                <a:schemeClr val="accent6">
                  <a:lumMod val="6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'P1'!$T$48:$T$198</c:f>
              <c:numCache>
                <c:formatCode>0.0%</c:formatCode>
                <c:ptCount val="151"/>
                <c:pt idx="0">
                  <c:v>1</c:v>
                </c:pt>
                <c:pt idx="1">
                  <c:v>0.99426771879044351</c:v>
                </c:pt>
                <c:pt idx="2">
                  <c:v>0.98842444017506825</c:v>
                </c:pt>
                <c:pt idx="3">
                  <c:v>0.98247056018931478</c:v>
                </c:pt>
                <c:pt idx="4">
                  <c:v>0.976406551993798</c:v>
                </c:pt>
                <c:pt idx="5">
                  <c:v>0.97023296658841685</c:v>
                </c:pt>
                <c:pt idx="6">
                  <c:v>0.96395043345683584</c:v>
                </c:pt>
                <c:pt idx="7">
                  <c:v>0.95755966113879831</c:v>
                </c:pt>
                <c:pt idx="8">
                  <c:v>0.95106143772778018</c:v>
                </c:pt>
                <c:pt idx="9">
                  <c:v>0.94445663129156154</c:v>
                </c:pt>
                <c:pt idx="10">
                  <c:v>0.9377461902133587</c:v>
                </c:pt>
                <c:pt idx="11">
                  <c:v>0.93093114345123607</c:v>
                </c:pt>
                <c:pt idx="12">
                  <c:v>0.92401260071360125</c:v>
                </c:pt>
                <c:pt idx="13">
                  <c:v>0.91699175254867615</c:v>
                </c:pt>
                <c:pt idx="14">
                  <c:v>0.90986987034593292</c:v>
                </c:pt>
                <c:pt idx="15">
                  <c:v>0.90264830624759018</c:v>
                </c:pt>
                <c:pt idx="16">
                  <c:v>0.89532849296837314</c:v>
                </c:pt>
                <c:pt idx="17">
                  <c:v>0.88791194352186187</c:v>
                </c:pt>
                <c:pt idx="18">
                  <c:v>0.88040025085187334</c:v>
                </c:pt>
                <c:pt idx="19">
                  <c:v>0.87279508736745914</c:v>
                </c:pt>
                <c:pt idx="20">
                  <c:v>0.86509820438023377</c:v>
                </c:pt>
                <c:pt idx="21">
                  <c:v>0.85731143144289468</c:v>
                </c:pt>
                <c:pt idx="22">
                  <c:v>0.84943667558795044</c:v>
                </c:pt>
                <c:pt idx="23">
                  <c:v>0.84147592046582054</c:v>
                </c:pt>
                <c:pt idx="24">
                  <c:v>0.83343122538164482</c:v>
                </c:pt>
                <c:pt idx="25">
                  <c:v>0.82530472423029744</c:v>
                </c:pt>
                <c:pt idx="26">
                  <c:v>0.81709862432928404</c:v>
                </c:pt>
                <c:pt idx="27">
                  <c:v>0.808815205149372</c:v>
                </c:pt>
                <c:pt idx="28">
                  <c:v>0.80045681694299187</c:v>
                </c:pt>
                <c:pt idx="29">
                  <c:v>0.79202587927063428</c:v>
                </c:pt>
                <c:pt idx="30">
                  <c:v>0.78352487942565774</c:v>
                </c:pt>
                <c:pt idx="31">
                  <c:v>0.77495637075812174</c:v>
                </c:pt>
                <c:pt idx="32">
                  <c:v>0.76632297089845536</c:v>
                </c:pt>
                <c:pt idx="33">
                  <c:v>0.7576273598819746</c:v>
                </c:pt>
                <c:pt idx="34">
                  <c:v>0.74887227817546798</c:v>
                </c:pt>
                <c:pt idx="35">
                  <c:v>0.74006052460727312</c:v>
                </c:pt>
                <c:pt idx="36">
                  <c:v>0.73119495420247627</c:v>
                </c:pt>
                <c:pt idx="37">
                  <c:v>0.72227847592507755</c:v>
                </c:pt>
                <c:pt idx="38">
                  <c:v>0.7133140503291715</c:v>
                </c:pt>
                <c:pt idx="39">
                  <c:v>0.70430468712140304</c:v>
                </c:pt>
                <c:pt idx="40">
                  <c:v>0.69525344263716382</c:v>
                </c:pt>
                <c:pt idx="41">
                  <c:v>0.6861634172332115</c:v>
                </c:pt>
                <c:pt idx="42">
                  <c:v>0.67703775259958887</c:v>
                </c:pt>
                <c:pt idx="43">
                  <c:v>0.66787962899392672</c:v>
                </c:pt>
                <c:pt idx="44">
                  <c:v>0.65869226240142387</c:v>
                </c:pt>
                <c:pt idx="45">
                  <c:v>0.64947890162397637</c:v>
                </c:pt>
                <c:pt idx="46">
                  <c:v>0.64024282530214083</c:v>
                </c:pt>
                <c:pt idx="47">
                  <c:v>0.63098733887379277</c:v>
                </c:pt>
                <c:pt idx="48">
                  <c:v>0.62171577147352353</c:v>
                </c:pt>
                <c:pt idx="49">
                  <c:v>0.61243147277700671</c:v>
                </c:pt>
                <c:pt idx="50">
                  <c:v>0.60313780979472176</c:v>
                </c:pt>
                <c:pt idx="51">
                  <c:v>0.59383816361959763</c:v>
                </c:pt>
                <c:pt idx="52">
                  <c:v>0.58453592613328809</c:v>
                </c:pt>
                <c:pt idx="53">
                  <c:v>0.57523449667593785</c:v>
                </c:pt>
                <c:pt idx="54">
                  <c:v>0.56593727868444443</c:v>
                </c:pt>
                <c:pt idx="55">
                  <c:v>0.55664767630433765</c:v>
                </c:pt>
                <c:pt idx="56">
                  <c:v>0.54736909098053044</c:v>
                </c:pt>
                <c:pt idx="57">
                  <c:v>0.53810491803229588</c:v>
                </c:pt>
                <c:pt idx="58">
                  <c:v>0.52885854321792214</c:v>
                </c:pt>
                <c:pt idx="59">
                  <c:v>0.5196333392945941</c:v>
                </c:pt>
                <c:pt idx="60">
                  <c:v>0.51043266257910758</c:v>
                </c:pt>
                <c:pt idx="61">
                  <c:v>0.50125984951510383</c:v>
                </c:pt>
                <c:pt idx="62">
                  <c:v>0.49211821325254612</c:v>
                </c:pt>
                <c:pt idx="63">
                  <c:v>0.48301104024520469</c:v>
                </c:pt>
                <c:pt idx="64">
                  <c:v>0.47394158687194066</c:v>
                </c:pt>
                <c:pt idx="65">
                  <c:v>0.46491307608758325</c:v>
                </c:pt>
                <c:pt idx="66">
                  <c:v>0.4559286941091969</c:v>
                </c:pt>
                <c:pt idx="67">
                  <c:v>0.44699158714351389</c:v>
                </c:pt>
                <c:pt idx="68">
                  <c:v>0.4381048581612737</c:v>
                </c:pt>
                <c:pt idx="69">
                  <c:v>0.42927156372417202</c:v>
                </c:pt>
                <c:pt idx="70">
                  <c:v>0.42049471087004853</c:v>
                </c:pt>
                <c:pt idx="71">
                  <c:v>0.41177725406187976</c:v>
                </c:pt>
                <c:pt idx="72">
                  <c:v>0.40312209220604678</c:v>
                </c:pt>
                <c:pt idx="73">
                  <c:v>0.39453206574523897</c:v>
                </c:pt>
                <c:pt idx="74">
                  <c:v>0.3860099538312558</c:v>
                </c:pt>
                <c:pt idx="75">
                  <c:v>0.37755847158280409</c:v>
                </c:pt>
                <c:pt idx="76">
                  <c:v>0.36918026743327731</c:v>
                </c:pt>
                <c:pt idx="77">
                  <c:v>0.3608779205733158</c:v>
                </c:pt>
                <c:pt idx="78">
                  <c:v>0.35265393849278726</c:v>
                </c:pt>
                <c:pt idx="79">
                  <c:v>0.34451075462663888</c:v>
                </c:pt>
                <c:pt idx="80">
                  <c:v>0.33645072610887128</c:v>
                </c:pt>
                <c:pt idx="81">
                  <c:v>0.32847613163866929</c:v>
                </c:pt>
                <c:pt idx="82">
                  <c:v>0.32058916946251792</c:v>
                </c:pt>
                <c:pt idx="83">
                  <c:v>0.31279195547587563</c:v>
                </c:pt>
                <c:pt idx="84">
                  <c:v>0.30508652144775283</c:v>
                </c:pt>
                <c:pt idx="85">
                  <c:v>0.29747481337127424</c:v>
                </c:pt>
                <c:pt idx="86">
                  <c:v>0.28995868994305313</c:v>
                </c:pt>
                <c:pt idx="87">
                  <c:v>0.28253992117392324</c:v>
                </c:pt>
                <c:pt idx="88">
                  <c:v>0.27522018713330393</c:v>
                </c:pt>
                <c:pt idx="89">
                  <c:v>0.26800107682917335</c:v>
                </c:pt>
                <c:pt idx="90">
                  <c:v>0.26088408722535245</c:v>
                </c:pt>
                <c:pt idx="91">
                  <c:v>0.25387062239748137</c:v>
                </c:pt>
                <c:pt idx="92">
                  <c:v>0.24696199282878881</c:v>
                </c:pt>
                <c:pt idx="93">
                  <c:v>0.24015941484642736</c:v>
                </c:pt>
                <c:pt idx="94">
                  <c:v>0.23346401019885912</c:v>
                </c:pt>
                <c:pt idx="95">
                  <c:v>0.22687680577444649</c:v>
                </c:pt>
                <c:pt idx="96">
                  <c:v>0.2203987334611075</c:v>
                </c:pt>
                <c:pt idx="97">
                  <c:v>0.21403063014656951</c:v>
                </c:pt>
                <c:pt idx="98">
                  <c:v>0.20777323785845409</c:v>
                </c:pt>
                <c:pt idx="99">
                  <c:v>0.20162720404311005</c:v>
                </c:pt>
                <c:pt idx="100">
                  <c:v>0.19559308198181447</c:v>
                </c:pt>
                <c:pt idx="101">
                  <c:v>0.18967133134264286</c:v>
                </c:pt>
                <c:pt idx="102">
                  <c:v>0.18386231886603882</c:v>
                </c:pt>
                <c:pt idx="103">
                  <c:v>0.17816631918178782</c:v>
                </c:pt>
                <c:pt idx="104">
                  <c:v>0.17258351575485026</c:v>
                </c:pt>
                <c:pt idx="105">
                  <c:v>0.16711400195719817</c:v>
                </c:pt>
                <c:pt idx="106">
                  <c:v>0.16175778226255857</c:v>
                </c:pt>
                <c:pt idx="107">
                  <c:v>0.15651477356068536</c:v>
                </c:pt>
                <c:pt idx="108">
                  <c:v>0.15138480658754355</c:v>
                </c:pt>
                <c:pt idx="109">
                  <c:v>0.1463676274675455</c:v>
                </c:pt>
                <c:pt idx="110">
                  <c:v>0.14146289936375242</c:v>
                </c:pt>
                <c:pt idx="111">
                  <c:v>0.13667020423173337</c:v>
                </c:pt>
                <c:pt idx="112">
                  <c:v>0.13198904467258296</c:v>
                </c:pt>
                <c:pt idx="113">
                  <c:v>0.12741884588039054</c:v>
                </c:pt>
                <c:pt idx="114">
                  <c:v>0.12295895767930083</c:v>
                </c:pt>
                <c:pt idx="115">
                  <c:v>0.11860865664512013</c:v>
                </c:pt>
                <c:pt idx="116">
                  <c:v>0.11436714830629717</c:v>
                </c:pt>
                <c:pt idx="117">
                  <c:v>0.11023356941896353</c:v>
                </c:pt>
                <c:pt idx="118">
                  <c:v>0.10620699031060633</c:v>
                </c:pt>
                <c:pt idx="119">
                  <c:v>0.10228641728684881</c:v>
                </c:pt>
                <c:pt idx="120">
                  <c:v>9.8470795095728869E-2</c:v>
                </c:pt>
                <c:pt idx="121">
                  <c:v>9.4759009443796574E-2</c:v>
                </c:pt>
                <c:pt idx="122">
                  <c:v>9.1149889558307967E-2</c:v>
                </c:pt>
                <c:pt idx="123">
                  <c:v>8.7642210789746794E-2</c:v>
                </c:pt>
                <c:pt idx="124">
                  <c:v>8.423469724890266E-2</c:v>
                </c:pt>
                <c:pt idx="125">
                  <c:v>8.0926024472718253E-2</c:v>
                </c:pt>
                <c:pt idx="126">
                  <c:v>7.7714822113142484E-2</c:v>
                </c:pt>
                <c:pt idx="127">
                  <c:v>7.4599676643256382E-2</c:v>
                </c:pt>
                <c:pt idx="128">
                  <c:v>7.1579134074979345E-2</c:v>
                </c:pt>
                <c:pt idx="129">
                  <c:v>6.8651702682732713E-2</c:v>
                </c:pt>
                <c:pt idx="130">
                  <c:v>6.5815855727510933E-2</c:v>
                </c:pt>
                <c:pt idx="131">
                  <c:v>6.3070034175900347E-2</c:v>
                </c:pt>
                <c:pt idx="132">
                  <c:v>6.0412649408701613E-2</c:v>
                </c:pt>
                <c:pt idx="133">
                  <c:v>5.7842085913914348E-2</c:v>
                </c:pt>
                <c:pt idx="134">
                  <c:v>5.5356703958996722E-2</c:v>
                </c:pt>
                <c:pt idx="135">
                  <c:v>5.2954842237437821E-2</c:v>
                </c:pt>
                <c:pt idx="136">
                  <c:v>5.0634820484852593E-2</c:v>
                </c:pt>
                <c:pt idx="137">
                  <c:v>4.8394942059971323E-2</c:v>
                </c:pt>
                <c:pt idx="138">
                  <c:v>4.6233496486073444E-2</c:v>
                </c:pt>
                <c:pt idx="139">
                  <c:v>4.4148761948608832E-2</c:v>
                </c:pt>
                <c:pt idx="140">
                  <c:v>4.2139007744942517E-2</c:v>
                </c:pt>
                <c:pt idx="141">
                  <c:v>4.0202496682366244E-2</c:v>
                </c:pt>
                <c:pt idx="142">
                  <c:v>3.8337487420736428E-2</c:v>
                </c:pt>
                <c:pt idx="143">
                  <c:v>3.6542236756309354E-2</c:v>
                </c:pt>
                <c:pt idx="144">
                  <c:v>3.4815001843579343E-2</c:v>
                </c:pt>
                <c:pt idx="145">
                  <c:v>3.3154042352147063E-2</c:v>
                </c:pt>
                <c:pt idx="146">
                  <c:v>3.1557622555883937E-2</c:v>
                </c:pt>
                <c:pt idx="147">
                  <c:v>3.0024013351892326E-2</c:v>
                </c:pt>
                <c:pt idx="148">
                  <c:v>2.8551494207001381E-2</c:v>
                </c:pt>
                <c:pt idx="149">
                  <c:v>2.7138355029777812E-2</c:v>
                </c:pt>
                <c:pt idx="150">
                  <c:v>2.5782897966271208E-2</c:v>
                </c:pt>
              </c:numCache>
            </c:numRef>
          </c:val>
          <c:smooth val="0"/>
          <c:extLst>
            <c:ext xmlns:c16="http://schemas.microsoft.com/office/drawing/2014/chart" uri="{C3380CC4-5D6E-409C-BE32-E72D297353CC}">
              <c16:uniqueId val="{0000000B-6F98-47AE-B4A9-FA8ABDFAA23D}"/>
            </c:ext>
          </c:extLst>
        </c:ser>
        <c:ser>
          <c:idx val="12"/>
          <c:order val="12"/>
          <c:spPr>
            <a:ln w="28575" cap="rnd">
              <a:solidFill>
                <a:schemeClr val="accent1">
                  <a:lumMod val="80000"/>
                  <a:lumOff val="2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'P1'!$U$48:$U$198</c:f>
              <c:numCache>
                <c:formatCode>0.0%</c:formatCode>
                <c:ptCount val="151"/>
                <c:pt idx="0">
                  <c:v>1</c:v>
                </c:pt>
                <c:pt idx="1">
                  <c:v>0.98692559454366324</c:v>
                </c:pt>
                <c:pt idx="2">
                  <c:v>0.97379992831321893</c:v>
                </c:pt>
                <c:pt idx="3">
                  <c:v>0.96062757555085865</c:v>
                </c:pt>
                <c:pt idx="4">
                  <c:v>0.94741316188660651</c:v>
                </c:pt>
                <c:pt idx="5">
                  <c:v>0.93416136015154383</c:v>
                </c:pt>
                <c:pt idx="6">
                  <c:v>0.92087688609442575</c:v>
                </c:pt>
                <c:pt idx="7">
                  <c:v>0.90756449400724504</c:v>
                </c:pt>
                <c:pt idx="8">
                  <c:v>0.89422897226555997</c:v>
                </c:pt>
                <c:pt idx="9">
                  <c:v>0.88087513878966872</c:v>
                </c:pt>
                <c:pt idx="10">
                  <c:v>0.8675078364329436</c:v>
                </c:pt>
                <c:pt idx="11">
                  <c:v>0.85413192830388862</c:v>
                </c:pt>
                <c:pt idx="12">
                  <c:v>0.84075229302869248</c:v>
                </c:pt>
                <c:pt idx="13">
                  <c:v>0.82737381996127557</c:v>
                </c:pt>
                <c:pt idx="14">
                  <c:v>0.81400140434801638</c:v>
                </c:pt>
                <c:pt idx="15">
                  <c:v>0.80063994245453707</c:v>
                </c:pt>
                <c:pt idx="16">
                  <c:v>0.78729432666209676</c:v>
                </c:pt>
                <c:pt idx="17">
                  <c:v>0.77396944054129613</c:v>
                </c:pt>
                <c:pt idx="18">
                  <c:v>0.76067015391093973</c:v>
                </c:pt>
                <c:pt idx="19">
                  <c:v>0.7474013178900264</c:v>
                </c:pt>
                <c:pt idx="20">
                  <c:v>0.73416775995094241</c:v>
                </c:pt>
                <c:pt idx="21">
                  <c:v>0.72097427898203093</c:v>
                </c:pt>
                <c:pt idx="22">
                  <c:v>0.70782564036776852</c:v>
                </c:pt>
                <c:pt idx="23">
                  <c:v>0.69472657109484692</c:v>
                </c:pt>
                <c:pt idx="24">
                  <c:v>0.68168175489248095</c:v>
                </c:pt>
                <c:pt idx="25">
                  <c:v>0.66869582741528444</c:v>
                </c:pt>
                <c:pt idx="26">
                  <c:v>0.65577337147704751</c:v>
                </c:pt>
                <c:pt idx="27">
                  <c:v>0.64291891234372223</c:v>
                </c:pt>
                <c:pt idx="28">
                  <c:v>0.63013691309387754</c:v>
                </c:pt>
                <c:pt idx="29">
                  <c:v>0.61743177005482097</c:v>
                </c:pt>
                <c:pt idx="30">
                  <c:v>0.60480780832248915</c:v>
                </c:pt>
                <c:pt idx="31">
                  <c:v>0.59226927737311019</c:v>
                </c:pt>
                <c:pt idx="32">
                  <c:v>0.57982034677450212</c:v>
                </c:pt>
                <c:pt idx="33">
                  <c:v>0.56746510200473155</c:v>
                </c:pt>
                <c:pt idx="34">
                  <c:v>0.55520754038567943</c:v>
                </c:pt>
                <c:pt idx="35">
                  <c:v>0.54305156713886682</c:v>
                </c:pt>
                <c:pt idx="36">
                  <c:v>0.5310009915707008</c:v>
                </c:pt>
                <c:pt idx="37">
                  <c:v>0.51905952339404571</c:v>
                </c:pt>
                <c:pt idx="38">
                  <c:v>0.50723076919279475</c:v>
                </c:pt>
                <c:pt idx="39">
                  <c:v>0.4955182290358407</c:v>
                </c:pt>
                <c:pt idx="40">
                  <c:v>0.48392529324656197</c:v>
                </c:pt>
                <c:pt idx="41">
                  <c:v>0.47245523933362632</c:v>
                </c:pt>
                <c:pt idx="42">
                  <c:v>0.46111122908862134</c:v>
                </c:pt>
                <c:pt idx="43">
                  <c:v>0.44989630585563922</c:v>
                </c:pt>
                <c:pt idx="44">
                  <c:v>0.43881339197765068</c:v>
                </c:pt>
                <c:pt idx="45">
                  <c:v>0.42786528642407484</c:v>
                </c:pt>
                <c:pt idx="46">
                  <c:v>0.4170546626036275</c:v>
                </c:pt>
                <c:pt idx="47">
                  <c:v>0.40638406636610369</c:v>
                </c:pt>
                <c:pt idx="48">
                  <c:v>0.39585591419636418</c:v>
                </c:pt>
                <c:pt idx="49">
                  <c:v>0.38547249160337738</c:v>
                </c:pt>
                <c:pt idx="50">
                  <c:v>0.37523595170675278</c:v>
                </c:pt>
                <c:pt idx="51">
                  <c:v>0.36514831402276154</c:v>
                </c:pt>
                <c:pt idx="52">
                  <c:v>0.35521146345142568</c:v>
                </c:pt>
                <c:pt idx="53">
                  <c:v>0.3454271494657824</c:v>
                </c:pt>
                <c:pt idx="54">
                  <c:v>0.33579698550403064</c:v>
                </c:pt>
                <c:pt idx="55">
                  <c:v>0.32632244856477188</c:v>
                </c:pt>
                <c:pt idx="56">
                  <c:v>0.31700487900514907</c:v>
                </c:pt>
                <c:pt idx="57">
                  <c:v>0.30784548054121175</c:v>
                </c:pt>
                <c:pt idx="58">
                  <c:v>0.29884532044940332</c:v>
                </c:pt>
                <c:pt idx="59">
                  <c:v>0.29000532996761363</c:v>
                </c:pt>
                <c:pt idx="60">
                  <c:v>0.28132630489381094</c:v>
                </c:pt>
                <c:pt idx="61">
                  <c:v>0.27280890637981031</c:v>
                </c:pt>
                <c:pt idx="62">
                  <c:v>0.2644536619173451</c:v>
                </c:pt>
                <c:pt idx="63">
                  <c:v>0.2562609665131404</c:v>
                </c:pt>
                <c:pt idx="64">
                  <c:v>0.2482310840493277</c:v>
                </c:pt>
                <c:pt idx="65">
                  <c:v>0.24036414882509394</c:v>
                </c:pt>
                <c:pt idx="66">
                  <c:v>0.23266016727510994</c:v>
                </c:pt>
                <c:pt idx="67">
                  <c:v>0.22511901985987959</c:v>
                </c:pt>
                <c:pt idx="68">
                  <c:v>0.21774046312280926</c:v>
                </c:pt>
                <c:pt idx="69">
                  <c:v>0.21052413190844316</c:v>
                </c:pt>
                <c:pt idx="70">
                  <c:v>0.20346954173598897</c:v>
                </c:pt>
                <c:pt idx="71">
                  <c:v>0.19657609132193579</c:v>
                </c:pt>
                <c:pt idx="72">
                  <c:v>0.18984306524529485</c:v>
                </c:pt>
                <c:pt idx="73">
                  <c:v>0.18326963674869196</c:v>
                </c:pt>
                <c:pt idx="74">
                  <c:v>0.17685487066832142</c:v>
                </c:pt>
                <c:pt idx="75">
                  <c:v>0.17059772648550428</c:v>
                </c:pt>
                <c:pt idx="76">
                  <c:v>0.16449706149241269</c:v>
                </c:pt>
                <c:pt idx="77">
                  <c:v>0.15855163406431602</c:v>
                </c:pt>
                <c:pt idx="78">
                  <c:v>0.15276010703054255</c:v>
                </c:pt>
                <c:pt idx="79">
                  <c:v>0.14712105113621085</c:v>
                </c:pt>
                <c:pt idx="80">
                  <c:v>0.14163294858666153</c:v>
                </c:pt>
                <c:pt idx="81">
                  <c:v>0.1362941966664222</c:v>
                </c:pt>
                <c:pt idx="82">
                  <c:v>0.13110311142447217</c:v>
                </c:pt>
                <c:pt idx="83">
                  <c:v>0.12605793141751498</c:v>
                </c:pt>
                <c:pt idx="84">
                  <c:v>0.12115682150295046</c:v>
                </c:pt>
                <c:pt idx="85">
                  <c:v>0.11639787667322865</c:v>
                </c:pt>
                <c:pt idx="86">
                  <c:v>0.11177912592329316</c:v>
                </c:pt>
                <c:pt idx="87">
                  <c:v>0.10729853614286693</c:v>
                </c:pt>
                <c:pt idx="88">
                  <c:v>0.10295401602539749</c:v>
                </c:pt>
                <c:pt idx="89">
                  <c:v>9.8743419985566891E-2</c:v>
                </c:pt>
                <c:pt idx="90">
                  <c:v>9.4664552077390648E-2</c:v>
                </c:pt>
                <c:pt idx="91">
                  <c:v>9.0715169905048881E-2</c:v>
                </c:pt>
                <c:pt idx="92">
                  <c:v>8.689298851876312E-2</c:v>
                </c:pt>
                <c:pt idx="93">
                  <c:v>8.3195684288183733E-2</c:v>
                </c:pt>
                <c:pt idx="94">
                  <c:v>7.96208987459643E-2</c:v>
                </c:pt>
                <c:pt idx="95">
                  <c:v>7.6166242394392125E-2</c:v>
                </c:pt>
                <c:pt idx="96">
                  <c:v>7.2829298468181328E-2</c:v>
                </c:pt>
                <c:pt idx="97">
                  <c:v>6.9607626646773016E-2</c:v>
                </c:pt>
                <c:pt idx="98">
                  <c:v>6.6498766709741558E-2</c:v>
                </c:pt>
                <c:pt idx="99">
                  <c:v>6.3500242129184273E-2</c:v>
                </c:pt>
                <c:pt idx="100">
                  <c:v>6.0609563593249059E-2</c:v>
                </c:pt>
                <c:pt idx="101">
                  <c:v>5.7824232455252957E-2</c:v>
                </c:pt>
                <c:pt idx="102">
                  <c:v>5.5141744103155553E-2</c:v>
                </c:pt>
                <c:pt idx="103">
                  <c:v>5.2559591244454827E-2</c:v>
                </c:pt>
                <c:pt idx="104">
                  <c:v>5.0075267101911292E-2</c:v>
                </c:pt>
                <c:pt idx="105">
                  <c:v>4.7686268515824325E-2</c:v>
                </c:pt>
                <c:pt idx="106">
                  <c:v>4.5390098948928329E-2</c:v>
                </c:pt>
                <c:pt idx="107">
                  <c:v>4.3184271390312466E-2</c:v>
                </c:pt>
                <c:pt idx="108">
                  <c:v>4.1066311155113146E-2</c:v>
                </c:pt>
                <c:pt idx="109">
                  <c:v>3.9033758577072836E-2</c:v>
                </c:pt>
                <c:pt idx="110">
                  <c:v>3.7084171591404383E-2</c:v>
                </c:pt>
                <c:pt idx="111">
                  <c:v>3.5215128205745932E-2</c:v>
                </c:pt>
                <c:pt idx="112">
                  <c:v>3.3424228857334433E-2</c:v>
                </c:pt>
                <c:pt idx="113">
                  <c:v>3.1709098654865424E-2</c:v>
                </c:pt>
                <c:pt idx="114">
                  <c:v>3.0067389503847027E-2</c:v>
                </c:pt>
                <c:pt idx="115">
                  <c:v>2.8496782114580989E-2</c:v>
                </c:pt>
                <c:pt idx="116">
                  <c:v>2.6994987892236009E-2</c:v>
                </c:pt>
                <c:pt idx="117">
                  <c:v>2.5559750708793228E-2</c:v>
                </c:pt>
                <c:pt idx="118">
                  <c:v>2.4188848556951702E-2</c:v>
                </c:pt>
                <c:pt idx="119">
                  <c:v>2.2880095086390193E-2</c:v>
                </c:pt>
                <c:pt idx="120">
                  <c:v>2.1631341023064774E-2</c:v>
                </c:pt>
                <c:pt idx="121">
                  <c:v>2.0440475472508469E-2</c:v>
                </c:pt>
                <c:pt idx="122">
                  <c:v>1.9305427108368682E-2</c:v>
                </c:pt>
                <c:pt idx="123">
                  <c:v>1.8224165247670995E-2</c:v>
                </c:pt>
                <c:pt idx="124">
                  <c:v>1.7194700814553116E-2</c:v>
                </c:pt>
                <c:pt idx="125">
                  <c:v>1.6215087194433476E-2</c:v>
                </c:pt>
                <c:pt idx="126">
                  <c:v>1.5283420980809297E-2</c:v>
                </c:pt>
                <c:pt idx="127">
                  <c:v>1.439784261707671E-2</c:v>
                </c:pt>
                <c:pt idx="128">
                  <c:v>1.3556536935960883E-2</c:v>
                </c:pt>
                <c:pt idx="129">
                  <c:v>1.2757733599319886E-2</c:v>
                </c:pt>
                <c:pt idx="130">
                  <c:v>1.1999707441248146E-2</c:v>
                </c:pt>
                <c:pt idx="131">
                  <c:v>1.1280778717553227E-2</c:v>
                </c:pt>
                <c:pt idx="132">
                  <c:v>1.0599313264814106E-2</c:v>
                </c:pt>
                <c:pt idx="133">
                  <c:v>9.953722572345846E-3</c:v>
                </c:pt>
                <c:pt idx="134">
                  <c:v>9.3424637704985283E-3</c:v>
                </c:pt>
                <c:pt idx="135">
                  <c:v>8.7640395388119685E-3</c:v>
                </c:pt>
                <c:pt idx="136">
                  <c:v>8.2169979376157352E-3</c:v>
                </c:pt>
                <c:pt idx="137">
                  <c:v>7.699932166731537E-3</c:v>
                </c:pt>
                <c:pt idx="138">
                  <c:v>7.2114802549751653E-3</c:v>
                </c:pt>
                <c:pt idx="139">
                  <c:v>6.7503246841966666E-3</c:v>
                </c:pt>
                <c:pt idx="140">
                  <c:v>6.315191951608133E-3</c:v>
                </c:pt>
                <c:pt idx="141">
                  <c:v>5.9048520741643946E-3</c:v>
                </c:pt>
                <c:pt idx="142">
                  <c:v>5.5181180387514385E-3</c:v>
                </c:pt>
                <c:pt idx="143">
                  <c:v>5.1538452019247128E-3</c:v>
                </c:pt>
                <c:pt idx="144">
                  <c:v>4.8109306429074275E-3</c:v>
                </c:pt>
                <c:pt idx="145">
                  <c:v>4.4883124735252359E-3</c:v>
                </c:pt>
                <c:pt idx="146">
                  <c:v>4.1849691087003848E-3</c:v>
                </c:pt>
                <c:pt idx="147">
                  <c:v>3.8999185010749472E-3</c:v>
                </c:pt>
                <c:pt idx="148">
                  <c:v>3.6322173432591573E-3</c:v>
                </c:pt>
                <c:pt idx="149">
                  <c:v>3.380960241133389E-3</c:v>
                </c:pt>
                <c:pt idx="150">
                  <c:v>3.1452788615421671E-3</c:v>
                </c:pt>
              </c:numCache>
            </c:numRef>
          </c:val>
          <c:smooth val="0"/>
          <c:extLst>
            <c:ext xmlns:c16="http://schemas.microsoft.com/office/drawing/2014/chart" uri="{C3380CC4-5D6E-409C-BE32-E72D297353CC}">
              <c16:uniqueId val="{0000000C-6F98-47AE-B4A9-FA8ABDFAA23D}"/>
            </c:ext>
          </c:extLst>
        </c:ser>
        <c:ser>
          <c:idx val="13"/>
          <c:order val="13"/>
          <c:spPr>
            <a:ln w="28575" cap="rnd">
              <a:solidFill>
                <a:schemeClr val="accent2">
                  <a:lumMod val="80000"/>
                  <a:lumOff val="2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'P1'!$V$48:$V$198</c:f>
              <c:numCache>
                <c:formatCode>0.0%</c:formatCode>
                <c:ptCount val="151"/>
                <c:pt idx="0">
                  <c:v>1</c:v>
                </c:pt>
                <c:pt idx="1">
                  <c:v>0.99441045452220889</c:v>
                </c:pt>
                <c:pt idx="2">
                  <c:v>0.9887102141591646</c:v>
                </c:pt>
                <c:pt idx="3">
                  <c:v>0.98289959681534944</c:v>
                </c:pt>
                <c:pt idx="4">
                  <c:v>0.97697899631254559</c:v>
                </c:pt>
                <c:pt idx="5">
                  <c:v>0.97094888316661543</c:v>
                </c:pt>
                <c:pt idx="6">
                  <c:v>0.96480980529761862</c:v>
                </c:pt>
                <c:pt idx="7">
                  <c:v>0.95856238867069243</c:v>
                </c:pt>
                <c:pt idx="8">
                  <c:v>0.95220733786516476</c:v>
                </c:pt>
                <c:pt idx="9">
                  <c:v>0.94574543656942733</c:v>
                </c:pt>
                <c:pt idx="10">
                  <c:v>0.93917754799915598</c:v>
                </c:pt>
                <c:pt idx="11">
                  <c:v>0.93250461523653572</c:v>
                </c:pt>
                <c:pt idx="12">
                  <c:v>0.92572766148822305</c:v>
                </c:pt>
                <c:pt idx="13">
                  <c:v>0.91884779025986041</c:v>
                </c:pt>
                <c:pt idx="14">
                  <c:v>0.91186618544504583</c:v>
                </c:pt>
                <c:pt idx="15">
                  <c:v>0.9047841113267624</c:v>
                </c:pt>
                <c:pt idx="16">
                  <c:v>0.89760291248936808</c:v>
                </c:pt>
                <c:pt idx="17">
                  <c:v>0.8903240136393642</c:v>
                </c:pt>
                <c:pt idx="18">
                  <c:v>0.88294891933327235</c:v>
                </c:pt>
                <c:pt idx="19">
                  <c:v>0.87547921361107806</c:v>
                </c:pt>
                <c:pt idx="20">
                  <c:v>0.86791655953382596</c:v>
                </c:pt>
                <c:pt idx="21">
                  <c:v>0.86026269862409499</c:v>
                </c:pt>
                <c:pt idx="22">
                  <c:v>0.85251945020821429</c:v>
                </c:pt>
                <c:pt idx="23">
                  <c:v>0.84468871065924767</c:v>
                </c:pt>
                <c:pt idx="24">
                  <c:v>0.83677245253991073</c:v>
                </c:pt>
                <c:pt idx="25">
                  <c:v>0.82877272364476284</c:v>
                </c:pt>
                <c:pt idx="26">
                  <c:v>0.82069164594117638</c:v>
                </c:pt>
                <c:pt idx="27">
                  <c:v>0.81253141440875476</c:v>
                </c:pt>
                <c:pt idx="28">
                  <c:v>0.80429429577706046</c:v>
                </c:pt>
                <c:pt idx="29">
                  <c:v>0.79598262716168111</c:v>
                </c:pt>
                <c:pt idx="30">
                  <c:v>0.78759881459886361</c:v>
                </c:pt>
                <c:pt idx="31">
                  <c:v>0.77914533147912723</c:v>
                </c:pt>
                <c:pt idx="32">
                  <c:v>0.77062471688046519</c:v>
                </c:pt>
                <c:pt idx="33">
                  <c:v>0.7620395738019422</c:v>
                </c:pt>
                <c:pt idx="34">
                  <c:v>0.75339256729869553</c:v>
                </c:pt>
                <c:pt idx="35">
                  <c:v>0.7446864225195492</c:v>
                </c:pt>
                <c:pt idx="36">
                  <c:v>0.7359239226486628</c:v>
                </c:pt>
                <c:pt idx="37">
                  <c:v>0.72710790675282988</c:v>
                </c:pt>
                <c:pt idx="38">
                  <c:v>0.71824126753626449</c:v>
                </c:pt>
                <c:pt idx="39">
                  <c:v>0.70932694900490922</c:v>
                </c:pt>
                <c:pt idx="40">
                  <c:v>0.70036794404251657</c:v>
                </c:pt>
                <c:pt idx="41">
                  <c:v>0.69136729190095259</c:v>
                </c:pt>
                <c:pt idx="42">
                  <c:v>0.68232807560738995</c:v>
                </c:pt>
                <c:pt idx="43">
                  <c:v>0.67325341929125193</c:v>
                </c:pt>
                <c:pt idx="44">
                  <c:v>0.66414648543397492</c:v>
                </c:pt>
                <c:pt idx="45">
                  <c:v>0.65501047204486196</c:v>
                </c:pt>
                <c:pt idx="46">
                  <c:v>0.64584860976648328</c:v>
                </c:pt>
                <c:pt idx="47">
                  <c:v>0.63666415891328498</c:v>
                </c:pt>
                <c:pt idx="48">
                  <c:v>0.62746040644724732</c:v>
                </c:pt>
                <c:pt idx="49">
                  <c:v>0.61824066289461221</c:v>
                </c:pt>
                <c:pt idx="50">
                  <c:v>0.60900825920788904</c:v>
                </c:pt>
                <c:pt idx="51">
                  <c:v>0.5997665435774987</c:v>
                </c:pt>
                <c:pt idx="52">
                  <c:v>0.59051887819759796</c:v>
                </c:pt>
                <c:pt idx="53">
                  <c:v>0.58126863599076328</c:v>
                </c:pt>
                <c:pt idx="54">
                  <c:v>0.57201919729637341</c:v>
                </c:pt>
                <c:pt idx="55">
                  <c:v>0.56277394652766044</c:v>
                </c:pt>
                <c:pt idx="56">
                  <c:v>0.55353626880252782</c:v>
                </c:pt>
                <c:pt idx="57">
                  <c:v>0.5443095465533575</c:v>
                </c:pt>
                <c:pt idx="58">
                  <c:v>0.53509715612113107</c:v>
                </c:pt>
                <c:pt idx="59">
                  <c:v>0.52590246433928722</c:v>
                </c:pt>
                <c:pt idx="60">
                  <c:v>0.51672882511283047</c:v>
                </c:pt>
                <c:pt idx="61">
                  <c:v>0.50757957599827164</c:v>
                </c:pt>
                <c:pt idx="62">
                  <c:v>0.49845803479004847</c:v>
                </c:pt>
                <c:pt idx="63">
                  <c:v>0.48936749611912156</c:v>
                </c:pt>
                <c:pt idx="64">
                  <c:v>0.4803112280694789</c:v>
                </c:pt>
                <c:pt idx="65">
                  <c:v>0.47129246881830344</c:v>
                </c:pt>
                <c:pt idx="66">
                  <c:v>0.46231442330557193</c:v>
                </c:pt>
                <c:pt idx="67">
                  <c:v>0.45338025993884362</c:v>
                </c:pt>
                <c:pt idx="68">
                  <c:v>0.44449310733898506</c:v>
                </c:pt>
                <c:pt idx="69">
                  <c:v>0.43565605113254002</c:v>
                </c:pt>
                <c:pt idx="70">
                  <c:v>0.42687213079641323</c:v>
                </c:pt>
                <c:pt idx="71">
                  <c:v>0.41814433656046973</c:v>
                </c:pt>
                <c:pt idx="72">
                  <c:v>0.40947560637358094</c:v>
                </c:pt>
                <c:pt idx="73">
                  <c:v>0.40086882293855836</c:v>
                </c:pt>
                <c:pt idx="74">
                  <c:v>0.39232681082130905</c:v>
                </c:pt>
                <c:pt idx="75">
                  <c:v>0.38385233363943594</c:v>
                </c:pt>
                <c:pt idx="76">
                  <c:v>0.37544809133536672</c:v>
                </c:pt>
                <c:pt idx="77">
                  <c:v>0.36711671753895592</c:v>
                </c:pt>
                <c:pt idx="78">
                  <c:v>0.35886077702434055</c:v>
                </c:pt>
                <c:pt idx="79">
                  <c:v>0.35068276326565967</c:v>
                </c:pt>
                <c:pt idx="80">
                  <c:v>0.34258509609606513</c:v>
                </c:pt>
                <c:pt idx="81">
                  <c:v>0.33457011947424992</c:v>
                </c:pt>
                <c:pt idx="82">
                  <c:v>0.32664009936250565</c:v>
                </c:pt>
                <c:pt idx="83">
                  <c:v>0.31879722172011987</c:v>
                </c:pt>
                <c:pt idx="84">
                  <c:v>0.31104359061565595</c:v>
                </c:pt>
                <c:pt idx="85">
                  <c:v>0.30338122646145954</c:v>
                </c:pt>
                <c:pt idx="86">
                  <c:v>0.29581206437343804</c:v>
                </c:pt>
                <c:pt idx="87">
                  <c:v>0.28833795265893541</c:v>
                </c:pt>
                <c:pt idx="88">
                  <c:v>0.28096065143523008</c:v>
                </c:pt>
                <c:pt idx="89">
                  <c:v>0.27368183138091612</c:v>
                </c:pt>
                <c:pt idx="90">
                  <c:v>0.26650307262213968</c:v>
                </c:pt>
                <c:pt idx="91">
                  <c:v>0.2594258637553743</c:v>
                </c:pt>
                <c:pt idx="92">
                  <c:v>0.25245160100811526</c:v>
                </c:pt>
                <c:pt idx="93">
                  <c:v>0.24558158753858636</c:v>
                </c:pt>
                <c:pt idx="94">
                  <c:v>0.23881703287522354</c:v>
                </c:pt>
                <c:pt idx="95">
                  <c:v>0.2321590524964251</c:v>
                </c:pt>
                <c:pt idx="96">
                  <c:v>0.22560866755071399</c:v>
                </c:pt>
                <c:pt idx="97">
                  <c:v>0.21916680471717906</c:v>
                </c:pt>
                <c:pt idx="98">
                  <c:v>0.21283429620572497</c:v>
                </c:pt>
                <c:pt idx="99">
                  <c:v>0.20661187989637636</c:v>
                </c:pt>
                <c:pt idx="100">
                  <c:v>0.20050019961655122</c:v>
                </c:pt>
                <c:pt idx="101">
                  <c:v>0.19449980555493551</c:v>
                </c:pt>
                <c:pt idx="102">
                  <c:v>0.18861115481026997</c:v>
                </c:pt>
                <c:pt idx="103">
                  <c:v>0.18283461207308496</c:v>
                </c:pt>
                <c:pt idx="104">
                  <c:v>0.17717045043811058</c:v>
                </c:pt>
                <c:pt idx="105">
                  <c:v>0.17161885234482144</c:v>
                </c:pt>
                <c:pt idx="106">
                  <c:v>0.16617991064328247</c:v>
                </c:pt>
                <c:pt idx="107">
                  <c:v>0.16085362978221537</c:v>
                </c:pt>
                <c:pt idx="108">
                  <c:v>0.1556399271159217</c:v>
                </c:pt>
                <c:pt idx="109">
                  <c:v>0.15053863432647585</c:v>
                </c:pt>
                <c:pt idx="110">
                  <c:v>0.14554949895733926</c:v>
                </c:pt>
                <c:pt idx="111">
                  <c:v>0.14067218605433843</c:v>
                </c:pt>
                <c:pt idx="112">
                  <c:v>0.13590627990972109</c:v>
                </c:pt>
                <c:pt idx="113">
                  <c:v>0.13125128590481536</c:v>
                </c:pt>
                <c:pt idx="114">
                  <c:v>0.12670663244661445</c:v>
                </c:pt>
                <c:pt idx="115">
                  <c:v>0.12227167299345058</c:v>
                </c:pt>
                <c:pt idx="116">
                  <c:v>0.11794568816474238</c:v>
                </c:pt>
                <c:pt idx="117">
                  <c:v>0.11372788792967384</c:v>
                </c:pt>
                <c:pt idx="118">
                  <c:v>0.109617413869517</c:v>
                </c:pt>
                <c:pt idx="119">
                  <c:v>0.10561334150820587</c:v>
                </c:pt>
                <c:pt idx="120">
                  <c:v>0.10171468270566365</c:v>
                </c:pt>
                <c:pt idx="121">
                  <c:v>9.7920388108306902E-2</c:v>
                </c:pt>
                <c:pt idx="122">
                  <c:v>9.4229349651080027E-2</c:v>
                </c:pt>
                <c:pt idx="123">
                  <c:v>9.0640403105326159E-2</c:v>
                </c:pt>
                <c:pt idx="124">
                  <c:v>8.7152330666763339E-2</c:v>
                </c:pt>
                <c:pt idx="125">
                  <c:v>8.3763863577821951E-2</c:v>
                </c:pt>
                <c:pt idx="126">
                  <c:v>8.0473684778591015E-2</c:v>
                </c:pt>
                <c:pt idx="127">
                  <c:v>7.7280431580642628E-2</c:v>
                </c:pt>
                <c:pt idx="128">
                  <c:v>7.4182698358030388E-2</c:v>
                </c:pt>
                <c:pt idx="129">
                  <c:v>7.1179039249806328E-2</c:v>
                </c:pt>
                <c:pt idx="130">
                  <c:v>6.8267970868459774E-2</c:v>
                </c:pt>
                <c:pt idx="131">
                  <c:v>6.5447975008762135E-2</c:v>
                </c:pt>
                <c:pt idx="132">
                  <c:v>6.2717501351588309E-2</c:v>
                </c:pt>
                <c:pt idx="133">
                  <c:v>6.0074970157397822E-2</c:v>
                </c:pt>
                <c:pt idx="134">
                  <c:v>5.7518774944168218E-2</c:v>
                </c:pt>
                <c:pt idx="135">
                  <c:v>5.5047285144717288E-2</c:v>
                </c:pt>
                <c:pt idx="136">
                  <c:v>5.2658848738482276E-2</c:v>
                </c:pt>
                <c:pt idx="137">
                  <c:v>5.0351794852992723E-2</c:v>
                </c:pt>
                <c:pt idx="138">
                  <c:v>4.8124436330432042E-2</c:v>
                </c:pt>
                <c:pt idx="139">
                  <c:v>4.5975072254867237E-2</c:v>
                </c:pt>
                <c:pt idx="140">
                  <c:v>4.3901990435908908E-2</c:v>
                </c:pt>
                <c:pt idx="141">
                  <c:v>4.1903469844763168E-2</c:v>
                </c:pt>
                <c:pt idx="142">
                  <c:v>3.997778299883941E-2</c:v>
                </c:pt>
                <c:pt idx="143">
                  <c:v>3.8123198291293979E-2</c:v>
                </c:pt>
                <c:pt idx="144">
                  <c:v>3.6337982262099749E-2</c:v>
                </c:pt>
                <c:pt idx="145">
                  <c:v>3.462040180746527E-2</c:v>
                </c:pt>
                <c:pt idx="146">
                  <c:v>3.2968726324646994E-2</c:v>
                </c:pt>
                <c:pt idx="147">
                  <c:v>3.1381229789436853E-2</c:v>
                </c:pt>
                <c:pt idx="148">
                  <c:v>2.9856192763836116E-2</c:v>
                </c:pt>
                <c:pt idx="149">
                  <c:v>2.8391904331672456E-2</c:v>
                </c:pt>
                <c:pt idx="150">
                  <c:v>2.6986663960146425E-2</c:v>
                </c:pt>
              </c:numCache>
            </c:numRef>
          </c:val>
          <c:smooth val="0"/>
          <c:extLst>
            <c:ext xmlns:c16="http://schemas.microsoft.com/office/drawing/2014/chart" uri="{C3380CC4-5D6E-409C-BE32-E72D297353CC}">
              <c16:uniqueId val="{0000000D-6F98-47AE-B4A9-FA8ABDFAA23D}"/>
            </c:ext>
          </c:extLst>
        </c:ser>
        <c:ser>
          <c:idx val="14"/>
          <c:order val="14"/>
          <c:spPr>
            <a:ln w="28575" cap="rnd">
              <a:solidFill>
                <a:schemeClr val="accent3">
                  <a:lumMod val="80000"/>
                  <a:lumOff val="2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'P1'!$W$48:$W$198</c:f>
              <c:numCache>
                <c:formatCode>0.0%</c:formatCode>
                <c:ptCount val="151"/>
                <c:pt idx="0">
                  <c:v>1</c:v>
                </c:pt>
                <c:pt idx="1">
                  <c:v>0.9968617514915924</c:v>
                </c:pt>
                <c:pt idx="2">
                  <c:v>0.99362909278612555</c:v>
                </c:pt>
                <c:pt idx="3">
                  <c:v>0.99030114353296217</c:v>
                </c:pt>
                <c:pt idx="4">
                  <c:v>0.9868770697826077</c:v>
                </c:pt>
                <c:pt idx="5">
                  <c:v>0.98335608540892305</c:v>
                </c:pt>
                <c:pt idx="6">
                  <c:v>0.97973745351837815</c:v>
                </c:pt>
                <c:pt idx="7">
                  <c:v>0.97602048784418116</c:v>
                </c:pt>
                <c:pt idx="8">
                  <c:v>0.97220455412307194</c:v>
                </c:pt>
                <c:pt idx="9">
                  <c:v>0.96828907145252263</c:v>
                </c:pt>
                <c:pt idx="10">
                  <c:v>0.96427351362604297</c:v>
                </c:pt>
                <c:pt idx="11">
                  <c:v>0.96015741044424907</c:v>
                </c:pt>
                <c:pt idx="12">
                  <c:v>0.95594034899932157</c:v>
                </c:pt>
                <c:pt idx="13">
                  <c:v>0.95162197493044332</c:v>
                </c:pt>
                <c:pt idx="14">
                  <c:v>0.94720199364777757</c:v>
                </c:pt>
                <c:pt idx="15">
                  <c:v>0.94268017152252959</c:v>
                </c:pt>
                <c:pt idx="16">
                  <c:v>0.93805633704060687</c:v>
                </c:pt>
                <c:pt idx="17">
                  <c:v>0.93333038191738482</c:v>
                </c:pt>
                <c:pt idx="18">
                  <c:v>0.92850226217106901</c:v>
                </c:pt>
                <c:pt idx="19">
                  <c:v>0.92357199915214061</c:v>
                </c:pt>
                <c:pt idx="20">
                  <c:v>0.91853968052637458</c:v>
                </c:pt>
                <c:pt idx="21">
                  <c:v>0.91340546120891675</c:v>
                </c:pt>
                <c:pt idx="22">
                  <c:v>0.90816956424692252</c:v>
                </c:pt>
                <c:pt idx="23">
                  <c:v>0.90283228164827345</c:v>
                </c:pt>
                <c:pt idx="24">
                  <c:v>0.89739397515390384</c:v>
                </c:pt>
                <c:pt idx="25">
                  <c:v>0.89185507695130317</c:v>
                </c:pt>
                <c:pt idx="26">
                  <c:v>0.88621609032678828</c:v>
                </c:pt>
                <c:pt idx="27">
                  <c:v>0.88047759025417627</c:v>
                </c:pt>
                <c:pt idx="28">
                  <c:v>0.87464022391753804</c:v>
                </c:pt>
                <c:pt idx="29">
                  <c:v>0.86870471116575854</c:v>
                </c:pt>
                <c:pt idx="30">
                  <c:v>0.86267184489668858</c:v>
                </c:pt>
                <c:pt idx="31">
                  <c:v>0.85654249136873739</c:v>
                </c:pt>
                <c:pt idx="32">
                  <c:v>0.85031759043782029</c:v>
                </c:pt>
                <c:pt idx="33">
                  <c:v>0.84399815571765746</c:v>
                </c:pt>
                <c:pt idx="34">
                  <c:v>0.83758527466149635</c:v>
                </c:pt>
                <c:pt idx="35">
                  <c:v>0.83108010856342407</c:v>
                </c:pt>
                <c:pt idx="36">
                  <c:v>0.82448389247752762</c:v>
                </c:pt>
                <c:pt idx="37">
                  <c:v>0.81779793505326126</c:v>
                </c:pt>
                <c:pt idx="38">
                  <c:v>0.81102361828549174</c:v>
                </c:pt>
                <c:pt idx="39">
                  <c:v>0.80416239717780125</c:v>
                </c:pt>
                <c:pt idx="40">
                  <c:v>0.79721579931775077</c:v>
                </c:pt>
                <c:pt idx="41">
                  <c:v>0.79018542436293304</c:v>
                </c:pt>
                <c:pt idx="42">
                  <c:v>0.78307294343677369</c:v>
                </c:pt>
                <c:pt idx="43">
                  <c:v>0.77588009843318084</c:v>
                </c:pt>
                <c:pt idx="44">
                  <c:v>0.76860870122928049</c:v>
                </c:pt>
                <c:pt idx="45">
                  <c:v>0.76126063280563383</c:v>
                </c:pt>
                <c:pt idx="46">
                  <c:v>0.75383784227347261</c:v>
                </c:pt>
                <c:pt idx="47">
                  <c:v>0.74634234580866088</c:v>
                </c:pt>
                <c:pt idx="48">
                  <c:v>0.73877622549224664</c:v>
                </c:pt>
                <c:pt idx="49">
                  <c:v>0.73114162805763494</c:v>
                </c:pt>
                <c:pt idx="50">
                  <c:v>0.72344076354459153</c:v>
                </c:pt>
                <c:pt idx="51">
                  <c:v>0.71567590386045377</c:v>
                </c:pt>
                <c:pt idx="52">
                  <c:v>0.70784938124911045</c:v>
                </c:pt>
                <c:pt idx="53">
                  <c:v>0.69996358666849068</c:v>
                </c:pt>
                <c:pt idx="54">
                  <c:v>0.69202096807748892</c:v>
                </c:pt>
                <c:pt idx="55">
                  <c:v>0.68402402863343548</c:v>
                </c:pt>
                <c:pt idx="56">
                  <c:v>0.6759753248014192</c:v>
                </c:pt>
                <c:pt idx="57">
                  <c:v>0.6678774643769454</c:v>
                </c:pt>
                <c:pt idx="58">
                  <c:v>0.65973310442361877</c:v>
                </c:pt>
                <c:pt idx="59">
                  <c:v>0.65154494912771732</c:v>
                </c:pt>
                <c:pt idx="60">
                  <c:v>0.64331574757172694</c:v>
                </c:pt>
                <c:pt idx="61">
                  <c:v>0.63504829142908581</c:v>
                </c:pt>
                <c:pt idx="62">
                  <c:v>0.62674541258258787</c:v>
                </c:pt>
                <c:pt idx="63">
                  <c:v>0.6184099806690756</c:v>
                </c:pt>
                <c:pt idx="64">
                  <c:v>0.61004490055323779</c:v>
                </c:pt>
                <c:pt idx="65">
                  <c:v>0.60165310973351738</c:v>
                </c:pt>
                <c:pt idx="66">
                  <c:v>0.5932375756833087</c:v>
                </c:pt>
                <c:pt idx="67">
                  <c:v>0.58480129313080176</c:v>
                </c:pt>
                <c:pt idx="68">
                  <c:v>0.57634728128100365</c:v>
                </c:pt>
                <c:pt idx="69">
                  <c:v>0.5678785809836312</c:v>
                </c:pt>
                <c:pt idx="70">
                  <c:v>0.55939825185073799</c:v>
                </c:pt>
                <c:pt idx="71">
                  <c:v>0.55090936932808365</c:v>
                </c:pt>
                <c:pt idx="72">
                  <c:v>0.54241502172441469</c:v>
                </c:pt>
                <c:pt idx="73">
                  <c:v>0.53391830720295719</c:v>
                </c:pt>
                <c:pt idx="74">
                  <c:v>0.52542233073956401</c:v>
                </c:pt>
                <c:pt idx="75">
                  <c:v>0.5169302010520842</c:v>
                </c:pt>
                <c:pt idx="76">
                  <c:v>0.50844502750563536</c:v>
                </c:pt>
                <c:pt idx="77">
                  <c:v>0.49996991699857685</c:v>
                </c:pt>
                <c:pt idx="78">
                  <c:v>0.49150797083407538</c:v>
                </c:pt>
                <c:pt idx="79">
                  <c:v>0.48306228158224201</c:v>
                </c:pt>
                <c:pt idx="80">
                  <c:v>0.47463592993790826</c:v>
                </c:pt>
                <c:pt idx="81">
                  <c:v>0.46623198157916512</c:v>
                </c:pt>
                <c:pt idx="82">
                  <c:v>0.45785348403185561</c:v>
                </c:pt>
                <c:pt idx="83">
                  <c:v>0.44950346354524984</c:v>
                </c:pt>
                <c:pt idx="84">
                  <c:v>0.44118492198416981</c:v>
                </c:pt>
                <c:pt idx="85">
                  <c:v>0.43290083374285082</c:v>
                </c:pt>
                <c:pt idx="86">
                  <c:v>0.42465414268583518</c:v>
                </c:pt>
                <c:pt idx="87">
                  <c:v>0.41644775912119009</c:v>
                </c:pt>
                <c:pt idx="88">
                  <c:v>0.40828455681132686</c:v>
                </c:pt>
                <c:pt idx="89">
                  <c:v>0.40016737002666525</c:v>
                </c:pt>
                <c:pt idx="90">
                  <c:v>0.39209899064735021</c:v>
                </c:pt>
                <c:pt idx="91">
                  <c:v>0.38408216531816675</c:v>
                </c:pt>
                <c:pt idx="92">
                  <c:v>0.37611959266173256</c:v>
                </c:pt>
                <c:pt idx="93">
                  <c:v>0.36821392055496727</c:v>
                </c:pt>
                <c:pt idx="94">
                  <c:v>0.36036774347373662</c:v>
                </c:pt>
                <c:pt idx="95">
                  <c:v>0.35258359991047084</c:v>
                </c:pt>
                <c:pt idx="96">
                  <c:v>0.34486396986942464</c:v>
                </c:pt>
                <c:pt idx="97">
                  <c:v>0.33721127244412391</c:v>
                </c:pt>
                <c:pt idx="98">
                  <c:v>0.32962786348138434</c:v>
                </c:pt>
                <c:pt idx="99">
                  <c:v>0.3221160333361453</c:v>
                </c:pt>
                <c:pt idx="100">
                  <c:v>0.31467800472117702</c:v>
                </c:pt>
                <c:pt idx="101">
                  <c:v>0.30731593065554824</c:v>
                </c:pt>
                <c:pt idx="102">
                  <c:v>0.30003189251553919</c:v>
                </c:pt>
                <c:pt idx="103">
                  <c:v>0.29282789819149474</c:v>
                </c:pt>
                <c:pt idx="104">
                  <c:v>0.28570588035388111</c:v>
                </c:pt>
                <c:pt idx="105">
                  <c:v>0.27866769483160875</c:v>
                </c:pt>
                <c:pt idx="106">
                  <c:v>0.2717151191054249</c:v>
                </c:pt>
                <c:pt idx="107">
                  <c:v>0.26484985091896746</c:v>
                </c:pt>
                <c:pt idx="108">
                  <c:v>0.25807350700979836</c:v>
                </c:pt>
                <c:pt idx="109">
                  <c:v>0.25138762196249986</c:v>
                </c:pt>
                <c:pt idx="110">
                  <c:v>0.2447936471856374</c:v>
                </c:pt>
                <c:pt idx="111">
                  <c:v>0.23829295001414005</c:v>
                </c:pt>
                <c:pt idx="112">
                  <c:v>0.23188681293836599</c:v>
                </c:pt>
                <c:pt idx="113">
                  <c:v>0.22557643296085303</c:v>
                </c:pt>
                <c:pt idx="114">
                  <c:v>0.21936292108146455</c:v>
                </c:pt>
                <c:pt idx="115">
                  <c:v>0.21324730191137214</c:v>
                </c:pt>
                <c:pt idx="116">
                  <c:v>0.20723051341601387</c:v>
                </c:pt>
                <c:pt idx="117">
                  <c:v>0.20131340678690399</c:v>
                </c:pt>
                <c:pt idx="118">
                  <c:v>0.19549674644186238</c:v>
                </c:pt>
                <c:pt idx="119">
                  <c:v>0.18978121015297122</c:v>
                </c:pt>
                <c:pt idx="120">
                  <c:v>0.18416738930126128</c:v>
                </c:pt>
                <c:pt idx="121">
                  <c:v>0.17865578925687245</c:v>
                </c:pt>
                <c:pt idx="122">
                  <c:v>0.17324682988313597</c:v>
                </c:pt>
                <c:pt idx="123">
                  <c:v>0.1679408461627751</c:v>
                </c:pt>
                <c:pt idx="124">
                  <c:v>0.16273808894413597</c:v>
                </c:pt>
                <c:pt idx="125">
                  <c:v>0.15763872580511534</c:v>
                </c:pt>
                <c:pt idx="126">
                  <c:v>0.15264284203218217</c:v>
                </c:pt>
                <c:pt idx="127">
                  <c:v>0.14775044171166385</c:v>
                </c:pt>
                <c:pt idx="128">
                  <c:v>0.14296144893020696</c:v>
                </c:pt>
                <c:pt idx="129">
                  <c:v>0.13827570908111786</c:v>
                </c:pt>
                <c:pt idx="130">
                  <c:v>0.13369299027304832</c:v>
                </c:pt>
                <c:pt idx="131">
                  <c:v>0.12921298483729873</c:v>
                </c:pt>
                <c:pt idx="132">
                  <c:v>0.12483531092980325</c:v>
                </c:pt>
                <c:pt idx="133">
                  <c:v>0.12055951422368495</c:v>
                </c:pt>
                <c:pt idx="134">
                  <c:v>0.11638506968808601</c:v>
                </c:pt>
                <c:pt idx="135">
                  <c:v>0.11231138344882945</c:v>
                </c:pt>
                <c:pt idx="136">
                  <c:v>0.10833779472630588</c:v>
                </c:pt>
                <c:pt idx="137">
                  <c:v>0.10446357784586194</c:v>
                </c:pt>
                <c:pt idx="138">
                  <c:v>0.10068794431583353</c:v>
                </c:pt>
                <c:pt idx="139">
                  <c:v>9.7010044968270315E-2</c:v>
                </c:pt>
                <c:pt idx="140">
                  <c:v>9.3428972157301851E-2</c:v>
                </c:pt>
                <c:pt idx="141">
                  <c:v>8.994376201002284E-2</c:v>
                </c:pt>
                <c:pt idx="142">
                  <c:v>8.6553396724711101E-2</c:v>
                </c:pt>
                <c:pt idx="143">
                  <c:v>8.3256806911148104E-2</c:v>
                </c:pt>
                <c:pt idx="144">
                  <c:v>8.0052873967777757E-2</c:v>
                </c:pt>
                <c:pt idx="145">
                  <c:v>7.694043249042741E-2</c:v>
                </c:pt>
                <c:pt idx="146">
                  <c:v>7.3918272707307178E-2</c:v>
                </c:pt>
                <c:pt idx="147">
                  <c:v>7.0985142935023837E-2</c:v>
                </c:pt>
                <c:pt idx="148">
                  <c:v>6.8139752050369651E-2</c:v>
                </c:pt>
                <c:pt idx="149">
                  <c:v>6.538077197269139E-2</c:v>
                </c:pt>
                <c:pt idx="150">
                  <c:v>6.2706840151698889E-2</c:v>
                </c:pt>
              </c:numCache>
            </c:numRef>
          </c:val>
          <c:smooth val="0"/>
          <c:extLst>
            <c:ext xmlns:c16="http://schemas.microsoft.com/office/drawing/2014/chart" uri="{C3380CC4-5D6E-409C-BE32-E72D297353CC}">
              <c16:uniqueId val="{0000000E-6F98-47AE-B4A9-FA8ABDFAA23D}"/>
            </c:ext>
          </c:extLst>
        </c:ser>
        <c:ser>
          <c:idx val="15"/>
          <c:order val="15"/>
          <c:spPr>
            <a:ln w="28575" cap="rnd">
              <a:solidFill>
                <a:schemeClr val="accent4">
                  <a:lumMod val="80000"/>
                  <a:lumOff val="2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'P1'!$X$48:$X$198</c:f>
              <c:numCache>
                <c:formatCode>0.0%</c:formatCode>
                <c:ptCount val="151"/>
                <c:pt idx="0">
                  <c:v>1</c:v>
                </c:pt>
                <c:pt idx="1">
                  <c:v>0.98986239979695057</c:v>
                </c:pt>
                <c:pt idx="2">
                  <c:v>0.97963304931524953</c:v>
                </c:pt>
                <c:pt idx="3">
                  <c:v>0.96931490971578771</c:v>
                </c:pt>
                <c:pt idx="4">
                  <c:v>0.95891102505381753</c:v>
                </c:pt>
                <c:pt idx="5">
                  <c:v>0.94842452022758617</c:v>
                </c:pt>
                <c:pt idx="6">
                  <c:v>0.93785859880438793</c:v>
                </c:pt>
                <c:pt idx="7">
                  <c:v>0.92721654072526893</c:v>
                </c:pt>
                <c:pt idx="8">
                  <c:v>0.91650169988987618</c:v>
                </c:pt>
                <c:pt idx="9">
                  <c:v>0.90571750162320053</c:v>
                </c:pt>
                <c:pt idx="10">
                  <c:v>0.89486744002620011</c:v>
                </c:pt>
                <c:pt idx="11">
                  <c:v>0.88395507521256722</c:v>
                </c:pt>
                <c:pt idx="12">
                  <c:v>0.87298403043414252</c:v>
                </c:pt>
                <c:pt idx="13">
                  <c:v>0.86195798909774457</c:v>
                </c:pt>
                <c:pt idx="14">
                  <c:v>0.85088069167643399</c:v>
                </c:pt>
                <c:pt idx="15">
                  <c:v>0.83975593251848801</c:v>
                </c:pt>
                <c:pt idx="16">
                  <c:v>0.8285875565576134</c:v>
                </c:pt>
                <c:pt idx="17">
                  <c:v>0.81737945592817063</c:v>
                </c:pt>
                <c:pt idx="18">
                  <c:v>0.80613556648943308</c:v>
                </c:pt>
                <c:pt idx="19">
                  <c:v>0.7948598642631437</c:v>
                </c:pt>
                <c:pt idx="20">
                  <c:v>0.78355636178886567</c:v>
                </c:pt>
                <c:pt idx="21">
                  <c:v>0.77222910440185755</c:v>
                </c:pt>
                <c:pt idx="22">
                  <c:v>0.76088216643842654</c:v>
                </c:pt>
                <c:pt idx="23">
                  <c:v>0.74951964737392807</c:v>
                </c:pt>
                <c:pt idx="24">
                  <c:v>0.73814566789878977</c:v>
                </c:pt>
                <c:pt idx="25">
                  <c:v>0.72676436593813898</c:v>
                </c:pt>
                <c:pt idx="26">
                  <c:v>0.71537989262080193</c:v>
                </c:pt>
                <c:pt idx="27">
                  <c:v>0.70399640820362364</c:v>
                </c:pt>
                <c:pt idx="28">
                  <c:v>0.69261807795722874</c:v>
                </c:pt>
                <c:pt idx="29">
                  <c:v>0.68124906801949658</c:v>
                </c:pt>
                <c:pt idx="30">
                  <c:v>0.66989354122317712</c:v>
                </c:pt>
                <c:pt idx="31">
                  <c:v>0.65855565290420059</c:v>
                </c:pt>
                <c:pt idx="32">
                  <c:v>0.64723954669736006</c:v>
                </c:pt>
                <c:pt idx="33">
                  <c:v>0.63594935032614386</c:v>
                </c:pt>
                <c:pt idx="34">
                  <c:v>0.62468917139359592</c:v>
                </c:pt>
                <c:pt idx="35">
                  <c:v>0.61346309318114867</c:v>
                </c:pt>
                <c:pt idx="36">
                  <c:v>0.60227517046244161</c:v>
                </c:pt>
                <c:pt idx="37">
                  <c:v>0.59112942533918067</c:v>
                </c:pt>
                <c:pt idx="38">
                  <c:v>0.58002984310611927</c:v>
                </c:pt>
                <c:pt idx="39">
                  <c:v>0.56898036815226249</c:v>
                </c:pt>
                <c:pt idx="40">
                  <c:v>0.55798489990537725</c:v>
                </c:pt>
                <c:pt idx="41">
                  <c:v>0.5470472888268868</c:v>
                </c:pt>
                <c:pt idx="42">
                  <c:v>0.53617133246417159</c:v>
                </c:pt>
                <c:pt idx="43">
                  <c:v>0.5253607715672507</c:v>
                </c:pt>
                <c:pt idx="44">
                  <c:v>0.51461928627674747</c:v>
                </c:pt>
                <c:pt idx="45">
                  <c:v>0.50395049238993328</c:v>
                </c:pt>
                <c:pt idx="46">
                  <c:v>0.49335793771155778</c:v>
                </c:pt>
                <c:pt idx="47">
                  <c:v>0.48284509849602419</c:v>
                </c:pt>
                <c:pt idx="48">
                  <c:v>0.47241537598733863</c:v>
                </c:pt>
                <c:pt idx="49">
                  <c:v>0.46207209306309022</c:v>
                </c:pt>
                <c:pt idx="50">
                  <c:v>0.4518184909885502</c:v>
                </c:pt>
                <c:pt idx="51">
                  <c:v>0.44165772628676542</c:v>
                </c:pt>
                <c:pt idx="52">
                  <c:v>0.43159286773033495</c:v>
                </c:pt>
                <c:pt idx="53">
                  <c:v>0.42162689346029786</c:v>
                </c:pt>
                <c:pt idx="54">
                  <c:v>0.41176268823735557</c:v>
                </c:pt>
                <c:pt idx="55">
                  <c:v>0.40200304083035121</c:v>
                </c:pt>
                <c:pt idx="56">
                  <c:v>0.39235064154669647</c:v>
                </c:pt>
                <c:pt idx="57">
                  <c:v>0.38280807990911886</c:v>
                </c:pt>
                <c:pt idx="58">
                  <c:v>0.37337784248282557</c:v>
                </c:pt>
                <c:pt idx="59">
                  <c:v>0.36406231085685209</c:v>
                </c:pt>
                <c:pt idx="60">
                  <c:v>0.35486375978305645</c:v>
                </c:pt>
                <c:pt idx="61">
                  <c:v>0.34578435547587189</c:v>
                </c:pt>
                <c:pt idx="62">
                  <c:v>0.33682615407560951</c:v>
                </c:pt>
                <c:pt idx="63">
                  <c:v>0.32799110027772016</c:v>
                </c:pt>
                <c:pt idx="64">
                  <c:v>0.3192810261301065</c:v>
                </c:pt>
                <c:pt idx="65">
                  <c:v>0.31069765000017113</c:v>
                </c:pt>
                <c:pt idx="66">
                  <c:v>0.30224257571294716</c:v>
                </c:pt>
                <c:pt idx="67">
                  <c:v>0.29391729186126392</c:v>
                </c:pt>
                <c:pt idx="68">
                  <c:v>0.28572317128853114</c:v>
                </c:pt>
                <c:pt idx="69">
                  <c:v>0.27766147074434039</c:v>
                </c:pt>
                <c:pt idx="70">
                  <c:v>0.26973333071270555</c:v>
                </c:pt>
                <c:pt idx="71">
                  <c:v>0.26193977541237035</c:v>
                </c:pt>
                <c:pt idx="72">
                  <c:v>0.25428171296825391</c:v>
                </c:pt>
                <c:pt idx="73">
                  <c:v>0.24675993575269559</c:v>
                </c:pt>
                <c:pt idx="74">
                  <c:v>0.23937512089482094</c:v>
                </c:pt>
                <c:pt idx="75">
                  <c:v>0.23212783095594458</c:v>
                </c:pt>
                <c:pt idx="76">
                  <c:v>0.22501851476859616</c:v>
                </c:pt>
                <c:pt idx="77">
                  <c:v>0.21804750843637241</c:v>
                </c:pt>
                <c:pt idx="78">
                  <c:v>0.21121503649148302</c:v>
                </c:pt>
                <c:pt idx="79">
                  <c:v>0.20452121320651298</c:v>
                </c:pt>
                <c:pt idx="80">
                  <c:v>0.1979660440566004</c:v>
                </c:pt>
                <c:pt idx="81">
                  <c:v>0.19154942732789526</c:v>
                </c:pt>
                <c:pt idx="82">
                  <c:v>0.18527115586788304</c:v>
                </c:pt>
                <c:pt idx="83">
                  <c:v>0.17913091897283698</c:v>
                </c:pt>
                <c:pt idx="84">
                  <c:v>0.17312830440740523</c:v>
                </c:pt>
                <c:pt idx="85">
                  <c:v>0.1672628005510586</c:v>
                </c:pt>
                <c:pt idx="86">
                  <c:v>0.1615337986658909</c:v>
                </c:pt>
                <c:pt idx="87">
                  <c:v>0.15594059528001583</c:v>
                </c:pt>
                <c:pt idx="88">
                  <c:v>0.15048239468060762</c:v>
                </c:pt>
                <c:pt idx="89">
                  <c:v>0.14515831151041286</c:v>
                </c:pt>
                <c:pt idx="90">
                  <c:v>0.13996737346140503</c:v>
                </c:pt>
                <c:pt idx="91">
                  <c:v>0.13490852405907411</c:v>
                </c:pt>
                <c:pt idx="92">
                  <c:v>0.12998062553071416</c:v>
                </c:pt>
                <c:pt idx="93">
                  <c:v>0.12518246175094311</c:v>
                </c:pt>
                <c:pt idx="94">
                  <c:v>0.12051274125759125</c:v>
                </c:pt>
                <c:pt idx="95">
                  <c:v>0.11597010033100912</c:v>
                </c:pt>
                <c:pt idx="96">
                  <c:v>0.11155310612978733</c:v>
                </c:pt>
                <c:pt idx="97">
                  <c:v>0.10726025987583564</c:v>
                </c:pt>
                <c:pt idx="98">
                  <c:v>0.10309000008174875</c:v>
                </c:pt>
                <c:pt idx="99">
                  <c:v>9.9040705813384908E-2</c:v>
                </c:pt>
                <c:pt idx="100">
                  <c:v>9.5110699980598748E-2</c:v>
                </c:pt>
                <c:pt idx="101">
                  <c:v>9.1298252649111317E-2</c:v>
                </c:pt>
                <c:pt idx="102">
                  <c:v>8.7601584366556892E-2</c:v>
                </c:pt>
                <c:pt idx="103">
                  <c:v>8.4018869495815787E-2</c:v>
                </c:pt>
                <c:pt idx="104">
                  <c:v>8.054823954884982E-2</c:v>
                </c:pt>
                <c:pt idx="105">
                  <c:v>7.7187786514353068E-2</c:v>
                </c:pt>
                <c:pt idx="106">
                  <c:v>7.393556617267745E-2</c:v>
                </c:pt>
                <c:pt idx="107">
                  <c:v>7.0789601391624019E-2</c:v>
                </c:pt>
                <c:pt idx="108">
                  <c:v>6.7747885396865437E-2</c:v>
                </c:pt>
                <c:pt idx="109">
                  <c:v>6.4808385010935152E-2</c:v>
                </c:pt>
                <c:pt idx="110">
                  <c:v>6.1969043854915591E-2</c:v>
                </c:pt>
                <c:pt idx="111">
                  <c:v>5.9227785507161054E-2</c:v>
                </c:pt>
                <c:pt idx="112">
                  <c:v>5.6582516613614721E-2</c:v>
                </c:pt>
                <c:pt idx="113">
                  <c:v>5.4031129944501356E-2</c:v>
                </c:pt>
                <c:pt idx="114">
                  <c:v>5.1571507392430577E-2</c:v>
                </c:pt>
                <c:pt idx="115">
                  <c:v>4.9201522907184547E-2</c:v>
                </c:pt>
                <c:pt idx="116">
                  <c:v>4.6919045362737929E-2</c:v>
                </c:pt>
                <c:pt idx="117">
                  <c:v>4.4721941352312375E-2</c:v>
                </c:pt>
                <c:pt idx="118">
                  <c:v>4.2608077907556469E-2</c:v>
                </c:pt>
                <c:pt idx="119">
                  <c:v>4.057532513821261E-2</c:v>
                </c:pt>
                <c:pt idx="120">
                  <c:v>3.8621558788925925E-2</c:v>
                </c:pt>
                <c:pt idx="121">
                  <c:v>3.6744662710131916E-2</c:v>
                </c:pt>
                <c:pt idx="122">
                  <c:v>3.4942531240262337E-2</c:v>
                </c:pt>
                <c:pt idx="123">
                  <c:v>3.3213071496790675E-2</c:v>
                </c:pt>
                <c:pt idx="124">
                  <c:v>3.1554205573941729E-2</c:v>
                </c:pt>
                <c:pt idx="125">
                  <c:v>2.9963872645179402E-2</c:v>
                </c:pt>
                <c:pt idx="126">
                  <c:v>2.8440030968880151E-2</c:v>
                </c:pt>
                <c:pt idx="127">
                  <c:v>2.6980659795888179E-2</c:v>
                </c:pt>
                <c:pt idx="128">
                  <c:v>2.5583761177938112E-2</c:v>
                </c:pt>
                <c:pt idx="129">
                  <c:v>2.4247361676207151E-2</c:v>
                </c:pt>
                <c:pt idx="130">
                  <c:v>2.2969513969542742E-2</c:v>
                </c:pt>
                <c:pt idx="131">
                  <c:v>2.1748298362175209E-2</c:v>
                </c:pt>
                <c:pt idx="132">
                  <c:v>2.0581824190995579E-2</c:v>
                </c:pt>
                <c:pt idx="133">
                  <c:v>1.946823113273027E-2</c:v>
                </c:pt>
                <c:pt idx="134">
                  <c:v>1.8405690411594178E-2</c:v>
                </c:pt>
                <c:pt idx="135">
                  <c:v>1.7392405908243192E-2</c:v>
                </c:pt>
                <c:pt idx="136">
                  <c:v>1.6426615171077727E-2</c:v>
                </c:pt>
                <c:pt idx="137">
                  <c:v>1.550659033116393E-2</c:v>
                </c:pt>
                <c:pt idx="138">
                  <c:v>1.4630638922256302E-2</c:v>
                </c:pt>
                <c:pt idx="139">
                  <c:v>1.3797104607593246E-2</c:v>
                </c:pt>
                <c:pt idx="140">
                  <c:v>1.3004367815333139E-2</c:v>
                </c:pt>
                <c:pt idx="141">
                  <c:v>1.2250846284666671E-2</c:v>
                </c:pt>
                <c:pt idx="142">
                  <c:v>1.1534995524807523E-2</c:v>
                </c:pt>
                <c:pt idx="143">
                  <c:v>1.0855309189212988E-2</c:v>
                </c:pt>
                <c:pt idx="144">
                  <c:v>1.0210319367524074E-2</c:v>
                </c:pt>
                <c:pt idx="145">
                  <c:v>9.5985967978404873E-3</c:v>
                </c:pt>
                <c:pt idx="146">
                  <c:v>9.0187510020602289E-3</c:v>
                </c:pt>
                <c:pt idx="147">
                  <c:v>8.4694303471129686E-3</c:v>
                </c:pt>
                <c:pt idx="148">
                  <c:v>7.9493220350038158E-3</c:v>
                </c:pt>
                <c:pt idx="149">
                  <c:v>7.4571520246637856E-3</c:v>
                </c:pt>
                <c:pt idx="150">
                  <c:v>6.9916848886623102E-3</c:v>
                </c:pt>
              </c:numCache>
            </c:numRef>
          </c:val>
          <c:smooth val="0"/>
          <c:extLst>
            <c:ext xmlns:c16="http://schemas.microsoft.com/office/drawing/2014/chart" uri="{C3380CC4-5D6E-409C-BE32-E72D297353CC}">
              <c16:uniqueId val="{0000000F-6F98-47AE-B4A9-FA8ABDFAA23D}"/>
            </c:ext>
          </c:extLst>
        </c:ser>
        <c:ser>
          <c:idx val="16"/>
          <c:order val="16"/>
          <c:spPr>
            <a:ln w="28575" cap="rnd">
              <a:solidFill>
                <a:schemeClr val="accent5">
                  <a:lumMod val="80000"/>
                  <a:lumOff val="2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'P1'!$Y$48:$Y$198</c:f>
              <c:numCache>
                <c:formatCode>0.0%</c:formatCode>
                <c:ptCount val="151"/>
                <c:pt idx="0">
                  <c:v>1</c:v>
                </c:pt>
                <c:pt idx="1">
                  <c:v>0.99469009046095347</c:v>
                </c:pt>
                <c:pt idx="2">
                  <c:v>0.98927026669660523</c:v>
                </c:pt>
                <c:pt idx="3">
                  <c:v>0.98374069555107779</c:v>
                </c:pt>
                <c:pt idx="4">
                  <c:v>0.97810161724689437</c:v>
                </c:pt>
                <c:pt idx="5">
                  <c:v>0.97235334627750636</c:v>
                </c:pt>
                <c:pt idx="6">
                  <c:v>0.96649627223909362</c:v>
                </c:pt>
                <c:pt idx="7">
                  <c:v>0.9605308605990085</c:v>
                </c:pt>
                <c:pt idx="8">
                  <c:v>0.95445765339827471</c:v>
                </c:pt>
                <c:pt idx="9">
                  <c:v>0.94827726988559069</c:v>
                </c:pt>
                <c:pt idx="10">
                  <c:v>0.94199040708033599</c:v>
                </c:pt>
                <c:pt idx="11">
                  <c:v>0.93559784026213466</c:v>
                </c:pt>
                <c:pt idx="12">
                  <c:v>0.92910042338458854</c:v>
                </c:pt>
                <c:pt idx="13">
                  <c:v>0.92249908941086289</c:v>
                </c:pt>
                <c:pt idx="14">
                  <c:v>0.9157948505688791</c:v>
                </c:pt>
                <c:pt idx="15">
                  <c:v>0.90898879852395842</c:v>
                </c:pt>
                <c:pt idx="16">
                  <c:v>0.90208210446683657</c:v>
                </c:pt>
                <c:pt idx="17">
                  <c:v>0.89507601911507706</c:v>
                </c:pt>
                <c:pt idx="18">
                  <c:v>0.88797187262600663</c:v>
                </c:pt>
                <c:pt idx="19">
                  <c:v>0.88077107441940583</c:v>
                </c:pt>
                <c:pt idx="20">
                  <c:v>0.87347511290830571</c:v>
                </c:pt>
                <c:pt idx="21">
                  <c:v>0.86608555513636531</c:v>
                </c:pt>
                <c:pt idx="22">
                  <c:v>0.85860404632042808</c:v>
                </c:pt>
                <c:pt idx="23">
                  <c:v>0.85103230929699947</c:v>
                </c:pt>
                <c:pt idx="24">
                  <c:v>0.84337214387152337</c:v>
                </c:pt>
                <c:pt idx="25">
                  <c:v>0.83562542606948553</c:v>
                </c:pt>
                <c:pt idx="26">
                  <c:v>0.82779410728852987</c:v>
                </c:pt>
                <c:pt idx="27">
                  <c:v>0.8198802133509262</c:v>
                </c:pt>
                <c:pt idx="28">
                  <c:v>0.81188584345590331</c:v>
                </c:pt>
                <c:pt idx="29">
                  <c:v>0.80381316903151867</c:v>
                </c:pt>
                <c:pt idx="30">
                  <c:v>0.79566443248593088</c:v>
                </c:pt>
                <c:pt idx="31">
                  <c:v>0.78744194585810068</c:v>
                </c:pt>
                <c:pt idx="32">
                  <c:v>0.77914808936814772</c:v>
                </c:pt>
                <c:pt idx="33">
                  <c:v>0.77078530986777105</c:v>
                </c:pt>
                <c:pt idx="34">
                  <c:v>0.76235611919133373</c:v>
                </c:pt>
                <c:pt idx="35">
                  <c:v>0.75386309240841476</c:v>
                </c:pt>
                <c:pt idx="36">
                  <c:v>0.74530886597882051</c:v>
                </c:pt>
                <c:pt idx="37">
                  <c:v>0.73669613581125515</c:v>
                </c:pt>
                <c:pt idx="38">
                  <c:v>0.72802765522705448</c:v>
                </c:pt>
                <c:pt idx="39">
                  <c:v>0.71930623283058237</c:v>
                </c:pt>
                <c:pt idx="40">
                  <c:v>0.7105347302881081</c:v>
                </c:pt>
                <c:pt idx="41">
                  <c:v>0.70171606001717579</c:v>
                </c:pt>
                <c:pt idx="42">
                  <c:v>0.69285318278869323</c:v>
                </c:pt>
                <c:pt idx="43">
                  <c:v>0.68394910524416508</c:v>
                </c:pt>
                <c:pt idx="44">
                  <c:v>0.67500687733070397</c:v>
                </c:pt>
                <c:pt idx="45">
                  <c:v>0.66602958965665793</c:v>
                </c:pt>
                <c:pt idx="46">
                  <c:v>0.65702037077088138</c:v>
                </c:pt>
                <c:pt idx="47">
                  <c:v>0.64798238436888966</c:v>
                </c:pt>
                <c:pt idx="48">
                  <c:v>0.6389188264293203</c:v>
                </c:pt>
                <c:pt idx="49">
                  <c:v>0.62983292228431531</c:v>
                </c:pt>
                <c:pt idx="50">
                  <c:v>0.62072792362762863</c:v>
                </c:pt>
                <c:pt idx="51">
                  <c:v>0.61160710546443897</c:v>
                </c:pt>
                <c:pt idx="52">
                  <c:v>0.60247376300702349</c:v>
                </c:pt>
                <c:pt idx="53">
                  <c:v>0.59333120852061316</c:v>
                </c:pt>
                <c:pt idx="54">
                  <c:v>0.58418276812391778</c:v>
                </c:pt>
                <c:pt idx="55">
                  <c:v>0.57503177854895426</c:v>
                </c:pt>
                <c:pt idx="56">
                  <c:v>0.56588158386496135</c:v>
                </c:pt>
                <c:pt idx="57">
                  <c:v>0.55673553217131944</c:v>
                </c:pt>
                <c:pt idx="58">
                  <c:v>0.5475969722645202</c:v>
                </c:pt>
                <c:pt idx="59">
                  <c:v>0.53846925028434822</c:v>
                </c:pt>
                <c:pt idx="60">
                  <c:v>0.52935570634454632</c:v>
                </c:pt>
                <c:pt idx="61">
                  <c:v>0.52025967115332861</c:v>
                </c:pt>
                <c:pt idx="62">
                  <c:v>0.51118446262919315</c:v>
                </c:pt>
                <c:pt idx="63">
                  <c:v>0.5021333825175599</c:v>
                </c:pt>
                <c:pt idx="64">
                  <c:v>0.49310971301381695</c:v>
                </c:pt>
                <c:pt idx="65">
                  <c:v>0.48411671339841333</c:v>
                </c:pt>
                <c:pt idx="66">
                  <c:v>0.47515761668966733</c:v>
                </c:pt>
                <c:pt idx="67">
                  <c:v>0.46623562631998428</c:v>
                </c:pt>
                <c:pt idx="68">
                  <c:v>0.45735391284119026</c:v>
                </c:pt>
                <c:pt idx="69">
                  <c:v>0.44851561066467599</c:v>
                </c:pt>
                <c:pt idx="70">
                  <c:v>0.43972381484204048</c:v>
                </c:pt>
                <c:pt idx="71">
                  <c:v>0.43098157789187774</c:v>
                </c:pt>
                <c:pt idx="72">
                  <c:v>0.42229190667831557</c:v>
                </c:pt>
                <c:pt idx="73">
                  <c:v>0.41365775934685067</c:v>
                </c:pt>
                <c:pt idx="74">
                  <c:v>0.40508204232294653</c:v>
                </c:pt>
                <c:pt idx="75">
                  <c:v>0.39656760737878183</c:v>
                </c:pt>
                <c:pt idx="76">
                  <c:v>0.38811724877342496</c:v>
                </c:pt>
                <c:pt idx="77">
                  <c:v>0.37973370047159904</c:v>
                </c:pt>
                <c:pt idx="78">
                  <c:v>0.37141963344606932</c:v>
                </c:pt>
                <c:pt idx="79">
                  <c:v>0.36317765306854521</c:v>
                </c:pt>
                <c:pt idx="80">
                  <c:v>0.35501029659382033</c:v>
                </c:pt>
                <c:pt idx="81">
                  <c:v>0.34692003074172156</c:v>
                </c:pt>
                <c:pt idx="82">
                  <c:v>0.33890924938123651</c:v>
                </c:pt>
                <c:pt idx="83">
                  <c:v>0.33098027132100599</c:v>
                </c:pt>
                <c:pt idx="84">
                  <c:v>0.32313533821015161</c:v>
                </c:pt>
                <c:pt idx="85">
                  <c:v>0.31537661255319976</c:v>
                </c:pt>
                <c:pt idx="86">
                  <c:v>0.30770617584261967</c:v>
                </c:pt>
                <c:pt idx="87">
                  <c:v>0.30012602681227124</c:v>
                </c:pt>
                <c:pt idx="88">
                  <c:v>0.29263807981478412</c:v>
                </c:pt>
                <c:pt idx="89">
                  <c:v>0.28524416332565816</c:v>
                </c:pt>
                <c:pt idx="90">
                  <c:v>0.27794601857658202</c:v>
                </c:pt>
                <c:pt idx="91">
                  <c:v>0.27074529832021421</c:v>
                </c:pt>
                <c:pt idx="92">
                  <c:v>0.26364356572836889</c:v>
                </c:pt>
                <c:pt idx="93">
                  <c:v>0.256642293425276</c:v>
                </c:pt>
                <c:pt idx="94">
                  <c:v>0.24974286265728315</c:v>
                </c:pt>
                <c:pt idx="95">
                  <c:v>0.24294656260007302</c:v>
                </c:pt>
                <c:pt idx="96">
                  <c:v>0.23625458980416431</c:v>
                </c:pt>
                <c:pt idx="97">
                  <c:v>0.22966804777916963</c:v>
                </c:pt>
                <c:pt idx="98">
                  <c:v>0.22318794671696054</c:v>
                </c:pt>
                <c:pt idx="99">
                  <c:v>0.21681520335360652</c:v>
                </c:pt>
                <c:pt idx="100">
                  <c:v>0.21055064096962178</c:v>
                </c:pt>
                <c:pt idx="101">
                  <c:v>0.20439498952777518</c:v>
                </c:pt>
                <c:pt idx="102">
                  <c:v>0.1983488859473882</c:v>
                </c:pt>
                <c:pt idx="103">
                  <c:v>0.1924128745137689</c:v>
                </c:pt>
                <c:pt idx="104">
                  <c:v>0.18658740742111046</c:v>
                </c:pt>
                <c:pt idx="105">
                  <c:v>0.18087284544691112</c:v>
                </c:pt>
                <c:pt idx="106">
                  <c:v>0.17526945875566732</c:v>
                </c:pt>
                <c:pt idx="107">
                  <c:v>0.16977742782932681</c:v>
                </c:pt>
                <c:pt idx="108">
                  <c:v>0.16439684452169806</c:v>
                </c:pt>
                <c:pt idx="109">
                  <c:v>0.1591277132337692</c:v>
                </c:pt>
                <c:pt idx="110">
                  <c:v>0.15396995220660806</c:v>
                </c:pt>
                <c:pt idx="111">
                  <c:v>0.14892339492829551</c:v>
                </c:pt>
                <c:pt idx="112">
                  <c:v>0.14398779165108427</c:v>
                </c:pt>
                <c:pt idx="113">
                  <c:v>0.13916281101476982</c:v>
                </c:pt>
                <c:pt idx="114">
                  <c:v>0.13444804177203326</c:v>
                </c:pt>
                <c:pt idx="115">
                  <c:v>0.12984299461132906</c:v>
                </c:pt>
                <c:pt idx="116">
                  <c:v>0.12534710407269101</c:v>
                </c:pt>
                <c:pt idx="117">
                  <c:v>0.12095973055167096</c:v>
                </c:pt>
                <c:pt idx="118">
                  <c:v>0.11668016238644933</c:v>
                </c:pt>
                <c:pt idx="119">
                  <c:v>0.11250761802303007</c:v>
                </c:pt>
                <c:pt idx="120">
                  <c:v>0.10844124825328923</c:v>
                </c:pt>
                <c:pt idx="121">
                  <c:v>0.10448013852054246</c:v>
                </c:pt>
                <c:pt idx="122">
                  <c:v>0.10062331128719246</c:v>
                </c:pt>
                <c:pt idx="123">
                  <c:v>9.6869728458939861E-2</c:v>
                </c:pt>
                <c:pt idx="124">
                  <c:v>9.3218293859971602E-2</c:v>
                </c:pt>
                <c:pt idx="125">
                  <c:v>8.9667855753493814E-2</c:v>
                </c:pt>
                <c:pt idx="126">
                  <c:v>8.6217209401939693E-2</c:v>
                </c:pt>
                <c:pt idx="127">
                  <c:v>8.2865099661169977E-2</c:v>
                </c:pt>
                <c:pt idx="128">
                  <c:v>7.9610223602975275E-2</c:v>
                </c:pt>
                <c:pt idx="129">
                  <c:v>7.6451233160211088E-2</c:v>
                </c:pt>
                <c:pt idx="130">
                  <c:v>7.3386737788922532E-2</c:v>
                </c:pt>
                <c:pt idx="131">
                  <c:v>7.0415307141864045E-2</c:v>
                </c:pt>
                <c:pt idx="132">
                  <c:v>6.7535473747877273E-2</c:v>
                </c:pt>
                <c:pt idx="133">
                  <c:v>6.4745735691670872E-2</c:v>
                </c:pt>
                <c:pt idx="134">
                  <c:v>6.2044559288630459E-2</c:v>
                </c:pt>
                <c:pt idx="135">
                  <c:v>5.943038174939954E-2</c:v>
                </c:pt>
                <c:pt idx="136">
                  <c:v>5.6901613829079309E-2</c:v>
                </c:pt>
                <c:pt idx="137">
                  <c:v>5.4456642456038547E-2</c:v>
                </c:pt>
                <c:pt idx="138">
                  <c:v>5.2093833335454552E-2</c:v>
                </c:pt>
                <c:pt idx="139">
                  <c:v>4.9811533522872861E-2</c:v>
                </c:pt>
                <c:pt idx="140">
                  <c:v>4.7608073963230302E-2</c:v>
                </c:pt>
                <c:pt idx="141">
                  <c:v>4.5481771990968207E-2</c:v>
                </c:pt>
                <c:pt idx="142">
                  <c:v>4.3430933787043415E-2</c:v>
                </c:pt>
                <c:pt idx="143">
                  <c:v>4.145385678884201E-2</c:v>
                </c:pt>
                <c:pt idx="144">
                  <c:v>3.9548832049200872E-2</c:v>
                </c:pt>
                <c:pt idx="145">
                  <c:v>3.7714146540955958E-2</c:v>
                </c:pt>
                <c:pt idx="146">
                  <c:v>3.5948085403643928E-2</c:v>
                </c:pt>
                <c:pt idx="147">
                  <c:v>3.42489341292148E-2</c:v>
                </c:pt>
                <c:pt idx="148">
                  <c:v>3.2614980683830917E-2</c:v>
                </c:pt>
                <c:pt idx="149">
                  <c:v>3.1044517563063648E-2</c:v>
                </c:pt>
                <c:pt idx="150">
                  <c:v>2.9535843778025407E-2</c:v>
                </c:pt>
              </c:numCache>
            </c:numRef>
          </c:val>
          <c:smooth val="0"/>
          <c:extLst>
            <c:ext xmlns:c16="http://schemas.microsoft.com/office/drawing/2014/chart" uri="{C3380CC4-5D6E-409C-BE32-E72D297353CC}">
              <c16:uniqueId val="{00000010-6F98-47AE-B4A9-FA8ABDFAA23D}"/>
            </c:ext>
          </c:extLst>
        </c:ser>
        <c:ser>
          <c:idx val="17"/>
          <c:order val="17"/>
          <c:spPr>
            <a:ln w="28575" cap="rnd">
              <a:solidFill>
                <a:schemeClr val="accent6">
                  <a:lumMod val="80000"/>
                  <a:lumOff val="2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'P1'!$Z$48:$Z$198</c:f>
              <c:numCache>
                <c:formatCode>0.0%</c:formatCode>
                <c:ptCount val="151"/>
                <c:pt idx="0">
                  <c:v>1</c:v>
                </c:pt>
                <c:pt idx="1">
                  <c:v>0.99441045452220889</c:v>
                </c:pt>
                <c:pt idx="2">
                  <c:v>0.9887102141591646</c:v>
                </c:pt>
                <c:pt idx="3">
                  <c:v>0.98289959681534944</c:v>
                </c:pt>
                <c:pt idx="4">
                  <c:v>0.97697899631254559</c:v>
                </c:pt>
                <c:pt idx="5">
                  <c:v>0.97094888316661543</c:v>
                </c:pt>
                <c:pt idx="6">
                  <c:v>0.96480980529761862</c:v>
                </c:pt>
                <c:pt idx="7">
                  <c:v>0.95856238867069243</c:v>
                </c:pt>
                <c:pt idx="8">
                  <c:v>0.95220733786516476</c:v>
                </c:pt>
                <c:pt idx="9">
                  <c:v>0.94574543656942733</c:v>
                </c:pt>
                <c:pt idx="10">
                  <c:v>0.93917754799915598</c:v>
                </c:pt>
                <c:pt idx="11">
                  <c:v>0.93250461523653572</c:v>
                </c:pt>
                <c:pt idx="12">
                  <c:v>0.92572766148822305</c:v>
                </c:pt>
                <c:pt idx="13">
                  <c:v>0.91884779025986041</c:v>
                </c:pt>
                <c:pt idx="14">
                  <c:v>0.91186618544504583</c:v>
                </c:pt>
                <c:pt idx="15">
                  <c:v>0.9047841113267624</c:v>
                </c:pt>
                <c:pt idx="16">
                  <c:v>0.89760291248936808</c:v>
                </c:pt>
                <c:pt idx="17">
                  <c:v>0.8903240136393642</c:v>
                </c:pt>
                <c:pt idx="18">
                  <c:v>0.88294891933327235</c:v>
                </c:pt>
                <c:pt idx="19">
                  <c:v>0.87547921361107806</c:v>
                </c:pt>
                <c:pt idx="20">
                  <c:v>0.86791655953382596</c:v>
                </c:pt>
                <c:pt idx="21">
                  <c:v>0.86026269862409499</c:v>
                </c:pt>
                <c:pt idx="22">
                  <c:v>0.85251945020821429</c:v>
                </c:pt>
                <c:pt idx="23">
                  <c:v>0.84468871065924767</c:v>
                </c:pt>
                <c:pt idx="24">
                  <c:v>0.83677245253991073</c:v>
                </c:pt>
                <c:pt idx="25">
                  <c:v>0.82877272364476284</c:v>
                </c:pt>
                <c:pt idx="26">
                  <c:v>0.82069164594117638</c:v>
                </c:pt>
                <c:pt idx="27">
                  <c:v>0.81253141440875476</c:v>
                </c:pt>
                <c:pt idx="28">
                  <c:v>0.80429429577706046</c:v>
                </c:pt>
                <c:pt idx="29">
                  <c:v>0.79598262716168111</c:v>
                </c:pt>
                <c:pt idx="30">
                  <c:v>0.78759881459886361</c:v>
                </c:pt>
                <c:pt idx="31">
                  <c:v>0.77914533147912723</c:v>
                </c:pt>
                <c:pt idx="32">
                  <c:v>0.77062471688046519</c:v>
                </c:pt>
                <c:pt idx="33">
                  <c:v>0.7620395738019422</c:v>
                </c:pt>
                <c:pt idx="34">
                  <c:v>0.75339256729869553</c:v>
                </c:pt>
                <c:pt idx="35">
                  <c:v>0.7446864225195492</c:v>
                </c:pt>
                <c:pt idx="36">
                  <c:v>0.7359239226486628</c:v>
                </c:pt>
                <c:pt idx="37">
                  <c:v>0.72710790675282988</c:v>
                </c:pt>
                <c:pt idx="38">
                  <c:v>0.71824126753626449</c:v>
                </c:pt>
                <c:pt idx="39">
                  <c:v>0.70932694900490922</c:v>
                </c:pt>
                <c:pt idx="40">
                  <c:v>0.70036794404251657</c:v>
                </c:pt>
                <c:pt idx="41">
                  <c:v>0.69136729190095259</c:v>
                </c:pt>
                <c:pt idx="42">
                  <c:v>0.68232807560738995</c:v>
                </c:pt>
                <c:pt idx="43">
                  <c:v>0.67325341929125193</c:v>
                </c:pt>
                <c:pt idx="44">
                  <c:v>0.66414648543397492</c:v>
                </c:pt>
                <c:pt idx="45">
                  <c:v>0.65501047204486196</c:v>
                </c:pt>
                <c:pt idx="46">
                  <c:v>0.64584860976648328</c:v>
                </c:pt>
                <c:pt idx="47">
                  <c:v>0.63666415891328498</c:v>
                </c:pt>
                <c:pt idx="48">
                  <c:v>0.62746040644724732</c:v>
                </c:pt>
                <c:pt idx="49">
                  <c:v>0.61824066289461221</c:v>
                </c:pt>
                <c:pt idx="50">
                  <c:v>0.60900825920788904</c:v>
                </c:pt>
                <c:pt idx="51">
                  <c:v>0.5997665435774987</c:v>
                </c:pt>
                <c:pt idx="52">
                  <c:v>0.59051887819759796</c:v>
                </c:pt>
                <c:pt idx="53">
                  <c:v>0.58126863599076328</c:v>
                </c:pt>
                <c:pt idx="54">
                  <c:v>0.57201919729637341</c:v>
                </c:pt>
                <c:pt idx="55">
                  <c:v>0.56277394652766044</c:v>
                </c:pt>
                <c:pt idx="56">
                  <c:v>0.55353626880252782</c:v>
                </c:pt>
                <c:pt idx="57">
                  <c:v>0.5443095465533575</c:v>
                </c:pt>
                <c:pt idx="58">
                  <c:v>0.53509715612113107</c:v>
                </c:pt>
                <c:pt idx="59">
                  <c:v>0.52590246433928722</c:v>
                </c:pt>
                <c:pt idx="60">
                  <c:v>0.51672882511283047</c:v>
                </c:pt>
                <c:pt idx="61">
                  <c:v>0.50757957599827164</c:v>
                </c:pt>
                <c:pt idx="62">
                  <c:v>0.49845803479004847</c:v>
                </c:pt>
                <c:pt idx="63">
                  <c:v>0.48936749611912156</c:v>
                </c:pt>
                <c:pt idx="64">
                  <c:v>0.4803112280694789</c:v>
                </c:pt>
                <c:pt idx="65">
                  <c:v>0.47129246881830344</c:v>
                </c:pt>
                <c:pt idx="66">
                  <c:v>0.46231442330557193</c:v>
                </c:pt>
                <c:pt idx="67">
                  <c:v>0.45338025993884362</c:v>
                </c:pt>
                <c:pt idx="68">
                  <c:v>0.44449310733898506</c:v>
                </c:pt>
                <c:pt idx="69">
                  <c:v>0.43565605113254002</c:v>
                </c:pt>
                <c:pt idx="70">
                  <c:v>0.42687213079641323</c:v>
                </c:pt>
                <c:pt idx="71">
                  <c:v>0.41814433656046973</c:v>
                </c:pt>
                <c:pt idx="72">
                  <c:v>0.40947560637358094</c:v>
                </c:pt>
                <c:pt idx="73">
                  <c:v>0.40086882293855836</c:v>
                </c:pt>
                <c:pt idx="74">
                  <c:v>0.39232681082130905</c:v>
                </c:pt>
                <c:pt idx="75">
                  <c:v>0.38385233363943594</c:v>
                </c:pt>
                <c:pt idx="76">
                  <c:v>0.37544809133536672</c:v>
                </c:pt>
                <c:pt idx="77">
                  <c:v>0.36711671753895592</c:v>
                </c:pt>
                <c:pt idx="78">
                  <c:v>0.35886077702434055</c:v>
                </c:pt>
                <c:pt idx="79">
                  <c:v>0.35068276326565967</c:v>
                </c:pt>
                <c:pt idx="80">
                  <c:v>0.34258509609606513</c:v>
                </c:pt>
                <c:pt idx="81">
                  <c:v>0.33457011947424992</c:v>
                </c:pt>
                <c:pt idx="82">
                  <c:v>0.32664009936250565</c:v>
                </c:pt>
                <c:pt idx="83">
                  <c:v>0.31879722172011987</c:v>
                </c:pt>
                <c:pt idx="84">
                  <c:v>0.31104359061565595</c:v>
                </c:pt>
                <c:pt idx="85">
                  <c:v>0.30338122646145954</c:v>
                </c:pt>
                <c:pt idx="86">
                  <c:v>0.29581206437343804</c:v>
                </c:pt>
                <c:pt idx="87">
                  <c:v>0.28833795265893541</c:v>
                </c:pt>
                <c:pt idx="88">
                  <c:v>0.28096065143523008</c:v>
                </c:pt>
                <c:pt idx="89">
                  <c:v>0.27368183138091612</c:v>
                </c:pt>
                <c:pt idx="90">
                  <c:v>0.26650307262213968</c:v>
                </c:pt>
                <c:pt idx="91">
                  <c:v>0.2594258637553743</c:v>
                </c:pt>
                <c:pt idx="92">
                  <c:v>0.25245160100811526</c:v>
                </c:pt>
                <c:pt idx="93">
                  <c:v>0.24558158753858636</c:v>
                </c:pt>
                <c:pt idx="94">
                  <c:v>0.23881703287522354</c:v>
                </c:pt>
                <c:pt idx="95">
                  <c:v>0.2321590524964251</c:v>
                </c:pt>
                <c:pt idx="96">
                  <c:v>0.22560866755071399</c:v>
                </c:pt>
                <c:pt idx="97">
                  <c:v>0.21916680471717906</c:v>
                </c:pt>
                <c:pt idx="98">
                  <c:v>0.21283429620572497</c:v>
                </c:pt>
                <c:pt idx="99">
                  <c:v>0.20661187989637636</c:v>
                </c:pt>
                <c:pt idx="100">
                  <c:v>0.20050019961655122</c:v>
                </c:pt>
                <c:pt idx="101">
                  <c:v>0.19449980555493551</c:v>
                </c:pt>
                <c:pt idx="102">
                  <c:v>0.18861115481026997</c:v>
                </c:pt>
                <c:pt idx="103">
                  <c:v>0.18283461207308496</c:v>
                </c:pt>
                <c:pt idx="104">
                  <c:v>0.17717045043811058</c:v>
                </c:pt>
                <c:pt idx="105">
                  <c:v>0.17161885234482144</c:v>
                </c:pt>
                <c:pt idx="106">
                  <c:v>0.16617991064328247</c:v>
                </c:pt>
                <c:pt idx="107">
                  <c:v>0.16085362978221537</c:v>
                </c:pt>
                <c:pt idx="108">
                  <c:v>0.1556399271159217</c:v>
                </c:pt>
                <c:pt idx="109">
                  <c:v>0.15053863432647585</c:v>
                </c:pt>
                <c:pt idx="110">
                  <c:v>0.14554949895733926</c:v>
                </c:pt>
                <c:pt idx="111">
                  <c:v>0.14067218605433843</c:v>
                </c:pt>
                <c:pt idx="112">
                  <c:v>0.13590627990972109</c:v>
                </c:pt>
                <c:pt idx="113">
                  <c:v>0.13125128590481536</c:v>
                </c:pt>
                <c:pt idx="114">
                  <c:v>0.12670663244661445</c:v>
                </c:pt>
                <c:pt idx="115">
                  <c:v>0.12227167299345058</c:v>
                </c:pt>
                <c:pt idx="116">
                  <c:v>0.11794568816474238</c:v>
                </c:pt>
                <c:pt idx="117">
                  <c:v>0.11372788792967384</c:v>
                </c:pt>
                <c:pt idx="118">
                  <c:v>0.109617413869517</c:v>
                </c:pt>
                <c:pt idx="119">
                  <c:v>0.10561334150820587</c:v>
                </c:pt>
                <c:pt idx="120">
                  <c:v>0.10171468270566365</c:v>
                </c:pt>
                <c:pt idx="121">
                  <c:v>9.7920388108306902E-2</c:v>
                </c:pt>
                <c:pt idx="122">
                  <c:v>9.4229349651080027E-2</c:v>
                </c:pt>
                <c:pt idx="123">
                  <c:v>9.0640403105326159E-2</c:v>
                </c:pt>
                <c:pt idx="124">
                  <c:v>8.7152330666763339E-2</c:v>
                </c:pt>
                <c:pt idx="125">
                  <c:v>8.3763863577821951E-2</c:v>
                </c:pt>
                <c:pt idx="126">
                  <c:v>8.0473684778591015E-2</c:v>
                </c:pt>
                <c:pt idx="127">
                  <c:v>7.7280431580642628E-2</c:v>
                </c:pt>
                <c:pt idx="128">
                  <c:v>7.4182698358030388E-2</c:v>
                </c:pt>
                <c:pt idx="129">
                  <c:v>7.1179039249806328E-2</c:v>
                </c:pt>
                <c:pt idx="130">
                  <c:v>6.8267970868459774E-2</c:v>
                </c:pt>
                <c:pt idx="131">
                  <c:v>6.5447975008762135E-2</c:v>
                </c:pt>
                <c:pt idx="132">
                  <c:v>6.2717501351588309E-2</c:v>
                </c:pt>
                <c:pt idx="133">
                  <c:v>6.0074970157397822E-2</c:v>
                </c:pt>
                <c:pt idx="134">
                  <c:v>5.7518774944168218E-2</c:v>
                </c:pt>
                <c:pt idx="135">
                  <c:v>5.5047285144717288E-2</c:v>
                </c:pt>
                <c:pt idx="136">
                  <c:v>5.2658848738482276E-2</c:v>
                </c:pt>
                <c:pt idx="137">
                  <c:v>5.0351794852992723E-2</c:v>
                </c:pt>
                <c:pt idx="138">
                  <c:v>4.8124436330432042E-2</c:v>
                </c:pt>
                <c:pt idx="139">
                  <c:v>4.5975072254867237E-2</c:v>
                </c:pt>
                <c:pt idx="140">
                  <c:v>4.3901990435908908E-2</c:v>
                </c:pt>
                <c:pt idx="141">
                  <c:v>4.1903469844763168E-2</c:v>
                </c:pt>
                <c:pt idx="142">
                  <c:v>3.997778299883941E-2</c:v>
                </c:pt>
                <c:pt idx="143">
                  <c:v>3.8123198291293979E-2</c:v>
                </c:pt>
                <c:pt idx="144">
                  <c:v>3.6337982262099749E-2</c:v>
                </c:pt>
                <c:pt idx="145">
                  <c:v>3.462040180746527E-2</c:v>
                </c:pt>
                <c:pt idx="146">
                  <c:v>3.2968726324646994E-2</c:v>
                </c:pt>
                <c:pt idx="147">
                  <c:v>3.1381229789436853E-2</c:v>
                </c:pt>
                <c:pt idx="148">
                  <c:v>2.9856192763836116E-2</c:v>
                </c:pt>
                <c:pt idx="149">
                  <c:v>2.8391904331672456E-2</c:v>
                </c:pt>
                <c:pt idx="150">
                  <c:v>2.6986663960146425E-2</c:v>
                </c:pt>
              </c:numCache>
            </c:numRef>
          </c:val>
          <c:smooth val="0"/>
          <c:extLst>
            <c:ext xmlns:c16="http://schemas.microsoft.com/office/drawing/2014/chart" uri="{C3380CC4-5D6E-409C-BE32-E72D297353CC}">
              <c16:uniqueId val="{00000011-6F98-47AE-B4A9-FA8ABDFAA23D}"/>
            </c:ext>
          </c:extLst>
        </c:ser>
        <c:ser>
          <c:idx val="18"/>
          <c:order val="18"/>
          <c:spPr>
            <a:ln w="28575" cap="rnd">
              <a:solidFill>
                <a:schemeClr val="accent1">
                  <a:lumMod val="8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'P1'!$AA$48:$AA$198</c:f>
              <c:numCache>
                <c:formatCode>0.0%</c:formatCode>
                <c:ptCount val="151"/>
                <c:pt idx="0">
                  <c:v>1</c:v>
                </c:pt>
                <c:pt idx="1">
                  <c:v>0.98823330249363273</c:v>
                </c:pt>
                <c:pt idx="2">
                  <c:v>0.97639474114857028</c:v>
                </c:pt>
                <c:pt idx="3">
                  <c:v>0.96448820042426586</c:v>
                </c:pt>
                <c:pt idx="4">
                  <c:v>0.9525176336705512</c:v>
                </c:pt>
                <c:pt idx="5">
                  <c:v>0.94048705987268189</c:v>
                </c:pt>
                <c:pt idx="6">
                  <c:v>0.92840056028120099</c:v>
                </c:pt>
                <c:pt idx="7">
                  <c:v>0.91626227493019441</c:v>
                </c:pt>
                <c:pt idx="8">
                  <c:v>0.90407639904778547</c:v>
                </c:pt>
                <c:pt idx="9">
                  <c:v>0.89184717936298885</c:v>
                </c:pt>
                <c:pt idx="10">
                  <c:v>0.8795789103133097</c:v>
                </c:pt>
                <c:pt idx="11">
                  <c:v>0.86727593015774207</c:v>
                </c:pt>
                <c:pt idx="12">
                  <c:v>0.85494261700007235</c:v>
                </c:pt>
                <c:pt idx="13">
                  <c:v>0.84258338472765093</c:v>
                </c:pt>
                <c:pt idx="14">
                  <c:v>0.83020267887102839</c:v>
                </c:pt>
                <c:pt idx="15">
                  <c:v>0.81780497239010919</c:v>
                </c:pt>
                <c:pt idx="16">
                  <c:v>0.80539476139267729</c:v>
                </c:pt>
                <c:pt idx="17">
                  <c:v>0.79297656079139256</c:v>
                </c:pt>
                <c:pt idx="18">
                  <c:v>0.78055489990554261</c:v>
                </c:pt>
                <c:pt idx="19">
                  <c:v>0.76813431801404575</c:v>
                </c:pt>
                <c:pt idx="20">
                  <c:v>0.75571935986638283</c:v>
                </c:pt>
                <c:pt idx="21">
                  <c:v>0.7433145711583008</c:v>
                </c:pt>
                <c:pt idx="22">
                  <c:v>0.73092449397930115</c:v>
                </c:pt>
                <c:pt idx="23">
                  <c:v>0.7185536622390668</c:v>
                </c:pt>
                <c:pt idx="24">
                  <c:v>0.7062065970801038</c:v>
                </c:pt>
                <c:pt idx="25">
                  <c:v>0.69388780228400848</c:v>
                </c:pt>
                <c:pt idx="26">
                  <c:v>0.68160175967884917</c:v>
                </c:pt>
                <c:pt idx="27">
                  <c:v>0.66935292455525219</c:v>
                </c:pt>
                <c:pt idx="28">
                  <c:v>0.65714572109883596</c:v>
                </c:pt>
                <c:pt idx="29">
                  <c:v>0.64498453784669341</c:v>
                </c:pt>
                <c:pt idx="30">
                  <c:v>0.6328737231756516</c:v>
                </c:pt>
                <c:pt idx="31">
                  <c:v>0.62081758083005134</c:v>
                </c:pt>
                <c:pt idx="32">
                  <c:v>0.60882036549678287</c:v>
                </c:pt>
                <c:pt idx="33">
                  <c:v>0.59688627843529196</c:v>
                </c:pt>
                <c:pt idx="34">
                  <c:v>0.58501946317022235</c:v>
                </c:pt>
                <c:pt idx="35">
                  <c:v>0.57322400125430939</c:v>
                </c:pt>
                <c:pt idx="36">
                  <c:v>0.56150390810904416</c:v>
                </c:pt>
                <c:pt idx="37">
                  <c:v>0.54986312895053702</c:v>
                </c:pt>
                <c:pt idx="38">
                  <c:v>0.53830553480788745</c:v>
                </c:pt>
                <c:pt idx="39">
                  <c:v>0.52683491864122156</c:v>
                </c:pt>
                <c:pt idx="40">
                  <c:v>0.51545499156641228</c:v>
                </c:pt>
                <c:pt idx="41">
                  <c:v>0.50416937919330818</c:v>
                </c:pt>
                <c:pt idx="42">
                  <c:v>0.49298161808411184</c:v>
                </c:pt>
                <c:pt idx="43">
                  <c:v>0.48189515233832519</c:v>
                </c:pt>
                <c:pt idx="44">
                  <c:v>0.47091333031045518</c:v>
                </c:pt>
                <c:pt idx="45">
                  <c:v>0.46003940146642297</c:v>
                </c:pt>
                <c:pt idx="46">
                  <c:v>0.44927651338435265</c:v>
                </c:pt>
                <c:pt idx="47">
                  <c:v>0.43862770890512759</c:v>
                </c:pt>
                <c:pt idx="48">
                  <c:v>0.42809592343782926</c:v>
                </c:pt>
                <c:pt idx="49">
                  <c:v>0.41768398242481802</c:v>
                </c:pt>
                <c:pt idx="50">
                  <c:v>0.4073945989709451</c:v>
                </c:pt>
                <c:pt idx="51">
                  <c:v>0.39723037164098762</c:v>
                </c:pt>
                <c:pt idx="52">
                  <c:v>0.38719378242909502</c:v>
                </c:pt>
                <c:pt idx="53">
                  <c:v>0.37728719490364343</c:v>
                </c:pt>
                <c:pt idx="54">
                  <c:v>0.36751285253053151</c:v>
                </c:pt>
                <c:pt idx="55">
                  <c:v>0.35787287717756605</c:v>
                </c:pt>
                <c:pt idx="56">
                  <c:v>0.34836926780219896</c:v>
                </c:pt>
                <c:pt idx="57">
                  <c:v>0.33900389932446773</c:v>
                </c:pt>
                <c:pt idx="58">
                  <c:v>0.32977852168660893</c:v>
                </c:pt>
                <c:pt idx="59">
                  <c:v>0.32069475910037049</c:v>
                </c:pt>
                <c:pt idx="60">
                  <c:v>0.3117541094826804</c:v>
                </c:pt>
                <c:pt idx="61">
                  <c:v>0.30295794407986759</c:v>
                </c:pt>
                <c:pt idx="62">
                  <c:v>0.29430750728025473</c:v>
                </c:pt>
                <c:pt idx="63">
                  <c:v>0.28580391661449656</c:v>
                </c:pt>
                <c:pt idx="64">
                  <c:v>0.27744816294264107</c:v>
                </c:pt>
                <c:pt idx="65">
                  <c:v>0.26924111082646707</c:v>
                </c:pt>
                <c:pt idx="66">
                  <c:v>0.26118349908525407</c:v>
                </c:pt>
                <c:pt idx="67">
                  <c:v>0.2532759415327176</c:v>
                </c:pt>
                <c:pt idx="68">
                  <c:v>0.24551892789247851</c:v>
                </c:pt>
                <c:pt idx="69">
                  <c:v>0.23791282488900162</c:v>
                </c:pt>
                <c:pt idx="70">
                  <c:v>0.23045787751060573</c:v>
                </c:pt>
                <c:pt idx="71">
                  <c:v>0.22315421044073119</c:v>
                </c:pt>
                <c:pt idx="72">
                  <c:v>0.21600182965332998</c:v>
                </c:pt>
                <c:pt idx="73">
                  <c:v>0.20900062416786702</c:v>
                </c:pt>
                <c:pt idx="74">
                  <c:v>0.20215036795910429</c:v>
                </c:pt>
                <c:pt idx="75">
                  <c:v>0.19545072201651209</c:v>
                </c:pt>
                <c:pt idx="76">
                  <c:v>0.18890123654785138</c:v>
                </c:pt>
                <c:pt idx="77">
                  <c:v>0.1825013533211737</c:v>
                </c:pt>
                <c:pt idx="78">
                  <c:v>0.17625040813923235</c:v>
                </c:pt>
                <c:pt idx="79">
                  <c:v>0.17014763344001776</c:v>
                </c:pt>
                <c:pt idx="80">
                  <c:v>0.16419216101692893</c:v>
                </c:pt>
                <c:pt idx="81">
                  <c:v>0.15838302485184125</c:v>
                </c:pt>
                <c:pt idx="82">
                  <c:v>0.15271916405416713</c:v>
                </c:pt>
                <c:pt idx="83">
                  <c:v>0.14719942589881094</c:v>
                </c:pt>
                <c:pt idx="84">
                  <c:v>0.14182256895577194</c:v>
                </c:pt>
                <c:pt idx="85">
                  <c:v>0.13658726630401738</c:v>
                </c:pt>
                <c:pt idx="86">
                  <c:v>0.13149210882213511</c:v>
                </c:pt>
                <c:pt idx="87">
                  <c:v>0.12653560854818241</c:v>
                </c:pt>
                <c:pt idx="88">
                  <c:v>0.12171620210108867</c:v>
                </c:pt>
                <c:pt idx="89">
                  <c:v>0.11703225415591011</c:v>
                </c:pt>
                <c:pt idx="90">
                  <c:v>0.11248206096522866</c:v>
                </c:pt>
                <c:pt idx="91">
                  <c:v>0.10806385391896761</c:v>
                </c:pt>
                <c:pt idx="92">
                  <c:v>0.10377580313492811</c:v>
                </c:pt>
                <c:pt idx="93">
                  <c:v>9.9616021072390343E-2</c:v>
                </c:pt>
                <c:pt idx="94">
                  <c:v>9.5582566161178772E-2</c:v>
                </c:pt>
                <c:pt idx="95">
                  <c:v>9.1673446438682235E-2</c:v>
                </c:pt>
                <c:pt idx="96">
                  <c:v>8.7886623187418231E-2</c:v>
                </c:pt>
                <c:pt idx="97">
                  <c:v>8.4220014565851542E-2</c:v>
                </c:pt>
                <c:pt idx="98">
                  <c:v>8.0671499225327639E-2</c:v>
                </c:pt>
                <c:pt idx="99">
                  <c:v>7.723891990612769E-2</c:v>
                </c:pt>
                <c:pt idx="100">
                  <c:v>7.3920087005846027E-2</c:v>
                </c:pt>
                <c:pt idx="101">
                  <c:v>7.0712782113467237E-2</c:v>
                </c:pt>
                <c:pt idx="102">
                  <c:v>6.7614761502746354E-2</c:v>
                </c:pt>
                <c:pt idx="103">
                  <c:v>6.4623759578708723E-2</c:v>
                </c:pt>
                <c:pt idx="104">
                  <c:v>6.1737492271332933E-2</c:v>
                </c:pt>
                <c:pt idx="105">
                  <c:v>5.89536603707266E-2</c:v>
                </c:pt>
                <c:pt idx="106">
                  <c:v>5.6269952798371506E-2</c:v>
                </c:pt>
                <c:pt idx="107">
                  <c:v>5.3684049809287253E-2</c:v>
                </c:pt>
                <c:pt idx="108">
                  <c:v>5.1193626120252224E-2</c:v>
                </c:pt>
                <c:pt idx="109">
                  <c:v>4.879635395950277E-2</c:v>
                </c:pt>
                <c:pt idx="110">
                  <c:v>4.6489906033645237E-2</c:v>
                </c:pt>
                <c:pt idx="111">
                  <c:v>4.4271958407810924E-2</c:v>
                </c:pt>
                <c:pt idx="112">
                  <c:v>4.2140193295404214E-2</c:v>
                </c:pt>
                <c:pt idx="113">
                  <c:v>4.0092301754101535E-2</c:v>
                </c:pt>
                <c:pt idx="114">
                  <c:v>3.8125986285089182E-2</c:v>
                </c:pt>
                <c:pt idx="115">
                  <c:v>3.623896333283555E-2</c:v>
                </c:pt>
                <c:pt idx="116">
                  <c:v>3.4428965683024025E-2</c:v>
                </c:pt>
                <c:pt idx="117">
                  <c:v>3.2693744756588844E-2</c:v>
                </c:pt>
                <c:pt idx="118">
                  <c:v>3.1031072798116371E-2</c:v>
                </c:pt>
                <c:pt idx="119">
                  <c:v>2.9438744957188935E-2</c:v>
                </c:pt>
                <c:pt idx="120">
                  <c:v>2.791458126156468E-2</c:v>
                </c:pt>
                <c:pt idx="121">
                  <c:v>2.6456428481388124E-2</c:v>
                </c:pt>
                <c:pt idx="122">
                  <c:v>2.5062161883936149E-2</c:v>
                </c:pt>
                <c:pt idx="123">
                  <c:v>2.3729686878691456E-2</c:v>
                </c:pt>
                <c:pt idx="124">
                  <c:v>2.2456940552831081E-2</c:v>
                </c:pt>
                <c:pt idx="125">
                  <c:v>2.1241893097491808E-2</c:v>
                </c:pt>
                <c:pt idx="126">
                  <c:v>2.0082549125447061E-2</c:v>
                </c:pt>
                <c:pt idx="127">
                  <c:v>1.897694888109101E-2</c:v>
                </c:pt>
                <c:pt idx="128">
                  <c:v>1.792316934387737E-2</c:v>
                </c:pt>
                <c:pt idx="129">
                  <c:v>1.6919325226594943E-2</c:v>
                </c:pt>
                <c:pt idx="130">
                  <c:v>1.5963569870098736E-2</c:v>
                </c:pt>
                <c:pt idx="131">
                  <c:v>1.5054096036320566E-2</c:v>
                </c:pt>
                <c:pt idx="132">
                  <c:v>1.4189136601596812E-2</c:v>
                </c:pt>
                <c:pt idx="133">
                  <c:v>1.3366965152534572E-2</c:v>
                </c:pt>
                <c:pt idx="134">
                  <c:v>1.258589648681888E-2</c:v>
                </c:pt>
                <c:pt idx="135">
                  <c:v>1.1844287021526885E-2</c:v>
                </c:pt>
                <c:pt idx="136">
                  <c:v>1.1140535111665274E-2</c:v>
                </c:pt>
                <c:pt idx="137">
                  <c:v>1.0473081281784664E-2</c:v>
                </c:pt>
                <c:pt idx="138">
                  <c:v>9.8404083736493824E-3</c:v>
                </c:pt>
                <c:pt idx="139">
                  <c:v>9.2410416130495193E-3</c:v>
                </c:pt>
                <c:pt idx="140">
                  <c:v>8.6735485989376561E-3</c:v>
                </c:pt>
                <c:pt idx="141">
                  <c:v>8.1365392181594557E-3</c:v>
                </c:pt>
                <c:pt idx="142">
                  <c:v>7.6286654891119217E-3</c:v>
                </c:pt>
                <c:pt idx="143">
                  <c:v>7.1486213377208009E-3</c:v>
                </c:pt>
                <c:pt idx="144">
                  <c:v>6.6951423091757617E-3</c:v>
                </c:pt>
                <c:pt idx="145">
                  <c:v>6.2670052188882061E-3</c:v>
                </c:pt>
                <c:pt idx="146">
                  <c:v>5.8630277461563214E-3</c:v>
                </c:pt>
                <c:pt idx="147">
                  <c:v>5.4820679740318363E-3</c:v>
                </c:pt>
                <c:pt idx="148">
                  <c:v>5.123023878874638E-3</c:v>
                </c:pt>
                <c:pt idx="149">
                  <c:v>4.7848327730694827E-3</c:v>
                </c:pt>
                <c:pt idx="150">
                  <c:v>4.4664707043492544E-3</c:v>
                </c:pt>
              </c:numCache>
            </c:numRef>
          </c:val>
          <c:smooth val="0"/>
          <c:extLst>
            <c:ext xmlns:c16="http://schemas.microsoft.com/office/drawing/2014/chart" uri="{C3380CC4-5D6E-409C-BE32-E72D297353CC}">
              <c16:uniqueId val="{00000012-6F98-47AE-B4A9-FA8ABDFAA23D}"/>
            </c:ext>
          </c:extLst>
        </c:ser>
        <c:ser>
          <c:idx val="19"/>
          <c:order val="19"/>
          <c:spPr>
            <a:ln w="28575" cap="rnd">
              <a:solidFill>
                <a:schemeClr val="accent2">
                  <a:lumMod val="8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'P1'!$AB$48:$AB$198</c:f>
              <c:numCache>
                <c:formatCode>0.0%</c:formatCode>
                <c:ptCount val="151"/>
                <c:pt idx="0">
                  <c:v>1</c:v>
                </c:pt>
                <c:pt idx="1">
                  <c:v>0.99754207965717823</c:v>
                </c:pt>
                <c:pt idx="2">
                  <c:v>0.99499874718286052</c:v>
                </c:pt>
                <c:pt idx="3">
                  <c:v>0.99236886007286418</c:v>
                </c:pt>
                <c:pt idx="4">
                  <c:v>0.98965131138575146</c:v>
                </c:pt>
                <c:pt idx="5">
                  <c:v>0.98684503117213496</c:v>
                </c:pt>
                <c:pt idx="6">
                  <c:v>0.98394898790456309</c:v>
                </c:pt>
                <c:pt idx="7">
                  <c:v>0.9809621899062666</c:v>
                </c:pt>
                <c:pt idx="8">
                  <c:v>0.97788368677698911</c:v>
                </c:pt>
                <c:pt idx="9">
                  <c:v>0.97471257081405482</c:v>
                </c:pt>
                <c:pt idx="10">
                  <c:v>0.97144797842677477</c:v>
                </c:pt>
                <c:pt idx="11">
                  <c:v>0.96808909154222644</c:v>
                </c:pt>
                <c:pt idx="12">
                  <c:v>0.964635139000391</c:v>
                </c:pt>
                <c:pt idx="13">
                  <c:v>0.96108539793657743</c:v>
                </c:pt>
                <c:pt idx="14">
                  <c:v>0.95743919514901077</c:v>
                </c:pt>
                <c:pt idx="15">
                  <c:v>0.95369590844941421</c:v>
                </c:pt>
                <c:pt idx="16">
                  <c:v>0.94985496799437219</c:v>
                </c:pt>
                <c:pt idx="17">
                  <c:v>0.94591585759521346</c:v>
                </c:pt>
                <c:pt idx="18">
                  <c:v>0.94187811600412052</c:v>
                </c:pt>
                <c:pt idx="19">
                  <c:v>0.93774133817413519</c:v>
                </c:pt>
                <c:pt idx="20">
                  <c:v>0.93350517649069398</c:v>
                </c:pt>
                <c:pt idx="21">
                  <c:v>0.92916934197230561</c:v>
                </c:pt>
                <c:pt idx="22">
                  <c:v>0.92473360543795557</c:v>
                </c:pt>
                <c:pt idx="23">
                  <c:v>0.92019779863880458</c:v>
                </c:pt>
                <c:pt idx="24">
                  <c:v>0.91556181535173009</c:v>
                </c:pt>
                <c:pt idx="25">
                  <c:v>0.91082561243225435</c:v>
                </c:pt>
                <c:pt idx="26">
                  <c:v>0.90598921082439243</c:v>
                </c:pt>
                <c:pt idx="27">
                  <c:v>0.90105269652495501</c:v>
                </c:pt>
                <c:pt idx="28">
                  <c:v>0.89601622149984228</c:v>
                </c:pt>
                <c:pt idx="29">
                  <c:v>0.89088000454988103</c:v>
                </c:pt>
                <c:pt idx="30">
                  <c:v>0.8856443321237617</c:v>
                </c:pt>
                <c:pt idx="31">
                  <c:v>0.88030955907566333</c:v>
                </c:pt>
                <c:pt idx="32">
                  <c:v>0.87487610936517235</c:v>
                </c:pt>
                <c:pt idx="33">
                  <c:v>0.86934447669713599</c:v>
                </c:pt>
                <c:pt idx="34">
                  <c:v>0.86371522509912924</c:v>
                </c:pt>
                <c:pt idx="35">
                  <c:v>0.85798898943425561</c:v>
                </c:pt>
                <c:pt idx="36">
                  <c:v>0.8521664758470533</c:v>
                </c:pt>
                <c:pt idx="37">
                  <c:v>0.84624846214033467</c:v>
                </c:pt>
                <c:pt idx="38">
                  <c:v>0.84023579808084614</c:v>
                </c:pt>
                <c:pt idx="39">
                  <c:v>0.83412940563170423</c:v>
                </c:pt>
                <c:pt idx="40">
                  <c:v>0.82793027910964356</c:v>
                </c:pt>
                <c:pt idx="41">
                  <c:v>0.82163948526518327</c:v>
                </c:pt>
                <c:pt idx="42">
                  <c:v>0.81525816328391432</c:v>
                </c:pt>
                <c:pt idx="43">
                  <c:v>0.80878752470719839</c:v>
                </c:pt>
                <c:pt idx="44">
                  <c:v>0.80222885327066995</c:v>
                </c:pt>
                <c:pt idx="45">
                  <c:v>0.79558350465904004</c:v>
                </c:pt>
                <c:pt idx="46">
                  <c:v>0.78885290617580894</c:v>
                </c:pt>
                <c:pt idx="47">
                  <c:v>0.78203855632661556</c:v>
                </c:pt>
                <c:pt idx="48">
                  <c:v>0.77514202431507528</c:v>
                </c:pt>
                <c:pt idx="49">
                  <c:v>0.76816494945008362</c:v>
                </c:pt>
                <c:pt idx="50">
                  <c:v>0.76110904046370265</c:v>
                </c:pt>
                <c:pt idx="51">
                  <c:v>0.7539760747388865</c:v>
                </c:pt>
                <c:pt idx="52">
                  <c:v>0.74676789744644478</c:v>
                </c:pt>
                <c:pt idx="53">
                  <c:v>0.7394864205908005</c:v>
                </c:pt>
                <c:pt idx="54">
                  <c:v>0.73213362196424414</c:v>
                </c:pt>
                <c:pt idx="55">
                  <c:v>0.72471154400956017</c:v>
                </c:pt>
                <c:pt idx="56">
                  <c:v>0.71722229259105064</c:v>
                </c:pt>
                <c:pt idx="57">
                  <c:v>0.70966803567416403</c:v>
                </c:pt>
                <c:pt idx="58">
                  <c:v>0.70205100191409753</c:v>
                </c:pt>
                <c:pt idx="59">
                  <c:v>0.69437347915392322</c:v>
                </c:pt>
                <c:pt idx="60">
                  <c:v>0.68663781283296754</c:v>
                </c:pt>
                <c:pt idx="61">
                  <c:v>0.67884640430634824</c:v>
                </c:pt>
                <c:pt idx="62">
                  <c:v>0.67100170907676171</c:v>
                </c:pt>
                <c:pt idx="63">
                  <c:v>0.66310623493980003</c:v>
                </c:pt>
                <c:pt idx="64">
                  <c:v>0.65516254004425301</c:v>
                </c:pt>
                <c:pt idx="65">
                  <c:v>0.64717323086905276</c:v>
                </c:pt>
                <c:pt idx="66">
                  <c:v>0.6391409601186927</c:v>
                </c:pt>
                <c:pt idx="67">
                  <c:v>0.63106842453914824</c:v>
                </c:pt>
                <c:pt idx="68">
                  <c:v>0.62295836265650895</c:v>
                </c:pt>
                <c:pt idx="69">
                  <c:v>0.61481355244072211</c:v>
                </c:pt>
                <c:pt idx="70">
                  <c:v>0.60663680889702853</c:v>
                </c:pt>
                <c:pt idx="71">
                  <c:v>0.59843098158785479</c:v>
                </c:pt>
                <c:pt idx="72">
                  <c:v>0.59019895208810647</c:v>
                </c:pt>
                <c:pt idx="73">
                  <c:v>0.58194363137698291</c:v>
                </c:pt>
                <c:pt idx="74">
                  <c:v>0.57366795716960794</c:v>
                </c:pt>
                <c:pt idx="75">
                  <c:v>0.5653748911919364</c:v>
                </c:pt>
                <c:pt idx="76">
                  <c:v>0.55706741640256607</c:v>
                </c:pt>
                <c:pt idx="77">
                  <c:v>0.54874853416523706</c:v>
                </c:pt>
                <c:pt idx="78">
                  <c:v>0.54042126137595714</c:v>
                </c:pt>
                <c:pt idx="79">
                  <c:v>0.53208862754883712</c:v>
                </c:pt>
                <c:pt idx="80">
                  <c:v>0.52375367186485977</c:v>
                </c:pt>
                <c:pt idx="81">
                  <c:v>0.51541944018793751</c:v>
                </c:pt>
                <c:pt idx="82">
                  <c:v>0.50708898205273911</c:v>
                </c:pt>
                <c:pt idx="83">
                  <c:v>0.49876534762887981</c:v>
                </c:pt>
                <c:pt idx="84">
                  <c:v>0.49045158466617833</c:v>
                </c:pt>
                <c:pt idx="85">
                  <c:v>0.48215073542578002</c:v>
                </c:pt>
                <c:pt idx="86">
                  <c:v>0.47386583360203377</c:v>
                </c:pt>
                <c:pt idx="87">
                  <c:v>0.46559990124008771</c:v>
                </c:pt>
                <c:pt idx="88">
                  <c:v>0.45735594565423593</c:v>
                </c:pt>
                <c:pt idx="89">
                  <c:v>0.44913695635210299</c:v>
                </c:pt>
                <c:pt idx="90">
                  <c:v>0.44094590196979999</c:v>
                </c:pt>
                <c:pt idx="91">
                  <c:v>0.43278572722321662</c:v>
                </c:pt>
                <c:pt idx="92">
                  <c:v>0.42465934988063542</c:v>
                </c:pt>
                <c:pt idx="93">
                  <c:v>0.416569657761865</c:v>
                </c:pt>
                <c:pt idx="94">
                  <c:v>0.40851950576908008</c:v>
                </c:pt>
                <c:pt idx="95">
                  <c:v>0.40051171295454874</c:v>
                </c:pt>
                <c:pt idx="96">
                  <c:v>0.39254905963038861</c:v>
                </c:pt>
                <c:pt idx="97">
                  <c:v>0.38463428452546122</c:v>
                </c:pt>
                <c:pt idx="98">
                  <c:v>0.37677008199444934</c:v>
                </c:pt>
                <c:pt idx="99">
                  <c:v>0.36895909928410614</c:v>
                </c:pt>
                <c:pt idx="100">
                  <c:v>0.36120393386157279</c:v>
                </c:pt>
                <c:pt idx="101">
                  <c:v>0.35350713080957641</c:v>
                </c:pt>
                <c:pt idx="102">
                  <c:v>0.34587118029321046</c:v>
                </c:pt>
                <c:pt idx="103">
                  <c:v>0.33829851510287956</c:v>
                </c:pt>
                <c:pt idx="104">
                  <c:v>0.33079150827786652</c:v>
                </c:pt>
                <c:pt idx="105">
                  <c:v>0.32335247081482266</c:v>
                </c:pt>
                <c:pt idx="106">
                  <c:v>0.31598364946534507</c:v>
                </c:pt>
                <c:pt idx="107">
                  <c:v>0.30868722462662035</c:v>
                </c:pt>
                <c:pt idx="108">
                  <c:v>0.30146530832894902</c:v>
                </c:pt>
                <c:pt idx="109">
                  <c:v>0.29431994232376496</c:v>
                </c:pt>
                <c:pt idx="110">
                  <c:v>0.28725309627557799</c:v>
                </c:pt>
                <c:pt idx="111">
                  <c:v>0.280266666061041</c:v>
                </c:pt>
                <c:pt idx="112">
                  <c:v>0.27336247217814613</c:v>
                </c:pt>
                <c:pt idx="113">
                  <c:v>0.26654225826829969</c:v>
                </c:pt>
                <c:pt idx="114">
                  <c:v>0.25980768975381857</c:v>
                </c:pt>
                <c:pt idx="115">
                  <c:v>0.25316035259312203</c:v>
                </c:pt>
                <c:pt idx="116">
                  <c:v>0.24660175215566255</c:v>
                </c:pt>
                <c:pt idx="117">
                  <c:v>0.24013331221836487</c:v>
                </c:pt>
                <c:pt idx="118">
                  <c:v>0.23375637408509536</c:v>
                </c:pt>
                <c:pt idx="119">
                  <c:v>0.22747219583040432</c:v>
                </c:pt>
                <c:pt idx="120">
                  <c:v>0.22128195166852255</c:v>
                </c:pt>
                <c:pt idx="121">
                  <c:v>0.21518673144830899</c:v>
                </c:pt>
                <c:pt idx="122">
                  <c:v>0.20918754027458245</c:v>
                </c:pt>
                <c:pt idx="123">
                  <c:v>0.20328529825597294</c:v>
                </c:pt>
                <c:pt idx="124">
                  <c:v>0.19748084037917243</c:v>
                </c:pt>
                <c:pt idx="125">
                  <c:v>0.19177491650915948</c:v>
                </c:pt>
                <c:pt idx="126">
                  <c:v>0.18616819151472006</c:v>
                </c:pt>
                <c:pt idx="127">
                  <c:v>0.18066124551828522</c:v>
                </c:pt>
                <c:pt idx="128">
                  <c:v>0.17525457426885407</c:v>
                </c:pt>
                <c:pt idx="129">
                  <c:v>0.16994858963647949</c:v>
                </c:pt>
                <c:pt idx="130">
                  <c:v>0.16474362022654732</c:v>
                </c:pt>
                <c:pt idx="131">
                  <c:v>0.15963991211180042</c:v>
                </c:pt>
                <c:pt idx="132">
                  <c:v>0.15463762967981945</c:v>
                </c:pt>
                <c:pt idx="133">
                  <c:v>0.14973685659340574</c:v>
                </c:pt>
                <c:pt idx="134">
                  <c:v>0.14493759686109198</c:v>
                </c:pt>
                <c:pt idx="135">
                  <c:v>0.14023977601474871</c:v>
                </c:pt>
                <c:pt idx="136">
                  <c:v>0.13564324239105524</c:v>
                </c:pt>
                <c:pt idx="137">
                  <c:v>0.13114776851336668</c:v>
                </c:pt>
                <c:pt idx="138">
                  <c:v>0.12675305257032179</c:v>
                </c:pt>
                <c:pt idx="139">
                  <c:v>0.12245871998732952</c:v>
                </c:pt>
                <c:pt idx="140">
                  <c:v>0.1182643250869017</c:v>
                </c:pt>
                <c:pt idx="141">
                  <c:v>0.11416935283361831</c:v>
                </c:pt>
                <c:pt idx="142">
                  <c:v>0.11017322065936618</c:v>
                </c:pt>
                <c:pt idx="143">
                  <c:v>0.10627528036433261</c:v>
                </c:pt>
                <c:pt idx="144">
                  <c:v>0.1024748200891205</c:v>
                </c:pt>
                <c:pt idx="145">
                  <c:v>9.8771066353220291E-2</c:v>
                </c:pt>
                <c:pt idx="146">
                  <c:v>9.5163186154979859E-2</c:v>
                </c:pt>
                <c:pt idx="147">
                  <c:v>9.1650289128118442E-2</c:v>
                </c:pt>
                <c:pt idx="148">
                  <c:v>8.8231429749760087E-2</c:v>
                </c:pt>
                <c:pt idx="149">
                  <c:v>8.4905609594898498E-2</c:v>
                </c:pt>
                <c:pt idx="150">
                  <c:v>8.1671779632163044E-2</c:v>
                </c:pt>
              </c:numCache>
            </c:numRef>
          </c:val>
          <c:smooth val="0"/>
          <c:extLst>
            <c:ext xmlns:c16="http://schemas.microsoft.com/office/drawing/2014/chart" uri="{C3380CC4-5D6E-409C-BE32-E72D297353CC}">
              <c16:uniqueId val="{00000013-6F98-47AE-B4A9-FA8ABDFAA23D}"/>
            </c:ext>
          </c:extLst>
        </c:ser>
        <c:ser>
          <c:idx val="20"/>
          <c:order val="20"/>
          <c:spPr>
            <a:ln w="28575" cap="rnd">
              <a:solidFill>
                <a:schemeClr val="accent3">
                  <a:lumMod val="8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'P1'!$AC$48:$AC$198</c:f>
              <c:numCache>
                <c:formatCode>0.0%</c:formatCode>
                <c:ptCount val="151"/>
                <c:pt idx="0">
                  <c:v>1</c:v>
                </c:pt>
                <c:pt idx="1">
                  <c:v>0.98255638669048273</c:v>
                </c:pt>
                <c:pt idx="2">
                  <c:v>0.96515915101475069</c:v>
                </c:pt>
                <c:pt idx="3">
                  <c:v>0.94781460173661991</c:v>
                </c:pt>
                <c:pt idx="4">
                  <c:v>0.93052900357471036</c:v>
                </c:pt>
                <c:pt idx="5">
                  <c:v>0.91330857076875183</c:v>
                </c:pt>
                <c:pt idx="6">
                  <c:v>0.89615946069088581</c:v>
                </c:pt>
                <c:pt idx="7">
                  <c:v>0.87908776751292939</c:v>
                </c:pt>
                <c:pt idx="8">
                  <c:v>0.86209951594055334</c:v>
                </c:pt>
                <c:pt idx="9">
                  <c:v>0.84520065502530006</c:v>
                </c:pt>
                <c:pt idx="10">
                  <c:v>0.82839705206529601</c:v>
                </c:pt>
                <c:pt idx="11">
                  <c:v>0.81169448660543952</c:v>
                </c:pt>
                <c:pt idx="12">
                  <c:v>0.79509864454771395</c:v>
                </c:pt>
                <c:pt idx="13">
                  <c:v>0.77861511238214465</c:v>
                </c:pt>
                <c:pt idx="14">
                  <c:v>0.76224937154874584</c:v>
                </c:pt>
                <c:pt idx="15">
                  <c:v>0.74600679294059835</c:v>
                </c:pt>
                <c:pt idx="16">
                  <c:v>0.729892631557993</c:v>
                </c:pt>
                <c:pt idx="17">
                  <c:v>0.71391202132330278</c:v>
                </c:pt>
                <c:pt idx="18">
                  <c:v>0.6980699700659887</c:v>
                </c:pt>
                <c:pt idx="19">
                  <c:v>0.68237135468682775</c:v>
                </c:pt>
                <c:pt idx="20">
                  <c:v>0.66682091651013031</c:v>
                </c:pt>
                <c:pt idx="21">
                  <c:v>0.65142325683236502</c:v>
                </c:pt>
                <c:pt idx="22">
                  <c:v>0.63618283267522624</c:v>
                </c:pt>
                <c:pt idx="23">
                  <c:v>0.62110395275077668</c:v>
                </c:pt>
                <c:pt idx="24">
                  <c:v>0.6061907736459039</c:v>
                </c:pt>
                <c:pt idx="25">
                  <c:v>0.59144729623283432</c:v>
                </c:pt>
                <c:pt idx="26">
                  <c:v>0.57687736231205866</c:v>
                </c:pt>
                <c:pt idx="27">
                  <c:v>0.56248465149346438</c:v>
                </c:pt>
                <c:pt idx="28">
                  <c:v>0.54827267832103843</c:v>
                </c:pt>
                <c:pt idx="29">
                  <c:v>0.53424478964595168</c:v>
                </c:pt>
                <c:pt idx="30">
                  <c:v>0.52040416225231767</c:v>
                </c:pt>
                <c:pt idx="31">
                  <c:v>0.50675380073937926</c:v>
                </c:pt>
                <c:pt idx="32">
                  <c:v>0.49329653566332232</c:v>
                </c:pt>
                <c:pt idx="33">
                  <c:v>0.48003502194134146</c:v>
                </c:pt>
                <c:pt idx="34">
                  <c:v>0.46697173752003723</c:v>
                </c:pt>
                <c:pt idx="35">
                  <c:v>0.45410898230959834</c:v>
                </c:pt>
                <c:pt idx="36">
                  <c:v>0.44144887738469912</c:v>
                </c:pt>
                <c:pt idx="37">
                  <c:v>0.42899336445239067</c:v>
                </c:pt>
                <c:pt idx="38">
                  <c:v>0.41674420558672848</c:v>
                </c:pt>
                <c:pt idx="39">
                  <c:v>0.40470298322925219</c:v>
                </c:pt>
                <c:pt idx="40">
                  <c:v>0.39287110045386708</c:v>
                </c:pt>
                <c:pt idx="41">
                  <c:v>0.38124978149407951</c:v>
                </c:pt>
                <c:pt idx="42">
                  <c:v>0.3698400725299773</c:v>
                </c:pt>
                <c:pt idx="43">
                  <c:v>0.35864284273174091</c:v>
                </c:pt>
                <c:pt idx="44">
                  <c:v>0.34765878555596347</c:v>
                </c:pt>
                <c:pt idx="45">
                  <c:v>0.33688842029043742</c:v>
                </c:pt>
                <c:pt idx="46">
                  <c:v>0.32633209384259726</c:v>
                </c:pt>
                <c:pt idx="47">
                  <c:v>0.31598998276621759</c:v>
                </c:pt>
                <c:pt idx="48">
                  <c:v>0.30586209552051136</c:v>
                </c:pt>
                <c:pt idx="49">
                  <c:v>0.29594827495524006</c:v>
                </c:pt>
                <c:pt idx="50">
                  <c:v>0.28624820101499943</c:v>
                </c:pt>
                <c:pt idx="51">
                  <c:v>0.27676139365537877</c:v>
                </c:pt>
                <c:pt idx="52">
                  <c:v>0.26748721596326946</c:v>
                </c:pt>
                <c:pt idx="53">
                  <c:v>0.258424877473175</c:v>
                </c:pt>
                <c:pt idx="54">
                  <c:v>0.24957343767101703</c:v>
                </c:pt>
                <c:pt idx="55">
                  <c:v>0.24093180967653607</c:v>
                </c:pt>
                <c:pt idx="56">
                  <c:v>0.23249876409509793</c:v>
                </c:pt>
                <c:pt idx="57">
                  <c:v>0.22427293302936413</c:v>
                </c:pt>
                <c:pt idx="58">
                  <c:v>0.21625281424104911</c:v>
                </c:pt>
                <c:pt idx="59">
                  <c:v>0.20843677545271411</c:v>
                </c:pt>
                <c:pt idx="60">
                  <c:v>0.20082305877933512</c:v>
                </c:pt>
                <c:pt idx="61">
                  <c:v>0.19340978527919997</c:v>
                </c:pt>
                <c:pt idx="62">
                  <c:v>0.18619495961352533</c:v>
                </c:pt>
                <c:pt idx="63">
                  <c:v>0.17917647480405746</c:v>
                </c:pt>
                <c:pt idx="64">
                  <c:v>0.17235211707783382</c:v>
                </c:pt>
                <c:pt idx="65">
                  <c:v>0.16571957078820002</c:v>
                </c:pt>
                <c:pt idx="66">
                  <c:v>0.15927642340116799</c:v>
                </c:pt>
                <c:pt idx="67">
                  <c:v>0.15302017053617259</c:v>
                </c:pt>
                <c:pt idx="68">
                  <c:v>0.14694822105032954</c:v>
                </c:pt>
                <c:pt idx="69">
                  <c:v>0.14105790215535335</c:v>
                </c:pt>
                <c:pt idx="70">
                  <c:v>0.13534646455637259</c:v>
                </c:pt>
                <c:pt idx="71">
                  <c:v>0.1298110876020093</c:v>
                </c:pt>
                <c:pt idx="72">
                  <c:v>0.12444888443522933</c:v>
                </c:pt>
                <c:pt idx="73">
                  <c:v>0.11925690713463925</c:v>
                </c:pt>
                <c:pt idx="74">
                  <c:v>0.11423215183612509</c:v>
                </c:pt>
                <c:pt idx="75">
                  <c:v>0.10937156382492219</c:v>
                </c:pt>
                <c:pt idx="76">
                  <c:v>0.1046720425884968</c:v>
                </c:pt>
                <c:pt idx="77">
                  <c:v>0.10013044682085655</c:v>
                </c:pt>
                <c:pt idx="78">
                  <c:v>9.5743599369232352E-2</c:v>
                </c:pt>
                <c:pt idx="79">
                  <c:v>9.1508292114380455E-2</c:v>
                </c:pt>
                <c:pt idx="80">
                  <c:v>8.7421290776090205E-2</c:v>
                </c:pt>
                <c:pt idx="81">
                  <c:v>8.3479339635848207E-2</c:v>
                </c:pt>
                <c:pt idx="82">
                  <c:v>7.9679166168974344E-2</c:v>
                </c:pt>
                <c:pt idx="83">
                  <c:v>7.6017485578937408E-2</c:v>
                </c:pt>
                <c:pt idx="84">
                  <c:v>7.2491005226966776E-2</c:v>
                </c:pt>
                <c:pt idx="85">
                  <c:v>6.9096428950475922E-2</c:v>
                </c:pt>
                <c:pt idx="86">
                  <c:v>6.5830461264257997E-2</c:v>
                </c:pt>
                <c:pt idx="87">
                  <c:v>6.268981143883201E-2</c:v>
                </c:pt>
                <c:pt idx="88">
                  <c:v>5.9671197450771367E-2</c:v>
                </c:pt>
                <c:pt idx="89">
                  <c:v>5.6771349800282207E-2</c:v>
                </c:pt>
                <c:pt idx="90">
                  <c:v>5.3987015191766345E-2</c:v>
                </c:pt>
                <c:pt idx="91">
                  <c:v>5.1314960073539258E-2</c:v>
                </c:pt>
                <c:pt idx="92">
                  <c:v>4.8751974033341978E-2</c:v>
                </c:pt>
                <c:pt idx="93">
                  <c:v>4.6294873046733159E-2</c:v>
                </c:pt>
                <c:pt idx="94">
                  <c:v>4.3940502575900701E-2</c:v>
                </c:pt>
                <c:pt idx="95">
                  <c:v>4.1685740516878442E-2</c:v>
                </c:pt>
                <c:pt idx="96">
                  <c:v>3.9527499993600848E-2</c:v>
                </c:pt>
                <c:pt idx="97">
                  <c:v>3.7462731997655381E-2</c:v>
                </c:pt>
                <c:pt idx="98">
                  <c:v>3.548842787303131E-2</c:v>
                </c:pt>
                <c:pt idx="99">
                  <c:v>3.3601621645570436E-2</c:v>
                </c:pt>
                <c:pt idx="100">
                  <c:v>3.1799392197243703E-2</c:v>
                </c:pt>
                <c:pt idx="101">
                  <c:v>3.0078865285766195E-2</c:v>
                </c:pt>
                <c:pt idx="102">
                  <c:v>2.8437215410448979E-2</c:v>
                </c:pt>
                <c:pt idx="103">
                  <c:v>2.6871667525556243E-2</c:v>
                </c:pt>
                <c:pt idx="104">
                  <c:v>2.5379498602792542E-2</c:v>
                </c:pt>
                <c:pt idx="105">
                  <c:v>2.3958039044877137E-2</c:v>
                </c:pt>
                <c:pt idx="106">
                  <c:v>2.2604673952497805E-2</c:v>
                </c:pt>
                <c:pt idx="107">
                  <c:v>2.1316844247226713E-2</c:v>
                </c:pt>
                <c:pt idx="108">
                  <c:v>2.0092047653283762E-2</c:v>
                </c:pt>
                <c:pt idx="109">
                  <c:v>1.8927839541292728E-2</c:v>
                </c:pt>
                <c:pt idx="110">
                  <c:v>1.7821833637432422E-2</c:v>
                </c:pt>
                <c:pt idx="111">
                  <c:v>1.6771702601616176E-2</c:v>
                </c:pt>
                <c:pt idx="112">
                  <c:v>1.577517847854602E-2</c:v>
                </c:pt>
                <c:pt idx="113">
                  <c:v>1.4830053025682398E-2</c:v>
                </c:pt>
                <c:pt idx="114">
                  <c:v>1.3934177922346993E-2</c:v>
                </c:pt>
                <c:pt idx="115">
                  <c:v>1.308546486432967E-2</c:v>
                </c:pt>
                <c:pt idx="116">
                  <c:v>1.22818855485059E-2</c:v>
                </c:pt>
                <c:pt idx="117">
                  <c:v>1.1521471552093902E-2</c:v>
                </c:pt>
                <c:pt idx="118">
                  <c:v>1.0802314111272193E-2</c:v>
                </c:pt>
                <c:pt idx="119">
                  <c:v>1.0122563803959967E-2</c:v>
                </c:pt>
                <c:pt idx="120">
                  <c:v>9.4804301416294232E-3</c:v>
                </c:pt>
                <c:pt idx="121">
                  <c:v>8.8741810750563553E-3</c:v>
                </c:pt>
                <c:pt idx="122">
                  <c:v>8.3021424189432882E-3</c:v>
                </c:pt>
                <c:pt idx="123">
                  <c:v>7.7626972003633291E-3</c:v>
                </c:pt>
                <c:pt idx="124">
                  <c:v>7.2542849359612275E-3</c:v>
                </c:pt>
                <c:pt idx="125">
                  <c:v>6.7754008428311911E-3</c:v>
                </c:pt>
                <c:pt idx="126">
                  <c:v>6.3245949879488731E-3</c:v>
                </c:pt>
                <c:pt idx="127">
                  <c:v>5.9004713809906279E-3</c:v>
                </c:pt>
                <c:pt idx="128">
                  <c:v>5.5016870153030426E-3</c:v>
                </c:pt>
                <c:pt idx="129">
                  <c:v>5.1269508617154905E-3</c:v>
                </c:pt>
                <c:pt idx="130">
                  <c:v>4.7750228197916411E-3</c:v>
                </c:pt>
                <c:pt idx="131">
                  <c:v>4.4447126310272408E-3</c:v>
                </c:pt>
                <c:pt idx="132">
                  <c:v>4.1348787583828624E-3</c:v>
                </c:pt>
                <c:pt idx="133">
                  <c:v>3.8444272364247501E-3</c:v>
                </c:pt>
                <c:pt idx="134">
                  <c:v>3.5723104962253473E-3</c:v>
                </c:pt>
                <c:pt idx="135">
                  <c:v>3.3175261690291153E-3</c:v>
                </c:pt>
                <c:pt idx="136">
                  <c:v>3.0791158725601607E-3</c:v>
                </c:pt>
                <c:pt idx="137">
                  <c:v>2.8561639836921357E-3</c:v>
                </c:pt>
                <c:pt idx="138">
                  <c:v>2.6477964010521906E-3</c:v>
                </c:pt>
                <c:pt idx="139">
                  <c:v>2.4531793009774194E-3</c:v>
                </c:pt>
                <c:pt idx="140">
                  <c:v>2.2715178900727068E-3</c:v>
                </c:pt>
                <c:pt idx="141">
                  <c:v>2.1020551574689934E-3</c:v>
                </c:pt>
                <c:pt idx="142">
                  <c:v>1.944070629707033E-3</c:v>
                </c:pt>
                <c:pt idx="143">
                  <c:v>1.7968791310080899E-3</c:v>
                </c:pt>
                <c:pt idx="144">
                  <c:v>1.6598295515301295E-3</c:v>
                </c:pt>
                <c:pt idx="145">
                  <c:v>1.5323036260382881E-3</c:v>
                </c:pt>
                <c:pt idx="146">
                  <c:v>1.4137147252545343E-3</c:v>
                </c:pt>
                <c:pt idx="147">
                  <c:v>1.3035066619878004E-3</c:v>
                </c:pt>
                <c:pt idx="148">
                  <c:v>1.2011525139832046E-3</c:v>
                </c:pt>
                <c:pt idx="149">
                  <c:v>1.1061534652687859E-3</c:v>
                </c:pt>
                <c:pt idx="150">
                  <c:v>1.0180376676243289E-3</c:v>
                </c:pt>
              </c:numCache>
            </c:numRef>
          </c:val>
          <c:smooth val="0"/>
          <c:extLst>
            <c:ext xmlns:c16="http://schemas.microsoft.com/office/drawing/2014/chart" uri="{C3380CC4-5D6E-409C-BE32-E72D297353CC}">
              <c16:uniqueId val="{00000014-6F98-47AE-B4A9-FA8ABDFAA23D}"/>
            </c:ext>
          </c:extLst>
        </c:ser>
        <c:ser>
          <c:idx val="21"/>
          <c:order val="21"/>
          <c:spPr>
            <a:ln w="28575" cap="rnd">
              <a:solidFill>
                <a:schemeClr val="accent4">
                  <a:lumMod val="8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'P1'!$AD$48:$AD$198</c:f>
              <c:numCache>
                <c:formatCode>0.0%</c:formatCode>
                <c:ptCount val="151"/>
                <c:pt idx="0">
                  <c:v>1</c:v>
                </c:pt>
                <c:pt idx="1">
                  <c:v>0.99118134015804227</c:v>
                </c:pt>
                <c:pt idx="2">
                  <c:v>0.98225968941774577</c:v>
                </c:pt>
                <c:pt idx="3">
                  <c:v>0.97323723275074447</c:v>
                </c:pt>
                <c:pt idx="4">
                  <c:v>0.96411624291320885</c:v>
                </c:pt>
                <c:pt idx="5">
                  <c:v>0.95489907934227225</c:v>
                </c:pt>
                <c:pt idx="6">
                  <c:v>0.9455881869358328</c:v>
                </c:pt>
                <c:pt idx="7">
                  <c:v>0.93618609471534975</c:v>
                </c:pt>
                <c:pt idx="8">
                  <c:v>0.92669541437147118</c:v>
                </c:pt>
                <c:pt idx="9">
                  <c:v>0.91711883869253286</c:v>
                </c:pt>
                <c:pt idx="10">
                  <c:v>0.90745913987618509</c:v>
                </c:pt>
                <c:pt idx="11">
                  <c:v>0.89771916772462612</c:v>
                </c:pt>
                <c:pt idx="12">
                  <c:v>0.88790184772414293</c:v>
                </c:pt>
                <c:pt idx="13">
                  <c:v>0.87801017900988976</c:v>
                </c:pt>
                <c:pt idx="14">
                  <c:v>0.86804723221706537</c:v>
                </c:pt>
                <c:pt idx="15">
                  <c:v>0.85801614721988251</c:v>
                </c:pt>
                <c:pt idx="16">
                  <c:v>0.84792013075996742</c:v>
                </c:pt>
                <c:pt idx="17">
                  <c:v>0.83776245396605054</c:v>
                </c:pt>
                <c:pt idx="18">
                  <c:v>0.82754644976706637</c:v>
                </c:pt>
                <c:pt idx="19">
                  <c:v>0.81727551020100575</c:v>
                </c:pt>
                <c:pt idx="20">
                  <c:v>0.80695308362211349</c:v>
                </c:pt>
                <c:pt idx="21">
                  <c:v>0.79658267180925624</c:v>
                </c:pt>
                <c:pt idx="22">
                  <c:v>0.78616782697852994</c:v>
                </c:pt>
                <c:pt idx="23">
                  <c:v>0.77571214870340588</c:v>
                </c:pt>
                <c:pt idx="24">
                  <c:v>0.76521928074595125</c:v>
                </c:pt>
                <c:pt idx="25">
                  <c:v>0.75469290780288856</c:v>
                </c:pt>
                <c:pt idx="26">
                  <c:v>0.74413675217048569</c:v>
                </c:pt>
                <c:pt idx="27">
                  <c:v>0.73355457033248572</c:v>
                </c:pt>
                <c:pt idx="28">
                  <c:v>0.72295014947550695</c:v>
                </c:pt>
                <c:pt idx="29">
                  <c:v>0.71232730393654509</c:v>
                </c:pt>
                <c:pt idx="30">
                  <c:v>0.7016898715874238</c:v>
                </c:pt>
                <c:pt idx="31">
                  <c:v>0.69104171016122151</c:v>
                </c:pt>
                <c:pt idx="32">
                  <c:v>0.68038669352590353</c:v>
                </c:pt>
                <c:pt idx="33">
                  <c:v>0.66972870791055461</c:v>
                </c:pt>
                <c:pt idx="34">
                  <c:v>0.65907164808978347</c:v>
                </c:pt>
                <c:pt idx="35">
                  <c:v>0.6484194135320297</c:v>
                </c:pt>
                <c:pt idx="36">
                  <c:v>0.63777590451764432</c:v>
                </c:pt>
                <c:pt idx="37">
                  <c:v>0.62714501823276214</c:v>
                </c:pt>
                <c:pt idx="38">
                  <c:v>0.61653064484510089</c:v>
                </c:pt>
                <c:pt idx="39">
                  <c:v>0.60593666356793463</c:v>
                </c:pt>
                <c:pt idx="40">
                  <c:v>0.59536693871859647</c:v>
                </c:pt>
                <c:pt idx="41">
                  <c:v>0.58482531577793839</c:v>
                </c:pt>
                <c:pt idx="42">
                  <c:v>0.57431561745725812</c:v>
                </c:pt>
                <c:pt idx="43">
                  <c:v>0.56384163977925483</c:v>
                </c:pt>
                <c:pt idx="44">
                  <c:v>0.55340714817961634</c:v>
                </c:pt>
                <c:pt idx="45">
                  <c:v>0.543015873635875</c:v>
                </c:pt>
                <c:pt idx="46">
                  <c:v>0.53267150883016856</c:v>
                </c:pt>
                <c:pt idx="47">
                  <c:v>0.52237770435255038</c:v>
                </c:pt>
                <c:pt idx="48">
                  <c:v>0.51213806495146319</c:v>
                </c:pt>
                <c:pt idx="49">
                  <c:v>0.50195614583795811</c:v>
                </c:pt>
                <c:pt idx="50">
                  <c:v>0.49183544905018761</c:v>
                </c:pt>
                <c:pt idx="51">
                  <c:v>0.48177941988462897</c:v>
                </c:pt>
                <c:pt idx="52">
                  <c:v>0.47179144340040913</c:v>
                </c:pt>
                <c:pt idx="53">
                  <c:v>0.46187484100300197</c:v>
                </c:pt>
                <c:pt idx="54">
                  <c:v>0.45203286711344121</c:v>
                </c:pt>
                <c:pt idx="55">
                  <c:v>0.44226870592907003</c:v>
                </c:pt>
                <c:pt idx="56">
                  <c:v>0.43258546828168226</c:v>
                </c:pt>
                <c:pt idx="57">
                  <c:v>0.4229861885987532</c:v>
                </c:pt>
                <c:pt idx="58">
                  <c:v>0.41347382197326815</c:v>
                </c:pt>
                <c:pt idx="59">
                  <c:v>0.40405124134746068</c:v>
                </c:pt>
                <c:pt idx="60">
                  <c:v>0.39472123481556098</c:v>
                </c:pt>
                <c:pt idx="61">
                  <c:v>0.3854865030504242</c:v>
                </c:pt>
                <c:pt idx="62">
                  <c:v>0.37634965685866173</c:v>
                </c:pt>
                <c:pt idx="63">
                  <c:v>0.36731321486866403</c:v>
                </c:pt>
                <c:pt idx="64">
                  <c:v>0.35837960135559949</c:v>
                </c:pt>
                <c:pt idx="65">
                  <c:v>0.34955114420723943</c:v>
                </c:pt>
                <c:pt idx="66">
                  <c:v>0.34083007303412227</c:v>
                </c:pt>
                <c:pt idx="67">
                  <c:v>0.33221851742730552</c:v>
                </c:pt>
                <c:pt idx="68">
                  <c:v>0.323718505366621</c:v>
                </c:pt>
                <c:pt idx="69">
                  <c:v>0.31533196178203549</c:v>
                </c:pt>
                <c:pt idx="70">
                  <c:v>0.30706070727038942</c:v>
                </c:pt>
                <c:pt idx="71">
                  <c:v>0.29890645696945417</c:v>
                </c:pt>
                <c:pt idx="72">
                  <c:v>0.29087081959089672</c:v>
                </c:pt>
                <c:pt idx="73">
                  <c:v>0.28295529661341268</c:v>
                </c:pt>
                <c:pt idx="74">
                  <c:v>0.27516128163690823</c:v>
                </c:pt>
                <c:pt idx="75">
                  <c:v>0.26749005989829483</c:v>
                </c:pt>
                <c:pt idx="76">
                  <c:v>0.2599428079490646</c:v>
                </c:pt>
                <c:pt idx="77">
                  <c:v>0.25252059349449169</c:v>
                </c:pt>
                <c:pt idx="78">
                  <c:v>0.24522437539392286</c:v>
                </c:pt>
                <c:pt idx="79">
                  <c:v>0.23805500382127909</c:v>
                </c:pt>
                <c:pt idx="80">
                  <c:v>0.23101322058452664</c:v>
                </c:pt>
                <c:pt idx="81">
                  <c:v>0.22409965960253739</c:v>
                </c:pt>
                <c:pt idx="82">
                  <c:v>0.21731484753739058</c:v>
                </c:pt>
                <c:pt idx="83">
                  <c:v>0.21065920457986054</c:v>
                </c:pt>
                <c:pt idx="84">
                  <c:v>0.20413304538545973</c:v>
                </c:pt>
                <c:pt idx="85">
                  <c:v>0.19773658015812151</c:v>
                </c:pt>
                <c:pt idx="86">
                  <c:v>0.19146991587825105</c:v>
                </c:pt>
                <c:pt idx="87">
                  <c:v>0.18533305767159555</c:v>
                </c:pt>
                <c:pt idx="88">
                  <c:v>0.1793259103150639</c:v>
                </c:pt>
                <c:pt idx="89">
                  <c:v>0.17344827987535225</c:v>
                </c:pt>
                <c:pt idx="90">
                  <c:v>0.16769987547595197</c:v>
                </c:pt>
                <c:pt idx="91">
                  <c:v>0.16208031118785909</c:v>
                </c:pt>
                <c:pt idx="92">
                  <c:v>0.15658910803904796</c:v>
                </c:pt>
                <c:pt idx="93">
                  <c:v>0.15122569613755593</c:v>
                </c:pt>
                <c:pt idx="94">
                  <c:v>0.14598941690278489</c:v>
                </c:pt>
                <c:pt idx="95">
                  <c:v>0.14087952539945195</c:v>
                </c:pt>
                <c:pt idx="96">
                  <c:v>0.13589519276840759</c:v>
                </c:pt>
                <c:pt idx="97">
                  <c:v>0.13103550874839764</c:v>
                </c:pt>
                <c:pt idx="98">
                  <c:v>0.12629948428267634</c:v>
                </c:pt>
                <c:pt idx="99">
                  <c:v>0.12168605420425754</c:v>
                </c:pt>
                <c:pt idx="100">
                  <c:v>0.11719407999346905</c:v>
                </c:pt>
                <c:pt idx="101">
                  <c:v>0.11282235260138573</c:v>
                </c:pt>
                <c:pt idx="102">
                  <c:v>0.10856959533263469</c:v>
                </c:pt>
                <c:pt idx="103">
                  <c:v>0.10443446678101267</c:v>
                </c:pt>
                <c:pt idx="104">
                  <c:v>0.10041556381131207</c:v>
                </c:pt>
                <c:pt idx="105">
                  <c:v>9.6511424580737429E-2</c:v>
                </c:pt>
                <c:pt idx="106">
                  <c:v>9.2720531593284639E-2</c:v>
                </c:pt>
                <c:pt idx="107">
                  <c:v>8.904131478048001E-2</c:v>
                </c:pt>
                <c:pt idx="108">
                  <c:v>8.5472154601906991E-2</c:v>
                </c:pt>
                <c:pt idx="109">
                  <c:v>8.2011385159004122E-2</c:v>
                </c:pt>
                <c:pt idx="110">
                  <c:v>7.8657297315686395E-2</c:v>
                </c:pt>
                <c:pt idx="111">
                  <c:v>7.5408141819434185E-2</c:v>
                </c:pt>
                <c:pt idx="112">
                  <c:v>7.2262132416594321E-2</c:v>
                </c:pt>
                <c:pt idx="113">
                  <c:v>6.9217448955767355E-2</c:v>
                </c:pt>
                <c:pt idx="114">
                  <c:v>6.6272240473280772E-2</c:v>
                </c:pt>
                <c:pt idx="115">
                  <c:v>6.3424628254914503E-2</c:v>
                </c:pt>
                <c:pt idx="116">
                  <c:v>6.0672708868196173E-2</c:v>
                </c:pt>
                <c:pt idx="117">
                  <c:v>5.8014557159777658E-2</c:v>
                </c:pt>
                <c:pt idx="118">
                  <c:v>5.544822921258763E-2</c:v>
                </c:pt>
                <c:pt idx="119">
                  <c:v>5.2971765257666351E-2</c:v>
                </c:pt>
                <c:pt idx="120">
                  <c:v>5.0583192535800306E-2</c:v>
                </c:pt>
                <c:pt idx="121">
                  <c:v>4.8280528104303361E-2</c:v>
                </c:pt>
                <c:pt idx="122">
                  <c:v>4.6061781584524911E-2</c:v>
                </c:pt>
                <c:pt idx="123">
                  <c:v>4.3924957845913951E-2</c:v>
                </c:pt>
                <c:pt idx="124">
                  <c:v>4.1868059622710223E-2</c:v>
                </c:pt>
                <c:pt idx="125">
                  <c:v>3.9889090059602651E-2</c:v>
                </c:pt>
                <c:pt idx="126">
                  <c:v>3.7986055182948814E-2</c:v>
                </c:pt>
                <c:pt idx="127">
                  <c:v>3.6156966294423845E-2</c:v>
                </c:pt>
                <c:pt idx="128">
                  <c:v>3.4399842284231132E-2</c:v>
                </c:pt>
                <c:pt idx="129">
                  <c:v>3.2712711861290295E-2</c:v>
                </c:pt>
                <c:pt idx="130">
                  <c:v>3.1093615698082153E-2</c:v>
                </c:pt>
                <c:pt idx="131">
                  <c:v>2.9540608488113823E-2</c:v>
                </c:pt>
                <c:pt idx="132">
                  <c:v>2.8051760914238593E-2</c:v>
                </c:pt>
                <c:pt idx="133">
                  <c:v>2.6625161526339508E-2</c:v>
                </c:pt>
                <c:pt idx="134">
                  <c:v>2.5258918527155994E-2</c:v>
                </c:pt>
                <c:pt idx="135">
                  <c:v>2.3951161465304054E-2</c:v>
                </c:pt>
                <c:pt idx="136">
                  <c:v>2.2700042834799004E-2</c:v>
                </c:pt>
                <c:pt idx="137">
                  <c:v>2.1503739580655885E-2</c:v>
                </c:pt>
                <c:pt idx="138">
                  <c:v>2.036045451038904E-2</c:v>
                </c:pt>
                <c:pt idx="139">
                  <c:v>1.9268417611486063E-2</c:v>
                </c:pt>
                <c:pt idx="140">
                  <c:v>1.8225887275166539E-2</c:v>
                </c:pt>
                <c:pt idx="141">
                  <c:v>1.7231151426970109E-2</c:v>
                </c:pt>
                <c:pt idx="142">
                  <c:v>1.6282528564942368E-2</c:v>
                </c:pt>
                <c:pt idx="143">
                  <c:v>1.537836870640317E-2</c:v>
                </c:pt>
                <c:pt idx="144">
                  <c:v>1.4517054244483159E-2</c:v>
                </c:pt>
                <c:pt idx="145">
                  <c:v>1.3697000715817517E-2</c:v>
                </c:pt>
                <c:pt idx="146">
                  <c:v>1.2916657480961876E-2</c:v>
                </c:pt>
                <c:pt idx="147">
                  <c:v>1.2174508319278713E-2</c:v>
                </c:pt>
                <c:pt idx="148">
                  <c:v>1.1469071940200141E-2</c:v>
                </c:pt>
                <c:pt idx="149">
                  <c:v>1.079890241292859E-2</c:v>
                </c:pt>
                <c:pt idx="150">
                  <c:v>1.0162589516776954E-2</c:v>
                </c:pt>
              </c:numCache>
            </c:numRef>
          </c:val>
          <c:smooth val="0"/>
          <c:extLst>
            <c:ext xmlns:c16="http://schemas.microsoft.com/office/drawing/2014/chart" uri="{C3380CC4-5D6E-409C-BE32-E72D297353CC}">
              <c16:uniqueId val="{00000015-6F98-47AE-B4A9-FA8ABDFAA23D}"/>
            </c:ext>
          </c:extLst>
        </c:ser>
        <c:ser>
          <c:idx val="22"/>
          <c:order val="22"/>
          <c:spPr>
            <a:ln w="28575" cap="rnd">
              <a:solidFill>
                <a:schemeClr val="accent5">
                  <a:lumMod val="80000"/>
                </a:schemeClr>
              </a:solidFill>
              <a:round/>
            </a:ln>
            <a:effectLst/>
          </c:spPr>
          <c:marker>
            <c:symbol val="none"/>
          </c:marker>
          <c:cat>
            <c:numRef>
              <c:f>'P1'!$H$48:$H$198</c:f>
              <c:numCache>
                <c:formatCode>General</c:formatCode>
                <c:ptCount val="15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pt idx="101">
                  <c:v>10.100000000000001</c:v>
                </c:pt>
                <c:pt idx="102">
                  <c:v>10.200000000000001</c:v>
                </c:pt>
                <c:pt idx="103">
                  <c:v>10.3</c:v>
                </c:pt>
                <c:pt idx="104">
                  <c:v>10.4</c:v>
                </c:pt>
                <c:pt idx="105">
                  <c:v>10.5</c:v>
                </c:pt>
                <c:pt idx="106">
                  <c:v>10.600000000000001</c:v>
                </c:pt>
                <c:pt idx="107">
                  <c:v>10.700000000000001</c:v>
                </c:pt>
                <c:pt idx="108">
                  <c:v>10.8</c:v>
                </c:pt>
                <c:pt idx="109">
                  <c:v>10.9</c:v>
                </c:pt>
                <c:pt idx="110">
                  <c:v>11</c:v>
                </c:pt>
                <c:pt idx="111">
                  <c:v>11.100000000000001</c:v>
                </c:pt>
                <c:pt idx="112">
                  <c:v>11.200000000000001</c:v>
                </c:pt>
                <c:pt idx="113">
                  <c:v>11.3</c:v>
                </c:pt>
                <c:pt idx="114">
                  <c:v>11.4</c:v>
                </c:pt>
                <c:pt idx="115">
                  <c:v>11.5</c:v>
                </c:pt>
                <c:pt idx="116">
                  <c:v>11.600000000000001</c:v>
                </c:pt>
                <c:pt idx="117">
                  <c:v>11.700000000000001</c:v>
                </c:pt>
                <c:pt idx="118">
                  <c:v>11.8</c:v>
                </c:pt>
                <c:pt idx="119">
                  <c:v>11.9</c:v>
                </c:pt>
                <c:pt idx="120">
                  <c:v>12</c:v>
                </c:pt>
                <c:pt idx="121">
                  <c:v>12.100000000000001</c:v>
                </c:pt>
                <c:pt idx="122">
                  <c:v>12.200000000000001</c:v>
                </c:pt>
                <c:pt idx="123">
                  <c:v>12.3</c:v>
                </c:pt>
                <c:pt idx="124">
                  <c:v>12.4</c:v>
                </c:pt>
                <c:pt idx="125">
                  <c:v>12.5</c:v>
                </c:pt>
                <c:pt idx="126">
                  <c:v>12.600000000000001</c:v>
                </c:pt>
                <c:pt idx="127">
                  <c:v>12.700000000000001</c:v>
                </c:pt>
                <c:pt idx="128">
                  <c:v>12.8</c:v>
                </c:pt>
                <c:pt idx="129">
                  <c:v>12.9</c:v>
                </c:pt>
                <c:pt idx="130">
                  <c:v>13</c:v>
                </c:pt>
                <c:pt idx="131">
                  <c:v>13.100000000000001</c:v>
                </c:pt>
                <c:pt idx="132">
                  <c:v>13.200000000000001</c:v>
                </c:pt>
                <c:pt idx="133">
                  <c:v>13.3</c:v>
                </c:pt>
                <c:pt idx="134">
                  <c:v>13.4</c:v>
                </c:pt>
                <c:pt idx="135">
                  <c:v>13.5</c:v>
                </c:pt>
                <c:pt idx="136">
                  <c:v>13.600000000000001</c:v>
                </c:pt>
                <c:pt idx="137">
                  <c:v>13.700000000000001</c:v>
                </c:pt>
                <c:pt idx="138">
                  <c:v>13.8</c:v>
                </c:pt>
                <c:pt idx="139">
                  <c:v>13.9</c:v>
                </c:pt>
                <c:pt idx="140">
                  <c:v>14</c:v>
                </c:pt>
                <c:pt idx="141">
                  <c:v>14.100000000000001</c:v>
                </c:pt>
                <c:pt idx="142">
                  <c:v>14.200000000000001</c:v>
                </c:pt>
                <c:pt idx="143">
                  <c:v>14.3</c:v>
                </c:pt>
                <c:pt idx="144">
                  <c:v>14.4</c:v>
                </c:pt>
                <c:pt idx="145">
                  <c:v>14.5</c:v>
                </c:pt>
                <c:pt idx="146">
                  <c:v>14.600000000000001</c:v>
                </c:pt>
                <c:pt idx="147">
                  <c:v>14.700000000000001</c:v>
                </c:pt>
                <c:pt idx="148">
                  <c:v>14.8</c:v>
                </c:pt>
                <c:pt idx="149">
                  <c:v>14.9</c:v>
                </c:pt>
                <c:pt idx="150">
                  <c:v>15</c:v>
                </c:pt>
              </c:numCache>
            </c:numRef>
          </c:cat>
          <c:val>
            <c:numRef>
              <c:f>'P1'!$AE$48:$AE$198</c:f>
              <c:numCache>
                <c:formatCode>0.0%</c:formatCode>
                <c:ptCount val="151"/>
                <c:pt idx="0">
                  <c:v>1</c:v>
                </c:pt>
                <c:pt idx="1">
                  <c:v>0.99548259044259535</c:v>
                </c:pt>
                <c:pt idx="2">
                  <c:v>0.9908588905566218</c:v>
                </c:pt>
                <c:pt idx="3">
                  <c:v>0.98612865594524513</c:v>
                </c:pt>
                <c:pt idx="4">
                  <c:v>0.98129170718922398</c:v>
                </c:pt>
                <c:pt idx="5">
                  <c:v>0.9763479310130545</c:v>
                </c:pt>
                <c:pt idx="6">
                  <c:v>0.97129728140780458</c:v>
                </c:pt>
                <c:pt idx="7">
                  <c:v>0.96613978070800732</c:v>
                </c:pt>
                <c:pt idx="8">
                  <c:v>0.96087552061998649</c:v>
                </c:pt>
                <c:pt idx="9">
                  <c:v>0.95550466319898475</c:v>
                </c:pt>
                <c:pt idx="10">
                  <c:v>0.95002744177248555</c:v>
                </c:pt>
                <c:pt idx="11">
                  <c:v>0.94444416180712365</c:v>
                </c:pt>
                <c:pt idx="12">
                  <c:v>0.93875520171660909</c:v>
                </c:pt>
                <c:pt idx="13">
                  <c:v>0.9329610136081159</c:v>
                </c:pt>
                <c:pt idx="14">
                  <c:v>0.92706212396461707</c:v>
                </c:pt>
                <c:pt idx="15">
                  <c:v>0.92105913426068919</c:v>
                </c:pt>
                <c:pt idx="16">
                  <c:v>0.91495272150936147</c:v>
                </c:pt>
                <c:pt idx="17">
                  <c:v>0.90874363873762487</c:v>
                </c:pt>
                <c:pt idx="18">
                  <c:v>0.90243271538829128</c:v>
                </c:pt>
                <c:pt idx="19">
                  <c:v>0.89602085764594641</c:v>
                </c:pt>
                <c:pt idx="20">
                  <c:v>0.88950904868481895</c:v>
                </c:pt>
                <c:pt idx="21">
                  <c:v>0.88289834883646745</c:v>
                </c:pt>
                <c:pt idx="22">
                  <c:v>0.8761898956752695</c:v>
                </c:pt>
                <c:pt idx="23">
                  <c:v>0.86938490401979462</c:v>
                </c:pt>
                <c:pt idx="24">
                  <c:v>0.86248466584823769</c:v>
                </c:pt>
                <c:pt idx="25">
                  <c:v>0.85549055012620001</c:v>
                </c:pt>
                <c:pt idx="26">
                  <c:v>0.84840400254521253</c:v>
                </c:pt>
                <c:pt idx="27">
                  <c:v>0.84122654517052087</c:v>
                </c:pt>
                <c:pt idx="28">
                  <c:v>0.83395977599677251</c:v>
                </c:pt>
                <c:pt idx="29">
                  <c:v>0.82660536841038168</c:v>
                </c:pt>
                <c:pt idx="30">
                  <c:v>0.81916507055748244</c:v>
                </c:pt>
                <c:pt idx="31">
                  <c:v>0.81164070461652971</c:v>
                </c:pt>
                <c:pt idx="32">
                  <c:v>0.80403416597474953</c:v>
                </c:pt>
                <c:pt idx="33">
                  <c:v>0.79634742230780564</c:v>
                </c:pt>
                <c:pt idx="34">
                  <c:v>0.78858251256220135</c:v>
                </c:pt>
                <c:pt idx="35">
                  <c:v>0.78074154584010613</c:v>
                </c:pt>
                <c:pt idx="36">
                  <c:v>0.77282670018646837</c:v>
                </c:pt>
                <c:pt idx="37">
                  <c:v>0.76484022127844487</c:v>
                </c:pt>
                <c:pt idx="38">
                  <c:v>0.7567844210173672</c:v>
                </c:pt>
                <c:pt idx="39">
                  <c:v>0.7486616760236382</c:v>
                </c:pt>
                <c:pt idx="40">
                  <c:v>0.74047442603514668</c:v>
                </c:pt>
                <c:pt idx="41">
                  <c:v>0.73222517220997374</c:v>
                </c:pt>
                <c:pt idx="42">
                  <c:v>0.72391647533436221</c:v>
                </c:pt>
                <c:pt idx="43">
                  <c:v>0.71555095393710699</c:v>
                </c:pt>
                <c:pt idx="44">
                  <c:v>0.7071312823117365</c:v>
                </c:pt>
                <c:pt idx="45">
                  <c:v>0.69866018844803401</c:v>
                </c:pt>
                <c:pt idx="46">
                  <c:v>0.6901404518746671</c:v>
                </c:pt>
                <c:pt idx="47">
                  <c:v>0.68157490141487864</c:v>
                </c:pt>
                <c:pt idx="48">
                  <c:v>0.67296641285740244</c:v>
                </c:pt>
                <c:pt idx="49">
                  <c:v>0.66431790654495793</c:v>
                </c:pt>
                <c:pt idx="50">
                  <c:v>0.65563234488288424</c:v>
                </c:pt>
                <c:pt idx="51">
                  <c:v>0.64691272977066749</c:v>
                </c:pt>
                <c:pt idx="52">
                  <c:v>0.63816209995930484</c:v>
                </c:pt>
                <c:pt idx="53">
                  <c:v>0.62938352833764966</c:v>
                </c:pt>
                <c:pt idx="54">
                  <c:v>0.62058011915106404</c:v>
                </c:pt>
                <c:pt idx="55">
                  <c:v>0.61175500515588854</c:v>
                </c:pt>
                <c:pt idx="56">
                  <c:v>0.602911344713427</c:v>
                </c:pt>
                <c:pt idx="57">
                  <c:v>0.59405231882730603</c:v>
                </c:pt>
                <c:pt idx="58">
                  <c:v>0.58518112812825196</c:v>
                </c:pt>
                <c:pt idx="59">
                  <c:v>0.57630098981047895</c:v>
                </c:pt>
                <c:pt idx="60">
                  <c:v>0.56741513452404724</c:v>
                </c:pt>
                <c:pt idx="61">
                  <c:v>0.55852680322769399</c:v>
                </c:pt>
                <c:pt idx="62">
                  <c:v>0.54963924400677955</c:v>
                </c:pt>
                <c:pt idx="63">
                  <c:v>0.54075570886113</c:v>
                </c:pt>
                <c:pt idx="64">
                  <c:v>0.53187945046767371</c:v>
                </c:pt>
                <c:pt idx="65">
                  <c:v>0.52301371892288617</c:v>
                </c:pt>
                <c:pt idx="66">
                  <c:v>0.51416175847016599</c:v>
                </c:pt>
                <c:pt idx="67">
                  <c:v>0.50532680421734644</c:v>
                </c:pt>
                <c:pt idx="68">
                  <c:v>0.49651207884964482</c:v>
                </c:pt>
                <c:pt idx="69">
                  <c:v>0.48772078934341129</c:v>
                </c:pt>
                <c:pt idx="70">
                  <c:v>0.47895612368610313</c:v>
                </c:pt>
                <c:pt idx="71">
                  <c:v>0.47022124760796014</c:v>
                </c:pt>
                <c:pt idx="72">
                  <c:v>0.46151930133088559</c:v>
                </c:pt>
                <c:pt idx="73">
                  <c:v>0.45285339634006583</c:v>
                </c:pt>
                <c:pt idx="74">
                  <c:v>0.44422661218387022</c:v>
                </c:pt>
                <c:pt idx="75">
                  <c:v>0.43564199330756115</c:v>
                </c:pt>
                <c:pt idx="76">
                  <c:v>0.42710254592634278</c:v>
                </c:pt>
                <c:pt idx="77">
                  <c:v>0.41861123494322683</c:v>
                </c:pt>
                <c:pt idx="78">
                  <c:v>0.41017098091716625</c:v>
                </c:pt>
                <c:pt idx="79">
                  <c:v>0.40178465708684019</c:v>
                </c:pt>
                <c:pt idx="80">
                  <c:v>0.39345508645539923</c:v>
                </c:pt>
                <c:pt idx="81">
                  <c:v>0.38518503894140882</c:v>
                </c:pt>
                <c:pt idx="82">
                  <c:v>0.37697722860110428</c:v>
                </c:pt>
                <c:pt idx="83">
                  <c:v>0.36883431092698971</c:v>
                </c:pt>
                <c:pt idx="84">
                  <c:v>0.36075888022765068</c:v>
                </c:pt>
                <c:pt idx="85">
                  <c:v>0.35275346709354477</c:v>
                </c:pt>
                <c:pt idx="86">
                  <c:v>0.3448205359533561</c:v>
                </c:pt>
                <c:pt idx="87">
                  <c:v>0.33696248272534618</c:v>
                </c:pt>
                <c:pt idx="88">
                  <c:v>0.32918163256795469</c:v>
                </c:pt>
                <c:pt idx="89">
                  <c:v>0.32148023773371093</c:v>
                </c:pt>
                <c:pt idx="90">
                  <c:v>0.31386047553031171</c:v>
                </c:pt>
                <c:pt idx="91">
                  <c:v>0.30632444639252543</c:v>
                </c:pt>
                <c:pt idx="92">
                  <c:v>0.29887417206832834</c:v>
                </c:pt>
                <c:pt idx="93">
                  <c:v>0.29151159392248494</c:v>
                </c:pt>
                <c:pt idx="94">
                  <c:v>0.28423857136050024</c:v>
                </c:pt>
                <c:pt idx="95">
                  <c:v>0.27705688037565557</c:v>
                </c:pt>
                <c:pt idx="96">
                  <c:v>0.26996821222155698</c:v>
                </c:pt>
                <c:pt idx="97">
                  <c:v>0.26297417221236913</c:v>
                </c:pt>
                <c:pt idx="98">
                  <c:v>0.2560762786526245</c:v>
                </c:pt>
                <c:pt idx="99">
                  <c:v>0.24927596189823492</c:v>
                </c:pt>
                <c:pt idx="100">
                  <c:v>0.24257456355002185</c:v>
                </c:pt>
                <c:pt idx="101">
                  <c:v>0.23597333578082169</c:v>
                </c:pt>
                <c:pt idx="102">
                  <c:v>0.22947344079690082</c:v>
                </c:pt>
                <c:pt idx="103">
                  <c:v>0.22307595043414524</c:v>
                </c:pt>
                <c:pt idx="104">
                  <c:v>0.21678184588917399</c:v>
                </c:pt>
                <c:pt idx="105">
                  <c:v>0.21059201758523832</c:v>
                </c:pt>
                <c:pt idx="106">
                  <c:v>0.20450726517246426</c:v>
                </c:pt>
                <c:pt idx="107">
                  <c:v>0.19852829766170474</c:v>
                </c:pt>
                <c:pt idx="108">
                  <c:v>0.19265573369096484</c:v>
                </c:pt>
                <c:pt idx="109">
                  <c:v>0.18689010192308506</c:v>
                </c:pt>
                <c:pt idx="110">
                  <c:v>0.18123184157305502</c:v>
                </c:pt>
                <c:pt idx="111">
                  <c:v>0.17568130306307853</c:v>
                </c:pt>
                <c:pt idx="112">
                  <c:v>0.170238748803197</c:v>
                </c:pt>
                <c:pt idx="113">
                  <c:v>0.16490435409503487</c:v>
                </c:pt>
                <c:pt idx="114">
                  <c:v>0.15967820815594713</c:v>
                </c:pt>
                <c:pt idx="115">
                  <c:v>0.15456031526060077</c:v>
                </c:pt>
                <c:pt idx="116">
                  <c:v>0.1495505959967679</c:v>
                </c:pt>
                <c:pt idx="117">
                  <c:v>0.14464888863187425</c:v>
                </c:pt>
                <c:pt idx="118">
                  <c:v>0.13985495058661154</c:v>
                </c:pt>
                <c:pt idx="119">
                  <c:v>0.13516846001171415</c:v>
                </c:pt>
                <c:pt idx="120">
                  <c:v>0.13058901746377885</c:v>
                </c:pt>
                <c:pt idx="121">
                  <c:v>0.12611614767583201</c:v>
                </c:pt>
                <c:pt idx="122">
                  <c:v>0.12174930141814592</c:v>
                </c:pt>
                <c:pt idx="123">
                  <c:v>0.11748785744465856</c:v>
                </c:pt>
                <c:pt idx="124">
                  <c:v>0.11333112452017953</c:v>
                </c:pt>
                <c:pt idx="125">
                  <c:v>0.10927834352343682</c:v>
                </c:pt>
                <c:pt idx="126">
                  <c:v>0.10532868962088866</c:v>
                </c:pt>
                <c:pt idx="127">
                  <c:v>0.10148127450611374</c:v>
                </c:pt>
                <c:pt idx="128">
                  <c:v>9.7735148699501298E-2</c:v>
                </c:pt>
                <c:pt idx="129">
                  <c:v>9.4089303902880658E-2</c:v>
                </c:pt>
                <c:pt idx="130">
                  <c:v>9.0542675403664258E-2</c:v>
                </c:pt>
                <c:pt idx="131">
                  <c:v>8.7094144523035585E-2</c:v>
                </c:pt>
                <c:pt idx="132">
                  <c:v>8.3742541102671431E-2</c:v>
                </c:pt>
                <c:pt idx="133">
                  <c:v>8.048664602448119E-2</c:v>
                </c:pt>
                <c:pt idx="134">
                  <c:v>7.7325193757837446E-2</c:v>
                </c:pt>
                <c:pt idx="135">
                  <c:v>7.4256874928787228E-2</c:v>
                </c:pt>
                <c:pt idx="136">
                  <c:v>7.1280338905767737E-2</c:v>
                </c:pt>
                <c:pt idx="137">
                  <c:v>6.8394196396388107E-2</c:v>
                </c:pt>
                <c:pt idx="138">
                  <c:v>6.5597022049901352E-2</c:v>
                </c:pt>
                <c:pt idx="139">
                  <c:v>6.2887357060068302E-2</c:v>
                </c:pt>
                <c:pt idx="140">
                  <c:v>6.0263711763192118E-2</c:v>
                </c:pt>
                <c:pt idx="141">
                  <c:v>5.7724568226219658E-2</c:v>
                </c:pt>
                <c:pt idx="142">
                  <c:v>5.5268382819901471E-2</c:v>
                </c:pt>
                <c:pt idx="143">
                  <c:v>5.2893588772147074E-2</c:v>
                </c:pt>
                <c:pt idx="144">
                  <c:v>5.0598598696838394E-2</c:v>
                </c:pt>
                <c:pt idx="145">
                  <c:v>4.8381807093520135E-2</c:v>
                </c:pt>
                <c:pt idx="146">
                  <c:v>4.6241592813547158E-2</c:v>
                </c:pt>
                <c:pt idx="147">
                  <c:v>4.4176321488437052E-2</c:v>
                </c:pt>
                <c:pt idx="148">
                  <c:v>4.218434791635764E-2</c:v>
                </c:pt>
                <c:pt idx="149">
                  <c:v>4.0264018402870715E-2</c:v>
                </c:pt>
                <c:pt idx="150">
                  <c:v>3.8413673052242657E-2</c:v>
                </c:pt>
              </c:numCache>
            </c:numRef>
          </c:val>
          <c:smooth val="0"/>
          <c:extLst>
            <c:ext xmlns:c16="http://schemas.microsoft.com/office/drawing/2014/chart" uri="{C3380CC4-5D6E-409C-BE32-E72D297353CC}">
              <c16:uniqueId val="{00000016-6F98-47AE-B4A9-FA8ABDFAA23D}"/>
            </c:ext>
          </c:extLst>
        </c:ser>
        <c:dLbls>
          <c:showLegendKey val="0"/>
          <c:showVal val="0"/>
          <c:showCatName val="0"/>
          <c:showSerName val="0"/>
          <c:showPercent val="0"/>
          <c:showBubbleSize val="0"/>
        </c:dLbls>
        <c:smooth val="0"/>
        <c:axId val="325129023"/>
        <c:axId val="325134303"/>
      </c:lineChart>
      <c:catAx>
        <c:axId val="32512902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dt</a:t>
                </a:r>
                <a:r>
                  <a:rPr lang="es-CL" baseline="0"/>
                  <a:t> [k horas de vuelo]</a:t>
                </a:r>
                <a:endParaRPr lang="es-CL"/>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325134303"/>
        <c:crosses val="autoZero"/>
        <c:auto val="1"/>
        <c:lblAlgn val="ctr"/>
        <c:lblOffset val="100"/>
        <c:noMultiLvlLbl val="0"/>
      </c:catAx>
      <c:valAx>
        <c:axId val="32513430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R</a:t>
                </a:r>
                <a:r>
                  <a:rPr lang="es-CL" baseline="0"/>
                  <a:t> condicional</a:t>
                </a:r>
                <a:endParaRPr lang="es-CL"/>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3251290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Probabilidad</a:t>
            </a:r>
            <a:r>
              <a:rPr lang="es-CL" baseline="0"/>
              <a:t> de fallas del modelo</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spPr>
            <a:ln w="28575" cap="rnd">
              <a:solidFill>
                <a:schemeClr val="accent1"/>
              </a:solidFill>
              <a:round/>
            </a:ln>
            <a:effectLst/>
          </c:spPr>
          <c:marker>
            <c:symbol val="none"/>
          </c:marker>
          <c:cat>
            <c:numRef>
              <c:f>'P1'!$AK$43:$AK$58</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'P1'!$AM$43:$AM$58</c:f>
              <c:numCache>
                <c:formatCode>0.0%</c:formatCode>
                <c:ptCount val="16"/>
                <c:pt idx="0">
                  <c:v>1.0999999999999999E-2</c:v>
                </c:pt>
                <c:pt idx="1">
                  <c:v>0.05</c:v>
                </c:pt>
                <c:pt idx="2">
                  <c:v>0.16</c:v>
                </c:pt>
                <c:pt idx="3">
                  <c:v>0.35</c:v>
                </c:pt>
                <c:pt idx="4">
                  <c:v>0.56499999999999995</c:v>
                </c:pt>
                <c:pt idx="5">
                  <c:v>0.748</c:v>
                </c:pt>
                <c:pt idx="6">
                  <c:v>0.88200000000000001</c:v>
                </c:pt>
                <c:pt idx="7">
                  <c:v>0.95599999999999996</c:v>
                </c:pt>
                <c:pt idx="8">
                  <c:v>0.99</c:v>
                </c:pt>
                <c:pt idx="9">
                  <c:v>0.99199999999999999</c:v>
                </c:pt>
                <c:pt idx="10">
                  <c:v>0.997</c:v>
                </c:pt>
                <c:pt idx="11">
                  <c:v>1</c:v>
                </c:pt>
                <c:pt idx="12">
                  <c:v>1</c:v>
                </c:pt>
                <c:pt idx="13">
                  <c:v>1</c:v>
                </c:pt>
                <c:pt idx="14">
                  <c:v>1</c:v>
                </c:pt>
                <c:pt idx="15">
                  <c:v>1</c:v>
                </c:pt>
              </c:numCache>
            </c:numRef>
          </c:val>
          <c:smooth val="0"/>
          <c:extLst>
            <c:ext xmlns:c16="http://schemas.microsoft.com/office/drawing/2014/chart" uri="{C3380CC4-5D6E-409C-BE32-E72D297353CC}">
              <c16:uniqueId val="{00000000-969C-4138-B63F-6BF086443E7F}"/>
            </c:ext>
          </c:extLst>
        </c:ser>
        <c:dLbls>
          <c:showLegendKey val="0"/>
          <c:showVal val="0"/>
          <c:showCatName val="0"/>
          <c:showSerName val="0"/>
          <c:showPercent val="0"/>
          <c:showBubbleSize val="0"/>
        </c:dLbls>
        <c:smooth val="0"/>
        <c:axId val="303615215"/>
        <c:axId val="303614735"/>
      </c:lineChart>
      <c:catAx>
        <c:axId val="30361521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Cantidad</a:t>
                </a:r>
                <a:r>
                  <a:rPr lang="es-CL" baseline="0"/>
                  <a:t> de fallas para misión</a:t>
                </a:r>
                <a:endParaRPr lang="es-CL"/>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303614735"/>
        <c:crosses val="autoZero"/>
        <c:auto val="1"/>
        <c:lblAlgn val="ctr"/>
        <c:lblOffset val="100"/>
        <c:noMultiLvlLbl val="0"/>
      </c:catAx>
      <c:valAx>
        <c:axId val="3036147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L"/>
                  <a:t>Probabilidad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L"/>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3036152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L"/>
              <a:t>Costo</a:t>
            </a:r>
            <a:r>
              <a:rPr lang="es-CL" baseline="0"/>
              <a:t> global</a:t>
            </a:r>
            <a:endParaRPr lang="es-C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spPr>
            <a:ln w="28575" cap="rnd">
              <a:solidFill>
                <a:schemeClr val="accent1"/>
              </a:solidFill>
              <a:round/>
            </a:ln>
            <a:effectLst/>
          </c:spPr>
          <c:marker>
            <c:symbol val="none"/>
          </c:marker>
          <c:cat>
            <c:numRef>
              <c:f>'P3'!$B$28:$B$128</c:f>
              <c:numCache>
                <c:formatCode>General</c:formatCode>
                <c:ptCount val="101"/>
                <c:pt idx="0">
                  <c:v>0</c:v>
                </c:pt>
                <c:pt idx="1">
                  <c:v>0.1</c:v>
                </c:pt>
                <c:pt idx="2">
                  <c:v>0.2</c:v>
                </c:pt>
                <c:pt idx="3">
                  <c:v>0.30000000000000004</c:v>
                </c:pt>
                <c:pt idx="4">
                  <c:v>0.4</c:v>
                </c:pt>
                <c:pt idx="5">
                  <c:v>0.5</c:v>
                </c:pt>
                <c:pt idx="6">
                  <c:v>0.60000000000000009</c:v>
                </c:pt>
                <c:pt idx="7">
                  <c:v>0.70000000000000007</c:v>
                </c:pt>
                <c:pt idx="8">
                  <c:v>0.8</c:v>
                </c:pt>
                <c:pt idx="9">
                  <c:v>0.9</c:v>
                </c:pt>
                <c:pt idx="10">
                  <c:v>1</c:v>
                </c:pt>
                <c:pt idx="11">
                  <c:v>1.1000000000000001</c:v>
                </c:pt>
                <c:pt idx="12">
                  <c:v>1.2000000000000002</c:v>
                </c:pt>
                <c:pt idx="13">
                  <c:v>1.3</c:v>
                </c:pt>
                <c:pt idx="14">
                  <c:v>1.4000000000000001</c:v>
                </c:pt>
                <c:pt idx="15">
                  <c:v>1.5</c:v>
                </c:pt>
                <c:pt idx="16">
                  <c:v>1.6</c:v>
                </c:pt>
                <c:pt idx="17">
                  <c:v>1.7000000000000002</c:v>
                </c:pt>
                <c:pt idx="18">
                  <c:v>1.8</c:v>
                </c:pt>
                <c:pt idx="19">
                  <c:v>1.9000000000000001</c:v>
                </c:pt>
                <c:pt idx="20">
                  <c:v>2</c:v>
                </c:pt>
                <c:pt idx="21">
                  <c:v>2.1</c:v>
                </c:pt>
                <c:pt idx="22">
                  <c:v>2.2000000000000002</c:v>
                </c:pt>
                <c:pt idx="23">
                  <c:v>2.3000000000000003</c:v>
                </c:pt>
                <c:pt idx="24">
                  <c:v>2.4000000000000004</c:v>
                </c:pt>
                <c:pt idx="25">
                  <c:v>2.5</c:v>
                </c:pt>
                <c:pt idx="26">
                  <c:v>2.6</c:v>
                </c:pt>
                <c:pt idx="27">
                  <c:v>2.7</c:v>
                </c:pt>
                <c:pt idx="28">
                  <c:v>2.8000000000000003</c:v>
                </c:pt>
                <c:pt idx="29">
                  <c:v>2.9000000000000004</c:v>
                </c:pt>
                <c:pt idx="30">
                  <c:v>3</c:v>
                </c:pt>
                <c:pt idx="31">
                  <c:v>3.1</c:v>
                </c:pt>
                <c:pt idx="32">
                  <c:v>3.2</c:v>
                </c:pt>
                <c:pt idx="33">
                  <c:v>3.3000000000000003</c:v>
                </c:pt>
                <c:pt idx="34">
                  <c:v>3.4000000000000004</c:v>
                </c:pt>
                <c:pt idx="35">
                  <c:v>3.5</c:v>
                </c:pt>
                <c:pt idx="36">
                  <c:v>3.6</c:v>
                </c:pt>
                <c:pt idx="37">
                  <c:v>3.7</c:v>
                </c:pt>
                <c:pt idx="38">
                  <c:v>3.8000000000000003</c:v>
                </c:pt>
                <c:pt idx="39">
                  <c:v>3.9000000000000004</c:v>
                </c:pt>
                <c:pt idx="40">
                  <c:v>4</c:v>
                </c:pt>
                <c:pt idx="41">
                  <c:v>4.1000000000000005</c:v>
                </c:pt>
                <c:pt idx="42">
                  <c:v>4.2</c:v>
                </c:pt>
                <c:pt idx="43">
                  <c:v>4.3</c:v>
                </c:pt>
                <c:pt idx="44">
                  <c:v>4.4000000000000004</c:v>
                </c:pt>
                <c:pt idx="45">
                  <c:v>4.5</c:v>
                </c:pt>
                <c:pt idx="46">
                  <c:v>4.6000000000000005</c:v>
                </c:pt>
                <c:pt idx="47">
                  <c:v>4.7</c:v>
                </c:pt>
                <c:pt idx="48">
                  <c:v>4.8000000000000007</c:v>
                </c:pt>
                <c:pt idx="49">
                  <c:v>4.9000000000000004</c:v>
                </c:pt>
                <c:pt idx="50">
                  <c:v>5</c:v>
                </c:pt>
                <c:pt idx="51">
                  <c:v>5.1000000000000005</c:v>
                </c:pt>
                <c:pt idx="52">
                  <c:v>5.2</c:v>
                </c:pt>
                <c:pt idx="53">
                  <c:v>5.3000000000000007</c:v>
                </c:pt>
                <c:pt idx="54">
                  <c:v>5.4</c:v>
                </c:pt>
                <c:pt idx="55">
                  <c:v>5.5</c:v>
                </c:pt>
                <c:pt idx="56">
                  <c:v>5.6000000000000005</c:v>
                </c:pt>
                <c:pt idx="57">
                  <c:v>5.7</c:v>
                </c:pt>
                <c:pt idx="58">
                  <c:v>5.8000000000000007</c:v>
                </c:pt>
                <c:pt idx="59">
                  <c:v>5.9</c:v>
                </c:pt>
                <c:pt idx="60">
                  <c:v>6</c:v>
                </c:pt>
                <c:pt idx="61">
                  <c:v>6.1000000000000005</c:v>
                </c:pt>
                <c:pt idx="62">
                  <c:v>6.2</c:v>
                </c:pt>
                <c:pt idx="63">
                  <c:v>6.3000000000000007</c:v>
                </c:pt>
                <c:pt idx="64">
                  <c:v>6.4</c:v>
                </c:pt>
                <c:pt idx="65">
                  <c:v>6.5</c:v>
                </c:pt>
                <c:pt idx="66">
                  <c:v>6.6000000000000005</c:v>
                </c:pt>
                <c:pt idx="67">
                  <c:v>6.7</c:v>
                </c:pt>
                <c:pt idx="68">
                  <c:v>6.8000000000000007</c:v>
                </c:pt>
                <c:pt idx="69">
                  <c:v>6.9</c:v>
                </c:pt>
                <c:pt idx="70">
                  <c:v>7</c:v>
                </c:pt>
                <c:pt idx="71">
                  <c:v>7.1000000000000005</c:v>
                </c:pt>
                <c:pt idx="72">
                  <c:v>7.2</c:v>
                </c:pt>
                <c:pt idx="73">
                  <c:v>7.3000000000000007</c:v>
                </c:pt>
                <c:pt idx="74">
                  <c:v>7.4</c:v>
                </c:pt>
                <c:pt idx="75">
                  <c:v>7.5</c:v>
                </c:pt>
                <c:pt idx="76">
                  <c:v>7.6000000000000005</c:v>
                </c:pt>
                <c:pt idx="77">
                  <c:v>7.7</c:v>
                </c:pt>
                <c:pt idx="78">
                  <c:v>7.8000000000000007</c:v>
                </c:pt>
                <c:pt idx="79">
                  <c:v>7.9</c:v>
                </c:pt>
                <c:pt idx="80">
                  <c:v>8</c:v>
                </c:pt>
                <c:pt idx="81">
                  <c:v>8.1</c:v>
                </c:pt>
                <c:pt idx="82">
                  <c:v>8.2000000000000011</c:v>
                </c:pt>
                <c:pt idx="83">
                  <c:v>8.3000000000000007</c:v>
                </c:pt>
                <c:pt idx="84">
                  <c:v>8.4</c:v>
                </c:pt>
                <c:pt idx="85">
                  <c:v>8.5</c:v>
                </c:pt>
                <c:pt idx="86">
                  <c:v>8.6</c:v>
                </c:pt>
                <c:pt idx="87">
                  <c:v>8.7000000000000011</c:v>
                </c:pt>
                <c:pt idx="88">
                  <c:v>8.8000000000000007</c:v>
                </c:pt>
                <c:pt idx="89">
                  <c:v>8.9</c:v>
                </c:pt>
                <c:pt idx="90">
                  <c:v>9</c:v>
                </c:pt>
                <c:pt idx="91">
                  <c:v>9.1</c:v>
                </c:pt>
                <c:pt idx="92">
                  <c:v>9.2000000000000011</c:v>
                </c:pt>
                <c:pt idx="93">
                  <c:v>9.3000000000000007</c:v>
                </c:pt>
                <c:pt idx="94">
                  <c:v>9.4</c:v>
                </c:pt>
                <c:pt idx="95">
                  <c:v>9.5</c:v>
                </c:pt>
                <c:pt idx="96">
                  <c:v>9.6000000000000014</c:v>
                </c:pt>
                <c:pt idx="97">
                  <c:v>9.7000000000000011</c:v>
                </c:pt>
                <c:pt idx="98">
                  <c:v>9.8000000000000007</c:v>
                </c:pt>
                <c:pt idx="99">
                  <c:v>9.9</c:v>
                </c:pt>
                <c:pt idx="100">
                  <c:v>10</c:v>
                </c:pt>
              </c:numCache>
            </c:numRef>
          </c:cat>
          <c:val>
            <c:numRef>
              <c:f>'P3'!$F$28:$F$128</c:f>
              <c:numCache>
                <c:formatCode>0.00</c:formatCode>
                <c:ptCount val="101"/>
                <c:pt idx="1">
                  <c:v>2.1453145450661482</c:v>
                </c:pt>
                <c:pt idx="2">
                  <c:v>1.0726805323650812</c:v>
                </c:pt>
                <c:pt idx="3">
                  <c:v>0.71517554936265959</c:v>
                </c:pt>
                <c:pt idx="4">
                  <c:v>0.53647929575867681</c:v>
                </c:pt>
                <c:pt idx="5">
                  <c:v>0.42933251424946162</c:v>
                </c:pt>
                <c:pt idx="6">
                  <c:v>0.35798566035034307</c:v>
                </c:pt>
                <c:pt idx="7">
                  <c:v>0.30712026043316382</c:v>
                </c:pt>
                <c:pt idx="8">
                  <c:v>0.26907930640594674</c:v>
                </c:pt>
                <c:pt idx="9">
                  <c:v>0.23961074898677964</c:v>
                </c:pt>
                <c:pt idx="10">
                  <c:v>0.21616491013122552</c:v>
                </c:pt>
                <c:pt idx="11">
                  <c:v>0.19712058735204696</c:v>
                </c:pt>
                <c:pt idx="12">
                  <c:v>0.18139810921169947</c:v>
                </c:pt>
                <c:pt idx="13">
                  <c:v>0.16825098108218026</c:v>
                </c:pt>
                <c:pt idx="14">
                  <c:v>0.15714682416665132</c:v>
                </c:pt>
                <c:pt idx="15">
                  <c:v>0.1476959361714571</c:v>
                </c:pt>
                <c:pt idx="16">
                  <c:v>0.1396066380369807</c:v>
                </c:pt>
                <c:pt idx="17">
                  <c:v>0.13265637627127166</c:v>
                </c:pt>
                <c:pt idx="18">
                  <c:v>0.12667245297003085</c:v>
                </c:pt>
                <c:pt idx="19">
                  <c:v>0.12151883587554636</c:v>
                </c:pt>
                <c:pt idx="20">
                  <c:v>0.1170869199681311</c:v>
                </c:pt>
                <c:pt idx="21">
                  <c:v>0.1132889230194527</c:v>
                </c:pt>
                <c:pt idx="22">
                  <c:v>0.11005307672808221</c:v>
                </c:pt>
                <c:pt idx="23">
                  <c:v>0.10732006674296182</c:v>
                </c:pt>
                <c:pt idx="24">
                  <c:v>0.10504035718945118</c:v>
                </c:pt>
                <c:pt idx="25">
                  <c:v>0.10317215199714265</c:v>
                </c:pt>
                <c:pt idx="26">
                  <c:v>0.10167982163002101</c:v>
                </c:pt>
                <c:pt idx="27">
                  <c:v>0.10053267469536914</c:v>
                </c:pt>
                <c:pt idx="28">
                  <c:v>9.9703988439299632E-2</c:v>
                </c:pt>
                <c:pt idx="29">
                  <c:v>9.9170235960340108E-2</c:v>
                </c:pt>
                <c:pt idx="30">
                  <c:v>9.89104646576415E-2</c:v>
                </c:pt>
                <c:pt idx="31">
                  <c:v>9.8905792279798857E-2</c:v>
                </c:pt>
                <c:pt idx="32">
                  <c:v>9.9138995464829988E-2</c:v>
                </c:pt>
                <c:pt idx="33">
                  <c:v>9.9594171868475578E-2</c:v>
                </c:pt>
                <c:pt idx="34">
                  <c:v>0.1002564615474434</c:v>
                </c:pt>
                <c:pt idx="35">
                  <c:v>0.10111181666292721</c:v>
                </c:pt>
                <c:pt idx="36">
                  <c:v>0.10214681112109354</c:v>
                </c:pt>
                <c:pt idx="37">
                  <c:v>0.10334848369799086</c:v>
                </c:pt>
                <c:pt idx="38">
                  <c:v>0.10470420966701516</c:v>
                </c:pt>
                <c:pt idx="39">
                  <c:v>0.10620159707231339</c:v>
                </c:pt>
                <c:pt idx="40">
                  <c:v>0.10782840465380833</c:v>
                </c:pt>
                <c:pt idx="41">
                  <c:v>0.10957247908862243</c:v>
                </c:pt>
                <c:pt idx="42">
                  <c:v>0.11142170971307333</c:v>
                </c:pt>
                <c:pt idx="43">
                  <c:v>0.11336399926096896</c:v>
                </c:pt>
                <c:pt idx="44">
                  <c:v>0.11538724942114593</c:v>
                </c:pt>
                <c:pt idx="45">
                  <c:v>0.1174793601975931</c:v>
                </c:pt>
                <c:pt idx="46">
                  <c:v>0.11962824216240156</c:v>
                </c:pt>
                <c:pt idx="47">
                  <c:v>0.12182184073565086</c:v>
                </c:pt>
                <c:pt idx="48">
                  <c:v>0.12404817161583985</c:v>
                </c:pt>
                <c:pt idx="49">
                  <c:v>0.12629536642729045</c:v>
                </c:pt>
                <c:pt idx="50">
                  <c:v>0.12855172755447314</c:v>
                </c:pt>
                <c:pt idx="51">
                  <c:v>0.13080579100502124</c:v>
                </c:pt>
                <c:pt idx="52">
                  <c:v>0.13304639599152612</c:v>
                </c:pt>
                <c:pt idx="53">
                  <c:v>0.13526275975612759</c:v>
                </c:pt>
                <c:pt idx="54">
                  <c:v>0.13744455599153677</c:v>
                </c:pt>
                <c:pt idx="55">
                  <c:v>0.13958199504855309</c:v>
                </c:pt>
                <c:pt idx="56">
                  <c:v>0.14166590397527218</c:v>
                </c:pt>
                <c:pt idx="57">
                  <c:v>0.14368780431942366</c:v>
                </c:pt>
                <c:pt idx="58">
                  <c:v>0.14563998555495847</c:v>
                </c:pt>
                <c:pt idx="59">
                  <c:v>0.14751557197877208</c:v>
                </c:pt>
                <c:pt idx="60">
                  <c:v>0.14930858097345645</c:v>
                </c:pt>
                <c:pt idx="61">
                  <c:v>0.15101397065504096</c:v>
                </c:pt>
                <c:pt idx="62">
                  <c:v>0.15262767512545952</c:v>
                </c:pt>
                <c:pt idx="63">
                  <c:v>0.15414662582866545</c:v>
                </c:pt>
                <c:pt idx="64">
                  <c:v>0.15556875786306174</c:v>
                </c:pt>
                <c:pt idx="65">
                  <c:v>0.15689300052250943</c:v>
                </c:pt>
                <c:pt idx="66">
                  <c:v>0.15811925181001471</c:v>
                </c:pt>
                <c:pt idx="67">
                  <c:v>0.15924833717419767</c:v>
                </c:pt>
                <c:pt idx="68">
                  <c:v>0.16028195323703681</c:v>
                </c:pt>
                <c:pt idx="69">
                  <c:v>0.16122259778789322</c:v>
                </c:pt>
                <c:pt idx="70">
                  <c:v>0.16207348778818373</c:v>
                </c:pt>
                <c:pt idx="71">
                  <c:v>0.16283846753876466</c:v>
                </c:pt>
                <c:pt idx="72">
                  <c:v>0.16352190948608522</c:v>
                </c:pt>
                <c:pt idx="73">
                  <c:v>0.16412861036567072</c:v>
                </c:pt>
                <c:pt idx="74">
                  <c:v>0.1646636854903171</c:v>
                </c:pt>
                <c:pt idx="75">
                  <c:v>0.16513246397999679</c:v>
                </c:pt>
                <c:pt idx="76">
                  <c:v>0.16554038760251272</c:v>
                </c:pt>
                <c:pt idx="77">
                  <c:v>0.16589291565707798</c:v>
                </c:pt>
                <c:pt idx="78">
                  <c:v>0.16619543800233957</c:v>
                </c:pt>
                <c:pt idx="79">
                  <c:v>0.16645319792625218</c:v>
                </c:pt>
                <c:pt idx="80">
                  <c:v>0.16667122610164134</c:v>
                </c:pt>
                <c:pt idx="81">
                  <c:v>0.16685428639416899</c:v>
                </c:pt>
                <c:pt idx="82">
                  <c:v>0.1670068338145666</c:v>
                </c:pt>
                <c:pt idx="83">
                  <c:v>0.16713298445849606</c:v>
                </c:pt>
                <c:pt idx="84">
                  <c:v>0.16723649687595074</c:v>
                </c:pt>
                <c:pt idx="85">
                  <c:v>0.16732076397393883</c:v>
                </c:pt>
                <c:pt idx="86">
                  <c:v>0.16738881429231478</c:v>
                </c:pt>
                <c:pt idx="87">
                  <c:v>0.16744332130856393</c:v>
                </c:pt>
                <c:pt idx="88">
                  <c:v>0.16748661932335657</c:v>
                </c:pt>
                <c:pt idx="89">
                  <c:v>0.16752072445028168</c:v>
                </c:pt>
                <c:pt idx="90">
                  <c:v>0.16754735927199232</c:v>
                </c:pt>
                <c:pt idx="91">
                  <c:v>0.16756797981985716</c:v>
                </c:pt>
                <c:pt idx="92">
                  <c:v>0.16758380367219389</c:v>
                </c:pt>
                <c:pt idx="93">
                  <c:v>0.16759583813372192</c:v>
                </c:pt>
                <c:pt idx="94">
                  <c:v>0.16760490764281044</c:v>
                </c:pt>
                <c:pt idx="95">
                  <c:v>0.16761167974138069</c:v>
                </c:pt>
                <c:pt idx="96">
                  <c:v>0.16761668912466926</c:v>
                </c:pt>
                <c:pt idx="97">
                  <c:v>0.16762035945633164</c:v>
                </c:pt>
                <c:pt idx="98">
                  <c:v>0.16762302278271479</c:v>
                </c:pt>
                <c:pt idx="99">
                  <c:v>0.16762493650496715</c:v>
                </c:pt>
                <c:pt idx="100">
                  <c:v>0.16762629796746495</c:v>
                </c:pt>
              </c:numCache>
            </c:numRef>
          </c:val>
          <c:smooth val="0"/>
          <c:extLst>
            <c:ext xmlns:c16="http://schemas.microsoft.com/office/drawing/2014/chart" uri="{C3380CC4-5D6E-409C-BE32-E72D297353CC}">
              <c16:uniqueId val="{00000000-DD21-4562-8255-FD2D5C1AD043}"/>
            </c:ext>
          </c:extLst>
        </c:ser>
        <c:dLbls>
          <c:showLegendKey val="0"/>
          <c:showVal val="0"/>
          <c:showCatName val="0"/>
          <c:showSerName val="0"/>
          <c:showPercent val="0"/>
          <c:showBubbleSize val="0"/>
        </c:dLbls>
        <c:smooth val="0"/>
        <c:axId val="1057924112"/>
        <c:axId val="1057949072"/>
      </c:lineChart>
      <c:catAx>
        <c:axId val="105792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057949072"/>
        <c:crosses val="autoZero"/>
        <c:auto val="1"/>
        <c:lblAlgn val="ctr"/>
        <c:lblOffset val="100"/>
        <c:noMultiLvlLbl val="0"/>
      </c:catAx>
      <c:valAx>
        <c:axId val="10579490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0579241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_xlchart.v1.0</cx:f>
      </cx:numDim>
    </cx:data>
  </cx:chartData>
  <cx:chart>
    <cx:title pos="t" align="ctr" overlay="0">
      <cx:tx>
        <cx:txData>
          <cx:v>Frecuencias de fallas simuladas para misión dt=2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Frecuencias de fallas simuladas para misión dt=2</a:t>
          </a:r>
        </a:p>
      </cx:txPr>
    </cx:title>
    <cx:plotArea>
      <cx:plotAreaRegion>
        <cx:series layoutId="clusteredColumn" uniqueId="{6FE51700-8014-4693-A225-DC8F70380D29}">
          <cx:dataId val="0"/>
          <cx:layoutPr>
            <cx:binning intervalClosed="r">
              <cx:binSize val="1"/>
            </cx:binning>
          </cx:layoutPr>
        </cx:series>
      </cx:plotAreaRegion>
      <cx:axis id="0">
        <cx:catScaling gapWidth="0"/>
        <cx:title>
          <cx:tx>
            <cx:txData>
              <cx:v>N° de fallas</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N° de fallas</a:t>
              </a:r>
            </a:p>
          </cx:txPr>
        </cx:title>
        <cx:tickLabels/>
      </cx:axis>
      <cx:axis id="1">
        <cx:valScaling/>
        <cx:title>
          <cx:tx>
            <cx:txData>
              <cx:v>Frecuencia</cx:v>
            </cx:txData>
          </cx:tx>
          <cx:txPr>
            <a:bodyPr spcFirstLastPara="1" vertOverflow="ellipsis" horzOverflow="overflow" wrap="square" lIns="0" tIns="0" rIns="0" bIns="0" anchor="ctr" anchorCtr="1"/>
            <a:lstStyle/>
            <a:p>
              <a:pPr algn="ctr" rtl="0">
                <a:defRPr/>
              </a:pPr>
              <a:r>
                <a:rPr lang="es-ES" sz="900" b="0" i="0" u="none" strike="noStrike" baseline="0">
                  <a:solidFill>
                    <a:sysClr val="windowText" lastClr="000000">
                      <a:lumMod val="65000"/>
                      <a:lumOff val="35000"/>
                    </a:sysClr>
                  </a:solidFill>
                  <a:latin typeface="Calibri" panose="020F0502020204030204"/>
                </a:rPr>
                <a:t>Frecuencia</a:t>
              </a:r>
            </a:p>
          </cx:txPr>
        </cx:title>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3.xml"/><Relationship Id="rId4" Type="http://schemas.microsoft.com/office/2014/relationships/chartEx" Target="../charts/chartEx1.xml"/></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761999</xdr:colOff>
      <xdr:row>1</xdr:row>
      <xdr:rowOff>47625</xdr:rowOff>
    </xdr:from>
    <xdr:to>
      <xdr:col>8</xdr:col>
      <xdr:colOff>733424</xdr:colOff>
      <xdr:row>12</xdr:row>
      <xdr:rowOff>161925</xdr:rowOff>
    </xdr:to>
    <xdr:sp macro="" textlink="">
      <xdr:nvSpPr>
        <xdr:cNvPr id="2" name="CuadroTexto 1">
          <a:extLst>
            <a:ext uri="{FF2B5EF4-FFF2-40B4-BE49-F238E27FC236}">
              <a16:creationId xmlns:a16="http://schemas.microsoft.com/office/drawing/2014/main" id="{41033A4A-2CC7-4CDE-B83E-EB2824B82DBA}"/>
            </a:ext>
          </a:extLst>
        </xdr:cNvPr>
        <xdr:cNvSpPr txBox="1"/>
      </xdr:nvSpPr>
      <xdr:spPr>
        <a:xfrm>
          <a:off x="761999" y="231775"/>
          <a:ext cx="5661025" cy="2139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Usted es jefe de repuestos reparables de una aerolínea. La compañía maneja una flota de N aviones de un cierto tipo para vuelos regionales. En cada aeronave hay una turbina APU (Auxiliary Power Unit), la cual incluye un reductor, que es reparable. La gerencia de mantenimiento ha decidido reemplazar los reductores cuando su condición está degradada,</a:t>
          </a:r>
          <a:endParaRPr lang="es-CL" sz="1100">
            <a:solidFill>
              <a:schemeClr val="dk1"/>
            </a:solidFill>
            <a:effectLst/>
            <a:latin typeface="+mn-lt"/>
            <a:ea typeface="+mn-ea"/>
            <a:cs typeface="+mn-cs"/>
          </a:endParaRPr>
        </a:p>
        <a:p>
          <a:br>
            <a:rPr lang="es-ES" sz="1100">
              <a:solidFill>
                <a:schemeClr val="dk1"/>
              </a:solidFill>
              <a:effectLst/>
              <a:latin typeface="+mn-lt"/>
              <a:ea typeface="+mn-ea"/>
              <a:cs typeface="+mn-cs"/>
            </a:rPr>
          </a:br>
          <a:r>
            <a:rPr lang="es-ES" sz="1100">
              <a:solidFill>
                <a:schemeClr val="dk1"/>
              </a:solidFill>
              <a:effectLst/>
              <a:latin typeface="+mn-lt"/>
              <a:ea typeface="+mn-ea"/>
              <a:cs typeface="+mn-cs"/>
            </a:rPr>
            <a:t>lo que puede ser evaluado vía el sistema de monitoreo en línea que opera en cada APU. Un estudio previo de confiabilidad ha determinado que el uso (desde el ultimo overhaul) hasta condición degradada de los reductores sigue distribución Weibull cuyos parámetros se indican en la tabla </a:t>
          </a:r>
          <a:r>
            <a:rPr lang="es-ES" sz="1100" u="none" strike="noStrike">
              <a:solidFill>
                <a:schemeClr val="dk1"/>
              </a:solidFill>
              <a:effectLst/>
              <a:latin typeface="+mn-lt"/>
              <a:ea typeface="+mn-ea"/>
              <a:cs typeface="+mn-cs"/>
            </a:rPr>
            <a:t>3</a:t>
          </a:r>
          <a:r>
            <a:rPr lang="es-ES" sz="1100">
              <a:solidFill>
                <a:schemeClr val="dk1"/>
              </a:solidFill>
              <a:effectLst/>
              <a:latin typeface="+mn-lt"/>
              <a:ea typeface="+mn-ea"/>
              <a:cs typeface="+mn-cs"/>
            </a:rPr>
            <a:t>. Cada reductor en operación tiene, hasta hoy, un cierto uso t desde su ultimo overhaul (tabla </a:t>
          </a:r>
          <a:r>
            <a:rPr lang="es-ES" sz="1100" u="none" strike="noStrike">
              <a:solidFill>
                <a:schemeClr val="dk1"/>
              </a:solidFill>
              <a:effectLst/>
              <a:latin typeface="+mn-lt"/>
              <a:ea typeface="+mn-ea"/>
              <a:cs typeface="+mn-cs"/>
            </a:rPr>
            <a:t>4</a:t>
          </a:r>
          <a:r>
            <a:rPr lang="es-ES" sz="1100">
              <a:solidFill>
                <a:schemeClr val="dk1"/>
              </a:solidFill>
              <a:effectLst/>
              <a:latin typeface="+mn-lt"/>
              <a:ea typeface="+mn-ea"/>
              <a:cs typeface="+mn-cs"/>
            </a:rPr>
            <a:t>). Proponga y resuelva un modelo apropiado para estimar la cantidad de reductores que serán reemplazados durante los próximos 12 meses. Se estima que cada avión será usado ∆t (tabla </a:t>
          </a:r>
          <a:r>
            <a:rPr lang="es-ES" sz="1100" u="none" strike="noStrike">
              <a:solidFill>
                <a:schemeClr val="dk1"/>
              </a:solidFill>
              <a:effectLst/>
              <a:latin typeface="+mn-lt"/>
              <a:ea typeface="+mn-ea"/>
              <a:cs typeface="+mn-cs"/>
            </a:rPr>
            <a:t>3</a:t>
          </a:r>
          <a:r>
            <a:rPr lang="es-ES" sz="1100">
              <a:solidFill>
                <a:schemeClr val="dk1"/>
              </a:solidFill>
              <a:effectLst/>
              <a:latin typeface="+mn-lt"/>
              <a:ea typeface="+mn-ea"/>
              <a:cs typeface="+mn-cs"/>
            </a:rPr>
            <a:t>). 1 ut= 1000 horas de vuelo.</a:t>
          </a:r>
          <a:endParaRPr lang="es-CL" sz="1100">
            <a:solidFill>
              <a:schemeClr val="dk1"/>
            </a:solidFill>
            <a:effectLst/>
            <a:latin typeface="+mn-lt"/>
            <a:ea typeface="+mn-ea"/>
            <a:cs typeface="+mn-cs"/>
          </a:endParaRPr>
        </a:p>
        <a:p>
          <a:endParaRPr lang="es-CL" sz="1100"/>
        </a:p>
      </xdr:txBody>
    </xdr:sp>
    <xdr:clientData/>
  </xdr:twoCellAnchor>
  <xdr:twoCellAnchor editAs="oneCell">
    <xdr:from>
      <xdr:col>14</xdr:col>
      <xdr:colOff>333375</xdr:colOff>
      <xdr:row>1</xdr:row>
      <xdr:rowOff>66674</xdr:rowOff>
    </xdr:from>
    <xdr:to>
      <xdr:col>17</xdr:col>
      <xdr:colOff>457656</xdr:colOff>
      <xdr:row>6</xdr:row>
      <xdr:rowOff>76199</xdr:rowOff>
    </xdr:to>
    <xdr:pic>
      <xdr:nvPicPr>
        <xdr:cNvPr id="3" name="Imagen 2">
          <a:extLst>
            <a:ext uri="{FF2B5EF4-FFF2-40B4-BE49-F238E27FC236}">
              <a16:creationId xmlns:a16="http://schemas.microsoft.com/office/drawing/2014/main" id="{7063CF80-5EB5-4D35-B354-E60B928AC4C5}"/>
            </a:ext>
          </a:extLst>
        </xdr:cNvPr>
        <xdr:cNvPicPr>
          <a:picLocks noChangeAspect="1"/>
        </xdr:cNvPicPr>
      </xdr:nvPicPr>
      <xdr:blipFill>
        <a:blip xmlns:r="http://schemas.openxmlformats.org/officeDocument/2006/relationships" r:embed="rId1"/>
        <a:stretch>
          <a:fillRect/>
        </a:stretch>
      </xdr:blipFill>
      <xdr:spPr>
        <a:xfrm>
          <a:off x="10594975" y="250824"/>
          <a:ext cx="2410281" cy="930275"/>
        </a:xfrm>
        <a:prstGeom prst="rect">
          <a:avLst/>
        </a:prstGeom>
      </xdr:spPr>
    </xdr:pic>
    <xdr:clientData/>
  </xdr:twoCellAnchor>
  <xdr:twoCellAnchor>
    <xdr:from>
      <xdr:col>9</xdr:col>
      <xdr:colOff>238125</xdr:colOff>
      <xdr:row>1</xdr:row>
      <xdr:rowOff>9525</xdr:rowOff>
    </xdr:from>
    <xdr:to>
      <xdr:col>14</xdr:col>
      <xdr:colOff>180975</xdr:colOff>
      <xdr:row>12</xdr:row>
      <xdr:rowOff>185737</xdr:rowOff>
    </xdr:to>
    <xdr:graphicFrame macro="">
      <xdr:nvGraphicFramePr>
        <xdr:cNvPr id="4" name="Gráfico 3">
          <a:extLst>
            <a:ext uri="{FF2B5EF4-FFF2-40B4-BE49-F238E27FC236}">
              <a16:creationId xmlns:a16="http://schemas.microsoft.com/office/drawing/2014/main" id="{21E6F3DE-A1CF-4DF7-A73E-A34A88A589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333374</xdr:colOff>
      <xdr:row>13</xdr:row>
      <xdr:rowOff>166685</xdr:rowOff>
    </xdr:from>
    <xdr:to>
      <xdr:col>20</xdr:col>
      <xdr:colOff>133350</xdr:colOff>
      <xdr:row>37</xdr:row>
      <xdr:rowOff>104774</xdr:rowOff>
    </xdr:to>
    <xdr:graphicFrame macro="">
      <xdr:nvGraphicFramePr>
        <xdr:cNvPr id="5" name="Gráfico 4">
          <a:extLst>
            <a:ext uri="{FF2B5EF4-FFF2-40B4-BE49-F238E27FC236}">
              <a16:creationId xmlns:a16="http://schemas.microsoft.com/office/drawing/2014/main" id="{B5CEAF13-8573-492F-9A34-8F26055B53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428624</xdr:colOff>
      <xdr:row>15</xdr:row>
      <xdr:rowOff>19049</xdr:rowOff>
    </xdr:from>
    <xdr:to>
      <xdr:col>29</xdr:col>
      <xdr:colOff>190499</xdr:colOff>
      <xdr:row>35</xdr:row>
      <xdr:rowOff>28574</xdr:rowOff>
    </xdr:to>
    <mc:AlternateContent xmlns:mc="http://schemas.openxmlformats.org/markup-compatibility/2006">
      <mc:Choice xmlns:cx1="http://schemas.microsoft.com/office/drawing/2015/9/8/chartex" Requires="cx1">
        <xdr:graphicFrame macro="">
          <xdr:nvGraphicFramePr>
            <xdr:cNvPr id="6" name="Gráfico 5">
              <a:extLst>
                <a:ext uri="{FF2B5EF4-FFF2-40B4-BE49-F238E27FC236}">
                  <a16:creationId xmlns:a16="http://schemas.microsoft.com/office/drawing/2014/main" id="{99BFB832-44AA-4164-9079-5D85C06C59E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15262224" y="2781299"/>
              <a:ext cx="6619875" cy="3692525"/>
            </a:xfrm>
            <a:prstGeom prst="rect">
              <a:avLst/>
            </a:prstGeom>
            <a:solidFill>
              <a:prstClr val="white"/>
            </a:solidFill>
            <a:ln w="1">
              <a:solidFill>
                <a:prstClr val="green"/>
              </a:solidFill>
            </a:ln>
          </xdr:spPr>
          <xdr:txBody>
            <a:bodyPr vertOverflow="clip" horzOverflow="clip"/>
            <a:lstStyle/>
            <a:p>
              <a:r>
                <a:rPr lang="es-CL"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29</xdr:col>
      <xdr:colOff>581025</xdr:colOff>
      <xdr:row>18</xdr:row>
      <xdr:rowOff>119062</xdr:rowOff>
    </xdr:from>
    <xdr:to>
      <xdr:col>35</xdr:col>
      <xdr:colOff>581025</xdr:colOff>
      <xdr:row>33</xdr:row>
      <xdr:rowOff>4762</xdr:rowOff>
    </xdr:to>
    <xdr:graphicFrame macro="">
      <xdr:nvGraphicFramePr>
        <xdr:cNvPr id="7" name="Gráfico 6">
          <a:extLst>
            <a:ext uri="{FF2B5EF4-FFF2-40B4-BE49-F238E27FC236}">
              <a16:creationId xmlns:a16="http://schemas.microsoft.com/office/drawing/2014/main" id="{8A8B83F2-2259-4233-8F9A-3B9FF72328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222250</xdr:colOff>
      <xdr:row>38</xdr:row>
      <xdr:rowOff>19050</xdr:rowOff>
    </xdr:from>
    <xdr:to>
      <xdr:col>20</xdr:col>
      <xdr:colOff>609600</xdr:colOff>
      <xdr:row>40</xdr:row>
      <xdr:rowOff>127000</xdr:rowOff>
    </xdr:to>
    <xdr:sp macro="" textlink="">
      <xdr:nvSpPr>
        <xdr:cNvPr id="8" name="CuadroTexto 7">
          <a:extLst>
            <a:ext uri="{FF2B5EF4-FFF2-40B4-BE49-F238E27FC236}">
              <a16:creationId xmlns:a16="http://schemas.microsoft.com/office/drawing/2014/main" id="{94A49069-DCF8-346B-F602-10FFC0DD644C}"/>
            </a:ext>
          </a:extLst>
        </xdr:cNvPr>
        <xdr:cNvSpPr txBox="1"/>
      </xdr:nvSpPr>
      <xdr:spPr>
        <a:xfrm>
          <a:off x="8197850" y="7016750"/>
          <a:ext cx="7245350"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De aquí</a:t>
          </a:r>
          <a:r>
            <a:rPr lang="es-CL" sz="1100" baseline="0"/>
            <a:t> en adelante, para la materia que han visto, era opcional. Toda esta simulación solamente nos permite tener un modelo más robusto y contigente con campañas más extensas, como mencionó el profesor. De igual formal les servirá para el C2!</a:t>
          </a:r>
          <a:endParaRPr lang="es-C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0</xdr:rowOff>
    </xdr:from>
    <xdr:to>
      <xdr:col>6</xdr:col>
      <xdr:colOff>1175878</xdr:colOff>
      <xdr:row>10</xdr:row>
      <xdr:rowOff>91606</xdr:rowOff>
    </xdr:to>
    <xdr:pic>
      <xdr:nvPicPr>
        <xdr:cNvPr id="2" name="Imagen 1">
          <a:extLst>
            <a:ext uri="{FF2B5EF4-FFF2-40B4-BE49-F238E27FC236}">
              <a16:creationId xmlns:a16="http://schemas.microsoft.com/office/drawing/2014/main" id="{03CB5AAC-E1C0-46FF-B644-176A81F2B572}"/>
            </a:ext>
          </a:extLst>
        </xdr:cNvPr>
        <xdr:cNvPicPr>
          <a:picLocks noChangeAspect="1"/>
        </xdr:cNvPicPr>
      </xdr:nvPicPr>
      <xdr:blipFill>
        <a:blip xmlns:r="http://schemas.openxmlformats.org/officeDocument/2006/relationships" r:embed="rId1"/>
        <a:stretch>
          <a:fillRect/>
        </a:stretch>
      </xdr:blipFill>
      <xdr:spPr>
        <a:xfrm>
          <a:off x="238125" y="0"/>
          <a:ext cx="5509753" cy="1933106"/>
        </a:xfrm>
        <a:prstGeom prst="rect">
          <a:avLst/>
        </a:prstGeom>
      </xdr:spPr>
    </xdr:pic>
    <xdr:clientData/>
  </xdr:twoCellAnchor>
  <xdr:twoCellAnchor editAs="oneCell">
    <xdr:from>
      <xdr:col>7</xdr:col>
      <xdr:colOff>701040</xdr:colOff>
      <xdr:row>5</xdr:row>
      <xdr:rowOff>30480</xdr:rowOff>
    </xdr:from>
    <xdr:to>
      <xdr:col>9</xdr:col>
      <xdr:colOff>532122</xdr:colOff>
      <xdr:row>6</xdr:row>
      <xdr:rowOff>81611</xdr:rowOff>
    </xdr:to>
    <xdr:pic>
      <xdr:nvPicPr>
        <xdr:cNvPr id="3" name="Imagen 2">
          <a:extLst>
            <a:ext uri="{FF2B5EF4-FFF2-40B4-BE49-F238E27FC236}">
              <a16:creationId xmlns:a16="http://schemas.microsoft.com/office/drawing/2014/main" id="{6AE4ED39-293C-4633-8D89-46744BFFC05E}"/>
            </a:ext>
          </a:extLst>
        </xdr:cNvPr>
        <xdr:cNvPicPr>
          <a:picLocks noChangeAspect="1"/>
        </xdr:cNvPicPr>
      </xdr:nvPicPr>
      <xdr:blipFill>
        <a:blip xmlns:r="http://schemas.openxmlformats.org/officeDocument/2006/relationships" r:embed="rId2"/>
        <a:stretch>
          <a:fillRect/>
        </a:stretch>
      </xdr:blipFill>
      <xdr:spPr>
        <a:xfrm>
          <a:off x="6689090" y="951230"/>
          <a:ext cx="2282182" cy="235281"/>
        </a:xfrm>
        <a:prstGeom prst="rect">
          <a:avLst/>
        </a:prstGeom>
      </xdr:spPr>
    </xdr:pic>
    <xdr:clientData/>
  </xdr:twoCellAnchor>
  <xdr:twoCellAnchor>
    <xdr:from>
      <xdr:col>7</xdr:col>
      <xdr:colOff>685800</xdr:colOff>
      <xdr:row>7</xdr:row>
      <xdr:rowOff>60960</xdr:rowOff>
    </xdr:from>
    <xdr:to>
      <xdr:col>9</xdr:col>
      <xdr:colOff>693420</xdr:colOff>
      <xdr:row>11</xdr:row>
      <xdr:rowOff>114300</xdr:rowOff>
    </xdr:to>
    <xdr:sp macro="" textlink="">
      <xdr:nvSpPr>
        <xdr:cNvPr id="4" name="CuadroTexto 3">
          <a:extLst>
            <a:ext uri="{FF2B5EF4-FFF2-40B4-BE49-F238E27FC236}">
              <a16:creationId xmlns:a16="http://schemas.microsoft.com/office/drawing/2014/main" id="{91F002AE-F10C-479D-8444-7F62EBCCE647}"/>
            </a:ext>
          </a:extLst>
        </xdr:cNvPr>
        <xdr:cNvSpPr txBox="1"/>
      </xdr:nvSpPr>
      <xdr:spPr>
        <a:xfrm>
          <a:off x="6673850" y="1350010"/>
          <a:ext cx="2458720" cy="7899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a:t>Media Weibull:</a:t>
          </a:r>
        </a:p>
        <a:p>
          <a:endParaRPr lang="es-CL" sz="1100"/>
        </a:p>
        <a:p>
          <a:r>
            <a:rPr lang="es-CL" sz="1100"/>
            <a:t>Lambda -&gt; eta</a:t>
          </a:r>
        </a:p>
        <a:p>
          <a:r>
            <a:rPr lang="es-CL" sz="1100"/>
            <a:t>K -&gt; beta</a:t>
          </a:r>
        </a:p>
      </xdr:txBody>
    </xdr:sp>
    <xdr:clientData/>
  </xdr:twoCellAnchor>
  <xdr:twoCellAnchor editAs="oneCell">
    <xdr:from>
      <xdr:col>10</xdr:col>
      <xdr:colOff>586740</xdr:colOff>
      <xdr:row>4</xdr:row>
      <xdr:rowOff>76200</xdr:rowOff>
    </xdr:from>
    <xdr:to>
      <xdr:col>11</xdr:col>
      <xdr:colOff>708739</xdr:colOff>
      <xdr:row>6</xdr:row>
      <xdr:rowOff>152438</xdr:rowOff>
    </xdr:to>
    <xdr:pic>
      <xdr:nvPicPr>
        <xdr:cNvPr id="5" name="Imagen 4">
          <a:extLst>
            <a:ext uri="{FF2B5EF4-FFF2-40B4-BE49-F238E27FC236}">
              <a16:creationId xmlns:a16="http://schemas.microsoft.com/office/drawing/2014/main" id="{D0048ED5-36B9-461B-8415-ECB0D42AA979}"/>
            </a:ext>
          </a:extLst>
        </xdr:cNvPr>
        <xdr:cNvPicPr>
          <a:picLocks noChangeAspect="1"/>
        </xdr:cNvPicPr>
      </xdr:nvPicPr>
      <xdr:blipFill>
        <a:blip xmlns:r="http://schemas.openxmlformats.org/officeDocument/2006/relationships" r:embed="rId3"/>
        <a:stretch>
          <a:fillRect/>
        </a:stretch>
      </xdr:blipFill>
      <xdr:spPr>
        <a:xfrm>
          <a:off x="9895840" y="812800"/>
          <a:ext cx="883999" cy="4445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285750</xdr:colOff>
      <xdr:row>5</xdr:row>
      <xdr:rowOff>95250</xdr:rowOff>
    </xdr:from>
    <xdr:to>
      <xdr:col>7</xdr:col>
      <xdr:colOff>2863</xdr:colOff>
      <xdr:row>9</xdr:row>
      <xdr:rowOff>90524</xdr:rowOff>
    </xdr:to>
    <xdr:pic>
      <xdr:nvPicPr>
        <xdr:cNvPr id="2" name="Imagen 1">
          <a:extLst>
            <a:ext uri="{FF2B5EF4-FFF2-40B4-BE49-F238E27FC236}">
              <a16:creationId xmlns:a16="http://schemas.microsoft.com/office/drawing/2014/main" id="{9FBBA92F-7874-4118-9A20-51C238BD037C}"/>
            </a:ext>
          </a:extLst>
        </xdr:cNvPr>
        <xdr:cNvPicPr>
          <a:picLocks noChangeAspect="1"/>
        </xdr:cNvPicPr>
      </xdr:nvPicPr>
      <xdr:blipFill>
        <a:blip xmlns:r="http://schemas.openxmlformats.org/officeDocument/2006/relationships" r:embed="rId1"/>
        <a:stretch>
          <a:fillRect/>
        </a:stretch>
      </xdr:blipFill>
      <xdr:spPr>
        <a:xfrm>
          <a:off x="2571750" y="1200150"/>
          <a:ext cx="2765113" cy="731874"/>
        </a:xfrm>
        <a:prstGeom prst="rect">
          <a:avLst/>
        </a:prstGeom>
      </xdr:spPr>
    </xdr:pic>
    <xdr:clientData/>
  </xdr:twoCellAnchor>
  <xdr:twoCellAnchor>
    <xdr:from>
      <xdr:col>6</xdr:col>
      <xdr:colOff>625475</xdr:colOff>
      <xdr:row>26</xdr:row>
      <xdr:rowOff>120650</xdr:rowOff>
    </xdr:from>
    <xdr:to>
      <xdr:col>12</xdr:col>
      <xdr:colOff>625475</xdr:colOff>
      <xdr:row>41</xdr:row>
      <xdr:rowOff>101600</xdr:rowOff>
    </xdr:to>
    <xdr:graphicFrame macro="">
      <xdr:nvGraphicFramePr>
        <xdr:cNvPr id="3" name="Gráfico 2">
          <a:extLst>
            <a:ext uri="{FF2B5EF4-FFF2-40B4-BE49-F238E27FC236}">
              <a16:creationId xmlns:a16="http://schemas.microsoft.com/office/drawing/2014/main" id="{892A20CD-8F84-A664-F14E-6E0B249642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alvador%20Chavez\Desktop\Mis%20Cosas\GAF\Olimpiada%201\FINAL\Pauta%20O1%202025-1%20v2.xlsx" TargetMode="External"/><Relationship Id="rId1" Type="http://schemas.openxmlformats.org/officeDocument/2006/relationships/externalLinkPath" Target="Pauta%20O1%202025-1%20v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alvador%20Chavez\AppData\Roaming\Microsoft\AddIns\XRealStats.xlam" TargetMode="External"/><Relationship Id="rId1" Type="http://schemas.openxmlformats.org/officeDocument/2006/relationships/externalLinkPath" Target="/Users/Salvador%20Chavez/AppData/Roaming/Microsoft/AddIns/XRealStat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1"/>
      <sheetName val="P2"/>
      <sheetName val="P3"/>
      <sheetName val="P4"/>
      <sheetName val="P5"/>
    </sheetNames>
    <sheetDataSet>
      <sheetData sheetId="0" refreshError="1"/>
      <sheetData sheetId="1" refreshError="1"/>
      <sheetData sheetId="2">
        <row r="16">
          <cell r="E16">
            <v>0</v>
          </cell>
          <cell r="F16">
            <v>1</v>
          </cell>
        </row>
        <row r="17">
          <cell r="E17">
            <v>0.1</v>
          </cell>
          <cell r="F17">
            <v>0.99999990405965755</v>
          </cell>
        </row>
        <row r="18">
          <cell r="E18">
            <v>0.2</v>
          </cell>
          <cell r="F18">
            <v>0.99999911834823774</v>
          </cell>
        </row>
        <row r="19">
          <cell r="E19">
            <v>0.30000000000000004</v>
          </cell>
          <cell r="F19">
            <v>0.99999677307702117</v>
          </cell>
        </row>
        <row r="20">
          <cell r="E20">
            <v>0.4</v>
          </cell>
          <cell r="F20">
            <v>0.99999189801381749</v>
          </cell>
        </row>
        <row r="21">
          <cell r="E21">
            <v>0.5</v>
          </cell>
          <cell r="F21">
            <v>0.99998345366906738</v>
          </cell>
        </row>
        <row r="22">
          <cell r="E22">
            <v>0.60000000000000009</v>
          </cell>
          <cell r="F22">
            <v>0.99997034630289428</v>
          </cell>
        </row>
        <row r="23">
          <cell r="E23">
            <v>0.70000000000000007</v>
          </cell>
          <cell r="F23">
            <v>0.9999514371162731</v>
          </cell>
        </row>
        <row r="24">
          <cell r="E24">
            <v>0.8</v>
          </cell>
          <cell r="F24">
            <v>0.99992554856443094</v>
          </cell>
        </row>
        <row r="25">
          <cell r="E25">
            <v>0.9</v>
          </cell>
          <cell r="F25">
            <v>0.99989146901434378</v>
          </cell>
        </row>
        <row r="26">
          <cell r="E26">
            <v>1</v>
          </cell>
          <cell r="F26">
            <v>0.99984795635683654</v>
          </cell>
        </row>
        <row r="27">
          <cell r="E27">
            <v>1.1000000000000001</v>
          </cell>
          <cell r="F27">
            <v>0.99979374091570439</v>
          </cell>
        </row>
        <row r="28">
          <cell r="E28">
            <v>1.2000000000000002</v>
          </cell>
          <cell r="F28">
            <v>0.99972752786212404</v>
          </cell>
        </row>
        <row r="29">
          <cell r="E29">
            <v>1.3</v>
          </cell>
          <cell r="F29">
            <v>0.99964799926894443</v>
          </cell>
        </row>
        <row r="30">
          <cell r="E30">
            <v>1.4000000000000001</v>
          </cell>
          <cell r="F30">
            <v>0.99955381589603898</v>
          </cell>
        </row>
        <row r="31">
          <cell r="E31">
            <v>1.5</v>
          </cell>
          <cell r="F31">
            <v>0.99944361877088572</v>
          </cell>
        </row>
        <row r="32">
          <cell r="E32">
            <v>1.6</v>
          </cell>
          <cell r="F32">
            <v>0.99931603061097252</v>
          </cell>
        </row>
        <row r="33">
          <cell r="E33">
            <v>1.7000000000000002</v>
          </cell>
          <cell r="F33">
            <v>0.99916965712275885</v>
          </cell>
        </row>
        <row r="34">
          <cell r="E34">
            <v>1.8</v>
          </cell>
          <cell r="F34">
            <v>0.99900308820367811</v>
          </cell>
        </row>
        <row r="35">
          <cell r="E35">
            <v>1.9000000000000001</v>
          </cell>
          <cell r="F35">
            <v>0.998814899067761</v>
          </cell>
        </row>
        <row r="36">
          <cell r="E36">
            <v>2</v>
          </cell>
          <cell r="F36">
            <v>0.99860365131114881</v>
          </cell>
        </row>
        <row r="37">
          <cell r="E37">
            <v>2.1</v>
          </cell>
          <cell r="F37">
            <v>0.99836789393054648</v>
          </cell>
        </row>
        <row r="38">
          <cell r="E38">
            <v>2.2000000000000002</v>
          </cell>
          <cell r="F38">
            <v>0.99810616430521848</v>
          </cell>
        </row>
        <row r="39">
          <cell r="E39">
            <v>2.3000000000000003</v>
          </cell>
          <cell r="F39">
            <v>0.99781698915124406</v>
          </cell>
        </row>
        <row r="40">
          <cell r="E40">
            <v>2.4000000000000004</v>
          </cell>
          <cell r="F40">
            <v>0.99749888545526488</v>
          </cell>
        </row>
        <row r="41">
          <cell r="E41">
            <v>2.5</v>
          </cell>
          <cell r="F41">
            <v>0.99715036139378843</v>
          </cell>
        </row>
        <row r="42">
          <cell r="E42">
            <v>2.6</v>
          </cell>
          <cell r="F42">
            <v>0.99676991724315811</v>
          </cell>
        </row>
        <row r="43">
          <cell r="E43">
            <v>2.7</v>
          </cell>
          <cell r="F43">
            <v>0.99635604628453567</v>
          </cell>
          <cell r="AK43">
            <v>0</v>
          </cell>
          <cell r="AM43">
            <v>8.0000000000000002E-3</v>
          </cell>
        </row>
        <row r="44">
          <cell r="E44">
            <v>2.8000000000000003</v>
          </cell>
          <cell r="F44">
            <v>0.99590723570760753</v>
          </cell>
          <cell r="AK44">
            <v>1</v>
          </cell>
          <cell r="AM44">
            <v>4.9000000000000002E-2</v>
          </cell>
        </row>
        <row r="45">
          <cell r="E45">
            <v>2.9000000000000004</v>
          </cell>
          <cell r="F45">
            <v>0.99542196751619749</v>
          </cell>
          <cell r="AK45">
            <v>2</v>
          </cell>
          <cell r="AM45">
            <v>0.18</v>
          </cell>
        </row>
        <row r="46">
          <cell r="E46">
            <v>3</v>
          </cell>
          <cell r="F46">
            <v>0.99489871943852759</v>
          </cell>
          <cell r="AK46">
            <v>3</v>
          </cell>
          <cell r="AM46">
            <v>0.36799999999999999</v>
          </cell>
        </row>
        <row r="47">
          <cell r="E47">
            <v>3.1</v>
          </cell>
          <cell r="F47">
            <v>0.99433596584449002</v>
          </cell>
          <cell r="AK47">
            <v>4</v>
          </cell>
          <cell r="AM47">
            <v>0.59299999999999997</v>
          </cell>
        </row>
        <row r="48">
          <cell r="E48">
            <v>3.2</v>
          </cell>
          <cell r="F48">
            <v>0.9937321786719725</v>
          </cell>
          <cell r="H48">
            <v>0</v>
          </cell>
          <cell r="I48">
            <v>1</v>
          </cell>
          <cell r="J48">
            <v>1</v>
          </cell>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K48">
            <v>5</v>
          </cell>
          <cell r="AM48">
            <v>0.7649999999999999</v>
          </cell>
        </row>
        <row r="49">
          <cell r="E49">
            <v>3.3000000000000003</v>
          </cell>
          <cell r="F49">
            <v>0.99308582836399917</v>
          </cell>
          <cell r="H49">
            <v>0.1</v>
          </cell>
          <cell r="I49">
            <v>0.98358545596836988</v>
          </cell>
          <cell r="J49">
            <v>0.99620616149678787</v>
          </cell>
          <cell r="K49">
            <v>0.99797325468560671</v>
          </cell>
          <cell r="L49">
            <v>0.99081459133037486</v>
          </cell>
          <cell r="M49">
            <v>0.99099897225781719</v>
          </cell>
          <cell r="N49">
            <v>0.98482497488226084</v>
          </cell>
          <cell r="O49">
            <v>0.98176268003232048</v>
          </cell>
          <cell r="P49">
            <v>0.98333131400923313</v>
          </cell>
          <cell r="Q49">
            <v>0.99675716447077056</v>
          </cell>
          <cell r="R49">
            <v>0.98885950205013384</v>
          </cell>
          <cell r="S49">
            <v>0.9968617514915924</v>
          </cell>
          <cell r="T49">
            <v>0.99426771879044351</v>
          </cell>
          <cell r="U49">
            <v>0.98692559454366324</v>
          </cell>
          <cell r="V49">
            <v>0.99441045452220889</v>
          </cell>
          <cell r="W49">
            <v>0.9968617514915924</v>
          </cell>
          <cell r="X49">
            <v>0.98986239979695057</v>
          </cell>
          <cell r="Y49">
            <v>0.99469009046095347</v>
          </cell>
          <cell r="Z49">
            <v>0.99441045452220889</v>
          </cell>
          <cell r="AA49">
            <v>0.98823330249363273</v>
          </cell>
          <cell r="AB49">
            <v>0.99754207965717823</v>
          </cell>
          <cell r="AC49">
            <v>0.98255638669048273</v>
          </cell>
          <cell r="AD49">
            <v>0.99118134015804227</v>
          </cell>
          <cell r="AE49">
            <v>0.99548259044259535</v>
          </cell>
          <cell r="AK49">
            <v>6</v>
          </cell>
          <cell r="AM49">
            <v>0.8899999999999999</v>
          </cell>
        </row>
        <row r="50">
          <cell r="E50">
            <v>3.4000000000000004</v>
          </cell>
          <cell r="F50">
            <v>0.99239538481820377</v>
          </cell>
          <cell r="H50">
            <v>0.2</v>
          </cell>
          <cell r="I50">
            <v>0.96719037885774783</v>
          </cell>
          <cell r="J50">
            <v>0.99231130812825974</v>
          </cell>
          <cell r="K50">
            <v>0.99586815924389527</v>
          </cell>
          <cell r="L50">
            <v>0.98152886991087696</v>
          </cell>
          <cell r="M50">
            <v>0.98189624170645073</v>
          </cell>
          <cell r="N50">
            <v>0.96964018019338638</v>
          </cell>
          <cell r="O50">
            <v>0.96359411333751899</v>
          </cell>
          <cell r="P50">
            <v>0.96668851939677569</v>
          </cell>
          <cell r="Q50">
            <v>0.99341873840699213</v>
          </cell>
          <cell r="R50">
            <v>0.97763872712060618</v>
          </cell>
          <cell r="S50">
            <v>0.99362909278612555</v>
          </cell>
          <cell r="T50">
            <v>0.98842444017506825</v>
          </cell>
          <cell r="U50">
            <v>0.97379992831321893</v>
          </cell>
          <cell r="V50">
            <v>0.9887102141591646</v>
          </cell>
          <cell r="W50">
            <v>0.99362909278612555</v>
          </cell>
          <cell r="X50">
            <v>0.97963304931524953</v>
          </cell>
          <cell r="Y50">
            <v>0.98927026669660523</v>
          </cell>
          <cell r="Z50">
            <v>0.9887102141591646</v>
          </cell>
          <cell r="AA50">
            <v>0.97639474114857028</v>
          </cell>
          <cell r="AB50">
            <v>0.99499874718286052</v>
          </cell>
          <cell r="AC50">
            <v>0.96515915101475069</v>
          </cell>
          <cell r="AD50">
            <v>0.98225968941774577</v>
          </cell>
          <cell r="AE50">
            <v>0.9908588905566218</v>
          </cell>
          <cell r="AK50">
            <v>7</v>
          </cell>
          <cell r="AM50">
            <v>0.95199999999999996</v>
          </cell>
        </row>
        <row r="51">
          <cell r="E51">
            <v>3.5</v>
          </cell>
          <cell r="F51">
            <v>0.99165931834993926</v>
          </cell>
          <cell r="H51">
            <v>0.30000000000000004</v>
          </cell>
          <cell r="I51">
            <v>0.95082076813026573</v>
          </cell>
          <cell r="J51">
            <v>0.98831484697788907</v>
          </cell>
          <cell r="K51">
            <v>0.99368342886270811</v>
          </cell>
          <cell r="L51">
            <v>0.97214523779175732</v>
          </cell>
          <cell r="M51">
            <v>0.97269410132305567</v>
          </cell>
          <cell r="N51">
            <v>0.95445115431898164</v>
          </cell>
          <cell r="O51">
            <v>0.94550079630437212</v>
          </cell>
          <cell r="P51">
            <v>0.95007769857064439</v>
          </cell>
          <cell r="Q51">
            <v>0.98998388523379022</v>
          </cell>
          <cell r="R51">
            <v>0.96634121149667274</v>
          </cell>
          <cell r="S51">
            <v>0.99030114353296217</v>
          </cell>
          <cell r="T51">
            <v>0.98247056018931478</v>
          </cell>
          <cell r="U51">
            <v>0.96062757555085865</v>
          </cell>
          <cell r="V51">
            <v>0.98289959681534944</v>
          </cell>
          <cell r="W51">
            <v>0.99030114353296217</v>
          </cell>
          <cell r="X51">
            <v>0.96931490971578771</v>
          </cell>
          <cell r="Y51">
            <v>0.98374069555107779</v>
          </cell>
          <cell r="Z51">
            <v>0.98289959681534944</v>
          </cell>
          <cell r="AA51">
            <v>0.96448820042426586</v>
          </cell>
          <cell r="AB51">
            <v>0.99236886007286418</v>
          </cell>
          <cell r="AC51">
            <v>0.94781460173661991</v>
          </cell>
          <cell r="AD51">
            <v>0.97323723275074447</v>
          </cell>
          <cell r="AE51">
            <v>0.98612865594524513</v>
          </cell>
          <cell r="AK51">
            <v>8</v>
          </cell>
          <cell r="AM51">
            <v>0.98199999999999998</v>
          </cell>
        </row>
        <row r="52">
          <cell r="E52">
            <v>3.6</v>
          </cell>
          <cell r="F52">
            <v>0.99087610067013121</v>
          </cell>
          <cell r="H52">
            <v>0.4</v>
          </cell>
          <cell r="I52">
            <v>0.93448260635398672</v>
          </cell>
          <cell r="J52">
            <v>0.98421624095638893</v>
          </cell>
          <cell r="K52">
            <v>0.99141780689885395</v>
          </cell>
          <cell r="L52">
            <v>0.96266618402751447</v>
          </cell>
          <cell r="M52">
            <v>0.96339493153696287</v>
          </cell>
          <cell r="N52">
            <v>0.93926344782314486</v>
          </cell>
          <cell r="O52">
            <v>0.92748915864160875</v>
          </cell>
          <cell r="P52">
            <v>0.93350491058278195</v>
          </cell>
          <cell r="Q52">
            <v>0.98645181635020007</v>
          </cell>
          <cell r="R52">
            <v>0.95497056677305481</v>
          </cell>
          <cell r="S52">
            <v>0.9868770697826077</v>
          </cell>
          <cell r="T52">
            <v>0.976406551993798</v>
          </cell>
          <cell r="U52">
            <v>0.94741316188660651</v>
          </cell>
          <cell r="V52">
            <v>0.97697899631254559</v>
          </cell>
          <cell r="W52">
            <v>0.9868770697826077</v>
          </cell>
          <cell r="X52">
            <v>0.95891102505381753</v>
          </cell>
          <cell r="Y52">
            <v>0.97810161724689437</v>
          </cell>
          <cell r="Z52">
            <v>0.97697899631254559</v>
          </cell>
          <cell r="AA52">
            <v>0.9525176336705512</v>
          </cell>
          <cell r="AB52">
            <v>0.98965131138575146</v>
          </cell>
          <cell r="AC52">
            <v>0.93052900357471036</v>
          </cell>
          <cell r="AD52">
            <v>0.96411624291320885</v>
          </cell>
          <cell r="AE52">
            <v>0.98129170718922398</v>
          </cell>
          <cell r="AK52">
            <v>9</v>
          </cell>
          <cell r="AM52">
            <v>0.995</v>
          </cell>
        </row>
        <row r="53">
          <cell r="E53">
            <v>3.7</v>
          </cell>
          <cell r="F53">
            <v>0.99004420587881581</v>
          </cell>
          <cell r="H53">
            <v>0.5</v>
          </cell>
          <cell r="I53">
            <v>0.91818185312427791</v>
          </cell>
          <cell r="J53">
            <v>0.98001501013989556</v>
          </cell>
          <cell r="K53">
            <v>0.98907006626580729</v>
          </cell>
          <cell r="L53">
            <v>0.95309428331553836</v>
          </cell>
          <cell r="M53">
            <v>0.95400119899862146</v>
          </cell>
          <cell r="N53">
            <v>0.92408261795929725</v>
          </cell>
          <cell r="O53">
            <v>0.90956555676709738</v>
          </cell>
          <cell r="P53">
            <v>0.91697618495049138</v>
          </cell>
          <cell r="Q53">
            <v>0.98282179254285629</v>
          </cell>
          <cell r="R53">
            <v>0.94353047706048943</v>
          </cell>
          <cell r="S53">
            <v>0.98335608540892305</v>
          </cell>
          <cell r="T53">
            <v>0.97023296658841685</v>
          </cell>
          <cell r="U53">
            <v>0.93416136015154383</v>
          </cell>
          <cell r="V53">
            <v>0.97094888316661543</v>
          </cell>
          <cell r="W53">
            <v>0.98335608540892305</v>
          </cell>
          <cell r="X53">
            <v>0.94842452022758617</v>
          </cell>
          <cell r="Y53">
            <v>0.97235334627750636</v>
          </cell>
          <cell r="Z53">
            <v>0.97094888316661543</v>
          </cell>
          <cell r="AA53">
            <v>0.94048705987268189</v>
          </cell>
          <cell r="AB53">
            <v>0.98684503117213496</v>
          </cell>
          <cell r="AC53">
            <v>0.91330857076875183</v>
          </cell>
          <cell r="AD53">
            <v>0.95489907934227225</v>
          </cell>
          <cell r="AE53">
            <v>0.9763479310130545</v>
          </cell>
          <cell r="AK53">
            <v>10</v>
          </cell>
          <cell r="AM53">
            <v>0.998</v>
          </cell>
        </row>
        <row r="54">
          <cell r="E54">
            <v>3.8000000000000003</v>
          </cell>
          <cell r="F54">
            <v>0.98916211147514077</v>
          </cell>
          <cell r="H54">
            <v>0.60000000000000009</v>
          </cell>
          <cell r="I54">
            <v>0.9019244389866653</v>
          </cell>
          <cell r="J54">
            <v>0.97571073308099232</v>
          </cell>
          <cell r="K54">
            <v>0.98663901082945649</v>
          </cell>
          <cell r="L54">
            <v>0.94343219451547344</v>
          </cell>
          <cell r="M54">
            <v>0.94451545523049929</v>
          </cell>
          <cell r="N54">
            <v>0.90891422313794024</v>
          </cell>
          <cell r="O54">
            <v>0.89173626727916311</v>
          </cell>
          <cell r="P54">
            <v>0.9004975154895799</v>
          </cell>
          <cell r="Q54">
            <v>0.97909312538451132</v>
          </cell>
          <cell r="R54">
            <v>0.93202469607223071</v>
          </cell>
          <cell r="S54">
            <v>0.97973745351837815</v>
          </cell>
          <cell r="T54">
            <v>0.96395043345683584</v>
          </cell>
          <cell r="U54">
            <v>0.92087688609442575</v>
          </cell>
          <cell r="V54">
            <v>0.96480980529761862</v>
          </cell>
          <cell r="W54">
            <v>0.97973745351837815</v>
          </cell>
          <cell r="X54">
            <v>0.93785859880438793</v>
          </cell>
          <cell r="Y54">
            <v>0.96649627223909362</v>
          </cell>
          <cell r="Z54">
            <v>0.96480980529761862</v>
          </cell>
          <cell r="AA54">
            <v>0.92840056028120099</v>
          </cell>
          <cell r="AB54">
            <v>0.98394898790456309</v>
          </cell>
          <cell r="AC54">
            <v>0.89615946069088581</v>
          </cell>
          <cell r="AD54">
            <v>0.9455881869358328</v>
          </cell>
          <cell r="AE54">
            <v>0.97129728140780458</v>
          </cell>
          <cell r="AK54">
            <v>11</v>
          </cell>
          <cell r="AM54">
            <v>1</v>
          </cell>
        </row>
        <row r="55">
          <cell r="E55">
            <v>3.9000000000000004</v>
          </cell>
          <cell r="F55">
            <v>0.98822829938446966</v>
          </cell>
          <cell r="H55">
            <v>0.70000000000000007</v>
          </cell>
          <cell r="I55">
            <v>0.88571625937120269</v>
          </cell>
          <cell r="J55">
            <v>0.97130304809010992</v>
          </cell>
          <cell r="K55">
            <v>0.98412347681054713</v>
          </cell>
          <cell r="L55">
            <v>0.93368265904933323</v>
          </cell>
          <cell r="M55">
            <v>0.93494033515977126</v>
          </cell>
          <cell r="N55">
            <v>0.89376381735991217</v>
          </cell>
          <cell r="O55">
            <v>0.87400748052148314</v>
          </cell>
          <cell r="P55">
            <v>0.88407485416949594</v>
          </cell>
          <cell r="Q55">
            <v>0.97526517861516293</v>
          </cell>
          <cell r="R55">
            <v>0.92045704409314422</v>
          </cell>
          <cell r="S55">
            <v>0.97602048784418116</v>
          </cell>
          <cell r="T55">
            <v>0.95755966113879831</v>
          </cell>
          <cell r="U55">
            <v>0.90756449400724504</v>
          </cell>
          <cell r="V55">
            <v>0.95856238867069243</v>
          </cell>
          <cell r="W55">
            <v>0.97602048784418116</v>
          </cell>
          <cell r="X55">
            <v>0.92721654072526893</v>
          </cell>
          <cell r="Y55">
            <v>0.9605308605990085</v>
          </cell>
          <cell r="Z55">
            <v>0.95856238867069243</v>
          </cell>
          <cell r="AA55">
            <v>0.91626227493019441</v>
          </cell>
          <cell r="AB55">
            <v>0.9809621899062666</v>
          </cell>
          <cell r="AC55">
            <v>0.87908776751292939</v>
          </cell>
          <cell r="AD55">
            <v>0.93618609471534975</v>
          </cell>
          <cell r="AE55">
            <v>0.96613978070800732</v>
          </cell>
          <cell r="AK55">
            <v>12</v>
          </cell>
          <cell r="AM55">
            <v>1</v>
          </cell>
        </row>
        <row r="56">
          <cell r="E56">
            <v>4</v>
          </cell>
          <cell r="F56">
            <v>0.98724125700309406</v>
          </cell>
          <cell r="H56">
            <v>0.8</v>
          </cell>
          <cell r="I56">
            <v>0.86956316854847349</v>
          </cell>
          <cell r="J56">
            <v>0.9667916544848203</v>
          </cell>
          <cell r="K56">
            <v>0.98152233419239143</v>
          </cell>
          <cell r="L56">
            <v>0.92384849918263456</v>
          </cell>
          <cell r="M56">
            <v>0.925278555532835</v>
          </cell>
          <cell r="N56">
            <v>0.87863694462388586</v>
          </cell>
          <cell r="O56">
            <v>0.8563852942529302</v>
          </cell>
          <cell r="P56">
            <v>0.86771410500082025</v>
          </cell>
          <cell r="Q56">
            <v>0.97133736950352767</v>
          </cell>
          <cell r="R56">
            <v>0.90883140483431102</v>
          </cell>
          <cell r="S56">
            <v>0.97220455412307194</v>
          </cell>
          <cell r="T56">
            <v>0.95106143772778018</v>
          </cell>
          <cell r="U56">
            <v>0.89422897226555997</v>
          </cell>
          <cell r="V56">
            <v>0.95220733786516476</v>
          </cell>
          <cell r="W56">
            <v>0.97220455412307194</v>
          </cell>
          <cell r="X56">
            <v>0.91650169988987618</v>
          </cell>
          <cell r="Y56">
            <v>0.95445765339827471</v>
          </cell>
          <cell r="Z56">
            <v>0.95220733786516476</v>
          </cell>
          <cell r="AA56">
            <v>0.90407639904778547</v>
          </cell>
          <cell r="AB56">
            <v>0.97788368677698911</v>
          </cell>
          <cell r="AC56">
            <v>0.86209951594055334</v>
          </cell>
          <cell r="AD56">
            <v>0.92669541437147118</v>
          </cell>
          <cell r="AE56">
            <v>0.96087552061998649</v>
          </cell>
          <cell r="AK56">
            <v>13</v>
          </cell>
          <cell r="AM56">
            <v>1</v>
          </cell>
        </row>
        <row r="57">
          <cell r="E57">
            <v>4.1000000000000005</v>
          </cell>
          <cell r="F57">
            <v>0.98619947826093812</v>
          </cell>
          <cell r="H57">
            <v>0.9</v>
          </cell>
          <cell r="I57">
            <v>0.85347097361741775</v>
          </cell>
          <cell r="J57">
            <v>0.96217631380450896</v>
          </cell>
          <cell r="K57">
            <v>0.9788344881323483</v>
          </cell>
          <cell r="L57">
            <v>0.91393261618703647</v>
          </cell>
          <cell r="M57">
            <v>0.91553291321191765</v>
          </cell>
          <cell r="N57">
            <v>0.86353913331701937</v>
          </cell>
          <cell r="O57">
            <v>0.83887570743361117</v>
          </cell>
          <cell r="P57">
            <v>0.85142111796550668</v>
          </cell>
          <cell r="Q57">
            <v>0.96730917018654994</v>
          </cell>
          <cell r="R57">
            <v>0.89715172217632522</v>
          </cell>
          <cell r="S57">
            <v>0.96828907145252263</v>
          </cell>
          <cell r="T57">
            <v>0.94445663129156154</v>
          </cell>
          <cell r="U57">
            <v>0.88087513878966872</v>
          </cell>
          <cell r="V57">
            <v>0.94574543656942733</v>
          </cell>
          <cell r="W57">
            <v>0.96828907145252263</v>
          </cell>
          <cell r="X57">
            <v>0.90571750162320053</v>
          </cell>
          <cell r="Y57">
            <v>0.94827726988559069</v>
          </cell>
          <cell r="Z57">
            <v>0.94574543656942733</v>
          </cell>
          <cell r="AA57">
            <v>0.89184717936298885</v>
          </cell>
          <cell r="AB57">
            <v>0.97471257081405482</v>
          </cell>
          <cell r="AC57">
            <v>0.84520065502530006</v>
          </cell>
          <cell r="AD57">
            <v>0.91711883869253286</v>
          </cell>
          <cell r="AE57">
            <v>0.95550466319898475</v>
          </cell>
          <cell r="AK57">
            <v>14</v>
          </cell>
          <cell r="AM57">
            <v>1</v>
          </cell>
        </row>
        <row r="58">
          <cell r="E58">
            <v>4.2</v>
          </cell>
          <cell r="F58">
            <v>0.98510146470252424</v>
          </cell>
          <cell r="H58">
            <v>1</v>
          </cell>
          <cell r="I58">
            <v>0.8374454285352021</v>
          </cell>
          <cell r="J58">
            <v>0.95745685098789635</v>
          </cell>
          <cell r="K58">
            <v>0.97605888037550625</v>
          </cell>
          <cell r="L58">
            <v>0.90393798838519457</v>
          </cell>
          <cell r="M58">
            <v>0.90570628335425107</v>
          </cell>
          <cell r="N58">
            <v>0.84847589059780171</v>
          </cell>
          <cell r="O58">
            <v>0.82148461413818497</v>
          </cell>
          <cell r="P58">
            <v>0.83520168300028963</v>
          </cell>
          <cell r="Q58">
            <v>0.96318010898459772</v>
          </cell>
          <cell r="R58">
            <v>0.88542199680474121</v>
          </cell>
          <cell r="S58">
            <v>0.96427351362604297</v>
          </cell>
          <cell r="T58">
            <v>0.9377461902133587</v>
          </cell>
          <cell r="U58">
            <v>0.8675078364329436</v>
          </cell>
          <cell r="V58">
            <v>0.93917754799915598</v>
          </cell>
          <cell r="W58">
            <v>0.96427351362604297</v>
          </cell>
          <cell r="X58">
            <v>0.89486744002620011</v>
          </cell>
          <cell r="Y58">
            <v>0.94199040708033599</v>
          </cell>
          <cell r="Z58">
            <v>0.93917754799915598</v>
          </cell>
          <cell r="AA58">
            <v>0.8795789103133097</v>
          </cell>
          <cell r="AB58">
            <v>0.97144797842677477</v>
          </cell>
          <cell r="AC58">
            <v>0.82839705206529601</v>
          </cell>
          <cell r="AD58">
            <v>0.90745913987618509</v>
          </cell>
          <cell r="AE58">
            <v>0.95002744177248555</v>
          </cell>
          <cell r="AK58">
            <v>15</v>
          </cell>
          <cell r="AM58">
            <v>1</v>
          </cell>
        </row>
        <row r="59">
          <cell r="E59">
            <v>4.3</v>
          </cell>
          <cell r="F59">
            <v>0.98394572658635959</v>
          </cell>
          <cell r="H59">
            <v>1.1000000000000001</v>
          </cell>
          <cell r="I59">
            <v>0.82149222819938972</v>
          </cell>
          <cell r="J59">
            <v>0.9526331555108577</v>
          </cell>
          <cell r="K59">
            <v>0.97319449066894026</v>
          </cell>
          <cell r="L59">
            <v>0.89386766907878312</v>
          </cell>
          <cell r="M59">
            <v>0.89580161747452636</v>
          </cell>
          <cell r="N59">
            <v>0.83345269678026812</v>
          </cell>
          <cell r="O59">
            <v>0.80421779760738565</v>
          </cell>
          <cell r="P59">
            <v>0.81906152404366772</v>
          </cell>
          <cell r="Q59">
            <v>0.95894977168996531</v>
          </cell>
          <cell r="R59">
            <v>0.87364628274138623</v>
          </cell>
          <cell r="S59">
            <v>0.96015741044424907</v>
          </cell>
          <cell r="T59">
            <v>0.93093114345123607</v>
          </cell>
          <cell r="U59">
            <v>0.85413192830388862</v>
          </cell>
          <cell r="V59">
            <v>0.93250461523653572</v>
          </cell>
          <cell r="W59">
            <v>0.96015741044424907</v>
          </cell>
          <cell r="X59">
            <v>0.88395507521256722</v>
          </cell>
          <cell r="Y59">
            <v>0.93559784026213466</v>
          </cell>
          <cell r="Z59">
            <v>0.93250461523653572</v>
          </cell>
          <cell r="AA59">
            <v>0.86727593015774207</v>
          </cell>
          <cell r="AB59">
            <v>0.96808909154222644</v>
          </cell>
          <cell r="AC59">
            <v>0.81169448660543952</v>
          </cell>
          <cell r="AD59">
            <v>0.89771916772462612</v>
          </cell>
          <cell r="AE59">
            <v>0.94444416180712365</v>
          </cell>
        </row>
        <row r="60">
          <cell r="E60">
            <v>4.4000000000000004</v>
          </cell>
          <cell r="F60">
            <v>0.98273078400280212</v>
          </cell>
          <cell r="H60">
            <v>1.2000000000000002</v>
          </cell>
          <cell r="I60">
            <v>0.80561700259263858</v>
          </cell>
          <cell r="J60">
            <v>0.94770518248198399</v>
          </cell>
          <cell r="K60">
            <v>0.97024033817484256</v>
          </cell>
          <cell r="L60">
            <v>0.88372478436086288</v>
          </cell>
          <cell r="M60">
            <v>0.88582194139156489</v>
          </cell>
          <cell r="N60">
            <v>0.81847499972885662</v>
          </cell>
          <cell r="O60">
            <v>0.78708092444845013</v>
          </cell>
          <cell r="P60">
            <v>0.80300629315683847</v>
          </cell>
          <cell r="Q60">
            <v>0.95461780282626207</v>
          </cell>
          <cell r="R60">
            <v>0.86182868377552102</v>
          </cell>
          <cell r="S60">
            <v>0.95594034899932157</v>
          </cell>
          <cell r="T60">
            <v>0.92401260071360125</v>
          </cell>
          <cell r="U60">
            <v>0.84075229302869248</v>
          </cell>
          <cell r="V60">
            <v>0.92572766148822305</v>
          </cell>
          <cell r="W60">
            <v>0.95594034899932157</v>
          </cell>
          <cell r="X60">
            <v>0.87298403043414252</v>
          </cell>
          <cell r="Y60">
            <v>0.92910042338458854</v>
          </cell>
          <cell r="Z60">
            <v>0.92572766148822305</v>
          </cell>
          <cell r="AA60">
            <v>0.85494261700007235</v>
          </cell>
          <cell r="AB60">
            <v>0.964635139000391</v>
          </cell>
          <cell r="AC60">
            <v>0.79509864454771395</v>
          </cell>
          <cell r="AD60">
            <v>0.88790184772414293</v>
          </cell>
          <cell r="AE60">
            <v>0.93875520171660909</v>
          </cell>
        </row>
        <row r="61">
          <cell r="E61">
            <v>4.5</v>
          </cell>
          <cell r="F61">
            <v>0.98145516801036548</v>
          </cell>
          <cell r="H61">
            <v>1.3</v>
          </cell>
          <cell r="I61">
            <v>0.7898253110001392</v>
          </cell>
          <cell r="J61">
            <v>0.94267295369331916</v>
          </cell>
          <cell r="K61">
            <v>0.96719548288076851</v>
          </cell>
          <cell r="L61">
            <v>0.87351253081401414</v>
          </cell>
          <cell r="M61">
            <v>0.87577035306037598</v>
          </cell>
          <cell r="N61">
            <v>0.8035482092732551</v>
          </cell>
          <cell r="O61">
            <v>0.77007953899492321</v>
          </cell>
          <cell r="P61">
            <v>0.78704156472890274</v>
          </cell>
          <cell r="Q61">
            <v>0.95018390687624488</v>
          </cell>
          <cell r="R61">
            <v>0.84997334979908667</v>
          </cell>
          <cell r="S61">
            <v>0.95162197493044332</v>
          </cell>
          <cell r="T61">
            <v>0.91699175254867615</v>
          </cell>
          <cell r="U61">
            <v>0.82737381996127557</v>
          </cell>
          <cell r="V61">
            <v>0.91884779025986041</v>
          </cell>
          <cell r="W61">
            <v>0.95162197493044332</v>
          </cell>
          <cell r="X61">
            <v>0.86195798909774457</v>
          </cell>
          <cell r="Y61">
            <v>0.92249908941086289</v>
          </cell>
          <cell r="Z61">
            <v>0.91884779025986041</v>
          </cell>
          <cell r="AA61">
            <v>0.84258338472765093</v>
          </cell>
          <cell r="AB61">
            <v>0.96108539793657743</v>
          </cell>
          <cell r="AC61">
            <v>0.77861511238214465</v>
          </cell>
          <cell r="AD61">
            <v>0.87801017900988976</v>
          </cell>
          <cell r="AE61">
            <v>0.9329610136081159</v>
          </cell>
        </row>
        <row r="62">
          <cell r="E62">
            <v>4.6000000000000005</v>
          </cell>
          <cell r="F62">
            <v>0.98011742179032701</v>
          </cell>
          <cell r="H62">
            <v>1.4000000000000001</v>
          </cell>
          <cell r="I62">
            <v>0.77412263630993705</v>
          </cell>
          <cell r="J62">
            <v>0.93753655862370722</v>
          </cell>
          <cell r="K62">
            <v>0.96405902700517265</v>
          </cell>
          <cell r="L62">
            <v>0.86323417309590433</v>
          </cell>
          <cell r="M62">
            <v>0.86565002029101268</v>
          </cell>
          <cell r="N62">
            <v>0.78867769165265367</v>
          </cell>
          <cell r="O62">
            <v>0.7532190578360447</v>
          </cell>
          <cell r="P62">
            <v>0.77117282977657675</v>
          </cell>
          <cell r="Q62">
            <v>0.9456478494756253</v>
          </cell>
          <cell r="R62">
            <v>0.83808447305053579</v>
          </cell>
          <cell r="S62">
            <v>0.94720199364777757</v>
          </cell>
          <cell r="T62">
            <v>0.90986987034593292</v>
          </cell>
          <cell r="U62">
            <v>0.81400140434801638</v>
          </cell>
          <cell r="V62">
            <v>0.91186618544504583</v>
          </cell>
          <cell r="W62">
            <v>0.94720199364777757</v>
          </cell>
          <cell r="X62">
            <v>0.85088069167643399</v>
          </cell>
          <cell r="Y62">
            <v>0.9157948505688791</v>
          </cell>
          <cell r="Z62">
            <v>0.91186618544504583</v>
          </cell>
          <cell r="AA62">
            <v>0.83020267887102839</v>
          </cell>
          <cell r="AB62">
            <v>0.95743919514901077</v>
          </cell>
          <cell r="AC62">
            <v>0.76224937154874584</v>
          </cell>
          <cell r="AD62">
            <v>0.86804723221706537</v>
          </cell>
          <cell r="AE62">
            <v>0.92706212396461707</v>
          </cell>
        </row>
        <row r="63">
          <cell r="E63">
            <v>4.7</v>
          </cell>
          <cell r="F63">
            <v>0.97871610181941582</v>
          </cell>
          <cell r="H63">
            <v>1.5</v>
          </cell>
          <cell r="I63">
            <v>0.75851437940621225</v>
          </cell>
          <cell r="J63">
            <v>0.93229615539218824</v>
          </cell>
          <cell r="K63">
            <v>0.96083011639635463</v>
          </cell>
          <cell r="L63">
            <v>0.85289304141418176</v>
          </cell>
          <cell r="M63">
            <v>0.85546417835586763</v>
          </cell>
          <cell r="N63">
            <v>0.77386876399885507</v>
          </cell>
          <cell r="O63">
            <v>0.73650476452563607</v>
          </cell>
          <cell r="P63">
            <v>0.75540549034853088</v>
          </cell>
          <cell r="Q63">
            <v>0.94100945857036278</v>
          </cell>
          <cell r="R63">
            <v>0.8261662842719858</v>
          </cell>
          <cell r="S63">
            <v>0.94268017152252959</v>
          </cell>
          <cell r="T63">
            <v>0.90264830624759018</v>
          </cell>
          <cell r="U63">
            <v>0.80063994245453707</v>
          </cell>
          <cell r="V63">
            <v>0.9047841113267624</v>
          </cell>
          <cell r="W63">
            <v>0.94268017152252959</v>
          </cell>
          <cell r="X63">
            <v>0.83975593251848801</v>
          </cell>
          <cell r="Y63">
            <v>0.90898879852395842</v>
          </cell>
          <cell r="Z63">
            <v>0.9047841113267624</v>
          </cell>
          <cell r="AA63">
            <v>0.81780497239010919</v>
          </cell>
          <cell r="AB63">
            <v>0.95369590844941421</v>
          </cell>
          <cell r="AC63">
            <v>0.74600679294059835</v>
          </cell>
          <cell r="AD63">
            <v>0.85801614721988251</v>
          </cell>
          <cell r="AE63">
            <v>0.92105913426068919</v>
          </cell>
        </row>
        <row r="64">
          <cell r="E64">
            <v>4.8000000000000007</v>
          </cell>
          <cell r="F64">
            <v>0.97724977906026511</v>
          </cell>
          <cell r="H64">
            <v>1.6</v>
          </cell>
          <cell r="I64">
            <v>0.74300585366546978</v>
          </cell>
          <cell r="J64">
            <v>0.92695197165889176</v>
          </cell>
          <cell r="K64">
            <v>0.95750794192287503</v>
          </cell>
          <cell r="L64">
            <v>0.84249252889285464</v>
          </cell>
          <cell r="M64">
            <v>0.84521612748729802</v>
          </cell>
          <cell r="N64">
            <v>0.75912668886770851</v>
          </cell>
          <cell r="O64">
            <v>0.71994180448007639</v>
          </cell>
          <cell r="P64">
            <v>0.73974485404435231</v>
          </cell>
          <cell r="Q64">
            <v>0.93626862553493873</v>
          </cell>
          <cell r="R64">
            <v>0.81422304878468521</v>
          </cell>
          <cell r="S64">
            <v>0.93805633704060687</v>
          </cell>
          <cell r="T64">
            <v>0.89532849296837314</v>
          </cell>
          <cell r="U64">
            <v>0.78729432666209676</v>
          </cell>
          <cell r="V64">
            <v>0.89760291248936808</v>
          </cell>
          <cell r="W64">
            <v>0.93805633704060687</v>
          </cell>
          <cell r="X64">
            <v>0.8285875565576134</v>
          </cell>
          <cell r="Y64">
            <v>0.90208210446683657</v>
          </cell>
          <cell r="Z64">
            <v>0.89760291248936808</v>
          </cell>
          <cell r="AA64">
            <v>0.80539476139267729</v>
          </cell>
          <cell r="AB64">
            <v>0.94985496799437219</v>
          </cell>
          <cell r="AC64">
            <v>0.729892631557993</v>
          </cell>
          <cell r="AD64">
            <v>0.84792013075996742</v>
          </cell>
          <cell r="AE64">
            <v>0.91495272150936147</v>
          </cell>
        </row>
        <row r="65">
          <cell r="E65">
            <v>4.9000000000000004</v>
          </cell>
          <cell r="F65">
            <v>0.97571704016923044</v>
          </cell>
          <cell r="H65">
            <v>1.7000000000000002</v>
          </cell>
          <cell r="I65">
            <v>0.72760227956546875</v>
          </cell>
          <cell r="J65">
            <v>0.92150430547089202</v>
          </cell>
          <cell r="K65">
            <v>0.95409174085344295</v>
          </cell>
          <cell r="L65">
            <v>0.83203608883253921</v>
          </cell>
          <cell r="M65">
            <v>0.83490923026770825</v>
          </cell>
          <cell r="N65">
            <v>0.74445666882832739</v>
          </cell>
          <cell r="O65">
            <v>0.70353518007462346</v>
          </cell>
          <cell r="P65">
            <v>0.72419612865795313</v>
          </cell>
          <cell r="Q65">
            <v>0.93142530624909836</v>
          </cell>
          <cell r="R65">
            <v>0.80225906248801271</v>
          </cell>
          <cell r="S65">
            <v>0.93333038191738482</v>
          </cell>
          <cell r="T65">
            <v>0.88791194352186187</v>
          </cell>
          <cell r="U65">
            <v>0.77396944054129613</v>
          </cell>
          <cell r="V65">
            <v>0.8903240136393642</v>
          </cell>
          <cell r="W65">
            <v>0.93333038191738482</v>
          </cell>
          <cell r="X65">
            <v>0.81737945592817063</v>
          </cell>
          <cell r="Y65">
            <v>0.89507601911507706</v>
          </cell>
          <cell r="Z65">
            <v>0.8903240136393642</v>
          </cell>
          <cell r="AA65">
            <v>0.79297656079139256</v>
          </cell>
          <cell r="AB65">
            <v>0.94591585759521346</v>
          </cell>
          <cell r="AC65">
            <v>0.71391202132330278</v>
          </cell>
          <cell r="AD65">
            <v>0.83776245396605054</v>
          </cell>
          <cell r="AE65">
            <v>0.90874363873762487</v>
          </cell>
        </row>
        <row r="66">
          <cell r="E66">
            <v>5</v>
          </cell>
          <cell r="F66">
            <v>0.97411648872109224</v>
          </cell>
          <cell r="H66">
            <v>1.8</v>
          </cell>
          <cell r="I66">
            <v>0.71230877941656034</v>
          </cell>
          <cell r="J66">
            <v>0.91595352605050762</v>
          </cell>
          <cell r="K66">
            <v>0.95058079822423047</v>
          </cell>
          <cell r="L66">
            <v>0.82152723186721754</v>
          </cell>
          <cell r="M66">
            <v>0.82454690891446003</v>
          </cell>
          <cell r="N66">
            <v>0.72986384111952474</v>
          </cell>
          <cell r="O66">
            <v>0.68728974594694359</v>
          </cell>
          <cell r="P66">
            <v>0.70876441695507097</v>
          </cell>
          <cell r="Q66">
            <v>0.92647952213053697</v>
          </cell>
          <cell r="R66">
            <v>0.79027864778746082</v>
          </cell>
          <cell r="S66">
            <v>0.92850226217106901</v>
          </cell>
          <cell r="T66">
            <v>0.88040025085187334</v>
          </cell>
          <cell r="U66">
            <v>0.76067015391093973</v>
          </cell>
          <cell r="V66">
            <v>0.88294891933327235</v>
          </cell>
          <cell r="W66">
            <v>0.92850226217106901</v>
          </cell>
          <cell r="X66">
            <v>0.80613556648943308</v>
          </cell>
          <cell r="Y66">
            <v>0.88797187262600663</v>
          </cell>
          <cell r="Z66">
            <v>0.88294891933327235</v>
          </cell>
          <cell r="AA66">
            <v>0.78055489990554261</v>
          </cell>
          <cell r="AB66">
            <v>0.94187811600412052</v>
          </cell>
          <cell r="AC66">
            <v>0.6980699700659887</v>
          </cell>
          <cell r="AD66">
            <v>0.82754644976706637</v>
          </cell>
          <cell r="AE66">
            <v>0.90243271538829128</v>
          </cell>
        </row>
        <row r="67">
          <cell r="E67">
            <v>5.1000000000000005</v>
          </cell>
          <cell r="F67">
            <v>0.972446746450077</v>
          </cell>
          <cell r="H67">
            <v>1.9000000000000001</v>
          </cell>
          <cell r="I67">
            <v>0.69713037222490926</v>
          </cell>
          <cell r="J67">
            <v>0.91030007452356054</v>
          </cell>
          <cell r="K67">
            <v>0.94697444819151333</v>
          </cell>
          <cell r="L67">
            <v>0.81096952302038039</v>
          </cell>
          <cell r="M67">
            <v>0.81413264246222206</v>
          </cell>
          <cell r="N67">
            <v>0.71535327238283952</v>
          </cell>
          <cell r="O67">
            <v>0.67121020451635716</v>
          </cell>
          <cell r="P67">
            <v>0.69345471159428973</v>
          </cell>
          <cell r="Q67">
            <v>0.92143136112101265</v>
          </cell>
          <cell r="R67">
            <v>0.77828614945727326</v>
          </cell>
          <cell r="S67">
            <v>0.92357199915214061</v>
          </cell>
          <cell r="T67">
            <v>0.87279508736745914</v>
          </cell>
          <cell r="U67">
            <v>0.7474013178900264</v>
          </cell>
          <cell r="V67">
            <v>0.87547921361107806</v>
          </cell>
          <cell r="W67">
            <v>0.92357199915214061</v>
          </cell>
          <cell r="X67">
            <v>0.7948598642631437</v>
          </cell>
          <cell r="Y67">
            <v>0.88077107441940583</v>
          </cell>
          <cell r="Z67">
            <v>0.87547921361107806</v>
          </cell>
          <cell r="AA67">
            <v>0.76813431801404575</v>
          </cell>
          <cell r="AB67">
            <v>0.93774133817413519</v>
          </cell>
          <cell r="AC67">
            <v>0.68237135468682775</v>
          </cell>
          <cell r="AD67">
            <v>0.81727551020100575</v>
          </cell>
          <cell r="AE67">
            <v>0.89602085764594641</v>
          </cell>
        </row>
        <row r="68">
          <cell r="E68">
            <v>5.2</v>
          </cell>
          <cell r="F68">
            <v>0.97070645450655346</v>
          </cell>
          <cell r="H68">
            <v>2</v>
          </cell>
          <cell r="I68">
            <v>0.68207196869688347</v>
          </cell>
          <cell r="J68">
            <v>0.90454446458513837</v>
          </cell>
          <cell r="K68">
            <v>0.94327207536749147</v>
          </cell>
          <cell r="L68">
            <v>0.80036657866368</v>
          </cell>
          <cell r="M68">
            <v>0.80366996384560918</v>
          </cell>
          <cell r="N68">
            <v>0.70092995348146425</v>
          </cell>
          <cell r="O68">
            <v>0.65530110172682265</v>
          </cell>
          <cell r="P68">
            <v>0.67827189020076029</v>
          </cell>
          <cell r="Q68">
            <v>0.91628097862336377</v>
          </cell>
          <cell r="R68">
            <v>0.76628593044361926</v>
          </cell>
          <cell r="S68">
            <v>0.91853968052637458</v>
          </cell>
          <cell r="T68">
            <v>0.86509820438023377</v>
          </cell>
          <cell r="U68">
            <v>0.73416775995094241</v>
          </cell>
          <cell r="V68">
            <v>0.86791655953382596</v>
          </cell>
          <cell r="W68">
            <v>0.91853968052637458</v>
          </cell>
          <cell r="X68">
            <v>0.78355636178886567</v>
          </cell>
          <cell r="Y68">
            <v>0.87347511290830571</v>
          </cell>
          <cell r="Z68">
            <v>0.86791655953382596</v>
          </cell>
          <cell r="AA68">
            <v>0.75571935986638283</v>
          </cell>
          <cell r="AB68">
            <v>0.93350517649069398</v>
          </cell>
          <cell r="AC68">
            <v>0.66682091651013031</v>
          </cell>
          <cell r="AD68">
            <v>0.80695308362211349</v>
          </cell>
          <cell r="AE68">
            <v>0.88950904868481895</v>
          </cell>
        </row>
        <row r="69">
          <cell r="E69">
            <v>5.3000000000000007</v>
          </cell>
          <cell r="F69">
            <v>0.9688942747286805</v>
          </cell>
          <cell r="H69">
            <v>2.1</v>
          </cell>
          <cell r="I69">
            <v>0.66713836639364288</v>
          </cell>
          <cell r="J69">
            <v>0.89868728310044133</v>
          </cell>
          <cell r="K69">
            <v>0.93947311613709994</v>
          </cell>
          <cell r="L69">
            <v>0.78972206338145168</v>
          </cell>
          <cell r="M69">
            <v>0.79316245688521225</v>
          </cell>
          <cell r="N69">
            <v>0.68659879441426974</v>
          </cell>
          <cell r="O69">
            <v>0.63956682302131551</v>
          </cell>
          <cell r="P69">
            <v>0.66322071060157317</v>
          </cell>
          <cell r="Q69">
            <v>0.91102859838692696</v>
          </cell>
          <cell r="R69">
            <v>0.75428236761438605</v>
          </cell>
          <cell r="S69">
            <v>0.91340546120891675</v>
          </cell>
          <cell r="T69">
            <v>0.85731143144289468</v>
          </cell>
          <cell r="U69">
            <v>0.72097427898203093</v>
          </cell>
          <cell r="V69">
            <v>0.86026269862409499</v>
          </cell>
          <cell r="W69">
            <v>0.91340546120891675</v>
          </cell>
          <cell r="X69">
            <v>0.77222910440185755</v>
          </cell>
          <cell r="Y69">
            <v>0.86608555513636531</v>
          </cell>
          <cell r="Z69">
            <v>0.86026269862409499</v>
          </cell>
          <cell r="AA69">
            <v>0.7433145711583008</v>
          </cell>
          <cell r="AB69">
            <v>0.92916934197230561</v>
          </cell>
          <cell r="AC69">
            <v>0.65142325683236502</v>
          </cell>
          <cell r="AD69">
            <v>0.79658267180925624</v>
          </cell>
          <cell r="AE69">
            <v>0.88289834883646745</v>
          </cell>
        </row>
        <row r="70">
          <cell r="E70">
            <v>5.4</v>
          </cell>
          <cell r="F70">
            <v>0.96700889092820597</v>
          </cell>
          <cell r="H70">
            <v>2.2000000000000002</v>
          </cell>
          <cell r="I70">
            <v>0.6523342450447146</v>
          </cell>
          <cell r="J70">
            <v>0.89272919063834821</v>
          </cell>
          <cell r="K70">
            <v>0.93557705995357576</v>
          </cell>
          <cell r="L70">
            <v>0.77903968674470447</v>
          </cell>
          <cell r="M70">
            <v>0.78261375318034143</v>
          </cell>
          <cell r="N70">
            <v>0.67236461933401082</v>
          </cell>
          <cell r="O70">
            <v>0.62401158955471181</v>
          </cell>
          <cell r="P70">
            <v>0.64830580623139422</v>
          </cell>
          <cell r="Q70">
            <v>0.90567451333886195</v>
          </cell>
          <cell r="R70">
            <v>0.74227984746186337</v>
          </cell>
          <cell r="S70">
            <v>0.90816956424692252</v>
          </cell>
          <cell r="T70">
            <v>0.84943667558795044</v>
          </cell>
          <cell r="U70">
            <v>0.70782564036776852</v>
          </cell>
          <cell r="V70">
            <v>0.85251945020821429</v>
          </cell>
          <cell r="W70">
            <v>0.90816956424692252</v>
          </cell>
          <cell r="X70">
            <v>0.76088216643842654</v>
          </cell>
          <cell r="Y70">
            <v>0.85860404632042808</v>
          </cell>
          <cell r="Z70">
            <v>0.85251945020821429</v>
          </cell>
          <cell r="AA70">
            <v>0.73092449397930115</v>
          </cell>
          <cell r="AB70">
            <v>0.92473360543795557</v>
          </cell>
          <cell r="AC70">
            <v>0.63618283267522624</v>
          </cell>
          <cell r="AD70">
            <v>0.78616782697852994</v>
          </cell>
          <cell r="AE70">
            <v>0.8761898956752695</v>
          </cell>
        </row>
        <row r="71">
          <cell r="E71">
            <v>5.5</v>
          </cell>
          <cell r="F71">
            <v>0.96504901018954059</v>
          </cell>
          <cell r="H71">
            <v>2.3000000000000003</v>
          </cell>
          <cell r="I71">
            <v>0.63766416202904752</v>
          </cell>
          <cell r="J71">
            <v>0.88667092193537655</v>
          </cell>
          <cell r="K71">
            <v>0.93158345061050929</v>
          </cell>
          <cell r="L71">
            <v>0.76832319999841181</v>
          </cell>
          <cell r="M71">
            <v>0.77202752891205384</v>
          </cell>
          <cell r="N71">
            <v>0.65823216167864662</v>
          </cell>
          <cell r="O71">
            <v>0.60863945465187319</v>
          </cell>
          <cell r="P71">
            <v>0.63353168171671248</v>
          </cell>
          <cell r="Q71">
            <v>0.90021908635890968</v>
          </cell>
          <cell r="R71">
            <v>0.73028276176477025</v>
          </cell>
          <cell r="S71">
            <v>0.90283228164827345</v>
          </cell>
          <cell r="T71">
            <v>0.84147592046582054</v>
          </cell>
          <cell r="U71">
            <v>0.69472657109484692</v>
          </cell>
          <cell r="V71">
            <v>0.84468871065924767</v>
          </cell>
          <cell r="W71">
            <v>0.90283228164827345</v>
          </cell>
          <cell r="X71">
            <v>0.74951964737392807</v>
          </cell>
          <cell r="Y71">
            <v>0.85103230929699947</v>
          </cell>
          <cell r="Z71">
            <v>0.84468871065924767</v>
          </cell>
          <cell r="AA71">
            <v>0.7185536622390668</v>
          </cell>
          <cell r="AB71">
            <v>0.92019779863880458</v>
          </cell>
          <cell r="AC71">
            <v>0.62110395275077668</v>
          </cell>
          <cell r="AD71">
            <v>0.77571214870340588</v>
          </cell>
          <cell r="AE71">
            <v>0.86938490401979462</v>
          </cell>
        </row>
        <row r="72">
          <cell r="E72">
            <v>5.6000000000000005</v>
          </cell>
          <cell r="F72">
            <v>0.96301336418115313</v>
          </cell>
          <cell r="H72">
            <v>2.4000000000000004</v>
          </cell>
          <cell r="I72">
            <v>0.62313254803174078</v>
          </cell>
          <cell r="J72">
            <v>0.88051328628778003</v>
          </cell>
          <cell r="K72">
            <v>0.92749188748807876</v>
          </cell>
          <cell r="L72">
            <v>0.75757639266616705</v>
          </cell>
          <cell r="M72">
            <v>0.76140750156026338</v>
          </cell>
          <cell r="N72">
            <v>0.64420605942453346</v>
          </cell>
          <cell r="O72">
            <v>0.59345430051706249</v>
          </cell>
          <cell r="P72">
            <v>0.61890270864668706</v>
          </cell>
          <cell r="Q72">
            <v>0.89466275099514148</v>
          </cell>
          <cell r="R72">
            <v>0.71829550321624169</v>
          </cell>
          <cell r="S72">
            <v>0.89739397515390384</v>
          </cell>
          <cell r="T72">
            <v>0.83343122538164482</v>
          </cell>
          <cell r="U72">
            <v>0.68168175489248095</v>
          </cell>
          <cell r="V72">
            <v>0.83677245253991073</v>
          </cell>
          <cell r="W72">
            <v>0.89739397515390384</v>
          </cell>
          <cell r="X72">
            <v>0.73814566789878977</v>
          </cell>
          <cell r="Y72">
            <v>0.84337214387152337</v>
          </cell>
          <cell r="Z72">
            <v>0.83677245253991073</v>
          </cell>
          <cell r="AA72">
            <v>0.7062065970801038</v>
          </cell>
          <cell r="AB72">
            <v>0.91556181535173009</v>
          </cell>
          <cell r="AC72">
            <v>0.6061907736459039</v>
          </cell>
          <cell r="AD72">
            <v>0.76521928074595125</v>
          </cell>
          <cell r="AE72">
            <v>0.86248466584823769</v>
          </cell>
        </row>
        <row r="73">
          <cell r="E73">
            <v>5.7</v>
          </cell>
          <cell r="F73">
            <v>0.9609007104782642</v>
          </cell>
          <cell r="H73">
            <v>2.5</v>
          </cell>
          <cell r="I73">
            <v>0.6087437028843109</v>
          </cell>
          <cell r="J73">
            <v>0.87425716786958585</v>
          </cell>
          <cell r="K73">
            <v>0.92330202677112483</v>
          </cell>
          <cell r="L73">
            <v>0.74680308907648962</v>
          </cell>
          <cell r="M73">
            <v>0.75075742653895627</v>
          </cell>
          <cell r="N73">
            <v>0.63029085047006783</v>
          </cell>
          <cell r="O73">
            <v>0.57845983520033728</v>
          </cell>
          <cell r="P73">
            <v>0.6044231215382323</v>
          </cell>
          <cell r="Q73">
            <v>0.88900601211828389</v>
          </cell>
          <cell r="R73">
            <v>0.70632246102455032</v>
          </cell>
          <cell r="S73">
            <v>0.89185507695130317</v>
          </cell>
          <cell r="T73">
            <v>0.82530472423029744</v>
          </cell>
          <cell r="U73">
            <v>0.66869582741528444</v>
          </cell>
          <cell r="V73">
            <v>0.82877272364476284</v>
          </cell>
          <cell r="W73">
            <v>0.89185507695130317</v>
          </cell>
          <cell r="X73">
            <v>0.72676436593813898</v>
          </cell>
          <cell r="Y73">
            <v>0.83562542606948553</v>
          </cell>
          <cell r="Z73">
            <v>0.82877272364476284</v>
          </cell>
          <cell r="AA73">
            <v>0.69388780228400848</v>
          </cell>
          <cell r="AB73">
            <v>0.91082561243225435</v>
          </cell>
          <cell r="AC73">
            <v>0.59144729623283432</v>
          </cell>
          <cell r="AD73">
            <v>0.75469290780288856</v>
          </cell>
          <cell r="AE73">
            <v>0.85549055012620001</v>
          </cell>
        </row>
        <row r="74">
          <cell r="E74">
            <v>5.8000000000000007</v>
          </cell>
          <cell r="F74">
            <v>0.95870983389573505</v>
          </cell>
          <cell r="H74">
            <v>2.6</v>
          </cell>
          <cell r="I74">
            <v>0.59450179159600758</v>
          </cell>
          <cell r="J74">
            <v>0.86790352597444087</v>
          </cell>
          <cell r="K74">
            <v>0.91901358263670485</v>
          </cell>
          <cell r="L74">
            <v>0.73600714481528851</v>
          </cell>
          <cell r="M74">
            <v>0.7400810937537643</v>
          </cell>
          <cell r="N74">
            <v>0.61649096815812632</v>
          </cell>
          <cell r="O74">
            <v>0.56365958982599418</v>
          </cell>
          <cell r="P74">
            <v>0.59009701400258818</v>
          </cell>
          <cell r="Q74">
            <v>0.88324944651224513</v>
          </cell>
          <cell r="R74">
            <v>0.6943680164934708</v>
          </cell>
          <cell r="S74">
            <v>0.88621609032678828</v>
          </cell>
          <cell r="T74">
            <v>0.81709862432928404</v>
          </cell>
          <cell r="U74">
            <v>0.65577337147704751</v>
          </cell>
          <cell r="V74">
            <v>0.82069164594117638</v>
          </cell>
          <cell r="W74">
            <v>0.88621609032678828</v>
          </cell>
          <cell r="X74">
            <v>0.71537989262080193</v>
          </cell>
          <cell r="Y74">
            <v>0.82779410728852987</v>
          </cell>
          <cell r="Z74">
            <v>0.82069164594117638</v>
          </cell>
          <cell r="AA74">
            <v>0.68160175967884917</v>
          </cell>
          <cell r="AB74">
            <v>0.90598921082439243</v>
          </cell>
          <cell r="AC74">
            <v>0.57687736231205866</v>
          </cell>
          <cell r="AD74">
            <v>0.74413675217048569</v>
          </cell>
          <cell r="AE74">
            <v>0.84840400254521253</v>
          </cell>
        </row>
        <row r="75">
          <cell r="E75">
            <v>5.9</v>
          </cell>
          <cell r="F75">
            <v>0.95643954782998553</v>
          </cell>
          <cell r="H75">
            <v>2.7</v>
          </cell>
          <cell r="I75">
            <v>0.58041084058330916</v>
          </cell>
          <cell r="J75">
            <v>0.86145339517922748</v>
          </cell>
          <cell r="K75">
            <v>0.91462632840873759</v>
          </cell>
          <cell r="L75">
            <v>0.72519244310920628</v>
          </cell>
          <cell r="M75">
            <v>0.72938232408636117</v>
          </cell>
          <cell r="N75">
            <v>0.60281073694542164</v>
          </cell>
          <cell r="O75">
            <v>0.54905691608761309</v>
          </cell>
          <cell r="P75">
            <v>0.57592833512025876</v>
          </cell>
          <cell r="Q75">
            <v>0.87739370339851463</v>
          </cell>
          <cell r="R75">
            <v>0.68243653858933018</v>
          </cell>
          <cell r="S75">
            <v>0.88047759025417627</v>
          </cell>
          <cell r="T75">
            <v>0.808815205149372</v>
          </cell>
          <cell r="U75">
            <v>0.64291891234372223</v>
          </cell>
          <cell r="V75">
            <v>0.81253141440875476</v>
          </cell>
          <cell r="W75">
            <v>0.88047759025417627</v>
          </cell>
          <cell r="X75">
            <v>0.70399640820362364</v>
          </cell>
          <cell r="Y75">
            <v>0.8198802133509262</v>
          </cell>
          <cell r="Z75">
            <v>0.81253141440875476</v>
          </cell>
          <cell r="AA75">
            <v>0.66935292455525219</v>
          </cell>
          <cell r="AB75">
            <v>0.90105269652495501</v>
          </cell>
          <cell r="AC75">
            <v>0.56248465149346438</v>
          </cell>
          <cell r="AD75">
            <v>0.73355457033248572</v>
          </cell>
          <cell r="AE75">
            <v>0.84122654517052087</v>
          </cell>
        </row>
        <row r="76">
          <cell r="E76">
            <v>6</v>
          </cell>
          <cell r="F76">
            <v>0.95408869560869491</v>
          </cell>
          <cell r="H76">
            <v>2.8000000000000003</v>
          </cell>
          <cell r="I76">
            <v>0.56647473410436378</v>
          </cell>
          <cell r="J76">
            <v>0.85490788542747553</v>
          </cell>
          <cell r="K76">
            <v>0.9101400976773325</v>
          </cell>
          <cell r="L76">
            <v>0.71436289114476903</v>
          </cell>
          <cell r="M76">
            <v>0.71866496581035888</v>
          </cell>
          <cell r="N76">
            <v>0.58925436822662369</v>
          </cell>
          <cell r="O76">
            <v>0.53465498401363176</v>
          </cell>
          <cell r="P76">
            <v>0.56192088603072132</v>
          </cell>
          <cell r="Q76">
            <v>0.87143950489215372</v>
          </cell>
          <cell r="R76">
            <v>0.67053237950189226</v>
          </cell>
          <cell r="S76">
            <v>0.87464022391753804</v>
          </cell>
          <cell r="T76">
            <v>0.80045681694299187</v>
          </cell>
          <cell r="U76">
            <v>0.63013691309387754</v>
          </cell>
          <cell r="V76">
            <v>0.80429429577706046</v>
          </cell>
          <cell r="W76">
            <v>0.87464022391753804</v>
          </cell>
          <cell r="X76">
            <v>0.69261807795722874</v>
          </cell>
          <cell r="Y76">
            <v>0.81188584345590331</v>
          </cell>
          <cell r="Z76">
            <v>0.80429429577706046</v>
          </cell>
          <cell r="AA76">
            <v>0.65714572109883596</v>
          </cell>
          <cell r="AB76">
            <v>0.89601622149984228</v>
          </cell>
          <cell r="AC76">
            <v>0.54827267832103843</v>
          </cell>
          <cell r="AD76">
            <v>0.72295014947550695</v>
          </cell>
          <cell r="AE76">
            <v>0.83395977599677251</v>
          </cell>
        </row>
        <row r="77">
          <cell r="E77">
            <v>6.1000000000000005</v>
          </cell>
          <cell r="F77">
            <v>0.95165615184697716</v>
          </cell>
          <cell r="H77">
            <v>2.9000000000000004</v>
          </cell>
          <cell r="I77">
            <v>0.55269721090467738</v>
          </cell>
          <cell r="J77">
            <v>0.84826818203070187</v>
          </cell>
          <cell r="K77">
            <v>0.90555478538037859</v>
          </cell>
          <cell r="L77">
            <v>0.70352241632846646</v>
          </cell>
          <cell r="M77">
            <v>0.70793289094358902</v>
          </cell>
          <cell r="N77">
            <v>0.57582595632081857</v>
          </cell>
          <cell r="O77">
            <v>0.52045678000685602</v>
          </cell>
          <cell r="P77">
            <v>0.54807831674294449</v>
          </cell>
          <cell r="Q77">
            <v>0.86538764638715726</v>
          </cell>
          <cell r="R77">
            <v>0.65865987020632288</v>
          </cell>
          <cell r="S77">
            <v>0.86870471116575854</v>
          </cell>
          <cell r="T77">
            <v>0.79202587927063428</v>
          </cell>
          <cell r="U77">
            <v>0.61743177005482097</v>
          </cell>
          <cell r="V77">
            <v>0.79598262716168111</v>
          </cell>
          <cell r="W77">
            <v>0.86870471116575854</v>
          </cell>
          <cell r="X77">
            <v>0.68124906801949658</v>
          </cell>
          <cell r="Y77">
            <v>0.80381316903151867</v>
          </cell>
          <cell r="Z77">
            <v>0.79598262716168111</v>
          </cell>
          <cell r="AA77">
            <v>0.64498453784669341</v>
          </cell>
          <cell r="AB77">
            <v>0.89088000454988103</v>
          </cell>
          <cell r="AC77">
            <v>0.53424478964595168</v>
          </cell>
          <cell r="AD77">
            <v>0.71232730393654509</v>
          </cell>
          <cell r="AE77">
            <v>0.82660536841038168</v>
          </cell>
        </row>
        <row r="78">
          <cell r="E78">
            <v>6.2</v>
          </cell>
          <cell r="F78">
            <v>0.94914082380864839</v>
          </cell>
          <cell r="H78">
            <v>3</v>
          </cell>
          <cell r="I78">
            <v>0.53908186107998568</v>
          </cell>
          <cell r="J78">
            <v>0.84153554558589883</v>
          </cell>
          <cell r="K78">
            <v>0.90087034884496442</v>
          </cell>
          <cell r="L78">
            <v>0.69267496249308225</v>
          </cell>
          <cell r="M78">
            <v>0.69718999154184647</v>
          </cell>
          <cell r="N78">
            <v>0.56252947462757064</v>
          </cell>
          <cell r="O78">
            <v>0.5064651051606549</v>
          </cell>
          <cell r="P78">
            <v>0.53440412317222163</v>
          </cell>
          <cell r="Q78">
            <v>0.85923899686902727</v>
          </cell>
          <cell r="R78">
            <v>0.64682331603356336</v>
          </cell>
          <cell r="S78">
            <v>0.86267184489668858</v>
          </cell>
          <cell r="T78">
            <v>0.78352487942565774</v>
          </cell>
          <cell r="U78">
            <v>0.60480780832248915</v>
          </cell>
          <cell r="V78">
            <v>0.78759881459886361</v>
          </cell>
          <cell r="W78">
            <v>0.86267184489668858</v>
          </cell>
          <cell r="X78">
            <v>0.66989354122317712</v>
          </cell>
          <cell r="Y78">
            <v>0.79566443248593088</v>
          </cell>
          <cell r="Z78">
            <v>0.78759881459886361</v>
          </cell>
          <cell r="AA78">
            <v>0.6328737231756516</v>
          </cell>
          <cell r="AB78">
            <v>0.8856443321237617</v>
          </cell>
          <cell r="AC78">
            <v>0.52040416225231767</v>
          </cell>
          <cell r="AD78">
            <v>0.7016898715874238</v>
          </cell>
          <cell r="AE78">
            <v>0.81916507055748244</v>
          </cell>
        </row>
        <row r="79">
          <cell r="E79">
            <v>6.3000000000000007</v>
          </cell>
          <cell r="F79">
            <v>0.94654165277114033</v>
          </cell>
          <cell r="H79">
            <v>3.1</v>
          </cell>
          <cell r="I79">
            <v>0.52563212316172647</v>
          </cell>
          <cell r="J79">
            <v>0.83471131180749614</v>
          </cell>
          <cell r="K79">
            <v>0.8960868087861884</v>
          </cell>
          <cell r="L79">
            <v>0.68182448605576995</v>
          </cell>
          <cell r="M79">
            <v>0.68644017593936657</v>
          </cell>
          <cell r="N79">
            <v>0.54936877195953127</v>
          </cell>
          <cell r="O79">
            <v>0.49268257385403685</v>
          </cell>
          <cell r="P79">
            <v>0.52090164440841547</v>
          </cell>
          <cell r="Q79">
            <v>0.8529944991524655</v>
          </cell>
          <cell r="R79">
            <v>0.63502699225650372</v>
          </cell>
          <cell r="S79">
            <v>0.85654249136873739</v>
          </cell>
          <cell r="T79">
            <v>0.77495637075812174</v>
          </cell>
          <cell r="U79">
            <v>0.59226927737311019</v>
          </cell>
          <cell r="V79">
            <v>0.77914533147912723</v>
          </cell>
          <cell r="W79">
            <v>0.85654249136873739</v>
          </cell>
          <cell r="X79">
            <v>0.65855565290420059</v>
          </cell>
          <cell r="Y79">
            <v>0.78744194585810068</v>
          </cell>
          <cell r="Z79">
            <v>0.77914533147912723</v>
          </cell>
          <cell r="AA79">
            <v>0.62081758083005134</v>
          </cell>
          <cell r="AB79">
            <v>0.88030955907566333</v>
          </cell>
          <cell r="AC79">
            <v>0.50675380073937926</v>
          </cell>
          <cell r="AD79">
            <v>0.69104171016122151</v>
          </cell>
          <cell r="AE79">
            <v>0.81164070461652971</v>
          </cell>
        </row>
        <row r="80">
          <cell r="E80">
            <v>6.4</v>
          </cell>
          <cell r="F80">
            <v>0.94385761539254476</v>
          </cell>
          <cell r="H80">
            <v>3.2</v>
          </cell>
          <cell r="I80">
            <v>0.51235128143012498</v>
          </cell>
          <cell r="J80">
            <v>0.82779689127223743</v>
          </cell>
          <cell r="K80">
            <v>0.89120425026092165</v>
          </cell>
          <cell r="L80">
            <v>0.67097495213354585</v>
          </cell>
          <cell r="M80">
            <v>0.67568736494148229</v>
          </cell>
          <cell r="N80">
            <v>0.53634756905818071</v>
          </cell>
          <cell r="O80">
            <v>0.47911161262715679</v>
          </cell>
          <cell r="P80">
            <v>0.50757406022018381</v>
          </cell>
          <cell r="Q80">
            <v>0.84665517004217794</v>
          </cell>
          <cell r="R80">
            <v>0.6232751396993953</v>
          </cell>
          <cell r="S80">
            <v>0.85031759043782029</v>
          </cell>
          <cell r="T80">
            <v>0.76632297089845536</v>
          </cell>
          <cell r="U80">
            <v>0.57982034677450212</v>
          </cell>
          <cell r="V80">
            <v>0.77062471688046519</v>
          </cell>
          <cell r="W80">
            <v>0.85031759043782029</v>
          </cell>
          <cell r="X80">
            <v>0.64723954669736006</v>
          </cell>
          <cell r="Y80">
            <v>0.77914808936814772</v>
          </cell>
          <cell r="Z80">
            <v>0.77062471688046519</v>
          </cell>
          <cell r="AA80">
            <v>0.60882036549678287</v>
          </cell>
          <cell r="AB80">
            <v>0.87487610936517235</v>
          </cell>
          <cell r="AC80">
            <v>0.49329653566332232</v>
          </cell>
          <cell r="AD80">
            <v>0.68038669352590353</v>
          </cell>
          <cell r="AE80">
            <v>0.80403416597474953</v>
          </cell>
        </row>
        <row r="81">
          <cell r="E81">
            <v>6.5</v>
          </cell>
          <cell r="F81">
            <v>0.94108772507921223</v>
          </cell>
          <cell r="H81">
            <v>3.3000000000000003</v>
          </cell>
          <cell r="I81">
            <v>0.49924246345938628</v>
          </cell>
          <cell r="J81">
            <v>0.8207937690755196</v>
          </cell>
          <cell r="K81">
            <v>0.88622282357408733</v>
          </cell>
          <cell r="L81">
            <v>0.66013033062203064</v>
          </cell>
          <cell r="M81">
            <v>0.66493548797508184</v>
          </cell>
          <cell r="N81">
            <v>0.52346945529895728</v>
          </cell>
          <cell r="O81">
            <v>0.46575445933820886</v>
          </cell>
          <cell r="P81">
            <v>0.4944243887992662</v>
          </cell>
          <cell r="Q81">
            <v>0.84022210041485434</v>
          </cell>
          <cell r="R81">
            <v>0.61157196037796868</v>
          </cell>
          <cell r="S81">
            <v>0.84399815571765746</v>
          </cell>
          <cell r="T81">
            <v>0.7576273598819746</v>
          </cell>
          <cell r="U81">
            <v>0.56746510200473155</v>
          </cell>
          <cell r="V81">
            <v>0.7620395738019422</v>
          </cell>
          <cell r="W81">
            <v>0.84399815571765746</v>
          </cell>
          <cell r="X81">
            <v>0.63594935032614386</v>
          </cell>
          <cell r="Y81">
            <v>0.77078530986777105</v>
          </cell>
          <cell r="Z81">
            <v>0.7620395738019422</v>
          </cell>
          <cell r="AA81">
            <v>0.59688627843529196</v>
          </cell>
          <cell r="AB81">
            <v>0.86934447669713599</v>
          </cell>
          <cell r="AC81">
            <v>0.48003502194134146</v>
          </cell>
          <cell r="AD81">
            <v>0.66972870791055461</v>
          </cell>
          <cell r="AE81">
            <v>0.79634742230780564</v>
          </cell>
        </row>
        <row r="82">
          <cell r="E82">
            <v>6.6000000000000005</v>
          </cell>
          <cell r="F82">
            <v>0.93823103335226199</v>
          </cell>
          <cell r="H82">
            <v>3.4000000000000004</v>
          </cell>
          <cell r="I82">
            <v>0.4863086378990088</v>
          </cell>
          <cell r="J82">
            <v>0.8137035043978712</v>
          </cell>
          <cell r="K82">
            <v>0.88114274513503354</v>
          </cell>
          <cell r="L82">
            <v>0.64929459224342057</v>
          </cell>
          <cell r="M82">
            <v>0.65418847920264545</v>
          </cell>
          <cell r="N82">
            <v>0.51073788559159616</v>
          </cell>
          <cell r="O82">
            <v>0.45261316260202489</v>
          </cell>
          <cell r="P82">
            <v>0.48145548474839639</v>
          </cell>
          <cell r="Q82">
            <v>0.83369645522048441</v>
          </cell>
          <cell r="R82">
            <v>0.59992161317774517</v>
          </cell>
          <cell r="S82">
            <v>0.83758527466149635</v>
          </cell>
          <cell r="T82">
            <v>0.74887227817546798</v>
          </cell>
          <cell r="U82">
            <v>0.55520754038567943</v>
          </cell>
          <cell r="V82">
            <v>0.75339256729869553</v>
          </cell>
          <cell r="W82">
            <v>0.83758527466149635</v>
          </cell>
          <cell r="X82">
            <v>0.62468917139359592</v>
          </cell>
          <cell r="Y82">
            <v>0.76235611919133373</v>
          </cell>
          <cell r="Z82">
            <v>0.75339256729869553</v>
          </cell>
          <cell r="AA82">
            <v>0.58501946317022235</v>
          </cell>
          <cell r="AB82">
            <v>0.86371522509912924</v>
          </cell>
          <cell r="AC82">
            <v>0.46697173752003723</v>
          </cell>
          <cell r="AD82">
            <v>0.65907164808978347</v>
          </cell>
          <cell r="AE82">
            <v>0.78858251256220135</v>
          </cell>
        </row>
        <row r="83">
          <cell r="E83">
            <v>6.7</v>
          </cell>
          <cell r="F83">
            <v>0.93528663121130262</v>
          </cell>
          <cell r="H83">
            <v>3.5</v>
          </cell>
          <cell r="I83">
            <v>0.47355261249472402</v>
          </cell>
          <cell r="J83">
            <v>0.80652772998037736</v>
          </cell>
          <cell r="K83">
            <v>0.87596429826158562</v>
          </cell>
          <cell r="L83">
            <v>0.63847170456981206</v>
          </cell>
          <cell r="M83">
            <v>0.64345027360578844</v>
          </cell>
          <cell r="N83">
            <v>0.49815617748116336</v>
          </cell>
          <cell r="O83">
            <v>0.43968958151009158</v>
          </cell>
          <cell r="P83">
            <v>0.46867003731588108</v>
          </cell>
          <cell r="Q83">
            <v>0.82707947340126364</v>
          </cell>
          <cell r="R83">
            <v>0.58832820957800824</v>
          </cell>
          <cell r="S83">
            <v>0.83108010856342407</v>
          </cell>
          <cell r="T83">
            <v>0.74006052460727312</v>
          </cell>
          <cell r="U83">
            <v>0.54305156713886682</v>
          </cell>
          <cell r="V83">
            <v>0.7446864225195492</v>
          </cell>
          <cell r="W83">
            <v>0.83108010856342407</v>
          </cell>
          <cell r="X83">
            <v>0.61346309318114867</v>
          </cell>
          <cell r="Y83">
            <v>0.75386309240841476</v>
          </cell>
          <cell r="Z83">
            <v>0.7446864225195492</v>
          </cell>
          <cell r="AA83">
            <v>0.57322400125430939</v>
          </cell>
          <cell r="AB83">
            <v>0.85798898943425561</v>
          </cell>
          <cell r="AC83">
            <v>0.45410898230959834</v>
          </cell>
          <cell r="AD83">
            <v>0.6484194135320297</v>
          </cell>
          <cell r="AE83">
            <v>0.78074154584010613</v>
          </cell>
        </row>
        <row r="84">
          <cell r="E84">
            <v>6.8000000000000007</v>
          </cell>
          <cell r="F84">
            <v>0.93225365049359732</v>
          </cell>
          <cell r="H84">
            <v>3.6</v>
          </cell>
          <cell r="I84">
            <v>0.46097703235205378</v>
          </cell>
          <cell r="J84">
            <v>0.79926815150798414</v>
          </cell>
          <cell r="K84">
            <v>0.87068783392938998</v>
          </cell>
          <cell r="L84">
            <v>0.62766562802812553</v>
          </cell>
          <cell r="M84">
            <v>0.63272480304438061</v>
          </cell>
          <cell r="N84">
            <v>0.48572750845479196</v>
          </cell>
          <cell r="O84">
            <v>0.42698538563105132</v>
          </cell>
          <cell r="P84">
            <v>0.45607056887933844</v>
          </cell>
          <cell r="Q84">
            <v>0.82037246772644234</v>
          </cell>
          <cell r="R84">
            <v>0.5767958094289003</v>
          </cell>
          <cell r="S84">
            <v>0.82448389247752762</v>
          </cell>
          <cell r="T84">
            <v>0.73119495420247627</v>
          </cell>
          <cell r="U84">
            <v>0.5310009915707008</v>
          </cell>
          <cell r="V84">
            <v>0.7359239226486628</v>
          </cell>
          <cell r="W84">
            <v>0.82448389247752762</v>
          </cell>
          <cell r="X84">
            <v>0.60227517046244161</v>
          </cell>
          <cell r="Y84">
            <v>0.74530886597882051</v>
          </cell>
          <cell r="Z84">
            <v>0.7359239226486628</v>
          </cell>
          <cell r="AA84">
            <v>0.56150390810904416</v>
          </cell>
          <cell r="AB84">
            <v>0.8521664758470533</v>
          </cell>
          <cell r="AC84">
            <v>0.44144887738469912</v>
          </cell>
          <cell r="AD84">
            <v>0.63777590451764432</v>
          </cell>
          <cell r="AE84">
            <v>0.77282670018646837</v>
          </cell>
        </row>
        <row r="85">
          <cell r="E85">
            <v>6.9</v>
          </cell>
          <cell r="F85">
            <v>0.92913126522685796</v>
          </cell>
          <cell r="H85">
            <v>3.7</v>
          </cell>
          <cell r="I85">
            <v>0.44858437844493793</v>
          </cell>
          <cell r="J85">
            <v>0.79192654689976738</v>
          </cell>
          <cell r="K85">
            <v>0.86531377146418265</v>
          </cell>
          <cell r="L85">
            <v>0.6168803118929943</v>
          </cell>
          <cell r="M85">
            <v>0.62201599229742988</v>
          </cell>
          <cell r="N85">
            <v>0.47345491345875057</v>
          </cell>
          <cell r="O85">
            <v>0.41450205529017442</v>
          </cell>
          <cell r="P85">
            <v>0.44365943368057198</v>
          </cell>
          <cell r="Q85">
            <v>0.81357682454158431</v>
          </cell>
          <cell r="R85">
            <v>0.56532841678904577</v>
          </cell>
          <cell r="S85">
            <v>0.81779793505326126</v>
          </cell>
          <cell r="T85">
            <v>0.72227847592507755</v>
          </cell>
          <cell r="U85">
            <v>0.51905952339404571</v>
          </cell>
          <cell r="V85">
            <v>0.72710790675282988</v>
          </cell>
          <cell r="W85">
            <v>0.81779793505326126</v>
          </cell>
          <cell r="X85">
            <v>0.59112942533918067</v>
          </cell>
          <cell r="Y85">
            <v>0.73669613581125515</v>
          </cell>
          <cell r="Z85">
            <v>0.72710790675282988</v>
          </cell>
          <cell r="AA85">
            <v>0.54986312895053702</v>
          </cell>
          <cell r="AB85">
            <v>0.84624846214033467</v>
          </cell>
          <cell r="AC85">
            <v>0.42899336445239067</v>
          </cell>
          <cell r="AD85">
            <v>0.62714501823276214</v>
          </cell>
          <cell r="AE85">
            <v>0.76484022127844487</v>
          </cell>
        </row>
        <row r="86">
          <cell r="E86">
            <v>7</v>
          </cell>
          <cell r="F86">
            <v>0.92591869297378848</v>
          </cell>
          <cell r="H86">
            <v>3.8000000000000003</v>
          </cell>
          <cell r="I86">
            <v>0.43637696637137413</v>
          </cell>
          <cell r="J86">
            <v>0.78450476550538728</v>
          </cell>
          <cell r="K86">
            <v>0.85984259917464989</v>
          </cell>
          <cell r="L86">
            <v>0.60611969027407842</v>
          </cell>
          <cell r="M86">
            <v>0.61132775509203896</v>
          </cell>
          <cell r="N86">
            <v>0.46134128262999846</v>
          </cell>
          <cell r="O86">
            <v>0.40224088212561826</v>
          </cell>
          <cell r="P86">
            <v>0.43143881681296065</v>
          </cell>
          <cell r="Q86">
            <v>0.80669400343080944</v>
          </cell>
          <cell r="R86">
            <v>0.55392997583105918</v>
          </cell>
          <cell r="S86">
            <v>0.81102361828549174</v>
          </cell>
          <cell r="T86">
            <v>0.7133140503291715</v>
          </cell>
          <cell r="U86">
            <v>0.50723076919279475</v>
          </cell>
          <cell r="V86">
            <v>0.71824126753626449</v>
          </cell>
          <cell r="W86">
            <v>0.81102361828549174</v>
          </cell>
          <cell r="X86">
            <v>0.58002984310611927</v>
          </cell>
          <cell r="Y86">
            <v>0.72802765522705448</v>
          </cell>
          <cell r="Z86">
            <v>0.71824126753626449</v>
          </cell>
          <cell r="AA86">
            <v>0.53830553480788745</v>
          </cell>
          <cell r="AB86">
            <v>0.84023579808084614</v>
          </cell>
          <cell r="AC86">
            <v>0.41674420558672848</v>
          </cell>
          <cell r="AD86">
            <v>0.61653064484510089</v>
          </cell>
          <cell r="AE86">
            <v>0.7567844210173672</v>
          </cell>
        </row>
        <row r="87">
          <cell r="E87">
            <v>7.1000000000000005</v>
          </cell>
          <cell r="F87">
            <v>0.92261519616644916</v>
          </cell>
          <cell r="H87">
            <v>3.9000000000000004</v>
          </cell>
          <cell r="I87">
            <v>0.42435694535742985</v>
          </cell>
          <cell r="J87">
            <v>0.77700472720710756</v>
          </cell>
          <cell r="K87">
            <v>0.85427487492358245</v>
          </cell>
          <cell r="L87">
            <v>0.59538767810435689</v>
          </cell>
          <cell r="M87">
            <v>0.60066399012683813</v>
          </cell>
          <cell r="N87">
            <v>0.44938935924593598</v>
          </cell>
          <cell r="O87">
            <v>0.39020296991873998</v>
          </cell>
          <cell r="P87">
            <v>0.41941073346224955</v>
          </cell>
          <cell r="Q87">
            <v>0.79972553679071967</v>
          </cell>
          <cell r="R87">
            <v>0.54260436682220969</v>
          </cell>
          <cell r="S87">
            <v>0.80416239717780125</v>
          </cell>
          <cell r="T87">
            <v>0.70430468712140304</v>
          </cell>
          <cell r="U87">
            <v>0.4955182290358407</v>
          </cell>
          <cell r="V87">
            <v>0.70932694900490922</v>
          </cell>
          <cell r="W87">
            <v>0.80416239717780125</v>
          </cell>
          <cell r="X87">
            <v>0.56898036815226249</v>
          </cell>
          <cell r="Y87">
            <v>0.71930623283058237</v>
          </cell>
          <cell r="Z87">
            <v>0.70932694900490922</v>
          </cell>
          <cell r="AA87">
            <v>0.52683491864122156</v>
          </cell>
          <cell r="AB87">
            <v>0.83412940563170423</v>
          </cell>
          <cell r="AC87">
            <v>0.40470298322925219</v>
          </cell>
          <cell r="AD87">
            <v>0.60593666356793463</v>
          </cell>
          <cell r="AE87">
            <v>0.7486616760236382</v>
          </cell>
        </row>
        <row r="88">
          <cell r="E88">
            <v>7.2</v>
          </cell>
          <cell r="F88">
            <v>0.91922008342846184</v>
          </cell>
          <cell r="H88">
            <v>4</v>
          </cell>
          <cell r="I88">
            <v>0.41252629751049513</v>
          </cell>
          <cell r="J88">
            <v>0.76942842142691648</v>
          </cell>
          <cell r="K88">
            <v>0.84861122663507227</v>
          </cell>
          <cell r="L88">
            <v>0.58468816713602023</v>
          </cell>
          <cell r="M88">
            <v>0.59002857709638579</v>
          </cell>
          <cell r="N88">
            <v>0.43760173789558915</v>
          </cell>
          <cell r="O88">
            <v>0.37838923569506383</v>
          </cell>
          <cell r="P88">
            <v>0.40757702840100501</v>
          </cell>
          <cell r="Q88">
            <v>0.7926730293148353</v>
          </cell>
          <cell r="R88">
            <v>0.53135540218741306</v>
          </cell>
          <cell r="S88">
            <v>0.79721579931775077</v>
          </cell>
          <cell r="T88">
            <v>0.69525344263716382</v>
          </cell>
          <cell r="U88">
            <v>0.48392529324656197</v>
          </cell>
          <cell r="V88">
            <v>0.70036794404251657</v>
          </cell>
          <cell r="W88">
            <v>0.79721579931775077</v>
          </cell>
          <cell r="X88">
            <v>0.55798489990537725</v>
          </cell>
          <cell r="Y88">
            <v>0.7105347302881081</v>
          </cell>
          <cell r="Z88">
            <v>0.70036794404251657</v>
          </cell>
          <cell r="AA88">
            <v>0.51545499156641228</v>
          </cell>
          <cell r="AB88">
            <v>0.82793027910964356</v>
          </cell>
          <cell r="AC88">
            <v>0.39287110045386708</v>
          </cell>
          <cell r="AD88">
            <v>0.59536693871859647</v>
          </cell>
          <cell r="AE88">
            <v>0.74047442603514668</v>
          </cell>
        </row>
        <row r="89">
          <cell r="E89">
            <v>7.3000000000000007</v>
          </cell>
          <cell r="F89">
            <v>0.9157327108830251</v>
          </cell>
          <cell r="H89">
            <v>4.1000000000000005</v>
          </cell>
          <cell r="I89">
            <v>0.40088683732203573</v>
          </cell>
          <cell r="J89">
            <v>0.76177790603843731</v>
          </cell>
          <cell r="K89">
            <v>0.84285235273554449</v>
          </cell>
          <cell r="L89">
            <v>0.57402502195064442</v>
          </cell>
          <cell r="M89">
            <v>0.57942537272310279</v>
          </cell>
          <cell r="N89">
            <v>0.42598086287499348</v>
          </cell>
          <cell r="O89">
            <v>0.36680041109196893</v>
          </cell>
          <cell r="P89">
            <v>0.39593937573649046</v>
          </cell>
          <cell r="Q89">
            <v>0.78553815738749222</v>
          </cell>
          <cell r="R89">
            <v>0.52018682266161831</v>
          </cell>
          <cell r="S89">
            <v>0.79018542436293304</v>
          </cell>
          <cell r="T89">
            <v>0.6861634172332115</v>
          </cell>
          <cell r="U89">
            <v>0.47245523933362632</v>
          </cell>
          <cell r="V89">
            <v>0.69136729190095259</v>
          </cell>
          <cell r="W89">
            <v>0.79018542436293304</v>
          </cell>
          <cell r="X89">
            <v>0.5470472888268868</v>
          </cell>
          <cell r="Y89">
            <v>0.70171606001717579</v>
          </cell>
          <cell r="Z89">
            <v>0.69136729190095259</v>
          </cell>
          <cell r="AA89">
            <v>0.50416937919330818</v>
          </cell>
          <cell r="AB89">
            <v>0.82163948526518327</v>
          </cell>
          <cell r="AC89">
            <v>0.38124978149407951</v>
          </cell>
          <cell r="AD89">
            <v>0.58482531577793839</v>
          </cell>
          <cell r="AE89">
            <v>0.73222517220997374</v>
          </cell>
        </row>
        <row r="90">
          <cell r="E90">
            <v>7.4</v>
          </cell>
          <cell r="F90">
            <v>0.91215248344466504</v>
          </cell>
          <cell r="H90">
            <v>4.2</v>
          </cell>
          <cell r="I90">
            <v>0.38944021141960772</v>
          </cell>
          <cell r="J90">
            <v>0.75405530618350336</v>
          </cell>
          <cell r="K90">
            <v>0.83699902252647829</v>
          </cell>
          <cell r="L90">
            <v>0.56340207599037251</v>
          </cell>
          <cell r="M90">
            <v>0.56885820680335974</v>
          </cell>
          <cell r="N90">
            <v>0.41452902680904241</v>
          </cell>
          <cell r="O90">
            <v>0.35543704398853782</v>
          </cell>
          <cell r="P90">
            <v>0.38449927891112201</v>
          </cell>
          <cell r="Q90">
            <v>0.77832266838630382</v>
          </cell>
          <cell r="R90">
            <v>0.50910229353850911</v>
          </cell>
          <cell r="S90">
            <v>0.78307294343677369</v>
          </cell>
          <cell r="T90">
            <v>0.67703775259958887</v>
          </cell>
          <cell r="U90">
            <v>0.46111122908862134</v>
          </cell>
          <cell r="V90">
            <v>0.68232807560738995</v>
          </cell>
          <cell r="W90">
            <v>0.78307294343677369</v>
          </cell>
          <cell r="X90">
            <v>0.53617133246417159</v>
          </cell>
          <cell r="Y90">
            <v>0.69285318278869323</v>
          </cell>
          <cell r="Z90">
            <v>0.68232807560738995</v>
          </cell>
          <cell r="AA90">
            <v>0.49298161808411184</v>
          </cell>
          <cell r="AB90">
            <v>0.81525816328391432</v>
          </cell>
          <cell r="AC90">
            <v>0.3698400725299773</v>
          </cell>
          <cell r="AD90">
            <v>0.57431561745725812</v>
          </cell>
          <cell r="AE90">
            <v>0.72391647533436221</v>
          </cell>
        </row>
        <row r="91">
          <cell r="E91">
            <v>7.5</v>
          </cell>
          <cell r="F91">
            <v>0.9084788560926027</v>
          </cell>
          <cell r="H91">
            <v>4.3</v>
          </cell>
          <cell r="I91">
            <v>0.37818789856730534</v>
          </cell>
          <cell r="J91">
            <v>0.7462628129934199</v>
          </cell>
          <cell r="K91">
            <v>0.83105207648672597</v>
          </cell>
          <cell r="L91">
            <v>0.55282312761685093</v>
          </cell>
          <cell r="M91">
            <v>0.55833087827437966</v>
          </cell>
          <cell r="N91">
            <v>0.40324836950159559</v>
          </cell>
          <cell r="O91">
            <v>0.3442995003924606</v>
          </cell>
          <cell r="P91">
            <v>0.37325807095412644</v>
          </cell>
          <cell r="Q91">
            <v>0.7710283798924179</v>
          </cell>
          <cell r="R91">
            <v>0.498105401022294</v>
          </cell>
          <cell r="S91">
            <v>0.77588009843318084</v>
          </cell>
          <cell r="T91">
            <v>0.66787962899392672</v>
          </cell>
          <cell r="U91">
            <v>0.44989630585563922</v>
          </cell>
          <cell r="V91">
            <v>0.67325341929125193</v>
          </cell>
          <cell r="W91">
            <v>0.77588009843318084</v>
          </cell>
          <cell r="X91">
            <v>0.5253607715672507</v>
          </cell>
          <cell r="Y91">
            <v>0.68394910524416508</v>
          </cell>
          <cell r="Z91">
            <v>0.67325341929125193</v>
          </cell>
          <cell r="AA91">
            <v>0.48189515233832519</v>
          </cell>
          <cell r="AB91">
            <v>0.80878752470719839</v>
          </cell>
          <cell r="AC91">
            <v>0.35864284273174091</v>
          </cell>
          <cell r="AD91">
            <v>0.56384163977925483</v>
          </cell>
          <cell r="AE91">
            <v>0.71555095393710699</v>
          </cell>
        </row>
        <row r="92">
          <cell r="E92">
            <v>7.6000000000000005</v>
          </cell>
          <cell r="F92">
            <v>0.90471133512357893</v>
          </cell>
          <cell r="H92">
            <v>4.4000000000000004</v>
          </cell>
          <cell r="I92">
            <v>0.36713120991328863</v>
          </cell>
          <cell r="J92">
            <v>0.73840268221512961</v>
          </cell>
          <cell r="K92">
            <v>0.82501242650240814</v>
          </cell>
          <cell r="L92">
            <v>0.54229193620469174</v>
          </cell>
          <cell r="M92">
            <v>0.54784715130865158</v>
          </cell>
          <cell r="N92">
            <v>0.39214087701510425</v>
          </cell>
          <cell r="O92">
            <v>0.33338796657832548</v>
          </cell>
          <cell r="P92">
            <v>0.36221691498245612</v>
          </cell>
          <cell r="Q92">
            <v>0.76365717880796247</v>
          </cell>
          <cell r="R92">
            <v>0.48719964868918647</v>
          </cell>
          <cell r="S92">
            <v>0.76860870122928049</v>
          </cell>
          <cell r="T92">
            <v>0.65869226240142387</v>
          </cell>
          <cell r="U92">
            <v>0.43881339197765068</v>
          </cell>
          <cell r="V92">
            <v>0.66414648543397492</v>
          </cell>
          <cell r="W92">
            <v>0.76860870122928049</v>
          </cell>
          <cell r="X92">
            <v>0.51461928627674747</v>
          </cell>
          <cell r="Y92">
            <v>0.67500687733070397</v>
          </cell>
          <cell r="Z92">
            <v>0.66414648543397492</v>
          </cell>
          <cell r="AA92">
            <v>0.47091333031045518</v>
          </cell>
          <cell r="AB92">
            <v>0.80222885327066995</v>
          </cell>
          <cell r="AC92">
            <v>0.34765878555596347</v>
          </cell>
          <cell r="AD92">
            <v>0.55340714817961634</v>
          </cell>
          <cell r="AE92">
            <v>0.7071312823117365</v>
          </cell>
        </row>
        <row r="93">
          <cell r="E93">
            <v>7.7</v>
          </cell>
          <cell r="F93">
            <v>0.90084947938193971</v>
          </cell>
          <cell r="H93">
            <v>4.5</v>
          </cell>
          <cell r="I93">
            <v>0.35627128948247538</v>
          </cell>
          <cell r="J93">
            <v>0.73047723274266851</v>
          </cell>
          <cell r="K93">
            <v>0.81888105602244343</v>
          </cell>
          <cell r="L93">
            <v>0.53181221827620795</v>
          </cell>
          <cell r="M93">
            <v>0.53741075144255135</v>
          </cell>
          <cell r="N93">
            <v>0.38120838098055426</v>
          </cell>
          <cell r="O93">
            <v>0.32270245147109977</v>
          </cell>
          <cell r="P93">
            <v>0.351376804948481</v>
          </cell>
          <cell r="Q93">
            <v>0.75621102038022225</v>
          </cell>
          <cell r="R93">
            <v>0.47638845406499064</v>
          </cell>
          <cell r="S93">
            <v>0.76126063280563383</v>
          </cell>
          <cell r="T93">
            <v>0.64947890162397637</v>
          </cell>
          <cell r="U93">
            <v>0.42786528642407484</v>
          </cell>
          <cell r="V93">
            <v>0.65501047204486196</v>
          </cell>
          <cell r="W93">
            <v>0.76126063280563383</v>
          </cell>
          <cell r="X93">
            <v>0.50395049238993328</v>
          </cell>
          <cell r="Y93">
            <v>0.66602958965665793</v>
          </cell>
          <cell r="Z93">
            <v>0.65501047204486196</v>
          </cell>
          <cell r="AA93">
            <v>0.46003940146642297</v>
          </cell>
          <cell r="AB93">
            <v>0.79558350465904004</v>
          </cell>
          <cell r="AC93">
            <v>0.33688842029043742</v>
          </cell>
          <cell r="AD93">
            <v>0.543015873635875</v>
          </cell>
          <cell r="AE93">
            <v>0.69866018844803401</v>
          </cell>
        </row>
        <row r="94">
          <cell r="E94">
            <v>7.8000000000000007</v>
          </cell>
          <cell r="F94">
            <v>0.89689290146475542</v>
          </cell>
          <cell r="H94">
            <v>4.6000000000000005</v>
          </cell>
          <cell r="I94">
            <v>0.34560911491196067</v>
          </cell>
          <cell r="J94">
            <v>0.72248884505448008</v>
          </cell>
          <cell r="K94">
            <v>0.81265902013783864</v>
          </cell>
          <cell r="L94">
            <v>0.52138764368417001</v>
          </cell>
          <cell r="M94">
            <v>0.52702536174587189</v>
          </cell>
          <cell r="N94">
            <v>0.37045255813796968</v>
          </cell>
          <cell r="O94">
            <v>0.31224278926806232</v>
          </cell>
          <cell r="P94">
            <v>0.34073856663140595</v>
          </cell>
          <cell r="Q94">
            <v>0.74869192713224053</v>
          </cell>
          <cell r="R94">
            <v>0.46567514532499032</v>
          </cell>
          <cell r="S94">
            <v>0.75383784227347261</v>
          </cell>
          <cell r="T94">
            <v>0.64024282530214083</v>
          </cell>
          <cell r="U94">
            <v>0.4170546626036275</v>
          </cell>
          <cell r="V94">
            <v>0.64584860976648328</v>
          </cell>
          <cell r="W94">
            <v>0.75383784227347261</v>
          </cell>
          <cell r="X94">
            <v>0.49335793771155778</v>
          </cell>
          <cell r="Y94">
            <v>0.65702037077088138</v>
          </cell>
          <cell r="Z94">
            <v>0.64584860976648328</v>
          </cell>
          <cell r="AA94">
            <v>0.44927651338435265</v>
          </cell>
          <cell r="AB94">
            <v>0.78885290617580894</v>
          </cell>
          <cell r="AC94">
            <v>0.32633209384259726</v>
          </cell>
          <cell r="AD94">
            <v>0.53267150883016856</v>
          </cell>
          <cell r="AE94">
            <v>0.6901404518746671</v>
          </cell>
        </row>
        <row r="95">
          <cell r="E95">
            <v>7.9</v>
          </cell>
          <cell r="F95">
            <v>0.89284126889971016</v>
          </cell>
          <cell r="H95">
            <v>4.7</v>
          </cell>
          <cell r="I95">
            <v>0.3351454984261602</v>
          </cell>
          <cell r="J95">
            <v>0.7144399595573494</v>
          </cell>
          <cell r="K95">
            <v>0.80634744558296145</v>
          </cell>
          <cell r="L95">
            <v>0.51102183184927685</v>
          </cell>
          <cell r="M95">
            <v>0.51669461903893765</v>
          </cell>
          <cell r="N95">
            <v>0.3598749301072533</v>
          </cell>
          <cell r="O95">
            <v>0.30200864229198965</v>
          </cell>
          <cell r="P95">
            <v>0.33030285886887495</v>
          </cell>
          <cell r="Q95">
            <v>0.74110198769972324</v>
          </cell>
          <cell r="R95">
            <v>0.45506295812213809</v>
          </cell>
          <cell r="S95">
            <v>0.74634234580866088</v>
          </cell>
          <cell r="T95">
            <v>0.63098733887379277</v>
          </cell>
          <cell r="U95">
            <v>0.40638406636610369</v>
          </cell>
          <cell r="V95">
            <v>0.63666415891328498</v>
          </cell>
          <cell r="W95">
            <v>0.74634234580866088</v>
          </cell>
          <cell r="X95">
            <v>0.48284509849602419</v>
          </cell>
          <cell r="Y95">
            <v>0.64798238436888966</v>
          </cell>
          <cell r="Z95">
            <v>0.63666415891328498</v>
          </cell>
          <cell r="AA95">
            <v>0.43862770890512759</v>
          </cell>
          <cell r="AB95">
            <v>0.78203855632661556</v>
          </cell>
          <cell r="AC95">
            <v>0.31598998276621759</v>
          </cell>
          <cell r="AD95">
            <v>0.52237770435255038</v>
          </cell>
          <cell r="AE95">
            <v>0.68157490141487864</v>
          </cell>
        </row>
        <row r="96">
          <cell r="E96">
            <v>8</v>
          </cell>
          <cell r="F96">
            <v>0.88869430529347715</v>
          </cell>
          <cell r="H96">
            <v>4.8000000000000007</v>
          </cell>
          <cell r="I96">
            <v>0.32488108804819849</v>
          </cell>
          <cell r="J96">
            <v>0.70633307483789876</v>
          </cell>
          <cell r="K96">
            <v>0.79994753065710689</v>
          </cell>
          <cell r="L96">
            <v>0.50071834805898707</v>
          </cell>
          <cell r="M96">
            <v>0.50642211016394034</v>
          </cell>
          <cell r="N96">
            <v>0.34947686338860068</v>
          </cell>
          <cell r="O96">
            <v>0.29199950406787006</v>
          </cell>
          <cell r="P96">
            <v>0.32007017502463875</v>
          </cell>
          <cell r="Q96">
            <v>0.73344335557426732</v>
          </cell>
          <cell r="R96">
            <v>0.44455503254926737</v>
          </cell>
          <cell r="S96">
            <v>0.73877622549224664</v>
          </cell>
          <cell r="T96">
            <v>0.62171577147352353</v>
          </cell>
          <cell r="U96">
            <v>0.39585591419636418</v>
          </cell>
          <cell r="V96">
            <v>0.62746040644724732</v>
          </cell>
          <cell r="W96">
            <v>0.73877622549224664</v>
          </cell>
          <cell r="X96">
            <v>0.47241537598733863</v>
          </cell>
          <cell r="Y96">
            <v>0.6389188264293203</v>
          </cell>
          <cell r="Z96">
            <v>0.62746040644724732</v>
          </cell>
          <cell r="AA96">
            <v>0.42809592343782926</v>
          </cell>
          <cell r="AB96">
            <v>0.77514202431507528</v>
          </cell>
          <cell r="AC96">
            <v>0.30586209552051136</v>
          </cell>
          <cell r="AD96">
            <v>0.51213806495146319</v>
          </cell>
          <cell r="AE96">
            <v>0.67296641285740244</v>
          </cell>
        </row>
        <row r="97">
          <cell r="E97">
            <v>8.1</v>
          </cell>
          <cell r="F97">
            <v>0.88445179144827057</v>
          </cell>
          <cell r="H97">
            <v>4.9000000000000004</v>
          </cell>
          <cell r="I97">
            <v>0.31481636904348526</v>
          </cell>
          <cell r="J97">
            <v>0.69817074582277805</v>
          </cell>
          <cell r="K97">
            <v>0.79346054506476416</v>
          </cell>
          <cell r="L97">
            <v>0.49048069983429049</v>
          </cell>
          <cell r="M97">
            <v>0.49621136831708845</v>
          </cell>
          <cell r="N97">
            <v>0.33925956959123604</v>
          </cell>
          <cell r="O97">
            <v>0.28221470261501519</v>
          </cell>
          <cell r="P97">
            <v>0.31004084468771437</v>
          </cell>
          <cell r="Q97">
            <v>0.72571824775312688</v>
          </cell>
          <cell r="R97">
            <v>0.43415441024083606</v>
          </cell>
          <cell r="S97">
            <v>0.73114162805763494</v>
          </cell>
          <cell r="T97">
            <v>0.61243147277700671</v>
          </cell>
          <cell r="U97">
            <v>0.38547249160337738</v>
          </cell>
          <cell r="V97">
            <v>0.61824066289461221</v>
          </cell>
          <cell r="W97">
            <v>0.73114162805763494</v>
          </cell>
          <cell r="X97">
            <v>0.46207209306309022</v>
          </cell>
          <cell r="Y97">
            <v>0.62983292228431531</v>
          </cell>
          <cell r="Z97">
            <v>0.61824066289461221</v>
          </cell>
          <cell r="AA97">
            <v>0.41768398242481802</v>
          </cell>
          <cell r="AB97">
            <v>0.76816494945008362</v>
          </cell>
          <cell r="AC97">
            <v>0.29594827495524006</v>
          </cell>
          <cell r="AD97">
            <v>0.50195614583795811</v>
          </cell>
          <cell r="AE97">
            <v>0.66431790654495793</v>
          </cell>
        </row>
        <row r="98">
          <cell r="E98">
            <v>8.2000000000000011</v>
          </cell>
          <cell r="F98">
            <v>0.88011356644424632</v>
          </cell>
          <cell r="H98">
            <v>5</v>
          </cell>
          <cell r="I98">
            <v>0.30495166559098408</v>
          </cell>
          <cell r="J98">
            <v>0.68995558184888661</v>
          </cell>
          <cell r="K98">
            <v>0.7868878296731</v>
          </cell>
          <cell r="L98">
            <v>0.48031233337089618</v>
          </cell>
          <cell r="M98">
            <v>0.486065869448077</v>
          </cell>
          <cell r="N98">
            <v>0.32922410588870049</v>
          </cell>
          <cell r="O98">
            <v>0.27265340394596127</v>
          </cell>
          <cell r="P98">
            <v>0.30021503559790558</v>
          </cell>
          <cell r="Q98">
            <v>0.71792894329589474</v>
          </cell>
          <cell r="R98">
            <v>0.4238640316193909</v>
          </cell>
          <cell r="S98">
            <v>0.72344076354459153</v>
          </cell>
          <cell r="T98">
            <v>0.60313780979472176</v>
          </cell>
          <cell r="U98">
            <v>0.37523595170675278</v>
          </cell>
          <cell r="V98">
            <v>0.60900825920788904</v>
          </cell>
          <cell r="W98">
            <v>0.72344076354459153</v>
          </cell>
          <cell r="X98">
            <v>0.4518184909885502</v>
          </cell>
          <cell r="Y98">
            <v>0.62072792362762863</v>
          </cell>
          <cell r="Z98">
            <v>0.60900825920788904</v>
          </cell>
          <cell r="AA98">
            <v>0.4073945989709451</v>
          </cell>
          <cell r="AB98">
            <v>0.76110904046370265</v>
          </cell>
          <cell r="AC98">
            <v>0.28624820101499943</v>
          </cell>
          <cell r="AD98">
            <v>0.49183544905018761</v>
          </cell>
          <cell r="AE98">
            <v>0.65563234488288424</v>
          </cell>
        </row>
        <row r="99">
          <cell r="E99">
            <v>8.3000000000000007</v>
          </cell>
          <cell r="F99">
            <v>0.87567952868540944</v>
          </cell>
          <cell r="H99">
            <v>5.1000000000000005</v>
          </cell>
          <cell r="I99">
            <v>0.29528714267712636</v>
          </cell>
          <cell r="J99">
            <v>0.68169024464513561</v>
          </cell>
          <cell r="K99">
            <v>0.78023079618528202</v>
          </cell>
          <cell r="L99">
            <v>0.47021663006122921</v>
          </cell>
          <cell r="M99">
            <v>0.47598902873331206</v>
          </cell>
          <cell r="N99">
            <v>0.31937137569844021</v>
          </cell>
          <cell r="O99">
            <v>0.26331461576318765</v>
          </cell>
          <cell r="P99">
            <v>0.29059275579212202</v>
          </cell>
          <cell r="Q99">
            <v>0.7100777817886621</v>
          </cell>
          <cell r="R99">
            <v>0.41368673329169842</v>
          </cell>
          <cell r="S99">
            <v>0.71567590386045377</v>
          </cell>
          <cell r="T99">
            <v>0.59383816361959763</v>
          </cell>
          <cell r="U99">
            <v>0.36514831402276154</v>
          </cell>
          <cell r="V99">
            <v>0.5997665435774987</v>
          </cell>
          <cell r="W99">
            <v>0.71567590386045377</v>
          </cell>
          <cell r="X99">
            <v>0.44165772628676542</v>
          </cell>
          <cell r="Y99">
            <v>0.61160710546443897</v>
          </cell>
          <cell r="Z99">
            <v>0.5997665435774987</v>
          </cell>
          <cell r="AA99">
            <v>0.39723037164098762</v>
          </cell>
          <cell r="AB99">
            <v>0.7539760747388865</v>
          </cell>
          <cell r="AC99">
            <v>0.27676139365537877</v>
          </cell>
          <cell r="AD99">
            <v>0.48177941988462897</v>
          </cell>
          <cell r="AE99">
            <v>0.64691272977066749</v>
          </cell>
        </row>
        <row r="100">
          <cell r="E100">
            <v>8.4</v>
          </cell>
          <cell r="F100">
            <v>0.87114963690667502</v>
          </cell>
          <cell r="H100">
            <v>5.2</v>
          </cell>
          <cell r="I100">
            <v>0.28582280820689948</v>
          </cell>
          <cell r="J100">
            <v>0.67337744622747875</v>
          </cell>
          <cell r="K100">
            <v>0.77349092672838204</v>
          </cell>
          <cell r="L100">
            <v>0.46019690310348871</v>
          </cell>
          <cell r="M100">
            <v>0.46598419712921268</v>
          </cell>
          <cell r="N100">
            <v>0.30970212958291965</v>
          </cell>
          <cell r="O100">
            <v>0.25419719134426944</v>
          </cell>
          <cell r="P100">
            <v>0.28117385596542677</v>
          </cell>
          <cell r="Q100">
            <v>0.70216716171639992</v>
          </cell>
          <cell r="R100">
            <v>0.40362524559915358</v>
          </cell>
          <cell r="S100">
            <v>0.70784938124911045</v>
          </cell>
          <cell r="T100">
            <v>0.58453592613328809</v>
          </cell>
          <cell r="U100">
            <v>0.35521146345142568</v>
          </cell>
          <cell r="V100">
            <v>0.59051887819759796</v>
          </cell>
          <cell r="W100">
            <v>0.70784938124911045</v>
          </cell>
          <cell r="X100">
            <v>0.43159286773033495</v>
          </cell>
          <cell r="Y100">
            <v>0.60247376300702349</v>
          </cell>
          <cell r="Z100">
            <v>0.59051887819759796</v>
          </cell>
          <cell r="AA100">
            <v>0.38719378242909502</v>
          </cell>
          <cell r="AB100">
            <v>0.74676789744644478</v>
          </cell>
          <cell r="AC100">
            <v>0.26748721596326946</v>
          </cell>
          <cell r="AD100">
            <v>0.47179144340040913</v>
          </cell>
          <cell r="AE100">
            <v>0.63816209995930484</v>
          </cell>
        </row>
        <row r="101">
          <cell r="E101">
            <v>8.5</v>
          </cell>
          <cell r="F101">
            <v>0.86652391113972738</v>
          </cell>
          <cell r="H101">
            <v>5.3000000000000007</v>
          </cell>
          <cell r="I101">
            <v>0.27655851532613901</v>
          </cell>
          <cell r="J101">
            <v>0.66501994670911646</v>
          </cell>
          <cell r="K101">
            <v>0.76666977335472353</v>
          </cell>
          <cell r="L101">
            <v>0.45025639420389307</v>
          </cell>
          <cell r="M101">
            <v>0.45605465801178752</v>
          </cell>
          <cell r="N101">
            <v>0.30021696636904416</v>
          </cell>
          <cell r="O101">
            <v>0.24529983360575514</v>
          </cell>
          <cell r="P101">
            <v>0.27195803204031788</v>
          </cell>
          <cell r="Q101">
            <v>0.69419953874449114</v>
          </cell>
          <cell r="R101">
            <v>0.39368219032678425</v>
          </cell>
          <cell r="S101">
            <v>0.69996358666849068</v>
          </cell>
          <cell r="T101">
            <v>0.57523449667593785</v>
          </cell>
          <cell r="U101">
            <v>0.3454271494657824</v>
          </cell>
          <cell r="V101">
            <v>0.58126863599076328</v>
          </cell>
          <cell r="W101">
            <v>0.69996358666849068</v>
          </cell>
          <cell r="X101">
            <v>0.42162689346029786</v>
          </cell>
          <cell r="Y101">
            <v>0.59333120852061316</v>
          </cell>
          <cell r="Z101">
            <v>0.58126863599076328</v>
          </cell>
          <cell r="AA101">
            <v>0.37728719490364343</v>
          </cell>
          <cell r="AB101">
            <v>0.7394864205908005</v>
          </cell>
          <cell r="AC101">
            <v>0.258424877473175</v>
          </cell>
          <cell r="AD101">
            <v>0.46187484100300197</v>
          </cell>
          <cell r="AE101">
            <v>0.62938352833764966</v>
          </cell>
        </row>
        <row r="102">
          <cell r="E102">
            <v>8.6</v>
          </cell>
          <cell r="F102">
            <v>0.86180243363531717</v>
          </cell>
          <cell r="H102">
            <v>5.4</v>
          </cell>
          <cell r="I102">
            <v>0.26749396494863659</v>
          </cell>
          <cell r="J102">
            <v>0.65662055202798197</v>
          </cell>
          <cell r="K102">
            <v>0.75976895745566475</v>
          </cell>
          <cell r="L102">
            <v>0.44039827037807672</v>
          </cell>
          <cell r="M102">
            <v>0.44620362390856855</v>
          </cell>
          <cell r="N102">
            <v>0.2909163344821441</v>
          </cell>
          <cell r="O102">
            <v>0.23662109933571709</v>
          </cell>
          <cell r="P102">
            <v>0.26294482793730639</v>
          </cell>
          <cell r="Q102">
            <v>0.68617742391052572</v>
          </cell>
          <cell r="R102">
            <v>0.38386007857482518</v>
          </cell>
          <cell r="S102">
            <v>0.69202096807748892</v>
          </cell>
          <cell r="T102">
            <v>0.56593727868444443</v>
          </cell>
          <cell r="U102">
            <v>0.33579698550403064</v>
          </cell>
          <cell r="V102">
            <v>0.57201919729637341</v>
          </cell>
          <cell r="W102">
            <v>0.69202096807748892</v>
          </cell>
          <cell r="X102">
            <v>0.41176268823735557</v>
          </cell>
          <cell r="Y102">
            <v>0.58418276812391778</v>
          </cell>
          <cell r="Z102">
            <v>0.57201919729637341</v>
          </cell>
          <cell r="AA102">
            <v>0.36751285253053151</v>
          </cell>
          <cell r="AB102">
            <v>0.73213362196424414</v>
          </cell>
          <cell r="AC102">
            <v>0.24957343767101703</v>
          </cell>
          <cell r="AD102">
            <v>0.45203286711344121</v>
          </cell>
          <cell r="AE102">
            <v>0.62058011915106404</v>
          </cell>
        </row>
        <row r="103">
          <cell r="E103">
            <v>8.7000000000000011</v>
          </cell>
          <cell r="F103">
            <v>0.85698534973964136</v>
          </cell>
          <cell r="H103">
            <v>5.5</v>
          </cell>
          <cell r="I103">
            <v>0.25862870848124009</v>
          </cell>
          <cell r="J103">
            <v>0.64818211159381112</v>
          </cell>
          <cell r="K103">
            <v>0.75279016908693941</v>
          </cell>
          <cell r="L103">
            <v>0.43062562085744033</v>
          </cell>
          <cell r="M103">
            <v>0.4364342333287945</v>
          </cell>
          <cell r="N103">
            <v>0.28180053349036471</v>
          </cell>
          <cell r="O103">
            <v>0.22815940358464931</v>
          </cell>
          <cell r="P103">
            <v>0.25413363853945198</v>
          </cell>
          <cell r="Q103">
            <v>0.67810338172767215</v>
          </cell>
          <cell r="R103">
            <v>0.37416130879651077</v>
          </cell>
          <cell r="S103">
            <v>0.68402402863343548</v>
          </cell>
          <cell r="T103">
            <v>0.55664767630433765</v>
          </cell>
          <cell r="U103">
            <v>0.32632244856477188</v>
          </cell>
          <cell r="V103">
            <v>0.56277394652766044</v>
          </cell>
          <cell r="W103">
            <v>0.68402402863343548</v>
          </cell>
          <cell r="X103">
            <v>0.40200304083035121</v>
          </cell>
          <cell r="Y103">
            <v>0.57503177854895426</v>
          </cell>
          <cell r="Z103">
            <v>0.56277394652766044</v>
          </cell>
          <cell r="AA103">
            <v>0.35787287717756605</v>
          </cell>
          <cell r="AB103">
            <v>0.72471154400956017</v>
          </cell>
          <cell r="AC103">
            <v>0.24093180967653607</v>
          </cell>
          <cell r="AD103">
            <v>0.44226870592907003</v>
          </cell>
          <cell r="AE103">
            <v>0.61175500515588854</v>
          </cell>
        </row>
        <row r="104">
          <cell r="E104">
            <v>8.8000000000000007</v>
          </cell>
          <cell r="F104">
            <v>0.85207286872246368</v>
          </cell>
          <cell r="H104">
            <v>5.6000000000000005</v>
          </cell>
          <cell r="I104">
            <v>0.24996215073972777</v>
          </cell>
          <cell r="J104">
            <v>0.63970751585728902</v>
          </cell>
          <cell r="K104">
            <v>0.74573516620482372</v>
          </cell>
          <cell r="L104">
            <v>0.42094145410605488</v>
          </cell>
          <cell r="M104">
            <v>0.4267495476976077</v>
          </cell>
          <cell r="N104">
            <v>0.27286971585479947</v>
          </cell>
          <cell r="O104">
            <v>0.21991302420410994</v>
          </cell>
          <cell r="P104">
            <v>0.24552371284311489</v>
          </cell>
          <cell r="Q104">
            <v>0.66998002820111047</v>
          </cell>
          <cell r="R104">
            <v>0.36458816500536773</v>
          </cell>
          <cell r="S104">
            <v>0.6759753248014192</v>
          </cell>
          <cell r="T104">
            <v>0.54736909098053044</v>
          </cell>
          <cell r="U104">
            <v>0.31700487900514907</v>
          </cell>
          <cell r="V104">
            <v>0.55353626880252782</v>
          </cell>
          <cell r="W104">
            <v>0.6759753248014192</v>
          </cell>
          <cell r="X104">
            <v>0.39235064154669647</v>
          </cell>
          <cell r="Y104">
            <v>0.56588158386496135</v>
          </cell>
          <cell r="Z104">
            <v>0.55353626880252782</v>
          </cell>
          <cell r="AA104">
            <v>0.34836926780219896</v>
          </cell>
          <cell r="AB104">
            <v>0.71722229259105064</v>
          </cell>
          <cell r="AC104">
            <v>0.23249876409509793</v>
          </cell>
          <cell r="AD104">
            <v>0.43258546828168226</v>
          </cell>
          <cell r="AE104">
            <v>0.602911344713427</v>
          </cell>
        </row>
        <row r="105">
          <cell r="E105">
            <v>8.9</v>
          </cell>
          <cell r="F105">
            <v>0.84706526455464015</v>
          </cell>
          <cell r="H105">
            <v>5.7</v>
          </cell>
          <cell r="I105">
            <v>0.24149355304784226</v>
          </cell>
          <cell r="J105">
            <v>0.6311996938039639</v>
          </cell>
          <cell r="K105">
            <v>0.73860577381253267</v>
          </cell>
          <cell r="L105">
            <v>0.41134869495354154</v>
          </cell>
          <cell r="M105">
            <v>0.41715254839981186</v>
          </cell>
          <cell r="N105">
            <v>0.2641238888803098</v>
          </cell>
          <cell r="O105">
            <v>0.21188010652228814</v>
          </cell>
          <cell r="P105">
            <v>0.23711415728684401</v>
          </cell>
          <cell r="Q105">
            <v>0.66181002875922157</v>
          </cell>
          <cell r="R105">
            <v>0.35514281515495183</v>
          </cell>
          <cell r="S105">
            <v>0.6678774643769454</v>
          </cell>
          <cell r="T105">
            <v>0.53810491803229588</v>
          </cell>
          <cell r="U105">
            <v>0.30784548054121175</v>
          </cell>
          <cell r="V105">
            <v>0.5443095465533575</v>
          </cell>
          <cell r="W105">
            <v>0.6678774643769454</v>
          </cell>
          <cell r="X105">
            <v>0.38280807990911886</v>
          </cell>
          <cell r="Y105">
            <v>0.55673553217131944</v>
          </cell>
          <cell r="Z105">
            <v>0.5443095465533575</v>
          </cell>
          <cell r="AA105">
            <v>0.33900389932446773</v>
          </cell>
          <cell r="AB105">
            <v>0.70966803567416403</v>
          </cell>
          <cell r="AC105">
            <v>0.22427293302936413</v>
          </cell>
          <cell r="AD105">
            <v>0.4229861885987532</v>
          </cell>
          <cell r="AE105">
            <v>0.59405231882730603</v>
          </cell>
        </row>
        <row r="106">
          <cell r="E106">
            <v>9</v>
          </cell>
          <cell r="F106">
            <v>0.84196287663274139</v>
          </cell>
          <cell r="H106">
            <v>5.8000000000000007</v>
          </cell>
          <cell r="I106">
            <v>0.23322203651153625</v>
          </cell>
          <cell r="J106">
            <v>0.62266161037579892</v>
          </cell>
          <cell r="K106">
            <v>0.73140388301640769</v>
          </cell>
          <cell r="L106">
            <v>0.40185018184909943</v>
          </cell>
          <cell r="M106">
            <v>0.40764613393855392</v>
          </cell>
          <cell r="N106">
            <v>0.255562916861515</v>
          </cell>
          <cell r="O106">
            <v>0.20405866814546603</v>
          </cell>
          <cell r="P106">
            <v>0.2289039392499439</v>
          </cell>
          <cell r="Q106">
            <v>0.65359609610140856</v>
          </cell>
          <cell r="R106">
            <v>0.34582730969356912</v>
          </cell>
          <cell r="S106">
            <v>0.65973310442361877</v>
          </cell>
          <cell r="T106">
            <v>0.52885854321792214</v>
          </cell>
          <cell r="U106">
            <v>0.29884532044940332</v>
          </cell>
          <cell r="V106">
            <v>0.53509715612113107</v>
          </cell>
          <cell r="W106">
            <v>0.65973310442361877</v>
          </cell>
          <cell r="X106">
            <v>0.37337784248282557</v>
          </cell>
          <cell r="Y106">
            <v>0.5475969722645202</v>
          </cell>
          <cell r="Z106">
            <v>0.53509715612113107</v>
          </cell>
          <cell r="AA106">
            <v>0.32977852168660893</v>
          </cell>
          <cell r="AB106">
            <v>0.70205100191409753</v>
          </cell>
          <cell r="AC106">
            <v>0.21625281424104911</v>
          </cell>
          <cell r="AD106">
            <v>0.41347382197326815</v>
          </cell>
          <cell r="AE106">
            <v>0.58518112812825196</v>
          </cell>
        </row>
        <row r="107">
          <cell r="E107">
            <v>9.1</v>
          </cell>
          <cell r="F107">
            <v>0.83676611044848237</v>
          </cell>
          <cell r="H107">
            <v>5.9</v>
          </cell>
          <cell r="I107">
            <v>0.2251465854601121</v>
          </cell>
          <cell r="J107">
            <v>0.61409626382342974</v>
          </cell>
          <cell r="K107">
            <v>0.72413144999160051</v>
          </cell>
          <cell r="L107">
            <v>0.39244866424166186</v>
          </cell>
          <cell r="M107">
            <v>0.39823311721407439</v>
          </cell>
          <cell r="N107">
            <v>0.24718652341804859</v>
          </cell>
          <cell r="O107">
            <v>0.19644660387418808</v>
          </cell>
          <cell r="P107">
            <v>0.22089189071198981</v>
          </cell>
          <cell r="Q107">
            <v>0.64534098796462114</v>
          </cell>
          <cell r="R107">
            <v>0.33664358029618541</v>
          </cell>
          <cell r="S107">
            <v>0.65154494912771732</v>
          </cell>
          <cell r="T107">
            <v>0.5196333392945941</v>
          </cell>
          <cell r="U107">
            <v>0.29000532996761363</v>
          </cell>
          <cell r="V107">
            <v>0.52590246433928722</v>
          </cell>
          <cell r="W107">
            <v>0.65154494912771732</v>
          </cell>
          <cell r="X107">
            <v>0.36406231085685209</v>
          </cell>
          <cell r="Y107">
            <v>0.53846925028434822</v>
          </cell>
          <cell r="Z107">
            <v>0.52590246433928722</v>
          </cell>
          <cell r="AA107">
            <v>0.32069475910037049</v>
          </cell>
          <cell r="AB107">
            <v>0.69437347915392322</v>
          </cell>
          <cell r="AC107">
            <v>0.20843677545271411</v>
          </cell>
          <cell r="AD107">
            <v>0.40405124134746068</v>
          </cell>
          <cell r="AE107">
            <v>0.57630098981047895</v>
          </cell>
        </row>
        <row r="108">
          <cell r="E108">
            <v>9.2000000000000011</v>
          </cell>
          <cell r="F108">
            <v>0.83147543820070413</v>
          </cell>
          <cell r="H108">
            <v>6</v>
          </cell>
          <cell r="I108">
            <v>0.21726605104566779</v>
          </cell>
          <cell r="J108">
            <v>0.60550668299237431</v>
          </cell>
          <cell r="K108">
            <v>0.7167904948571312</v>
          </cell>
          <cell r="L108">
            <v>0.38314680009087071</v>
          </cell>
          <cell r="M108">
            <v>0.38891622292744027</v>
          </cell>
          <cell r="N108">
            <v>0.23899429401277622</v>
          </cell>
          <cell r="O108">
            <v>0.18904169072281005</v>
          </cell>
          <cell r="P108">
            <v>0.21307671206422651</v>
          </cell>
          <cell r="Q108">
            <v>0.63704750481084316</v>
          </cell>
          <cell r="R108">
            <v>0.32759343877530217</v>
          </cell>
          <cell r="S108">
            <v>0.64331574757172694</v>
          </cell>
          <cell r="T108">
            <v>0.51043266257910758</v>
          </cell>
          <cell r="U108">
            <v>0.28132630489381094</v>
          </cell>
          <cell r="V108">
            <v>0.51672882511283047</v>
          </cell>
          <cell r="W108">
            <v>0.64331574757172694</v>
          </cell>
          <cell r="X108">
            <v>0.35486375978305645</v>
          </cell>
          <cell r="Y108">
            <v>0.52935570634454632</v>
          </cell>
          <cell r="Z108">
            <v>0.51672882511283047</v>
          </cell>
          <cell r="AA108">
            <v>0.3117541094826804</v>
          </cell>
          <cell r="AB108">
            <v>0.68663781283296754</v>
          </cell>
          <cell r="AC108">
            <v>0.20082305877933512</v>
          </cell>
          <cell r="AD108">
            <v>0.39472123481556098</v>
          </cell>
          <cell r="AE108">
            <v>0.56741513452404724</v>
          </cell>
        </row>
        <row r="109">
          <cell r="E109">
            <v>9.3000000000000007</v>
          </cell>
          <cell r="F109">
            <v>0.82609139934768538</v>
          </cell>
          <cell r="H109">
            <v>6.1000000000000005</v>
          </cell>
          <cell r="I109">
            <v>0.20957915499193328</v>
          </cell>
          <cell r="J109">
            <v>0.59689592454661822</v>
          </cell>
          <cell r="K109">
            <v>0.70938310046034481</v>
          </cell>
          <cell r="L109">
            <v>0.3739471535133404</v>
          </cell>
          <cell r="M109">
            <v>0.37969808511392411</v>
          </cell>
          <cell r="N109">
            <v>0.23098567864630412</v>
          </cell>
          <cell r="O109">
            <v>0.18184159303100403</v>
          </cell>
          <cell r="P109">
            <v>0.20545697606356103</v>
          </cell>
          <cell r="Q109">
            <v>0.62871848743799852</v>
          </cell>
          <cell r="R109">
            <v>0.31867857617221912</v>
          </cell>
          <cell r="S109">
            <v>0.63504829142908581</v>
          </cell>
          <cell r="T109">
            <v>0.50125984951510383</v>
          </cell>
          <cell r="U109">
            <v>0.27280890637981031</v>
          </cell>
          <cell r="V109">
            <v>0.50757957599827164</v>
          </cell>
          <cell r="W109">
            <v>0.63504829142908581</v>
          </cell>
          <cell r="X109">
            <v>0.34578435547587189</v>
          </cell>
          <cell r="Y109">
            <v>0.52025967115332861</v>
          </cell>
          <cell r="Z109">
            <v>0.50757957599827164</v>
          </cell>
          <cell r="AA109">
            <v>0.30295794407986759</v>
          </cell>
          <cell r="AB109">
            <v>0.67884640430634824</v>
          </cell>
          <cell r="AC109">
            <v>0.19340978527919997</v>
          </cell>
          <cell r="AD109">
            <v>0.3854865030504242</v>
          </cell>
          <cell r="AE109">
            <v>0.55852680322769399</v>
          </cell>
        </row>
        <row r="110">
          <cell r="E110">
            <v>9.4</v>
          </cell>
          <cell r="F110">
            <v>0.82061460109760564</v>
          </cell>
          <cell r="H110">
            <v>6.2</v>
          </cell>
          <cell r="I110">
            <v>0.20208449348336011</v>
          </cell>
          <cell r="J110">
            <v>0.5882670701331848</v>
          </cell>
          <cell r="K110">
            <v>0.70191141107097077</v>
          </cell>
          <cell r="L110">
            <v>0.36485219256837897</v>
          </cell>
          <cell r="M110">
            <v>0.37058124481045673</v>
          </cell>
          <cell r="N110">
            <v>0.22315999472074249</v>
          </cell>
          <cell r="O110">
            <v>0.17484386765572368</v>
          </cell>
          <cell r="P110">
            <v>0.19803113191960081</v>
          </cell>
          <cell r="Q110">
            <v>0.62035681451691382</v>
          </cell>
          <cell r="R110">
            <v>0.30990056202968563</v>
          </cell>
          <cell r="S110">
            <v>0.62674541258258787</v>
          </cell>
          <cell r="T110">
            <v>0.49211821325254612</v>
          </cell>
          <cell r="U110">
            <v>0.2644536619173451</v>
          </cell>
          <cell r="V110">
            <v>0.49845803479004847</v>
          </cell>
          <cell r="W110">
            <v>0.62674541258258787</v>
          </cell>
          <cell r="X110">
            <v>0.33682615407560951</v>
          </cell>
          <cell r="Y110">
            <v>0.51118446262919315</v>
          </cell>
          <cell r="Z110">
            <v>0.49845803479004847</v>
          </cell>
          <cell r="AA110">
            <v>0.29430750728025473</v>
          </cell>
          <cell r="AB110">
            <v>0.67100170907676171</v>
          </cell>
          <cell r="AC110">
            <v>0.18619495961352533</v>
          </cell>
          <cell r="AD110">
            <v>0.37634965685866173</v>
          </cell>
          <cell r="AE110">
            <v>0.54963924400677955</v>
          </cell>
        </row>
        <row r="111">
          <cell r="E111">
            <v>9.5</v>
          </cell>
          <cell r="F111">
            <v>0.81504571883502797</v>
          </cell>
          <cell r="H111">
            <v>6.3000000000000007</v>
          </cell>
          <cell r="I111">
            <v>0.19478054118507296</v>
          </cell>
          <cell r="J111">
            <v>0.57962322349145423</v>
          </cell>
          <cell r="K111">
            <v>0.69437763098515282</v>
          </cell>
          <cell r="L111">
            <v>0.35586428718707064</v>
          </cell>
          <cell r="M111">
            <v>0.36156814786127472</v>
          </cell>
          <cell r="N111">
            <v>0.21551643006537921</v>
          </cell>
          <cell r="O111">
            <v>0.16804596923210088</v>
          </cell>
          <cell r="P111">
            <v>0.19079750950498794</v>
          </cell>
          <cell r="Q111">
            <v>0.61196540005716427</v>
          </cell>
          <cell r="R111">
            <v>0.30126084384655971</v>
          </cell>
          <cell r="S111">
            <v>0.6184099806690756</v>
          </cell>
          <cell r="T111">
            <v>0.48301104024520469</v>
          </cell>
          <cell r="U111">
            <v>0.2562609665131404</v>
          </cell>
          <cell r="V111">
            <v>0.48936749611912156</v>
          </cell>
          <cell r="W111">
            <v>0.6184099806690756</v>
          </cell>
          <cell r="X111">
            <v>0.32799110027772016</v>
          </cell>
          <cell r="Y111">
            <v>0.5021333825175599</v>
          </cell>
          <cell r="Z111">
            <v>0.48936749611912156</v>
          </cell>
          <cell r="AA111">
            <v>0.28580391661449656</v>
          </cell>
          <cell r="AB111">
            <v>0.66310623493980003</v>
          </cell>
          <cell r="AC111">
            <v>0.17917647480405746</v>
          </cell>
          <cell r="AD111">
            <v>0.36731321486866403</v>
          </cell>
          <cell r="AE111">
            <v>0.54075570886113</v>
          </cell>
        </row>
        <row r="112">
          <cell r="E112">
            <v>9.6000000000000014</v>
          </cell>
          <cell r="F112">
            <v>0.8093854964813223</v>
          </cell>
          <cell r="H112">
            <v>6.4</v>
          </cell>
          <cell r="I112">
            <v>0.18766565538409297</v>
          </cell>
          <cell r="J112">
            <v>0.57096750751117886</v>
          </cell>
          <cell r="K112">
            <v>0.68678402303998998</v>
          </cell>
          <cell r="L112">
            <v>0.34698570724831018</v>
          </cell>
          <cell r="M112">
            <v>0.35266114286564765</v>
          </cell>
          <cell r="N112">
            <v>0.20805404611657705</v>
          </cell>
          <cell r="O112">
            <v>0.16144525549174205</v>
          </cell>
          <cell r="P112">
            <v>0.1837543236791048</v>
          </cell>
          <cell r="Q112">
            <v>0.603547190804814</v>
          </cell>
          <cell r="R112">
            <v>0.29276074671468016</v>
          </cell>
          <cell r="S112">
            <v>0.61004490055323779</v>
          </cell>
          <cell r="T112">
            <v>0.47394158687194066</v>
          </cell>
          <cell r="U112">
            <v>0.2482310840493277</v>
          </cell>
          <cell r="V112">
            <v>0.4803112280694789</v>
          </cell>
          <cell r="W112">
            <v>0.61004490055323779</v>
          </cell>
          <cell r="X112">
            <v>0.3192810261301065</v>
          </cell>
          <cell r="Y112">
            <v>0.49310971301381695</v>
          </cell>
          <cell r="Z112">
            <v>0.4803112280694789</v>
          </cell>
          <cell r="AA112">
            <v>0.27744816294264107</v>
          </cell>
          <cell r="AB112">
            <v>0.65516254004425301</v>
          </cell>
          <cell r="AC112">
            <v>0.17235211707783382</v>
          </cell>
          <cell r="AD112">
            <v>0.35837960135559949</v>
          </cell>
          <cell r="AE112">
            <v>0.53187945046767371</v>
          </cell>
        </row>
        <row r="113">
          <cell r="E113">
            <v>9.7000000000000011</v>
          </cell>
          <cell r="F113">
            <v>0.80363474678701152</v>
          </cell>
          <cell r="H113">
            <v>6.5</v>
          </cell>
          <cell r="I113">
            <v>0.18073808024207169</v>
          </cell>
          <cell r="J113">
            <v>0.56230306124328389</v>
          </cell>
          <cell r="K113">
            <v>0.67913290703931217</v>
          </cell>
          <cell r="L113">
            <v>0.33821862080508952</v>
          </cell>
          <cell r="M113">
            <v>0.34386247927122748</v>
          </cell>
          <cell r="N113">
            <v>0.200771781243959</v>
          </cell>
          <cell r="O113">
            <v>0.15503899262691853</v>
          </cell>
          <cell r="P113">
            <v>0.17689967871507223</v>
          </cell>
          <cell r="Q113">
            <v>0.59510516357524446</v>
          </cell>
          <cell r="R113">
            <v>0.28440147313776715</v>
          </cell>
          <cell r="S113">
            <v>0.60165310973351738</v>
          </cell>
          <cell r="T113">
            <v>0.46491307608758325</v>
          </cell>
          <cell r="U113">
            <v>0.24036414882509394</v>
          </cell>
          <cell r="V113">
            <v>0.47129246881830344</v>
          </cell>
          <cell r="W113">
            <v>0.60165310973351738</v>
          </cell>
          <cell r="X113">
            <v>0.31069765000017113</v>
          </cell>
          <cell r="Y113">
            <v>0.48411671339841333</v>
          </cell>
          <cell r="Z113">
            <v>0.47129246881830344</v>
          </cell>
          <cell r="AA113">
            <v>0.26924111082646707</v>
          </cell>
          <cell r="AB113">
            <v>0.64717323086905276</v>
          </cell>
          <cell r="AC113">
            <v>0.16571957078820002</v>
          </cell>
          <cell r="AD113">
            <v>0.34955114420723943</v>
          </cell>
          <cell r="AE113">
            <v>0.52301371892288617</v>
          </cell>
        </row>
        <row r="114">
          <cell r="E114">
            <v>9.8000000000000007</v>
          </cell>
          <cell r="F114">
            <v>0.79779435155408174</v>
          </cell>
          <cell r="H114">
            <v>6.6000000000000005</v>
          </cell>
          <cell r="I114">
            <v>0.17399595114962246</v>
          </cell>
          <cell r="J114">
            <v>0.55363303686770815</v>
          </cell>
          <cell r="K114">
            <v>0.67142665809158486</v>
          </cell>
          <cell r="L114">
            <v>0.32956509246400151</v>
          </cell>
          <cell r="M114">
            <v>0.33517430561630007</v>
          </cell>
          <cell r="N114">
            <v>0.19366845421464304</v>
          </cell>
          <cell r="O114">
            <v>0.14882436068921262</v>
          </cell>
          <cell r="P114">
            <v>0.17023157281983997</v>
          </cell>
          <cell r="Q114">
            <v>0.58664232252443294</v>
          </cell>
          <cell r="R114">
            <v>0.27618410303174645</v>
          </cell>
          <cell r="S114">
            <v>0.5932375756833087</v>
          </cell>
          <cell r="T114">
            <v>0.4559286941091969</v>
          </cell>
          <cell r="U114">
            <v>0.23266016727510994</v>
          </cell>
          <cell r="V114">
            <v>0.46231442330557193</v>
          </cell>
          <cell r="W114">
            <v>0.5932375756833087</v>
          </cell>
          <cell r="X114">
            <v>0.30224257571294716</v>
          </cell>
          <cell r="Y114">
            <v>0.47515761668966733</v>
          </cell>
          <cell r="Z114">
            <v>0.46231442330557193</v>
          </cell>
          <cell r="AA114">
            <v>0.26118349908525407</v>
          </cell>
          <cell r="AB114">
            <v>0.6391409601186927</v>
          </cell>
          <cell r="AC114">
            <v>0.15927642340116799</v>
          </cell>
          <cell r="AD114">
            <v>0.34083007303412227</v>
          </cell>
          <cell r="AE114">
            <v>0.51416175847016599</v>
          </cell>
        </row>
        <row r="115">
          <cell r="E115">
            <v>9.9</v>
          </cell>
          <cell r="F115">
            <v>0.79186526178638117</v>
          </cell>
          <cell r="H115">
            <v>6.7</v>
          </cell>
          <cell r="I115">
            <v>0.16743729917221506</v>
          </cell>
          <cell r="J115">
            <v>0.5449605966226766</v>
          </cell>
          <cell r="K115">
            <v>0.66366770486102278</v>
          </cell>
          <cell r="L115">
            <v>0.32102708192062213</v>
          </cell>
          <cell r="M115">
            <v>0.32659866792387821</v>
          </cell>
          <cell r="N115">
            <v>0.18674276778708196</v>
          </cell>
          <cell r="O115">
            <v>0.1427984590112728</v>
          </cell>
          <cell r="P115">
            <v>0.16374790273708661</v>
          </cell>
          <cell r="Q115">
            <v>0.57816169636223091</v>
          </cell>
          <cell r="R115">
            <v>0.26810959390551803</v>
          </cell>
          <cell r="S115">
            <v>0.58480129313080176</v>
          </cell>
          <cell r="T115">
            <v>0.44699158714351389</v>
          </cell>
          <cell r="U115">
            <v>0.22511901985987959</v>
          </cell>
          <cell r="V115">
            <v>0.45338025993884362</v>
          </cell>
          <cell r="W115">
            <v>0.58480129313080176</v>
          </cell>
          <cell r="X115">
            <v>0.29391729186126392</v>
          </cell>
          <cell r="Y115">
            <v>0.46623562631998428</v>
          </cell>
          <cell r="Z115">
            <v>0.45338025993884362</v>
          </cell>
          <cell r="AA115">
            <v>0.2532759415327176</v>
          </cell>
          <cell r="AB115">
            <v>0.63106842453914824</v>
          </cell>
          <cell r="AC115">
            <v>0.15302017053617259</v>
          </cell>
          <cell r="AD115">
            <v>0.33221851742730552</v>
          </cell>
          <cell r="AE115">
            <v>0.50532680421734644</v>
          </cell>
        </row>
        <row r="116">
          <cell r="E116">
            <v>10</v>
          </cell>
          <cell r="F116">
            <v>0.78584849776629395</v>
          </cell>
          <cell r="H116">
            <v>6.8000000000000007</v>
          </cell>
          <cell r="I116">
            <v>0.16106005557752162</v>
          </cell>
          <cell r="J116">
            <v>0.53628890969993726</v>
          </cell>
          <cell r="K116">
            <v>0.65585852773317799</v>
          </cell>
          <cell r="L116">
            <v>0.31260644265306858</v>
          </cell>
          <cell r="M116">
            <v>0.31813750825026255</v>
          </cell>
          <cell r="N116">
            <v>0.17999331242583091</v>
          </cell>
          <cell r="O116">
            <v>0.13695831164044608</v>
          </cell>
          <cell r="P116">
            <v>0.15744646842256804</v>
          </cell>
          <cell r="Q116">
            <v>0.56966633551133972</v>
          </cell>
          <cell r="R116">
            <v>0.2601787812207581</v>
          </cell>
          <cell r="S116">
            <v>0.57634728128100365</v>
          </cell>
          <cell r="T116">
            <v>0.4381048581612737</v>
          </cell>
          <cell r="U116">
            <v>0.21774046312280926</v>
          </cell>
          <cell r="V116">
            <v>0.44449310733898506</v>
          </cell>
          <cell r="W116">
            <v>0.57634728128100365</v>
          </cell>
          <cell r="X116">
            <v>0.28572317128853114</v>
          </cell>
          <cell r="Y116">
            <v>0.45735391284119026</v>
          </cell>
          <cell r="Z116">
            <v>0.44449310733898506</v>
          </cell>
          <cell r="AA116">
            <v>0.24551892789247851</v>
          </cell>
          <cell r="AB116">
            <v>0.62295836265650895</v>
          </cell>
          <cell r="AC116">
            <v>0.14694822105032954</v>
          </cell>
          <cell r="AD116">
            <v>0.323718505366621</v>
          </cell>
          <cell r="AE116">
            <v>0.49651207884964482</v>
          </cell>
        </row>
        <row r="117">
          <cell r="E117">
            <v>10.100000000000001</v>
          </cell>
          <cell r="F117">
            <v>0.77974514905597148</v>
          </cell>
          <cell r="H117">
            <v>6.9</v>
          </cell>
          <cell r="I117">
            <v>0.15486205643402115</v>
          </cell>
          <cell r="J117">
            <v>0.52762114911062485</v>
          </cell>
          <cell r="K117">
            <v>0.64800165689644396</v>
          </cell>
          <cell r="L117">
            <v>0.30430492077572352</v>
          </cell>
          <cell r="M117">
            <v>0.30979266339036315</v>
          </cell>
          <cell r="N117">
            <v>0.17341857012837991</v>
          </cell>
          <cell r="O117">
            <v>0.13130087277322947</v>
          </cell>
          <cell r="P117">
            <v>0.15132497778154519</v>
          </cell>
          <cell r="Q117">
            <v>0.56115930921586354</v>
          </cell>
          <cell r="R117">
            <v>0.25239237892898414</v>
          </cell>
          <cell r="S117">
            <v>0.5678785809836312</v>
          </cell>
          <cell r="T117">
            <v>0.42927156372417202</v>
          </cell>
          <cell r="U117">
            <v>0.21052413190844316</v>
          </cell>
          <cell r="V117">
            <v>0.43565605113254002</v>
          </cell>
          <cell r="W117">
            <v>0.5678785809836312</v>
          </cell>
          <cell r="X117">
            <v>0.27766147074434039</v>
          </cell>
          <cell r="Y117">
            <v>0.44851561066467599</v>
          </cell>
          <cell r="Z117">
            <v>0.43565605113254002</v>
          </cell>
          <cell r="AA117">
            <v>0.23791282488900162</v>
          </cell>
          <cell r="AB117">
            <v>0.61481355244072211</v>
          </cell>
          <cell r="AC117">
            <v>0.14105790215535335</v>
          </cell>
          <cell r="AD117">
            <v>0.31533196178203549</v>
          </cell>
          <cell r="AE117">
            <v>0.48772078934341129</v>
          </cell>
        </row>
        <row r="118">
          <cell r="E118">
            <v>10.200000000000001</v>
          </cell>
          <cell r="F118">
            <v>0.77355637442148595</v>
          </cell>
          <cell r="H118">
            <v>7</v>
          </cell>
          <cell r="I118">
            <v>0.14884104727066458</v>
          </cell>
          <cell r="J118">
            <v>0.51896048852652932</v>
          </cell>
          <cell r="K118">
            <v>0.64009967034111059</v>
          </cell>
          <cell r="L118">
            <v>0.29612415405473508</v>
          </cell>
          <cell r="M118">
            <v>0.30156586374173877</v>
          </cell>
          <cell r="N118">
            <v>0.16701691835503116</v>
          </cell>
          <cell r="O118">
            <v>0.12582303217963986</v>
          </cell>
          <cell r="P118">
            <v>0.14538105145789437</v>
          </cell>
          <cell r="Q118">
            <v>0.55264370260345985</v>
          </cell>
          <cell r="R118">
            <v>0.24475098018368677</v>
          </cell>
          <cell r="S118">
            <v>0.55939825185073799</v>
          </cell>
          <cell r="T118">
            <v>0.42049471087004853</v>
          </cell>
          <cell r="U118">
            <v>0.20346954173598897</v>
          </cell>
          <cell r="V118">
            <v>0.42687213079641323</v>
          </cell>
          <cell r="W118">
            <v>0.55939825185073799</v>
          </cell>
          <cell r="X118">
            <v>0.26973333071270555</v>
          </cell>
          <cell r="Y118">
            <v>0.43972381484204048</v>
          </cell>
          <cell r="Z118">
            <v>0.42687213079641323</v>
          </cell>
          <cell r="AA118">
            <v>0.23045787751060573</v>
          </cell>
          <cell r="AB118">
            <v>0.60663680889702853</v>
          </cell>
          <cell r="AC118">
            <v>0.13534646455637259</v>
          </cell>
          <cell r="AD118">
            <v>0.30706070727038942</v>
          </cell>
          <cell r="AE118">
            <v>0.47895612368610313</v>
          </cell>
        </row>
        <row r="119">
          <cell r="E119">
            <v>10.3</v>
          </cell>
          <cell r="F119">
            <v>0.76728340167836739</v>
          </cell>
          <cell r="H119">
            <v>7.1000000000000005</v>
          </cell>
          <cell r="I119">
            <v>0.14299468778737406</v>
          </cell>
          <cell r="J119">
            <v>0.51031009910166536</v>
          </cell>
          <cell r="K119">
            <v>0.63215519177778712</v>
          </cell>
          <cell r="L119">
            <v>0.28806567108657372</v>
          </cell>
          <cell r="M119">
            <v>0.29345873232895792</v>
          </cell>
          <cell r="N119">
            <v>0.16078663405266111</v>
          </cell>
          <cell r="O119">
            <v>0.12052162060684084</v>
          </cell>
          <cell r="P119">
            <v>0.13961222766454742</v>
          </cell>
          <cell r="Q119">
            <v>0.54412261370526616</v>
          </cell>
          <cell r="R119">
            <v>0.23725505822498158</v>
          </cell>
          <cell r="S119">
            <v>0.55090936932808365</v>
          </cell>
          <cell r="T119">
            <v>0.41177725406187976</v>
          </cell>
          <cell r="U119">
            <v>0.19657609132193579</v>
          </cell>
          <cell r="V119">
            <v>0.41814433656046973</v>
          </cell>
          <cell r="W119">
            <v>0.55090936932808365</v>
          </cell>
          <cell r="X119">
            <v>0.26193977541237035</v>
          </cell>
          <cell r="Y119">
            <v>0.43098157789187774</v>
          </cell>
          <cell r="Z119">
            <v>0.41814433656046973</v>
          </cell>
          <cell r="AA119">
            <v>0.22315421044073119</v>
          </cell>
          <cell r="AB119">
            <v>0.59843098158785479</v>
          </cell>
          <cell r="AC119">
            <v>0.1298110876020093</v>
          </cell>
          <cell r="AD119">
            <v>0.29890645696945417</v>
          </cell>
          <cell r="AE119">
            <v>0.47022124760796014</v>
          </cell>
        </row>
        <row r="120">
          <cell r="E120">
            <v>10.4</v>
          </cell>
          <cell r="F120">
            <v>0.76092752745708747</v>
          </cell>
          <cell r="H120">
            <v>7.2</v>
          </cell>
          <cell r="I120">
            <v>0.13732055660619372</v>
          </cell>
          <cell r="J120">
            <v>0.50167314627913784</v>
          </cell>
          <cell r="K120">
            <v>0.62417088847719393</v>
          </cell>
          <cell r="L120">
            <v>0.28013089064055524</v>
          </cell>
          <cell r="M120">
            <v>0.28547278398955322</v>
          </cell>
          <cell r="N120">
            <v>0.15472589776309456</v>
          </cell>
          <cell r="O120">
            <v>0.1153934151515789</v>
          </cell>
          <cell r="P120">
            <v>0.13401596704496127</v>
          </cell>
          <cell r="Q120">
            <v>0.53559915043792339</v>
          </cell>
          <cell r="R120">
            <v>0.22990496743383357</v>
          </cell>
          <cell r="S120">
            <v>0.54241502172441469</v>
          </cell>
          <cell r="T120">
            <v>0.40312209220604678</v>
          </cell>
          <cell r="U120">
            <v>0.18984306524529485</v>
          </cell>
          <cell r="V120">
            <v>0.40947560637358094</v>
          </cell>
          <cell r="W120">
            <v>0.54241502172441469</v>
          </cell>
          <cell r="X120">
            <v>0.25428171296825391</v>
          </cell>
          <cell r="Y120">
            <v>0.42229190667831557</v>
          </cell>
          <cell r="Z120">
            <v>0.40947560637358094</v>
          </cell>
          <cell r="AA120">
            <v>0.21600182965332998</v>
          </cell>
          <cell r="AB120">
            <v>0.59019895208810647</v>
          </cell>
          <cell r="AC120">
            <v>0.12444888443522933</v>
          </cell>
          <cell r="AD120">
            <v>0.29087081959089672</v>
          </cell>
          <cell r="AE120">
            <v>0.46151930133088559</v>
          </cell>
        </row>
        <row r="121">
          <cell r="E121">
            <v>10.5</v>
          </cell>
          <cell r="F121">
            <v>0.75449011688716072</v>
          </cell>
          <cell r="H121">
            <v>7.3000000000000007</v>
          </cell>
          <cell r="I121">
            <v>0.13181615605296024</v>
          </cell>
          <cell r="J121">
            <v>0.49305278658838225</v>
          </cell>
          <cell r="K121">
            <v>0.61614946903351209</v>
          </cell>
          <cell r="L121">
            <v>0.27232112116588542</v>
          </cell>
          <cell r="M121">
            <v>0.27760942472245714</v>
          </cell>
          <cell r="N121">
            <v>0.14883279780674608</v>
          </cell>
          <cell r="O121">
            <v>0.11043514459126598</v>
          </cell>
          <cell r="P121">
            <v>0.12858965755539176</v>
          </cell>
          <cell r="Q121">
            <v>0.52707642755214645</v>
          </cell>
          <cell r="R121">
            <v>0.22270094455255054</v>
          </cell>
          <cell r="S121">
            <v>0.53391830720295719</v>
          </cell>
          <cell r="T121">
            <v>0.39453206574523897</v>
          </cell>
          <cell r="U121">
            <v>0.18326963674869196</v>
          </cell>
          <cell r="V121">
            <v>0.40086882293855836</v>
          </cell>
          <cell r="W121">
            <v>0.53391830720295719</v>
          </cell>
          <cell r="X121">
            <v>0.24675993575269559</v>
          </cell>
          <cell r="Y121">
            <v>0.41365775934685067</v>
          </cell>
          <cell r="Z121">
            <v>0.40086882293855836</v>
          </cell>
          <cell r="AA121">
            <v>0.20900062416786702</v>
          </cell>
          <cell r="AB121">
            <v>0.58194363137698291</v>
          </cell>
          <cell r="AC121">
            <v>0.11925690713463925</v>
          </cell>
          <cell r="AD121">
            <v>0.28295529661341268</v>
          </cell>
          <cell r="AE121">
            <v>0.45285339634006583</v>
          </cell>
        </row>
        <row r="122">
          <cell r="E122">
            <v>10.600000000000001</v>
          </cell>
          <cell r="F122">
            <v>0.74797260319864289</v>
          </cell>
          <cell r="H122">
            <v>7.4</v>
          </cell>
          <cell r="I122">
            <v>0.12647891695943653</v>
          </cell>
          <cell r="J122">
            <v>0.48445216443795447</v>
          </cell>
          <cell r="K122">
            <v>0.60809368105366135</v>
          </cell>
          <cell r="L122">
            <v>0.26463756046341541</v>
          </cell>
          <cell r="M122">
            <v>0.26986995119948887</v>
          </cell>
          <cell r="N122">
            <v>0.14310533453211069</v>
          </cell>
          <cell r="O122">
            <v>0.1056434946638232</v>
          </cell>
          <cell r="P122">
            <v>0.12333061935786929</v>
          </cell>
          <cell r="Q122">
            <v>0.51855756355242599</v>
          </cell>
          <cell r="R122">
            <v>0.21564311006787928</v>
          </cell>
          <cell r="S122">
            <v>0.52542233073956401</v>
          </cell>
          <cell r="T122">
            <v>0.3860099538312558</v>
          </cell>
          <cell r="U122">
            <v>0.17685487066832142</v>
          </cell>
          <cell r="V122">
            <v>0.39232681082130905</v>
          </cell>
          <cell r="W122">
            <v>0.52542233073956401</v>
          </cell>
          <cell r="X122">
            <v>0.23937512089482094</v>
          </cell>
          <cell r="Y122">
            <v>0.40508204232294653</v>
          </cell>
          <cell r="Z122">
            <v>0.39232681082130905</v>
          </cell>
          <cell r="AA122">
            <v>0.20215036795910429</v>
          </cell>
          <cell r="AB122">
            <v>0.57366795716960794</v>
          </cell>
          <cell r="AC122">
            <v>0.11423215183612509</v>
          </cell>
          <cell r="AD122">
            <v>0.27516128163690823</v>
          </cell>
          <cell r="AE122">
            <v>0.44422661218387022</v>
          </cell>
        </row>
        <row r="123">
          <cell r="E123">
            <v>10.700000000000001</v>
          </cell>
          <cell r="F123">
            <v>0.74137648723993022</v>
          </cell>
          <cell r="H123">
            <v>7.5</v>
          </cell>
          <cell r="I123">
            <v>0.12130620347597133</v>
          </cell>
          <cell r="J123">
            <v>0.4758744089091001</v>
          </cell>
          <cell r="K123">
            <v>0.60000630877506189</v>
          </cell>
          <cell r="L123">
            <v>0.2570812955219392</v>
          </cell>
          <cell r="M123">
            <v>0.26225555044006088</v>
          </cell>
          <cell r="N123">
            <v>0.13754142462167923</v>
          </cell>
          <cell r="O123">
            <v>0.10101511328672032</v>
          </cell>
          <cell r="P123">
            <v>0.11823610971390677</v>
          </cell>
          <cell r="Q123">
            <v>0.51004567759255992</v>
          </cell>
          <cell r="R123">
            <v>0.20873146975269682</v>
          </cell>
          <cell r="S123">
            <v>0.5169302010520842</v>
          </cell>
          <cell r="T123">
            <v>0.37755847158280409</v>
          </cell>
          <cell r="U123">
            <v>0.17059772648550428</v>
          </cell>
          <cell r="V123">
            <v>0.38385233363943594</v>
          </cell>
          <cell r="W123">
            <v>0.5169302010520842</v>
          </cell>
          <cell r="X123">
            <v>0.23212783095594458</v>
          </cell>
          <cell r="Y123">
            <v>0.39656760737878183</v>
          </cell>
          <cell r="Z123">
            <v>0.38385233363943594</v>
          </cell>
          <cell r="AA123">
            <v>0.19545072201651209</v>
          </cell>
          <cell r="AB123">
            <v>0.5653748911919364</v>
          </cell>
          <cell r="AC123">
            <v>0.10937156382492219</v>
          </cell>
          <cell r="AD123">
            <v>0.26749005989829483</v>
          </cell>
          <cell r="AE123">
            <v>0.43564199330756115</v>
          </cell>
        </row>
        <row r="124">
          <cell r="E124">
            <v>10.8</v>
          </cell>
          <cell r="F124">
            <v>0.73470333691088163</v>
          </cell>
          <cell r="H124">
            <v>7.6000000000000005</v>
          </cell>
          <cell r="I124">
            <v>0.11629531788487919</v>
          </cell>
          <cell r="J124">
            <v>0.46732263055539813</v>
          </cell>
          <cell r="K124">
            <v>0.59189017061461169</v>
          </cell>
          <cell r="L124">
            <v>0.24965330251848619</v>
          </cell>
          <cell r="M124">
            <v>0.2547672996489499</v>
          </cell>
          <cell r="N124">
            <v>0.13213890544482898</v>
          </cell>
          <cell r="O124">
            <v>9.6546615705978195E-2</v>
          </cell>
          <cell r="P124">
            <v>0.11330332786913112</v>
          </cell>
          <cell r="Q124">
            <v>0.50154388635182146</v>
          </cell>
          <cell r="R124">
            <v>0.2019659163619372</v>
          </cell>
          <cell r="S124">
            <v>0.50844502750563536</v>
          </cell>
          <cell r="T124">
            <v>0.36918026743327731</v>
          </cell>
          <cell r="U124">
            <v>0.16449706149241269</v>
          </cell>
          <cell r="V124">
            <v>0.37544809133536672</v>
          </cell>
          <cell r="W124">
            <v>0.50844502750563536</v>
          </cell>
          <cell r="X124">
            <v>0.22501851476859616</v>
          </cell>
          <cell r="Y124">
            <v>0.38811724877342496</v>
          </cell>
          <cell r="Z124">
            <v>0.37544809133536672</v>
          </cell>
          <cell r="AA124">
            <v>0.18890123654785138</v>
          </cell>
          <cell r="AB124">
            <v>0.55706741640256607</v>
          </cell>
          <cell r="AC124">
            <v>0.1046720425884968</v>
          </cell>
          <cell r="AD124">
            <v>0.2599428079490646</v>
          </cell>
          <cell r="AE124">
            <v>0.42710254592634278</v>
          </cell>
        </row>
        <row r="125">
          <cell r="E125">
            <v>10.9</v>
          </cell>
          <cell r="F125">
            <v>0.72795478651041789</v>
          </cell>
          <cell r="H125">
            <v>7.7</v>
          </cell>
          <cell r="I125">
            <v>0.11144350540489303</v>
          </cell>
          <cell r="J125">
            <v>0.45879991821382166</v>
          </cell>
          <cell r="K125">
            <v>0.58374811665179349</v>
          </cell>
          <cell r="L125">
            <v>0.2423544469817254</v>
          </cell>
          <cell r="M125">
            <v>0.24740616621658984</v>
          </cell>
          <cell r="N125">
            <v>0.12689553944827936</v>
          </cell>
          <cell r="O125">
            <v>9.2234589566265152E-2</v>
          </cell>
          <cell r="P125">
            <v>0.10852941991923813</v>
          </cell>
          <cell r="Q125">
            <v>0.49305530089667687</v>
          </cell>
          <cell r="R125">
            <v>0.19534623147809899</v>
          </cell>
          <cell r="S125">
            <v>0.49996991699857685</v>
          </cell>
          <cell r="T125">
            <v>0.3608779205733158</v>
          </cell>
          <cell r="U125">
            <v>0.15855163406431602</v>
          </cell>
          <cell r="V125">
            <v>0.36711671753895592</v>
          </cell>
          <cell r="W125">
            <v>0.49996991699857685</v>
          </cell>
          <cell r="X125">
            <v>0.21804750843637241</v>
          </cell>
          <cell r="Y125">
            <v>0.37973370047159904</v>
          </cell>
          <cell r="Z125">
            <v>0.36711671753895592</v>
          </cell>
          <cell r="AA125">
            <v>0.1825013533211737</v>
          </cell>
          <cell r="AB125">
            <v>0.54874853416523706</v>
          </cell>
          <cell r="AC125">
            <v>0.10013044682085655</v>
          </cell>
          <cell r="AD125">
            <v>0.25252059349449169</v>
          </cell>
          <cell r="AE125">
            <v>0.41861123494322683</v>
          </cell>
        </row>
        <row r="126">
          <cell r="E126">
            <v>11</v>
          </cell>
          <cell r="F126">
            <v>0.72113253599788796</v>
          </cell>
          <cell r="H126">
            <v>7.8000000000000007</v>
          </cell>
          <cell r="I126">
            <v>0.10674795897724652</v>
          </cell>
          <cell r="J126">
            <v>0.45030933583258581</v>
          </cell>
          <cell r="K126">
            <v>0.57558302604899703</v>
          </cell>
          <cell r="L126">
            <v>0.23518548411720369</v>
          </cell>
          <cell r="M126">
            <v>0.24017300788100146</v>
          </cell>
          <cell r="N126">
            <v>0.12180901857475077</v>
          </cell>
          <cell r="O126">
            <v>8.8075599893580839E-2</v>
          </cell>
          <cell r="P126">
            <v>0.10391148364785442</v>
          </cell>
          <cell r="Q126">
            <v>0.48458302353304422</v>
          </cell>
          <cell r="R126">
            <v>0.18887208750133569</v>
          </cell>
          <cell r="S126">
            <v>0.49150797083407538</v>
          </cell>
          <cell r="T126">
            <v>0.35265393849278726</v>
          </cell>
          <cell r="U126">
            <v>0.15276010703054255</v>
          </cell>
          <cell r="V126">
            <v>0.35886077702434055</v>
          </cell>
          <cell r="W126">
            <v>0.49150797083407538</v>
          </cell>
          <cell r="X126">
            <v>0.21121503649148302</v>
          </cell>
          <cell r="Y126">
            <v>0.37141963344606932</v>
          </cell>
          <cell r="Z126">
            <v>0.35886077702434055</v>
          </cell>
          <cell r="AA126">
            <v>0.17625040813923235</v>
          </cell>
          <cell r="AB126">
            <v>0.54042126137595714</v>
          </cell>
          <cell r="AC126">
            <v>9.5743599369232352E-2</v>
          </cell>
          <cell r="AD126">
            <v>0.24522437539392286</v>
          </cell>
          <cell r="AE126">
            <v>0.41017098091716625</v>
          </cell>
        </row>
        <row r="127">
          <cell r="E127">
            <v>11.100000000000001</v>
          </cell>
          <cell r="F127">
            <v>0.7142383501676266</v>
          </cell>
          <cell r="H127">
            <v>7.9</v>
          </cell>
          <cell r="I127">
            <v>0.1022058240241247</v>
          </cell>
          <cell r="J127">
            <v>0.44185391932118284</v>
          </cell>
          <cell r="K127">
            <v>0.56739780441231447</v>
          </cell>
          <cell r="L127">
            <v>0.2281470592928197</v>
          </cell>
          <cell r="M127">
            <v>0.233068573050106</v>
          </cell>
          <cell r="N127">
            <v>0.11687696870053267</v>
          </cell>
          <cell r="O127">
            <v>8.4066193982434242E-2</v>
          </cell>
          <cell r="P127">
            <v>9.9446573327167512E-2</v>
          </cell>
          <cell r="Q127">
            <v>0.47613014465417702</v>
          </cell>
          <cell r="R127">
            <v>0.18254304977887006</v>
          </cell>
          <cell r="S127">
            <v>0.48306228158224201</v>
          </cell>
          <cell r="T127">
            <v>0.34451075462663888</v>
          </cell>
          <cell r="U127">
            <v>0.14712105113621085</v>
          </cell>
          <cell r="V127">
            <v>0.35068276326565967</v>
          </cell>
          <cell r="W127">
            <v>0.48306228158224201</v>
          </cell>
          <cell r="X127">
            <v>0.20452121320651298</v>
          </cell>
          <cell r="Y127">
            <v>0.36317765306854521</v>
          </cell>
          <cell r="Z127">
            <v>0.35068276326565967</v>
          </cell>
          <cell r="AA127">
            <v>0.17014763344001776</v>
          </cell>
          <cell r="AB127">
            <v>0.53208862754883712</v>
          </cell>
          <cell r="AC127">
            <v>9.1508292114380455E-2</v>
          </cell>
          <cell r="AD127">
            <v>0.23805500382127909</v>
          </cell>
          <cell r="AE127">
            <v>0.40178465708684019</v>
          </cell>
        </row>
        <row r="128">
          <cell r="E128">
            <v>11.200000000000001</v>
          </cell>
          <cell r="F128">
            <v>0.70727405773627972</v>
          </cell>
          <cell r="H128">
            <v>8</v>
          </cell>
          <cell r="I128">
            <v>9.7814203170493982E-2</v>
          </cell>
          <cell r="J128">
            <v>0.43343667342800973</v>
          </cell>
          <cell r="K128">
            <v>0.55919538109623224</v>
          </cell>
          <cell r="L128">
            <v>0.22123970868254644</v>
          </cell>
          <cell r="M128">
            <v>0.22609350128282787</v>
          </cell>
          <cell r="N128">
            <v>0.11209695408277878</v>
          </cell>
          <cell r="O128">
            <v>8.0202906179811365E-2</v>
          </cell>
          <cell r="P128">
            <v>9.5131704472409678E-2</v>
          </cell>
          <cell r="Q128">
            <v>0.46769973958931393</v>
          </cell>
          <cell r="R128">
            <v>0.17635857886816531</v>
          </cell>
          <cell r="S128">
            <v>0.47463592993790826</v>
          </cell>
          <cell r="T128">
            <v>0.33645072610887128</v>
          </cell>
          <cell r="U128">
            <v>0.14163294858666153</v>
          </cell>
          <cell r="V128">
            <v>0.34258509609606513</v>
          </cell>
          <cell r="W128">
            <v>0.47463592993790826</v>
          </cell>
          <cell r="X128">
            <v>0.1979660440566004</v>
          </cell>
          <cell r="Y128">
            <v>0.35501029659382033</v>
          </cell>
          <cell r="Z128">
            <v>0.34258509609606513</v>
          </cell>
          <cell r="AA128">
            <v>0.16419216101692893</v>
          </cell>
          <cell r="AB128">
            <v>0.52375367186485977</v>
          </cell>
          <cell r="AC128">
            <v>8.7421290776090205E-2</v>
          </cell>
          <cell r="AD128">
            <v>0.23101322058452664</v>
          </cell>
          <cell r="AE128">
            <v>0.39345508645539923</v>
          </cell>
        </row>
        <row r="129">
          <cell r="E129">
            <v>11.3</v>
          </cell>
          <cell r="F129">
            <v>0.70024155034261126</v>
          </cell>
          <cell r="H129">
            <v>8.1</v>
          </cell>
          <cell r="I129">
            <v>9.357016092054328E-2</v>
          </cell>
          <cell r="J129">
            <v>0.42506056865098529</v>
          </cell>
          <cell r="K129">
            <v>0.55097870645580815</v>
          </cell>
          <cell r="L129">
            <v>0.21446386006610235</v>
          </cell>
          <cell r="M129">
            <v>0.21924832392702265</v>
          </cell>
          <cell r="N129">
            <v>0.10746648180746785</v>
          </cell>
          <cell r="O129">
            <v>7.648226255867567E-2</v>
          </cell>
          <cell r="P129">
            <v>9.0963858541590073E-2</v>
          </cell>
          <cell r="Q129">
            <v>0.4592948654582994</v>
          </cell>
          <cell r="R129">
            <v>0.17031803292804878</v>
          </cell>
          <cell r="S129">
            <v>0.46623198157916512</v>
          </cell>
          <cell r="T129">
            <v>0.32847613163866929</v>
          </cell>
          <cell r="U129">
            <v>0.1362941966664222</v>
          </cell>
          <cell r="V129">
            <v>0.33457011947424992</v>
          </cell>
          <cell r="W129">
            <v>0.46623198157916512</v>
          </cell>
          <cell r="X129">
            <v>0.19154942732789526</v>
          </cell>
          <cell r="Y129">
            <v>0.34692003074172156</v>
          </cell>
          <cell r="Z129">
            <v>0.33457011947424992</v>
          </cell>
          <cell r="AA129">
            <v>0.15838302485184125</v>
          </cell>
          <cell r="AB129">
            <v>0.51541944018793751</v>
          </cell>
          <cell r="AC129">
            <v>8.3479339635848207E-2</v>
          </cell>
          <cell r="AD129">
            <v>0.22409965960253739</v>
          </cell>
          <cell r="AE129">
            <v>0.38518503894140882</v>
          </cell>
        </row>
        <row r="130">
          <cell r="E130">
            <v>11.4</v>
          </cell>
          <cell r="F130">
            <v>0.69314278145967434</v>
          </cell>
          <cell r="H130">
            <v>8.2000000000000011</v>
          </cell>
          <cell r="I130">
            <v>8.9470728280272166E-2</v>
          </cell>
          <cell r="J130">
            <v>0.41672853818655003</v>
          </cell>
          <cell r="K130">
            <v>0.5427507490500757</v>
          </cell>
          <cell r="L130">
            <v>0.20781983378190319</v>
          </cell>
          <cell r="M130">
            <v>0.21253346491195171</v>
          </cell>
          <cell r="N130">
            <v>0.10298300622911465</v>
          </cell>
          <cell r="O130">
            <v>7.2900785474158097E-2</v>
          </cell>
          <cell r="P130">
            <v>8.6939987572160829E-2</v>
          </cell>
          <cell r="Q130">
            <v>0.45091855803742398</v>
          </cell>
          <cell r="R130">
            <v>0.16442067023171855</v>
          </cell>
          <cell r="S130">
            <v>0.45785348403185561</v>
          </cell>
          <cell r="T130">
            <v>0.32058916946251792</v>
          </cell>
          <cell r="U130">
            <v>0.13110311142447217</v>
          </cell>
          <cell r="V130">
            <v>0.32664009936250565</v>
          </cell>
          <cell r="W130">
            <v>0.45785348403185561</v>
          </cell>
          <cell r="X130">
            <v>0.18527115586788304</v>
          </cell>
          <cell r="Y130">
            <v>0.33890924938123651</v>
          </cell>
          <cell r="Z130">
            <v>0.32664009936250565</v>
          </cell>
          <cell r="AA130">
            <v>0.15271916405416713</v>
          </cell>
          <cell r="AB130">
            <v>0.50708898205273911</v>
          </cell>
          <cell r="AC130">
            <v>7.9679166168974344E-2</v>
          </cell>
          <cell r="AD130">
            <v>0.21731484753739058</v>
          </cell>
          <cell r="AE130">
            <v>0.37697722860110428</v>
          </cell>
        </row>
        <row r="131">
          <cell r="E131">
            <v>11.5</v>
          </cell>
          <cell r="F131">
            <v>0.6859797652193701</v>
          </cell>
          <cell r="H131">
            <v>8.3000000000000007</v>
          </cell>
          <cell r="I131">
            <v>8.5512907318048212E-2</v>
          </cell>
          <cell r="J131">
            <v>0.40844347492239541</v>
          </cell>
          <cell r="K131">
            <v>0.53451449280056906</v>
          </cell>
          <cell r="L131">
            <v>0.20130784383031528</v>
          </cell>
          <cell r="M131">
            <v>0.20594924169265641</v>
          </cell>
          <cell r="N131">
            <v>9.8643933393505634E-2</v>
          </cell>
          <cell r="O131">
            <v>6.9454997996064916E-2</v>
          </cell>
          <cell r="P131">
            <v>8.3057018746622885E-2</v>
          </cell>
          <cell r="Q131">
            <v>0.44257382864176509</v>
          </cell>
          <cell r="R131">
            <v>0.15866565179535586</v>
          </cell>
          <cell r="S131">
            <v>0.44950346354524984</v>
          </cell>
          <cell r="T131">
            <v>0.31279195547587563</v>
          </cell>
          <cell r="U131">
            <v>0.12605793141751498</v>
          </cell>
          <cell r="V131">
            <v>0.31879722172011987</v>
          </cell>
          <cell r="W131">
            <v>0.44950346354524984</v>
          </cell>
          <cell r="X131">
            <v>0.17913091897283698</v>
          </cell>
          <cell r="Y131">
            <v>0.33098027132100599</v>
          </cell>
          <cell r="Z131">
            <v>0.31879722172011987</v>
          </cell>
          <cell r="AA131">
            <v>0.14719942589881094</v>
          </cell>
          <cell r="AB131">
            <v>0.49876534762887981</v>
          </cell>
          <cell r="AC131">
            <v>7.6017485578937408E-2</v>
          </cell>
          <cell r="AD131">
            <v>0.21065920457986054</v>
          </cell>
          <cell r="AE131">
            <v>0.36883431092698971</v>
          </cell>
        </row>
        <row r="132">
          <cell r="E132">
            <v>11.600000000000001</v>
          </cell>
          <cell r="F132">
            <v>0.67875457514959148</v>
          </cell>
          <cell r="H132">
            <v>8.4</v>
          </cell>
          <cell r="I132">
            <v>8.1693675655270512E-2</v>
          </cell>
          <cell r="J132">
            <v>0.40020822847923804</v>
          </cell>
          <cell r="K132">
            <v>0.52627293410901077</v>
          </cell>
          <cell r="L132">
            <v>0.19492799912388589</v>
          </cell>
          <cell r="M132">
            <v>0.19949586634327957</v>
          </cell>
          <cell r="N132">
            <v>9.4446625434900386E-2</v>
          </cell>
          <cell r="O132">
            <v>6.6141428211772102E-2</v>
          </cell>
          <cell r="P132">
            <v>7.9311858879423838E-2</v>
          </cell>
          <cell r="Q132">
            <v>0.43426366102933156</v>
          </cell>
          <cell r="R132">
            <v>0.15305204411583573</v>
          </cell>
          <cell r="S132">
            <v>0.44118492198416981</v>
          </cell>
          <cell r="T132">
            <v>0.30508652144775283</v>
          </cell>
          <cell r="U132">
            <v>0.12115682150295046</v>
          </cell>
          <cell r="V132">
            <v>0.31104359061565595</v>
          </cell>
          <cell r="W132">
            <v>0.44118492198416981</v>
          </cell>
          <cell r="X132">
            <v>0.17312830440740523</v>
          </cell>
          <cell r="Y132">
            <v>0.32313533821015161</v>
          </cell>
          <cell r="Z132">
            <v>0.31104359061565595</v>
          </cell>
          <cell r="AA132">
            <v>0.14182256895577194</v>
          </cell>
          <cell r="AB132">
            <v>0.49045158466617833</v>
          </cell>
          <cell r="AC132">
            <v>7.2491005226966776E-2</v>
          </cell>
          <cell r="AD132">
            <v>0.20413304538545973</v>
          </cell>
          <cell r="AE132">
            <v>0.36075888022765068</v>
          </cell>
        </row>
        <row r="133">
          <cell r="E133">
            <v>11.700000000000001</v>
          </cell>
          <cell r="F133">
            <v>0.6714693428243077</v>
          </cell>
          <cell r="H133">
            <v>8.5</v>
          </cell>
          <cell r="I133">
            <v>7.8009990879617103E-2</v>
          </cell>
          <cell r="J133">
            <v>0.39202560230689598</v>
          </cell>
          <cell r="K133">
            <v>0.51802907893833672</v>
          </cell>
          <cell r="L133">
            <v>0.18868030488093784</v>
          </cell>
          <cell r="M133">
            <v>0.19317344679604387</v>
          </cell>
          <cell r="N133">
            <v>9.0388404939392666E-2</v>
          </cell>
          <cell r="O133">
            <v>6.2956613394053715E-2</v>
          </cell>
          <cell r="P133">
            <v>7.5701398817847085E-2</v>
          </cell>
          <cell r="Q133">
            <v>0.42599100833232917</v>
          </cell>
          <cell r="R133">
            <v>0.14757882201086295</v>
          </cell>
          <cell r="S133">
            <v>0.43290083374285082</v>
          </cell>
          <cell r="T133">
            <v>0.29747481337127424</v>
          </cell>
          <cell r="U133">
            <v>0.11639787667322865</v>
          </cell>
          <cell r="V133">
            <v>0.30338122646145954</v>
          </cell>
          <cell r="W133">
            <v>0.43290083374285082</v>
          </cell>
          <cell r="X133">
            <v>0.1672628005510586</v>
          </cell>
          <cell r="Y133">
            <v>0.31537661255319976</v>
          </cell>
          <cell r="Z133">
            <v>0.30338122646145954</v>
          </cell>
          <cell r="AA133">
            <v>0.13658726630401738</v>
          </cell>
          <cell r="AB133">
            <v>0.48215073542578002</v>
          </cell>
          <cell r="AC133">
            <v>6.9096428950475922E-2</v>
          </cell>
          <cell r="AD133">
            <v>0.19773658015812151</v>
          </cell>
          <cell r="AE133">
            <v>0.35275346709354477</v>
          </cell>
        </row>
        <row r="134">
          <cell r="E134">
            <v>11.8</v>
          </cell>
          <cell r="F134">
            <v>0.6641262564271122</v>
          </cell>
          <cell r="H134">
            <v>8.6</v>
          </cell>
          <cell r="I134">
            <v>7.4458794873695541E-2</v>
          </cell>
          <cell r="J134">
            <v>0.38389835083984281</v>
          </cell>
          <cell r="K134">
            <v>0.50978593986136866</v>
          </cell>
          <cell r="L134">
            <v>0.18256466415858214</v>
          </cell>
          <cell r="M134">
            <v>0.18698198822230114</v>
          </cell>
          <cell r="N134">
            <v>8.6466559266328361E-2</v>
          </cell>
          <cell r="O134">
            <v>5.9897104028850907E-2</v>
          </cell>
          <cell r="P134">
            <v>7.222251774996423E-2</v>
          </cell>
          <cell r="Q134">
            <v>0.4177587900208472</v>
          </cell>
          <cell r="R134">
            <v>0.14224487155467166</v>
          </cell>
          <cell r="S134">
            <v>0.42465414268583518</v>
          </cell>
          <cell r="T134">
            <v>0.28995868994305313</v>
          </cell>
          <cell r="U134">
            <v>0.11177912592329316</v>
          </cell>
          <cell r="V134">
            <v>0.29581206437343804</v>
          </cell>
          <cell r="W134">
            <v>0.42465414268583518</v>
          </cell>
          <cell r="X134">
            <v>0.1615337986658909</v>
          </cell>
          <cell r="Y134">
            <v>0.30770617584261967</v>
          </cell>
          <cell r="Z134">
            <v>0.29581206437343804</v>
          </cell>
          <cell r="AA134">
            <v>0.13149210882213511</v>
          </cell>
          <cell r="AB134">
            <v>0.47386583360203377</v>
          </cell>
          <cell r="AC134">
            <v>6.5830461264257997E-2</v>
          </cell>
          <cell r="AD134">
            <v>0.19146991587825105</v>
          </cell>
          <cell r="AE134">
            <v>0.3448205359533561</v>
          </cell>
        </row>
        <row r="135">
          <cell r="E135">
            <v>11.9</v>
          </cell>
          <cell r="F135">
            <v>0.65672755922893367</v>
          </cell>
          <cell r="H135">
            <v>8.7000000000000011</v>
          </cell>
          <cell r="I135">
            <v>7.1037018052282019E-2</v>
          </cell>
          <cell r="J135">
            <v>0.37582917671735222</v>
          </cell>
          <cell r="K135">
            <v>0.50154653308156349</v>
          </cell>
          <cell r="L135">
            <v>0.17658087952094137</v>
          </cell>
          <cell r="M135">
            <v>0.18092139455174841</v>
          </cell>
          <cell r="N135">
            <v>8.2678344819958838E-2</v>
          </cell>
          <cell r="O135">
            <v>5.6959467698481751E-2</v>
          </cell>
          <cell r="P135">
            <v>6.8872087413109143E-2</v>
          </cell>
          <cell r="Q135">
            <v>0.40956988890426926</v>
          </cell>
          <cell r="R135">
            <v>0.13704899310229104</v>
          </cell>
          <cell r="S135">
            <v>0.41644775912119009</v>
          </cell>
          <cell r="T135">
            <v>0.28253992117392324</v>
          </cell>
          <cell r="U135">
            <v>0.10729853614286693</v>
          </cell>
          <cell r="V135">
            <v>0.28833795265893541</v>
          </cell>
          <cell r="W135">
            <v>0.41644775912119009</v>
          </cell>
          <cell r="X135">
            <v>0.15594059528001583</v>
          </cell>
          <cell r="Y135">
            <v>0.30012602681227124</v>
          </cell>
          <cell r="Z135">
            <v>0.28833795265893541</v>
          </cell>
          <cell r="AA135">
            <v>0.12653560854818241</v>
          </cell>
          <cell r="AB135">
            <v>0.46559990124008771</v>
          </cell>
          <cell r="AC135">
            <v>6.268981143883201E-2</v>
          </cell>
          <cell r="AD135">
            <v>0.18533305767159555</v>
          </cell>
          <cell r="AE135">
            <v>0.33696248272534618</v>
          </cell>
        </row>
        <row r="136">
          <cell r="E136">
            <v>12</v>
          </cell>
          <cell r="F136">
            <v>0.64927554798077525</v>
          </cell>
          <cell r="H136">
            <v>8.8000000000000007</v>
          </cell>
          <cell r="I136">
            <v>6.7741583501716385E-2</v>
          </cell>
          <cell r="J136">
            <v>0.3678207280732243</v>
          </cell>
          <cell r="K136">
            <v>0.49331387543038457</v>
          </cell>
          <cell r="L136">
            <v>0.17072865483806984</v>
          </cell>
          <cell r="M136">
            <v>0.17499147012563432</v>
          </cell>
          <cell r="N136">
            <v>7.9020991263772739E-2</v>
          </cell>
          <cell r="O136">
            <v>5.4140292816251351E-2</v>
          </cell>
          <cell r="P136">
            <v>6.5646976196718207E-2</v>
          </cell>
          <cell r="Q136">
            <v>0.40142714817566183</v>
          </cell>
          <cell r="R136">
            <v>0.1319899043952428</v>
          </cell>
          <cell r="S136">
            <v>0.40828455681132686</v>
          </cell>
          <cell r="T136">
            <v>0.27522018713330393</v>
          </cell>
          <cell r="U136">
            <v>0.10295401602539749</v>
          </cell>
          <cell r="V136">
            <v>0.28096065143523008</v>
          </cell>
          <cell r="W136">
            <v>0.40828455681132686</v>
          </cell>
          <cell r="X136">
            <v>0.15048239468060762</v>
          </cell>
          <cell r="Y136">
            <v>0.29263807981478412</v>
          </cell>
          <cell r="Z136">
            <v>0.28096065143523008</v>
          </cell>
          <cell r="AA136">
            <v>0.12171620210108867</v>
          </cell>
          <cell r="AB136">
            <v>0.45735594565423593</v>
          </cell>
          <cell r="AC136">
            <v>5.9671197450771367E-2</v>
          </cell>
          <cell r="AD136">
            <v>0.1793259103150639</v>
          </cell>
          <cell r="AE136">
            <v>0.32918163256795469</v>
          </cell>
        </row>
        <row r="137">
          <cell r="E137">
            <v>12.100000000000001</v>
          </cell>
          <cell r="F137">
            <v>0.64177257122252551</v>
          </cell>
          <cell r="H137">
            <v>8.9</v>
          </cell>
          <cell r="I137">
            <v>6.4569411015393791E-2</v>
          </cell>
          <cell r="J137">
            <v>0.35987559589999585</v>
          </cell>
          <cell r="K137">
            <v>0.48509098134594725</v>
          </cell>
          <cell r="L137">
            <v>0.16500759721081024</v>
          </cell>
          <cell r="M137">
            <v>0.16919192147948678</v>
          </cell>
          <cell r="N137">
            <v>7.5491705670240078E-2</v>
          </cell>
          <cell r="O137">
            <v>5.1436192208916029E-2</v>
          </cell>
          <cell r="P137">
            <v>6.2544053133790203E-2</v>
          </cell>
          <cell r="Q137">
            <v>0.39333336850436573</v>
          </cell>
          <cell r="R137">
            <v>0.12706624374143419</v>
          </cell>
          <cell r="S137">
            <v>0.40016737002666525</v>
          </cell>
          <cell r="T137">
            <v>0.26800107682917335</v>
          </cell>
          <cell r="U137">
            <v>9.8743419985566891E-2</v>
          </cell>
          <cell r="V137">
            <v>0.27368183138091612</v>
          </cell>
          <cell r="W137">
            <v>0.40016737002666525</v>
          </cell>
          <cell r="X137">
            <v>0.14515831151041286</v>
          </cell>
          <cell r="Y137">
            <v>0.28524416332565816</v>
          </cell>
          <cell r="Z137">
            <v>0.27368183138091612</v>
          </cell>
          <cell r="AA137">
            <v>0.11703225415591011</v>
          </cell>
          <cell r="AB137">
            <v>0.44913695635210299</v>
          </cell>
          <cell r="AC137">
            <v>5.6771349800282207E-2</v>
          </cell>
          <cell r="AD137">
            <v>0.17344827987535225</v>
          </cell>
          <cell r="AE137">
            <v>0.32148023773371093</v>
          </cell>
        </row>
        <row r="138">
          <cell r="E138">
            <v>12.200000000000001</v>
          </cell>
          <cell r="F138">
            <v>0.6342210275090665</v>
          </cell>
          <cell r="H138">
            <v>9</v>
          </cell>
          <cell r="I138">
            <v>6.151742101970898E-2</v>
          </cell>
          <cell r="J138">
            <v>0.35199631149239902</v>
          </cell>
          <cell r="K138">
            <v>0.47688085983768402</v>
          </cell>
          <cell r="L138">
            <v>0.15941721901656103</v>
          </cell>
          <cell r="M138">
            <v>0.16352235925064493</v>
          </cell>
          <cell r="N138">
            <v>7.2087676599017464E-2</v>
          </cell>
          <cell r="O138">
            <v>4.8843806543927511E-2</v>
          </cell>
          <cell r="P138">
            <v>5.956019177563341E-2</v>
          </cell>
          <cell r="Q138">
            <v>0.38529130518195642</v>
          </cell>
          <cell r="R138">
            <v>0.12227657326191931</v>
          </cell>
          <cell r="S138">
            <v>0.39209899064735021</v>
          </cell>
          <cell r="T138">
            <v>0.26088408722535245</v>
          </cell>
          <cell r="U138">
            <v>9.4664552077390648E-2</v>
          </cell>
          <cell r="V138">
            <v>0.26650307262213968</v>
          </cell>
          <cell r="W138">
            <v>0.39209899064735021</v>
          </cell>
          <cell r="X138">
            <v>0.13996737346140503</v>
          </cell>
          <cell r="Y138">
            <v>0.27794601857658202</v>
          </cell>
          <cell r="Z138">
            <v>0.26650307262213968</v>
          </cell>
          <cell r="AA138">
            <v>0.11248206096522866</v>
          </cell>
          <cell r="AB138">
            <v>0.44094590196979999</v>
          </cell>
          <cell r="AC138">
            <v>5.3987015191766345E-2</v>
          </cell>
          <cell r="AD138">
            <v>0.16769987547595197</v>
          </cell>
          <cell r="AE138">
            <v>0.31386047553031171</v>
          </cell>
        </row>
        <row r="139">
          <cell r="E139">
            <v>12.3</v>
          </cell>
          <cell r="F139">
            <v>0.62662336355507009</v>
          </cell>
          <cell r="H139">
            <v>9.1</v>
          </cell>
          <cell r="I139">
            <v>5.8582538385199938E-2</v>
          </cell>
          <cell r="J139">
            <v>0.34418534397470435</v>
          </cell>
          <cell r="K139">
            <v>0.46868651144186557</v>
          </cell>
          <cell r="L139">
            <v>0.15395694007070376</v>
          </cell>
          <cell r="M139">
            <v>0.1579823002056116</v>
          </cell>
          <cell r="N139">
            <v>6.8806078096978876E-2</v>
          </cell>
          <cell r="O139">
            <v>4.6359807598860936E-2</v>
          </cell>
          <cell r="P139">
            <v>5.6692273944983593E-2</v>
          </cell>
          <cell r="Q139">
            <v>0.37730366532666065</v>
          </cell>
          <cell r="R139">
            <v>0.1176193821971399</v>
          </cell>
          <cell r="S139">
            <v>0.38408216531816675</v>
          </cell>
          <cell r="T139">
            <v>0.25387062239748137</v>
          </cell>
          <cell r="U139">
            <v>9.0715169905048881E-2</v>
          </cell>
          <cell r="V139">
            <v>0.2594258637553743</v>
          </cell>
          <cell r="W139">
            <v>0.38408216531816675</v>
          </cell>
          <cell r="X139">
            <v>0.13490852405907411</v>
          </cell>
          <cell r="Y139">
            <v>0.27074529832021421</v>
          </cell>
          <cell r="Z139">
            <v>0.2594258637553743</v>
          </cell>
          <cell r="AA139">
            <v>0.10806385391896761</v>
          </cell>
          <cell r="AB139">
            <v>0.43278572722321662</v>
          </cell>
          <cell r="AC139">
            <v>5.1314960073539258E-2</v>
          </cell>
          <cell r="AD139">
            <v>0.16208031118785909</v>
          </cell>
          <cell r="AE139">
            <v>0.30632444639252543</v>
          </cell>
        </row>
        <row r="140">
          <cell r="E140">
            <v>12.4</v>
          </cell>
          <cell r="F140">
            <v>0.61898207230006763</v>
          </cell>
          <cell r="H140">
            <v>9.2000000000000011</v>
          </cell>
          <cell r="I140">
            <v>5.5761696118060193E-2</v>
          </cell>
          <cell r="J140">
            <v>0.3364450979164294</v>
          </cell>
          <cell r="K140">
            <v>0.46051092517288689</v>
          </cell>
          <cell r="L140">
            <v>0.14862608989820511</v>
          </cell>
          <cell r="M140">
            <v>0.15257116938202575</v>
          </cell>
          <cell r="N140">
            <v>6.5644073613774626E-2</v>
          </cell>
          <cell r="O140">
            <v>4.3980901370901375E-2</v>
          </cell>
          <cell r="P140">
            <v>5.3937193363001137E-2</v>
          </cell>
          <cell r="Q140">
            <v>0.36937310515125404</v>
          </cell>
          <cell r="R140">
            <v>0.11309309026520868</v>
          </cell>
          <cell r="S140">
            <v>0.37611959266173256</v>
          </cell>
          <cell r="T140">
            <v>0.24696199282878881</v>
          </cell>
          <cell r="U140">
            <v>8.689298851876312E-2</v>
          </cell>
          <cell r="V140">
            <v>0.25245160100811526</v>
          </cell>
          <cell r="W140">
            <v>0.37611959266173256</v>
          </cell>
          <cell r="X140">
            <v>0.12998062553071416</v>
          </cell>
          <cell r="Y140">
            <v>0.26364356572836889</v>
          </cell>
          <cell r="Z140">
            <v>0.25245160100811526</v>
          </cell>
          <cell r="AA140">
            <v>0.10377580313492811</v>
          </cell>
          <cell r="AB140">
            <v>0.42465934988063542</v>
          </cell>
          <cell r="AC140">
            <v>4.8751974033341978E-2</v>
          </cell>
          <cell r="AD140">
            <v>0.15658910803904796</v>
          </cell>
          <cell r="AE140">
            <v>0.29887417206832834</v>
          </cell>
        </row>
        <row r="141">
          <cell r="E141">
            <v>12.5</v>
          </cell>
          <cell r="F141">
            <v>0.61129969089554526</v>
          </cell>
          <cell r="H141">
            <v>9.3000000000000007</v>
          </cell>
          <cell r="I141">
            <v>5.3051838927601604E-2</v>
          </cell>
          <cell r="J141">
            <v>0.32877791104073878</v>
          </cell>
          <cell r="K141">
            <v>0.45235707547529608</v>
          </cell>
          <cell r="L141">
            <v>0.14342391010971969</v>
          </cell>
          <cell r="M141">
            <v>0.14728830233981918</v>
          </cell>
          <cell r="N141">
            <v>6.2598819826974406E-2</v>
          </cell>
          <cell r="O141">
            <v>4.170383102473537E-2</v>
          </cell>
          <cell r="P141">
            <v>5.1291859146091787E-2</v>
          </cell>
          <cell r="Q141">
            <v>0.36150222729934484</v>
          </cell>
          <cell r="R141">
            <v>0.10869605106478165</v>
          </cell>
          <cell r="S141">
            <v>0.36821392055496727</v>
          </cell>
          <cell r="T141">
            <v>0.24015941484642736</v>
          </cell>
          <cell r="U141">
            <v>8.3195684288183733E-2</v>
          </cell>
          <cell r="V141">
            <v>0.24558158753858636</v>
          </cell>
          <cell r="W141">
            <v>0.36821392055496727</v>
          </cell>
          <cell r="X141">
            <v>0.12518246175094311</v>
          </cell>
          <cell r="Y141">
            <v>0.256642293425276</v>
          </cell>
          <cell r="Z141">
            <v>0.24558158753858636</v>
          </cell>
          <cell r="AA141">
            <v>9.9616021072390343E-2</v>
          </cell>
          <cell r="AB141">
            <v>0.416569657761865</v>
          </cell>
          <cell r="AC141">
            <v>4.6294873046733159E-2</v>
          </cell>
          <cell r="AD141">
            <v>0.15122569613755593</v>
          </cell>
          <cell r="AE141">
            <v>0.29151159392248494</v>
          </cell>
        </row>
        <row r="142">
          <cell r="E142">
            <v>12.600000000000001</v>
          </cell>
          <cell r="F142">
            <v>0.60357879861600428</v>
          </cell>
          <cell r="H142">
            <v>9.4</v>
          </cell>
          <cell r="I142">
            <v>5.0449926665674084E-2</v>
          </cell>
          <cell r="J142">
            <v>0.32118605202967698</v>
          </cell>
          <cell r="K142">
            <v>0.44422791918159754</v>
          </cell>
          <cell r="L142">
            <v>0.13834955687631062</v>
          </cell>
          <cell r="M142">
            <v>0.14213294751592975</v>
          </cell>
          <cell r="N142">
            <v>5.9667470371194985E-2</v>
          </cell>
          <cell r="O142">
            <v>3.9525379677644572E-2</v>
          </cell>
          <cell r="P142">
            <v>4.875319916891268E-2</v>
          </cell>
          <cell r="Q142">
            <v>0.35369357825486253</v>
          </cell>
          <cell r="R142">
            <v>0.10442655551505445</v>
          </cell>
          <cell r="S142">
            <v>0.36036774347373662</v>
          </cell>
          <cell r="T142">
            <v>0.23346401019885912</v>
          </cell>
          <cell r="U142">
            <v>7.96208987459643E-2</v>
          </cell>
          <cell r="V142">
            <v>0.23881703287522354</v>
          </cell>
          <cell r="W142">
            <v>0.36036774347373662</v>
          </cell>
          <cell r="X142">
            <v>0.12051274125759125</v>
          </cell>
          <cell r="Y142">
            <v>0.24974286265728315</v>
          </cell>
          <cell r="Z142">
            <v>0.23881703287522354</v>
          </cell>
          <cell r="AA142">
            <v>9.5582566161178772E-2</v>
          </cell>
          <cell r="AB142">
            <v>0.40851950576908008</v>
          </cell>
          <cell r="AC142">
            <v>4.3940502575900701E-2</v>
          </cell>
          <cell r="AD142">
            <v>0.14598941690278489</v>
          </cell>
          <cell r="AE142">
            <v>0.28423857136050024</v>
          </cell>
        </row>
        <row r="143">
          <cell r="E143">
            <v>12.700000000000001</v>
          </cell>
          <cell r="F143">
            <v>0.59582201469609952</v>
          </cell>
          <cell r="H143">
            <v>9.5</v>
          </cell>
          <cell r="I143">
            <v>4.7952937634471726E-2</v>
          </cell>
          <cell r="J143">
            <v>0.3136717184302108</v>
          </cell>
          <cell r="K143">
            <v>0.43612639248090623</v>
          </cell>
          <cell r="L143">
            <v>0.13340210349675613</v>
          </cell>
          <cell r="M143">
            <v>0.13710426867674835</v>
          </cell>
          <cell r="N143">
            <v>5.6847179465996975E-2</v>
          </cell>
          <cell r="O143">
            <v>3.7442373021061438E-2</v>
          </cell>
          <cell r="P143">
            <v>4.631816329037336E-2</v>
          </cell>
          <cell r="Q143">
            <v>0.34594964582943322</v>
          </cell>
          <cell r="R143">
            <v>0.10028283532544663</v>
          </cell>
          <cell r="S143">
            <v>0.35258359991047084</v>
          </cell>
          <cell r="T143">
            <v>0.22687680577444649</v>
          </cell>
          <cell r="U143">
            <v>7.6166242394392125E-2</v>
          </cell>
          <cell r="V143">
            <v>0.2321590524964251</v>
          </cell>
          <cell r="W143">
            <v>0.35258359991047084</v>
          </cell>
          <cell r="X143">
            <v>0.11597010033100912</v>
          </cell>
          <cell r="Y143">
            <v>0.24294656260007302</v>
          </cell>
          <cell r="Z143">
            <v>0.2321590524964251</v>
          </cell>
          <cell r="AA143">
            <v>9.1673446438682235E-2</v>
          </cell>
          <cell r="AB143">
            <v>0.40051171295454874</v>
          </cell>
          <cell r="AC143">
            <v>4.1685740516878442E-2</v>
          </cell>
          <cell r="AD143">
            <v>0.14087952539945195</v>
          </cell>
          <cell r="AE143">
            <v>0.27705688037565557</v>
          </cell>
        </row>
        <row r="144">
          <cell r="E144">
            <v>12.8</v>
          </cell>
          <cell r="F144">
            <v>0.58803199609615131</v>
          </cell>
          <cell r="H144">
            <v>9.6000000000000014</v>
          </cell>
          <cell r="I144">
            <v>4.5557871759579295E-2</v>
          </cell>
          <cell r="J144">
            <v>0.30623703466482932</v>
          </cell>
          <cell r="K144">
            <v>0.42805540790356228</v>
          </cell>
          <cell r="L144">
            <v>0.12858054305124028</v>
          </cell>
          <cell r="M144">
            <v>0.13220134746231627</v>
          </cell>
          <cell r="N144">
            <v>5.4135105437696368E-2</v>
          </cell>
          <cell r="O144">
            <v>3.54516817782764E-2</v>
          </cell>
          <cell r="P144">
            <v>4.3983726439860399E-2</v>
          </cell>
          <cell r="Q144">
            <v>0.33827285673219848</v>
          </cell>
          <cell r="R144">
            <v>9.6263066487571589E-2</v>
          </cell>
          <cell r="S144">
            <v>0.34486396986942464</v>
          </cell>
          <cell r="T144">
            <v>0.2203987334611075</v>
          </cell>
          <cell r="U144">
            <v>7.2829298468181328E-2</v>
          </cell>
          <cell r="V144">
            <v>0.22560866755071399</v>
          </cell>
          <cell r="W144">
            <v>0.34486396986942464</v>
          </cell>
          <cell r="X144">
            <v>0.11155310612978733</v>
          </cell>
          <cell r="Y144">
            <v>0.23625458980416431</v>
          </cell>
          <cell r="Z144">
            <v>0.22560866755071399</v>
          </cell>
          <cell r="AA144">
            <v>8.7886623187418231E-2</v>
          </cell>
          <cell r="AB144">
            <v>0.39254905963038861</v>
          </cell>
          <cell r="AC144">
            <v>3.9527499993600848E-2</v>
          </cell>
          <cell r="AD144">
            <v>0.13589519276840759</v>
          </cell>
          <cell r="AE144">
            <v>0.26996821222155698</v>
          </cell>
        </row>
        <row r="145">
          <cell r="E145">
            <v>12.9</v>
          </cell>
          <cell r="F145">
            <v>0.58021143519849927</v>
          </cell>
          <cell r="H145">
            <v>9.7000000000000011</v>
          </cell>
          <cell r="I145">
            <v>4.3261753625538135E-2</v>
          </cell>
          <cell r="J145">
            <v>0.29888405015027991</v>
          </cell>
          <cell r="K145">
            <v>0.42001785132683472</v>
          </cell>
          <cell r="L145">
            <v>0.12388379113510138</v>
          </cell>
          <cell r="M145">
            <v>0.12742318601613112</v>
          </cell>
          <cell r="N145">
            <v>5.1528414130627843E-2</v>
          </cell>
          <cell r="O145">
            <v>3.3550223998427241E-2</v>
          </cell>
          <cell r="P145">
            <v>4.1746891561349211E-2</v>
          </cell>
          <cell r="Q145">
            <v>0.33066557422648196</v>
          </cell>
          <cell r="R145">
            <v>9.2365372782154356E-2</v>
          </cell>
          <cell r="S145">
            <v>0.33721127244412391</v>
          </cell>
          <cell r="T145">
            <v>0.21403063014656951</v>
          </cell>
          <cell r="U145">
            <v>6.9607626646773016E-2</v>
          </cell>
          <cell r="V145">
            <v>0.21916680471717906</v>
          </cell>
          <cell r="W145">
            <v>0.33721127244412391</v>
          </cell>
          <cell r="X145">
            <v>0.10726025987583564</v>
          </cell>
          <cell r="Y145">
            <v>0.22966804777916963</v>
          </cell>
          <cell r="Z145">
            <v>0.21916680471717906</v>
          </cell>
          <cell r="AA145">
            <v>8.4220014565851542E-2</v>
          </cell>
          <cell r="AB145">
            <v>0.38463428452546122</v>
          </cell>
          <cell r="AC145">
            <v>3.7462731997655381E-2</v>
          </cell>
          <cell r="AD145">
            <v>0.13103550874839764</v>
          </cell>
          <cell r="AE145">
            <v>0.26297417221236913</v>
          </cell>
        </row>
        <row r="146">
          <cell r="E146">
            <v>13</v>
          </cell>
          <cell r="F146">
            <v>0.57236305743734228</v>
          </cell>
          <cell r="H146">
            <v>9.8000000000000007</v>
          </cell>
          <cell r="I146">
            <v>4.1061635371631752E-2</v>
          </cell>
          <cell r="J146">
            <v>0.29161473752776335</v>
          </cell>
          <cell r="K146">
            <v>0.41201657900685251</v>
          </cell>
          <cell r="L146">
            <v>0.11931068866618992</v>
          </cell>
          <cell r="M146">
            <v>0.12276870969428752</v>
          </cell>
          <cell r="N146">
            <v>4.9024282203773042E-2</v>
          </cell>
          <cell r="O146">
            <v>3.1734967187311336E-2</v>
          </cell>
          <cell r="P146">
            <v>3.9604692413488934E-2</v>
          </cell>
          <cell r="Q146">
            <v>0.32313009587755465</v>
          </cell>
          <cell r="R146">
            <v>8.8587829293631529E-2</v>
          </cell>
          <cell r="S146">
            <v>0.32962786348138434</v>
          </cell>
          <cell r="T146">
            <v>0.20777323785845409</v>
          </cell>
          <cell r="U146">
            <v>6.6498766709741558E-2</v>
          </cell>
          <cell r="V146">
            <v>0.21283429620572497</v>
          </cell>
          <cell r="W146">
            <v>0.32962786348138434</v>
          </cell>
          <cell r="X146">
            <v>0.10309000008174875</v>
          </cell>
          <cell r="Y146">
            <v>0.22318794671696054</v>
          </cell>
          <cell r="Z146">
            <v>0.21283429620572497</v>
          </cell>
          <cell r="AA146">
            <v>8.0671499225327639E-2</v>
          </cell>
          <cell r="AB146">
            <v>0.37677008199444934</v>
          </cell>
          <cell r="AC146">
            <v>3.548842787303131E-2</v>
          </cell>
          <cell r="AD146">
            <v>0.12629948428267634</v>
          </cell>
          <cell r="AE146">
            <v>0.2560762786526245</v>
          </cell>
        </row>
        <row r="147">
          <cell r="E147">
            <v>13.100000000000001</v>
          </cell>
          <cell r="F147">
            <v>0.56448961886487981</v>
          </cell>
          <cell r="H147">
            <v>9.9</v>
          </cell>
          <cell r="I147">
            <v>3.8954599446008556E-2</v>
          </cell>
          <cell r="J147">
            <v>0.28443099100771635</v>
          </cell>
          <cell r="K147">
            <v>0.4040544146418989</v>
          </cell>
          <cell r="L147">
            <v>0.11486000475929484</v>
          </cell>
          <cell r="M147">
            <v>0.11823676984756659</v>
          </cell>
          <cell r="N147">
            <v>4.6619900309070671E-2</v>
          </cell>
          <cell r="O147">
            <v>3.0002930275968839E-2</v>
          </cell>
          <cell r="P147">
            <v>3.755419622417145E-2</v>
          </cell>
          <cell r="Q147">
            <v>0.31566865139557021</v>
          </cell>
          <cell r="R147">
            <v>8.4928465925281305E-2</v>
          </cell>
          <cell r="S147">
            <v>0.3221160333361453</v>
          </cell>
          <cell r="T147">
            <v>0.20162720404311005</v>
          </cell>
          <cell r="U147">
            <v>6.3500242129184273E-2</v>
          </cell>
          <cell r="V147">
            <v>0.20661187989637636</v>
          </cell>
          <cell r="W147">
            <v>0.3221160333361453</v>
          </cell>
          <cell r="X147">
            <v>9.9040705813384908E-2</v>
          </cell>
          <cell r="Y147">
            <v>0.21681520335360652</v>
          </cell>
          <cell r="Z147">
            <v>0.20661187989637636</v>
          </cell>
          <cell r="AA147">
            <v>7.723891990612769E-2</v>
          </cell>
          <cell r="AB147">
            <v>0.36895909928410614</v>
          </cell>
          <cell r="AC147">
            <v>3.3601621645570436E-2</v>
          </cell>
          <cell r="AD147">
            <v>0.12168605420425754</v>
          </cell>
          <cell r="AE147">
            <v>0.24927596189823492</v>
          </cell>
        </row>
        <row r="148">
          <cell r="E148">
            <v>13.200000000000001</v>
          </cell>
          <cell r="F148">
            <v>0.55659390365674133</v>
          </cell>
          <cell r="H148">
            <v>10</v>
          </cell>
          <cell r="I148">
            <v>3.6937761216677308E-2</v>
          </cell>
          <cell r="J148">
            <v>0.27733462483204768</v>
          </cell>
          <cell r="K148">
            <v>0.39613414647218753</v>
          </cell>
          <cell r="L148">
            <v>0.11053043966101421</v>
          </cell>
          <cell r="M148">
            <v>0.1138261466699893</v>
          </cell>
          <cell r="N148">
            <v>4.4312476148101541E-2</v>
          </cell>
          <cell r="O148">
            <v>2.835118542837493E-2</v>
          </cell>
          <cell r="P148">
            <v>3.5592506198501496E-2</v>
          </cell>
          <cell r="Q148">
            <v>0.30828340057757792</v>
          </cell>
          <cell r="R148">
            <v>8.1385270907832402E-2</v>
          </cell>
          <cell r="S148">
            <v>0.31467800472117702</v>
          </cell>
          <cell r="T148">
            <v>0.19559308198181447</v>
          </cell>
          <cell r="U148">
            <v>6.0609563593249059E-2</v>
          </cell>
          <cell r="V148">
            <v>0.20050019961655122</v>
          </cell>
          <cell r="W148">
            <v>0.31467800472117702</v>
          </cell>
          <cell r="X148">
            <v>9.5110699980598748E-2</v>
          </cell>
          <cell r="Y148">
            <v>0.21055064096962178</v>
          </cell>
          <cell r="Z148">
            <v>0.20050019961655122</v>
          </cell>
          <cell r="AA148">
            <v>7.3920087005846027E-2</v>
          </cell>
          <cell r="AB148">
            <v>0.36120393386157279</v>
          </cell>
          <cell r="AC148">
            <v>3.1799392197243703E-2</v>
          </cell>
          <cell r="AD148">
            <v>0.11719407999346905</v>
          </cell>
          <cell r="AE148">
            <v>0.24257456355002185</v>
          </cell>
        </row>
        <row r="149">
          <cell r="E149">
            <v>13.3</v>
          </cell>
          <cell r="F149">
            <v>0.54867872155985131</v>
          </cell>
          <cell r="H149">
            <v>10.100000000000001</v>
          </cell>
          <cell r="I149">
            <v>3.5008271438309889E-2</v>
          </cell>
          <cell r="J149">
            <v>0.27032737185646372</v>
          </cell>
          <cell r="K149">
            <v>0.38825852442120884</v>
          </cell>
          <cell r="L149">
            <v>0.10632062773839185</v>
          </cell>
          <cell r="M149">
            <v>0.10953555210726973</v>
          </cell>
          <cell r="N149">
            <v>4.2099237404245968E-2</v>
          </cell>
          <cell r="O149">
            <v>2.677685968995552E-2</v>
          </cell>
          <cell r="P149">
            <v>3.3716763879499893E-2</v>
          </cell>
          <cell r="Q149">
            <v>0.3009764313522964</v>
          </cell>
          <cell r="R149">
            <v>7.7956194294655834E-2</v>
          </cell>
          <cell r="S149">
            <v>0.30731593065554824</v>
          </cell>
          <cell r="T149">
            <v>0.18967133134264286</v>
          </cell>
          <cell r="U149">
            <v>5.7824232455252957E-2</v>
          </cell>
          <cell r="V149">
            <v>0.19449980555493551</v>
          </cell>
          <cell r="W149">
            <v>0.30731593065554824</v>
          </cell>
          <cell r="X149">
            <v>9.1298252649111317E-2</v>
          </cell>
          <cell r="Y149">
            <v>0.20439498952777518</v>
          </cell>
          <cell r="Z149">
            <v>0.19449980555493551</v>
          </cell>
          <cell r="AA149">
            <v>7.0712782113467237E-2</v>
          </cell>
          <cell r="AB149">
            <v>0.35350713080957641</v>
          </cell>
          <cell r="AC149">
            <v>3.0078865285766195E-2</v>
          </cell>
          <cell r="AD149">
            <v>0.11282235260138573</v>
          </cell>
          <cell r="AE149">
            <v>0.23597333578082169</v>
          </cell>
        </row>
        <row r="150">
          <cell r="E150">
            <v>13.4</v>
          </cell>
          <cell r="F150">
            <v>0.54074690528604297</v>
          </cell>
          <cell r="H150">
            <v>10.200000000000001</v>
          </cell>
          <cell r="I150">
            <v>3.3163318574195765E-2</v>
          </cell>
          <cell r="J150">
            <v>0.26341088225526033</v>
          </cell>
          <cell r="K150">
            <v>0.38043025728369928</v>
          </cell>
          <cell r="L150">
            <v>0.10222914051459797</v>
          </cell>
          <cell r="M150">
            <v>0.10536363281855242</v>
          </cell>
          <cell r="N150">
            <v>3.9977434547797397E-2</v>
          </cell>
          <cell r="O150">
            <v>2.5277136478991102E-2</v>
          </cell>
          <cell r="P150">
            <v>3.1924151361265106E-2</v>
          </cell>
          <cell r="Q150">
            <v>0.29374975793116709</v>
          </cell>
          <cell r="R150">
            <v>7.4639151436781903E-2</v>
          </cell>
          <cell r="S150">
            <v>0.30003189251553919</v>
          </cell>
          <cell r="T150">
            <v>0.18386231886603882</v>
          </cell>
          <cell r="U150">
            <v>5.5141744103155553E-2</v>
          </cell>
          <cell r="V150">
            <v>0.18861115481026997</v>
          </cell>
          <cell r="W150">
            <v>0.30003189251553919</v>
          </cell>
          <cell r="X150">
            <v>8.7601584366556892E-2</v>
          </cell>
          <cell r="Y150">
            <v>0.1983488859473882</v>
          </cell>
          <cell r="Z150">
            <v>0.18861115481026997</v>
          </cell>
          <cell r="AA150">
            <v>6.7614761502746354E-2</v>
          </cell>
          <cell r="AB150">
            <v>0.34587118029321046</v>
          </cell>
          <cell r="AC150">
            <v>2.8437215410448979E-2</v>
          </cell>
          <cell r="AD150">
            <v>0.10856959533263469</v>
          </cell>
          <cell r="AE150">
            <v>0.22947344079690082</v>
          </cell>
        </row>
        <row r="151">
          <cell r="E151">
            <v>13.5</v>
          </cell>
          <cell r="F151">
            <v>0.53280130785488855</v>
          </cell>
          <cell r="H151">
            <v>10.3</v>
          </cell>
          <cell r="I151">
            <v>3.1400130973073197E-2</v>
          </cell>
          <cell r="J151">
            <v>0.25658672235069785</v>
          </cell>
          <cell r="K151">
            <v>0.37265200996522369</v>
          </cell>
          <cell r="L151">
            <v>9.8254489744913118E-2</v>
          </cell>
          <cell r="M151">
            <v>0.10130897318476655</v>
          </cell>
          <cell r="N151">
            <v>3.794434351190755E-2</v>
          </cell>
          <cell r="O151">
            <v>2.384925692332732E-2</v>
          </cell>
          <cell r="P151">
            <v>3.0211893354702601E-2</v>
          </cell>
          <cell r="Q151">
            <v>0.28660531906895093</v>
          </cell>
          <cell r="R151">
            <v>7.1432026431168708E-2</v>
          </cell>
          <cell r="S151">
            <v>0.29282789819149474</v>
          </cell>
          <cell r="T151">
            <v>0.17816631918178782</v>
          </cell>
          <cell r="U151">
            <v>5.2559591244454827E-2</v>
          </cell>
          <cell r="V151">
            <v>0.18283461207308496</v>
          </cell>
          <cell r="W151">
            <v>0.29282789819149474</v>
          </cell>
          <cell r="X151">
            <v>8.4018869495815787E-2</v>
          </cell>
          <cell r="Y151">
            <v>0.1924128745137689</v>
          </cell>
          <cell r="Z151">
            <v>0.18283461207308496</v>
          </cell>
          <cell r="AA151">
            <v>6.4623759578708723E-2</v>
          </cell>
          <cell r="AB151">
            <v>0.33829851510287956</v>
          </cell>
          <cell r="AC151">
            <v>2.6871667525556243E-2</v>
          </cell>
          <cell r="AD151">
            <v>0.10443446678101267</v>
          </cell>
          <cell r="AE151">
            <v>0.22307595043414524</v>
          </cell>
        </row>
        <row r="152">
          <cell r="E152">
            <v>13.600000000000001</v>
          </cell>
          <cell r="F152">
            <v>0.52484479988936672</v>
          </cell>
          <cell r="H152">
            <v>10.4</v>
          </cell>
          <cell r="I152">
            <v>2.971597890095292E-2</v>
          </cell>
          <cell r="J152">
            <v>0.24985637356880477</v>
          </cell>
          <cell r="K152">
            <v>0.36492640077830346</v>
          </cell>
          <cell r="L152">
            <v>9.4395130526273172E-2</v>
          </cell>
          <cell r="M152">
            <v>9.7370098356925117E-2</v>
          </cell>
          <cell r="N152">
            <v>3.5997268237623371E-2</v>
          </cell>
          <cell r="O152">
            <v>2.249052104511708E-2</v>
          </cell>
          <cell r="P152">
            <v>2.8577259106317192E-2</v>
          </cell>
          <cell r="Q152">
            <v>0.27954497643694481</v>
          </cell>
          <cell r="R152">
            <v>6.8332675535828169E-2</v>
          </cell>
          <cell r="S152">
            <v>0.28570588035388111</v>
          </cell>
          <cell r="T152">
            <v>0.17258351575485026</v>
          </cell>
          <cell r="U152">
            <v>5.0075267101911292E-2</v>
          </cell>
          <cell r="V152">
            <v>0.17717045043811058</v>
          </cell>
          <cell r="W152">
            <v>0.28570588035388111</v>
          </cell>
          <cell r="X152">
            <v>8.054823954884982E-2</v>
          </cell>
          <cell r="Y152">
            <v>0.18658740742111046</v>
          </cell>
          <cell r="Z152">
            <v>0.17717045043811058</v>
          </cell>
          <cell r="AA152">
            <v>6.1737492271332933E-2</v>
          </cell>
          <cell r="AB152">
            <v>0.33079150827786652</v>
          </cell>
          <cell r="AC152">
            <v>2.5379498602792542E-2</v>
          </cell>
          <cell r="AD152">
            <v>0.10041556381131207</v>
          </cell>
          <cell r="AE152">
            <v>0.21678184588917399</v>
          </cell>
        </row>
        <row r="153">
          <cell r="E153">
            <v>13.700000000000001</v>
          </cell>
          <cell r="F153">
            <v>0.51688026686813082</v>
          </cell>
          <cell r="H153">
            <v>10.5</v>
          </cell>
          <cell r="I153">
            <v>2.8108176428413244E-2</v>
          </cell>
          <cell r="J153">
            <v>0.24322123152319636</v>
          </cell>
          <cell r="K153">
            <v>0.35725599879993608</v>
          </cell>
          <cell r="L153">
            <v>9.064946443364795E-2</v>
          </cell>
          <cell r="M153">
            <v>9.3545477337679345E-2</v>
          </cell>
          <cell r="N153">
            <v>3.4133543086662568E-2</v>
          </cell>
          <cell r="O153">
            <v>2.119828879663849E-2</v>
          </cell>
          <cell r="P153">
            <v>2.7017564170917028E-2</v>
          </cell>
          <cell r="Q153">
            <v>0.27257051311163361</v>
          </cell>
          <cell r="R153">
            <v>6.5338930545622495E-2</v>
          </cell>
          <cell r="S153">
            <v>0.27866769483160875</v>
          </cell>
          <cell r="T153">
            <v>0.16711400195719817</v>
          </cell>
          <cell r="U153">
            <v>4.7686268515824325E-2</v>
          </cell>
          <cell r="V153">
            <v>0.17161885234482144</v>
          </cell>
          <cell r="W153">
            <v>0.27866769483160875</v>
          </cell>
          <cell r="X153">
            <v>7.7187786514353068E-2</v>
          </cell>
          <cell r="Y153">
            <v>0.18087284544691112</v>
          </cell>
          <cell r="Z153">
            <v>0.17161885234482144</v>
          </cell>
          <cell r="AA153">
            <v>5.89536603707266E-2</v>
          </cell>
          <cell r="AB153">
            <v>0.32335247081482266</v>
          </cell>
          <cell r="AC153">
            <v>2.3958039044877137E-2</v>
          </cell>
          <cell r="AD153">
            <v>9.6511424580737429E-2</v>
          </cell>
          <cell r="AE153">
            <v>0.21059201758523832</v>
          </cell>
        </row>
        <row r="154">
          <cell r="E154">
            <v>13.8</v>
          </cell>
          <cell r="F154">
            <v>0.50891060633828733</v>
          </cell>
          <cell r="H154">
            <v>10.600000000000001</v>
          </cell>
          <cell r="I154">
            <v>2.6574083174206117E-2</v>
          </cell>
          <cell r="J154">
            <v>0.23668260522819362</v>
          </cell>
          <cell r="K154">
            <v>0.34964332129526315</v>
          </cell>
          <cell r="L154">
            <v>8.7015842676565702E-2</v>
          </cell>
          <cell r="M154">
            <v>8.9833526089466653E-2</v>
          </cell>
          <cell r="N154">
            <v>3.2350535120943096E-2</v>
          </cell>
          <cell r="O154">
            <v>1.9969980950507053E-2</v>
          </cell>
          <cell r="P154">
            <v>2.5530172039436E-2</v>
          </cell>
          <cell r="Q154">
            <v>0.26568363218136898</v>
          </cell>
          <cell r="R154">
            <v>6.2448602122758927E-2</v>
          </cell>
          <cell r="S154">
            <v>0.2717151191054249</v>
          </cell>
          <cell r="T154">
            <v>0.16175778226255857</v>
          </cell>
          <cell r="U154">
            <v>4.5390098948928329E-2</v>
          </cell>
          <cell r="V154">
            <v>0.16617991064328247</v>
          </cell>
          <cell r="W154">
            <v>0.2717151191054249</v>
          </cell>
          <cell r="X154">
            <v>7.393556617267745E-2</v>
          </cell>
          <cell r="Y154">
            <v>0.17526945875566732</v>
          </cell>
          <cell r="Z154">
            <v>0.16617991064328247</v>
          </cell>
          <cell r="AA154">
            <v>5.6269952798371506E-2</v>
          </cell>
          <cell r="AB154">
            <v>0.31598364946534507</v>
          </cell>
          <cell r="AC154">
            <v>2.2604673952497805E-2</v>
          </cell>
          <cell r="AD154">
            <v>9.2720531593284639E-2</v>
          </cell>
          <cell r="AE154">
            <v>0.20450726517246426</v>
          </cell>
        </row>
        <row r="155">
          <cell r="E155">
            <v>13.9</v>
          </cell>
          <cell r="F155">
            <v>0.50093872509272108</v>
          </cell>
          <cell r="H155">
            <v>10.700000000000001</v>
          </cell>
          <cell r="I155">
            <v>2.5111105906359583E-2</v>
          </cell>
          <cell r="J155">
            <v>0.23024171644227273</v>
          </cell>
          <cell r="K155">
            <v>0.34209083121203865</v>
          </cell>
          <cell r="L155">
            <v>8.3492569269149219E-2</v>
          </cell>
          <cell r="M155">
            <v>8.6232610662624651E-2</v>
          </cell>
          <cell r="N155">
            <v>3.0645646248261011E-2</v>
          </cell>
          <cell r="O155">
            <v>1.8803079847871745E-2</v>
          </cell>
          <cell r="P155">
            <v>2.4112495623418023E-2</v>
          </cell>
          <cell r="Q155">
            <v>0.2588859554734102</v>
          </cell>
          <cell r="R155">
            <v>5.9659483076246335E-2</v>
          </cell>
          <cell r="S155">
            <v>0.26484985091896746</v>
          </cell>
          <cell r="T155">
            <v>0.15651477356068536</v>
          </cell>
          <cell r="U155">
            <v>4.3184271390312466E-2</v>
          </cell>
          <cell r="V155">
            <v>0.16085362978221537</v>
          </cell>
          <cell r="W155">
            <v>0.26484985091896746</v>
          </cell>
          <cell r="X155">
            <v>7.0789601391624019E-2</v>
          </cell>
          <cell r="Y155">
            <v>0.16977742782932681</v>
          </cell>
          <cell r="Z155">
            <v>0.16085362978221537</v>
          </cell>
          <cell r="AA155">
            <v>5.3684049809287253E-2</v>
          </cell>
          <cell r="AB155">
            <v>0.30868722462662035</v>
          </cell>
          <cell r="AC155">
            <v>2.1316844247226713E-2</v>
          </cell>
          <cell r="AD155">
            <v>8.904131478048001E-2</v>
          </cell>
          <cell r="AE155">
            <v>0.19852829766170474</v>
          </cell>
        </row>
        <row r="156">
          <cell r="E156">
            <v>14</v>
          </cell>
          <cell r="F156">
            <v>0.49296753631613521</v>
          </cell>
          <cell r="H156">
            <v>10.8</v>
          </cell>
          <cell r="I156">
            <v>2.3716700002294939E-2</v>
          </cell>
          <cell r="J156">
            <v>0.22389969914256183</v>
          </cell>
          <cell r="K156">
            <v>0.33460093475042929</v>
          </cell>
          <cell r="L156">
            <v>8.007790420709629E-2</v>
          </cell>
          <cell r="M156">
            <v>8.274105033689147E-2</v>
          </cell>
          <cell r="N156">
            <v>2.9016315233862292E-2</v>
          </cell>
          <cell r="O156">
            <v>1.7695130008428296E-2</v>
          </cell>
          <cell r="P156">
            <v>2.2761998598022509E-2</v>
          </cell>
          <cell r="Q156">
            <v>0.252179022403409</v>
          </cell>
          <cell r="R156">
            <v>5.6969351584811326E-2</v>
          </cell>
          <cell r="S156">
            <v>0.25807350700979836</v>
          </cell>
          <cell r="T156">
            <v>0.15138480658754355</v>
          </cell>
          <cell r="U156">
            <v>4.1066311155113146E-2</v>
          </cell>
          <cell r="V156">
            <v>0.1556399271159217</v>
          </cell>
          <cell r="W156">
            <v>0.25807350700979836</v>
          </cell>
          <cell r="X156">
            <v>6.7747885396865437E-2</v>
          </cell>
          <cell r="Y156">
            <v>0.16439684452169806</v>
          </cell>
          <cell r="Z156">
            <v>0.1556399271159217</v>
          </cell>
          <cell r="AA156">
            <v>5.1193626120252224E-2</v>
          </cell>
          <cell r="AB156">
            <v>0.30146530832894902</v>
          </cell>
          <cell r="AC156">
            <v>2.0092047653283762E-2</v>
          </cell>
          <cell r="AD156">
            <v>8.5472154601906991E-2</v>
          </cell>
          <cell r="AE156">
            <v>0.19265573369096484</v>
          </cell>
        </row>
        <row r="157">
          <cell r="E157">
            <v>14.100000000000001</v>
          </cell>
          <cell r="F157">
            <v>0.48499995670408946</v>
          </cell>
          <cell r="H157">
            <v>10.9</v>
          </cell>
          <cell r="I157">
            <v>2.2388370769787364E-2</v>
          </cell>
          <cell r="J157">
            <v>0.21765759913083899</v>
          </cell>
          <cell r="K157">
            <v>0.3271759790125558</v>
          </cell>
          <cell r="L157">
            <v>7.6770066645139315E-2</v>
          </cell>
          <cell r="M157">
            <v>7.9357120769792344E-2</v>
          </cell>
          <cell r="N157">
            <v>2.7460019578015814E-2</v>
          </cell>
          <cell r="O157">
            <v>1.6643738606307787E-2</v>
          </cell>
          <cell r="P157">
            <v>2.1476196605728907E-2</v>
          </cell>
          <cell r="Q157">
            <v>0.24556428894915025</v>
          </cell>
          <cell r="R157">
            <v>5.4375974358038905E-2</v>
          </cell>
          <cell r="S157">
            <v>0.25138762196249986</v>
          </cell>
          <cell r="T157">
            <v>0.1463676274675455</v>
          </cell>
          <cell r="U157">
            <v>3.9033758577072836E-2</v>
          </cell>
          <cell r="V157">
            <v>0.15053863432647585</v>
          </cell>
          <cell r="W157">
            <v>0.25138762196249986</v>
          </cell>
          <cell r="X157">
            <v>6.4808385010935152E-2</v>
          </cell>
          <cell r="Y157">
            <v>0.1591277132337692</v>
          </cell>
          <cell r="Z157">
            <v>0.15053863432647585</v>
          </cell>
          <cell r="AA157">
            <v>4.879635395950277E-2</v>
          </cell>
          <cell r="AB157">
            <v>0.29431994232376496</v>
          </cell>
          <cell r="AC157">
            <v>1.8927839541292728E-2</v>
          </cell>
          <cell r="AD157">
            <v>8.2011385159004122E-2</v>
          </cell>
          <cell r="AE157">
            <v>0.18689010192308506</v>
          </cell>
        </row>
        <row r="158">
          <cell r="E158">
            <v>14.200000000000001</v>
          </cell>
          <cell r="F158">
            <v>0.47703890355943135</v>
          </cell>
          <cell r="H158">
            <v>11</v>
          </cell>
          <cell r="I158">
            <v>2.1123674630912224E-2</v>
          </cell>
          <cell r="J158">
            <v>0.21151637377117666</v>
          </cell>
          <cell r="K158">
            <v>0.31981824973602918</v>
          </cell>
          <cell r="L158">
            <v>7.3567238068610111E-2</v>
          </cell>
          <cell r="M158">
            <v>7.6079057145497328E-2</v>
          </cell>
          <cell r="N158">
            <v>2.5974277260029922E-2</v>
          </cell>
          <cell r="O158">
            <v>1.5646575816103955E-2</v>
          </cell>
          <cell r="P158">
            <v>2.0252658323194037E-2</v>
          </cell>
          <cell r="Q158">
            <v>0.23904312675010891</v>
          </cell>
          <cell r="R158">
            <v>5.1877109730754364E-2</v>
          </cell>
          <cell r="S158">
            <v>0.2447936471856374</v>
          </cell>
          <cell r="T158">
            <v>0.14146289936375242</v>
          </cell>
          <cell r="U158">
            <v>3.7084171591404383E-2</v>
          </cell>
          <cell r="V158">
            <v>0.14554949895733926</v>
          </cell>
          <cell r="W158">
            <v>0.2447936471856374</v>
          </cell>
          <cell r="X158">
            <v>6.1969043854915591E-2</v>
          </cell>
          <cell r="Y158">
            <v>0.15396995220660806</v>
          </cell>
          <cell r="Z158">
            <v>0.14554949895733926</v>
          </cell>
          <cell r="AA158">
            <v>4.6489906033645237E-2</v>
          </cell>
          <cell r="AB158">
            <v>0.28725309627557799</v>
          </cell>
          <cell r="AC158">
            <v>1.7821833637432422E-2</v>
          </cell>
          <cell r="AD158">
            <v>7.8657297315686395E-2</v>
          </cell>
          <cell r="AE158">
            <v>0.18123184157305502</v>
          </cell>
        </row>
        <row r="159">
          <cell r="E159">
            <v>14.3</v>
          </cell>
          <cell r="F159">
            <v>0.46908729187061948</v>
          </cell>
          <cell r="H159">
            <v>11.100000000000001</v>
          </cell>
          <cell r="I159">
            <v>1.9920220171390408E-2</v>
          </cell>
          <cell r="J159">
            <v>0.20547689185909815</v>
          </cell>
          <cell r="K159">
            <v>0.31252996911560049</v>
          </cell>
          <cell r="L159">
            <v>7.0467565452876579E-2</v>
          </cell>
          <cell r="M159">
            <v>7.2905057317838778E-2</v>
          </cell>
          <cell r="N159">
            <v>2.4556648349488501E-2</v>
          </cell>
          <cell r="O159">
            <v>1.4701375033488926E-2</v>
          </cell>
          <cell r="P159">
            <v>1.9089006394003554E-2</v>
          </cell>
          <cell r="Q159">
            <v>0.23261682233408645</v>
          </cell>
          <cell r="R159">
            <v>4.9470510685952242E-2</v>
          </cell>
          <cell r="S159">
            <v>0.23829295001414005</v>
          </cell>
          <cell r="T159">
            <v>0.13667020423173337</v>
          </cell>
          <cell r="U159">
            <v>3.5215128205745932E-2</v>
          </cell>
          <cell r="V159">
            <v>0.14067218605433843</v>
          </cell>
          <cell r="W159">
            <v>0.23829295001414005</v>
          </cell>
          <cell r="X159">
            <v>5.9227785507161054E-2</v>
          </cell>
          <cell r="Y159">
            <v>0.14892339492829551</v>
          </cell>
          <cell r="Z159">
            <v>0.14067218605433843</v>
          </cell>
          <cell r="AA159">
            <v>4.4271958407810924E-2</v>
          </cell>
          <cell r="AB159">
            <v>0.280266666061041</v>
          </cell>
          <cell r="AC159">
            <v>1.6771702601616176E-2</v>
          </cell>
          <cell r="AD159">
            <v>7.5408141819434185E-2</v>
          </cell>
          <cell r="AE159">
            <v>0.17568130306307853</v>
          </cell>
        </row>
        <row r="160">
          <cell r="E160">
            <v>14.4</v>
          </cell>
          <cell r="F160">
            <v>0.46114803137652804</v>
          </cell>
          <cell r="H160">
            <v>11.200000000000001</v>
          </cell>
          <cell r="I160">
            <v>1.8775669058029115E-2</v>
          </cell>
          <cell r="J160">
            <v>0.19953993362181402</v>
          </cell>
          <cell r="K160">
            <v>0.30531329371685956</v>
          </cell>
          <cell r="L160">
            <v>6.7469164404542536E-2</v>
          </cell>
          <cell r="M160">
            <v>6.9833284941311288E-2</v>
          </cell>
          <cell r="N160">
            <v>2.3204736485801934E-2</v>
          </cell>
          <cell r="O160">
            <v>1.3805932975029097E-2</v>
          </cell>
          <cell r="P160">
            <v>1.7982918230305837E-2</v>
          </cell>
          <cell r="Q160">
            <v>0.22628657647193851</v>
          </cell>
          <cell r="R160">
            <v>4.7153927801846365E-2</v>
          </cell>
          <cell r="S160">
            <v>0.23188681293836599</v>
          </cell>
          <cell r="T160">
            <v>0.13198904467258296</v>
          </cell>
          <cell r="U160">
            <v>3.3424228857334433E-2</v>
          </cell>
          <cell r="V160">
            <v>0.13590627990972109</v>
          </cell>
          <cell r="W160">
            <v>0.23188681293836599</v>
          </cell>
          <cell r="X160">
            <v>5.6582516613614721E-2</v>
          </cell>
          <cell r="Y160">
            <v>0.14398779165108427</v>
          </cell>
          <cell r="Z160">
            <v>0.13590627990972109</v>
          </cell>
          <cell r="AA160">
            <v>4.2140193295404214E-2</v>
          </cell>
          <cell r="AB160">
            <v>0.27336247217814613</v>
          </cell>
          <cell r="AC160">
            <v>1.577517847854602E-2</v>
          </cell>
          <cell r="AD160">
            <v>7.2262132416594321E-2</v>
          </cell>
          <cell r="AE160">
            <v>0.170238748803197</v>
          </cell>
        </row>
        <row r="161">
          <cell r="E161">
            <v>14.5</v>
          </cell>
          <cell r="F161">
            <v>0.45322402362240832</v>
          </cell>
          <cell r="H161">
            <v>11.3</v>
          </cell>
          <cell r="I161">
            <v>1.7687736827197275E-2</v>
          </cell>
          <cell r="J161">
            <v>0.1937061908488234</v>
          </cell>
          <cell r="K161">
            <v>0.29817031248575565</v>
          </cell>
          <cell r="L161">
            <v>6.4570122278468686E-2</v>
          </cell>
          <cell r="M161">
            <v>6.6861872583995341E-2</v>
          </cell>
          <cell r="N161">
            <v>2.1916190227475978E-2</v>
          </cell>
          <cell r="O161">
            <v>1.2958109661955606E-2</v>
          </cell>
          <cell r="P161">
            <v>1.6932126686560689E-2</v>
          </cell>
          <cell r="Q161">
            <v>0.22005350366109885</v>
          </cell>
          <cell r="R161">
            <v>4.4925112118919211E-2</v>
          </cell>
          <cell r="S161">
            <v>0.22557643296085303</v>
          </cell>
          <cell r="T161">
            <v>0.12741884588039054</v>
          </cell>
          <cell r="U161">
            <v>3.1709098654865424E-2</v>
          </cell>
          <cell r="V161">
            <v>0.13125128590481536</v>
          </cell>
          <cell r="W161">
            <v>0.22557643296085303</v>
          </cell>
          <cell r="X161">
            <v>5.4031129944501356E-2</v>
          </cell>
          <cell r="Y161">
            <v>0.13916281101476982</v>
          </cell>
          <cell r="Z161">
            <v>0.13125128590481536</v>
          </cell>
          <cell r="AA161">
            <v>4.0092301754101535E-2</v>
          </cell>
          <cell r="AB161">
            <v>0.26654225826829969</v>
          </cell>
          <cell r="AC161">
            <v>1.4830053025682398E-2</v>
          </cell>
          <cell r="AD161">
            <v>6.9217448955767355E-2</v>
          </cell>
          <cell r="AE161">
            <v>0.16490435409503487</v>
          </cell>
        </row>
        <row r="162">
          <cell r="E162">
            <v>14.600000000000001</v>
          </cell>
          <cell r="F162">
            <v>0.44531815901175542</v>
          </cell>
          <cell r="H162">
            <v>11.4</v>
          </cell>
          <cell r="I162">
            <v>1.6654193547515E-2</v>
          </cell>
          <cell r="J162">
            <v>0.18797626715186777</v>
          </cell>
          <cell r="K162">
            <v>0.29110304485751481</v>
          </cell>
          <cell r="L162">
            <v>6.1768501264834713E-2</v>
          </cell>
          <cell r="M162">
            <v>6.3988924816524045E-2</v>
          </cell>
          <cell r="N162">
            <v>2.0688704272788516E-2</v>
          </cell>
          <cell r="O162">
            <v>1.2155828292773554E-2</v>
          </cell>
          <cell r="P162">
            <v>1.5934420608854787E-2</v>
          </cell>
          <cell r="Q162">
            <v>0.2139186317383456</v>
          </cell>
          <cell r="R162">
            <v>4.2781817923134312E-2</v>
          </cell>
          <cell r="S162">
            <v>0.21936292108146455</v>
          </cell>
          <cell r="T162">
            <v>0.12295895767930083</v>
          </cell>
          <cell r="U162">
            <v>3.0067389503847027E-2</v>
          </cell>
          <cell r="V162">
            <v>0.12670663244661445</v>
          </cell>
          <cell r="W162">
            <v>0.21936292108146455</v>
          </cell>
          <cell r="X162">
            <v>5.1571507392430577E-2</v>
          </cell>
          <cell r="Y162">
            <v>0.13444804177203326</v>
          </cell>
          <cell r="Z162">
            <v>0.12670663244661445</v>
          </cell>
          <cell r="AA162">
            <v>3.8125986285089182E-2</v>
          </cell>
          <cell r="AB162">
            <v>0.25980768975381857</v>
          </cell>
          <cell r="AC162">
            <v>1.3934177922346993E-2</v>
          </cell>
          <cell r="AD162">
            <v>6.6272240473280772E-2</v>
          </cell>
          <cell r="AE162">
            <v>0.15967820815594713</v>
          </cell>
        </row>
        <row r="163">
          <cell r="E163">
            <v>14.700000000000001</v>
          </cell>
          <cell r="F163">
            <v>0.43743331385889284</v>
          </cell>
          <cell r="H163">
            <v>11.5</v>
          </cell>
          <cell r="I163">
            <v>1.5672864360152226E-2</v>
          </cell>
          <cell r="J163">
            <v>0.18235067835295471</v>
          </cell>
          <cell r="K163">
            <v>0.28411343896834423</v>
          </cell>
          <cell r="L163">
            <v>5.9062341440649944E-2</v>
          </cell>
          <cell r="M163">
            <v>6.1212521271357019E-2</v>
          </cell>
          <cell r="N163">
            <v>1.9520020553853761E-2</v>
          </cell>
          <cell r="O163">
            <v>1.139707500969051E-2</v>
          </cell>
          <cell r="P163">
            <v>1.4987645263438161E-2</v>
          </cell>
          <cell r="Q163">
            <v>0.20788290162195266</v>
          </cell>
          <cell r="R163">
            <v>4.0721805441784872E-2</v>
          </cell>
          <cell r="S163">
            <v>0.21324730191137214</v>
          </cell>
          <cell r="T163">
            <v>0.11860865664512013</v>
          </cell>
          <cell r="U163">
            <v>2.8496782114580989E-2</v>
          </cell>
          <cell r="V163">
            <v>0.12227167299345058</v>
          </cell>
          <cell r="W163">
            <v>0.21324730191137214</v>
          </cell>
          <cell r="X163">
            <v>4.9201522907184547E-2</v>
          </cell>
          <cell r="Y163">
            <v>0.12984299461132906</v>
          </cell>
          <cell r="Z163">
            <v>0.12227167299345058</v>
          </cell>
          <cell r="AA163">
            <v>3.623896333283555E-2</v>
          </cell>
          <cell r="AB163">
            <v>0.25316035259312203</v>
          </cell>
          <cell r="AC163">
            <v>1.308546486432967E-2</v>
          </cell>
          <cell r="AD163">
            <v>6.3424628254914503E-2</v>
          </cell>
          <cell r="AE163">
            <v>0.15456031526060077</v>
          </cell>
        </row>
        <row r="164">
          <cell r="E164">
            <v>14.8</v>
          </cell>
          <cell r="F164">
            <v>0.42957234744714135</v>
          </cell>
          <cell r="H164">
            <v>11.600000000000001</v>
          </cell>
          <cell r="I164">
            <v>1.4741629900331002E-2</v>
          </cell>
          <cell r="J164">
            <v>0.17682985299886378</v>
          </cell>
          <cell r="K164">
            <v>0.27720336997309075</v>
          </cell>
          <cell r="L164">
            <v>5.6449663780314095E-2</v>
          </cell>
          <cell r="M164">
            <v>5.8530719666824368E-2</v>
          </cell>
          <cell r="N164">
            <v>1.8407929206304047E-2</v>
          </cell>
          <cell r="O164">
            <v>1.067989856393122E-2</v>
          </cell>
          <cell r="P164">
            <v>1.4089702648320953E-2</v>
          </cell>
          <cell r="Q164">
            <v>0.20194716718309347</v>
          </cell>
          <cell r="R164">
            <v>3.8742843448748648E-2</v>
          </cell>
          <cell r="S164">
            <v>0.20723051341601387</v>
          </cell>
          <cell r="T164">
            <v>0.11436714830629717</v>
          </cell>
          <cell r="U164">
            <v>2.6994987892236009E-2</v>
          </cell>
          <cell r="V164">
            <v>0.11794568816474238</v>
          </cell>
          <cell r="W164">
            <v>0.20723051341601387</v>
          </cell>
          <cell r="X164">
            <v>4.6919045362737929E-2</v>
          </cell>
          <cell r="Y164">
            <v>0.12534710407269101</v>
          </cell>
          <cell r="Z164">
            <v>0.11794568816474238</v>
          </cell>
          <cell r="AA164">
            <v>3.4428965683024025E-2</v>
          </cell>
          <cell r="AB164">
            <v>0.24660175215566255</v>
          </cell>
          <cell r="AC164">
            <v>1.22818855485059E-2</v>
          </cell>
          <cell r="AD164">
            <v>6.0672708868196173E-2</v>
          </cell>
          <cell r="AE164">
            <v>0.1495505959967679</v>
          </cell>
        </row>
        <row r="165">
          <cell r="E165">
            <v>14.9</v>
          </cell>
          <cell r="F165">
            <v>0.42173809909748061</v>
          </cell>
          <cell r="H165">
            <v>11.700000000000001</v>
          </cell>
          <cell r="I165">
            <v>1.3858426603807513E-2</v>
          </cell>
          <cell r="J165">
            <v>0.17141413300030037</v>
          </cell>
          <cell r="K165">
            <v>0.27037463847182391</v>
          </cell>
          <cell r="L165">
            <v>5.3928473120042668E-2</v>
          </cell>
          <cell r="M165">
            <v>5.5941558790590734E-2</v>
          </cell>
          <cell r="N165">
            <v>1.7350269417080916E-2</v>
          </cell>
          <cell r="O165">
            <v>1.0002409885075666E-2</v>
          </cell>
          <cell r="P165">
            <v>1.3238551691937314E-2</v>
          </cell>
          <cell r="Q165">
            <v>0.19611219524607382</v>
          </cell>
          <cell r="R165">
            <v>3.6842711776238608E-2</v>
          </cell>
          <cell r="S165">
            <v>0.20131340678690399</v>
          </cell>
          <cell r="T165">
            <v>0.11023356941896353</v>
          </cell>
          <cell r="U165">
            <v>2.5559750708793228E-2</v>
          </cell>
          <cell r="V165">
            <v>0.11372788792967384</v>
          </cell>
          <cell r="W165">
            <v>0.20131340678690399</v>
          </cell>
          <cell r="X165">
            <v>4.4721941352312375E-2</v>
          </cell>
          <cell r="Y165">
            <v>0.12095973055167096</v>
          </cell>
          <cell r="Z165">
            <v>0.11372788792967384</v>
          </cell>
          <cell r="AA165">
            <v>3.2693744756588844E-2</v>
          </cell>
          <cell r="AB165">
            <v>0.24013331221836487</v>
          </cell>
          <cell r="AC165">
            <v>1.1521471552093902E-2</v>
          </cell>
          <cell r="AD165">
            <v>5.8014557159777658E-2</v>
          </cell>
          <cell r="AE165">
            <v>0.14464888863187425</v>
          </cell>
        </row>
        <row r="166">
          <cell r="E166">
            <v>15</v>
          </cell>
          <cell r="F166">
            <v>0.41393338525264478</v>
          </cell>
          <cell r="H166">
            <v>11.8</v>
          </cell>
          <cell r="I166">
            <v>1.3021246902274998E-2</v>
          </cell>
          <cell r="J166">
            <v>0.16610377439355828</v>
          </cell>
          <cell r="K166">
            <v>0.2636289690480651</v>
          </cell>
          <cell r="L166">
            <v>5.1496761071183242E-2</v>
          </cell>
          <cell r="M166">
            <v>5.3443061437395592E-2</v>
          </cell>
          <cell r="N166">
            <v>1.6344930153051534E-2</v>
          </cell>
          <cell r="O166">
            <v>9.3627815595969527E-3</v>
          </cell>
          <cell r="P166">
            <v>1.2432208343029362E-2</v>
          </cell>
          <cell r="Q166">
            <v>0.19037866571668924</v>
          </cell>
          <cell r="R166">
            <v>3.5019203730435808E-2</v>
          </cell>
          <cell r="S166">
            <v>0.19549674644186238</v>
          </cell>
          <cell r="T166">
            <v>0.10620699031060633</v>
          </cell>
          <cell r="U166">
            <v>2.4188848556951702E-2</v>
          </cell>
          <cell r="V166">
            <v>0.109617413869517</v>
          </cell>
          <cell r="W166">
            <v>0.19549674644186238</v>
          </cell>
          <cell r="X166">
            <v>4.2608077907556469E-2</v>
          </cell>
          <cell r="Y166">
            <v>0.11668016238644933</v>
          </cell>
          <cell r="Z166">
            <v>0.109617413869517</v>
          </cell>
          <cell r="AA166">
            <v>3.1031072798116371E-2</v>
          </cell>
          <cell r="AB166">
            <v>0.23375637408509536</v>
          </cell>
          <cell r="AC166">
            <v>1.0802314111272193E-2</v>
          </cell>
          <cell r="AD166">
            <v>5.544822921258763E-2</v>
          </cell>
          <cell r="AE166">
            <v>0.13985495058661154</v>
          </cell>
        </row>
        <row r="167">
          <cell r="E167">
            <v>15.100000000000001</v>
          </cell>
          <cell r="F167">
            <v>0.40616099658161053</v>
          </cell>
          <cell r="H167">
            <v>11.9</v>
          </cell>
          <cell r="I167">
            <v>1.2228139311772307E-2</v>
          </cell>
          <cell r="J167">
            <v>0.16089894822231404</v>
          </cell>
          <cell r="K167">
            <v>0.25696800892117566</v>
          </cell>
          <cell r="L167">
            <v>4.9152508877690612E-2</v>
          </cell>
          <cell r="M167">
            <v>5.1033237296148955E-2</v>
          </cell>
          <cell r="N167">
            <v>1.5389850773388497E-2</v>
          </cell>
          <cell r="O167">
            <v>8.7592472238049567E-3</v>
          </cell>
          <cell r="P167">
            <v>1.1668745556032541E-2</v>
          </cell>
          <cell r="Q167">
            <v>0.18474717183771353</v>
          </cell>
          <cell r="R167">
            <v>3.3270128408710804E-2</v>
          </cell>
          <cell r="S167">
            <v>0.18978121015297122</v>
          </cell>
          <cell r="T167">
            <v>0.10228641728684881</v>
          </cell>
          <cell r="U167">
            <v>2.2880095086390193E-2</v>
          </cell>
          <cell r="V167">
            <v>0.10561334150820587</v>
          </cell>
          <cell r="W167">
            <v>0.18978121015297122</v>
          </cell>
          <cell r="X167">
            <v>4.057532513821261E-2</v>
          </cell>
          <cell r="Y167">
            <v>0.11250761802303007</v>
          </cell>
          <cell r="Z167">
            <v>0.10561334150820587</v>
          </cell>
          <cell r="AA167">
            <v>2.9438744957188935E-2</v>
          </cell>
          <cell r="AB167">
            <v>0.22747219583040432</v>
          </cell>
          <cell r="AC167">
            <v>1.0122563803959967E-2</v>
          </cell>
          <cell r="AD167">
            <v>5.2971765257666351E-2</v>
          </cell>
          <cell r="AE167">
            <v>0.13516846001171415</v>
          </cell>
        </row>
        <row r="168">
          <cell r="E168">
            <v>15.200000000000001</v>
          </cell>
          <cell r="F168">
            <v>0.39842369510944997</v>
          </cell>
          <cell r="H168">
            <v>12</v>
          </cell>
          <cell r="I168">
            <v>1.1477208418309156E-2</v>
          </cell>
          <cell r="J168">
            <v>0.15579974153689846</v>
          </cell>
          <cell r="K168">
            <v>0.25039332671515435</v>
          </cell>
          <cell r="L168">
            <v>4.6893690213256102E-2</v>
          </cell>
          <cell r="M168">
            <v>4.871008578168462E-2</v>
          </cell>
          <cell r="N168">
            <v>1.4483021528850433E-2</v>
          </cell>
          <cell r="O168">
            <v>8.1901008764163757E-3</v>
          </cell>
          <cell r="P168">
            <v>1.0946293176360757E-2</v>
          </cell>
          <cell r="Q168">
            <v>0.17921822057025677</v>
          </cell>
          <cell r="R168">
            <v>3.1593312916445057E-2</v>
          </cell>
          <cell r="S168">
            <v>0.18416738930126128</v>
          </cell>
          <cell r="T168">
            <v>9.8470795095728869E-2</v>
          </cell>
          <cell r="U168">
            <v>2.1631341023064774E-2</v>
          </cell>
          <cell r="V168">
            <v>0.10171468270566365</v>
          </cell>
          <cell r="W168">
            <v>0.18416738930126128</v>
          </cell>
          <cell r="X168">
            <v>3.8621558788925925E-2</v>
          </cell>
          <cell r="Y168">
            <v>0.10844124825328923</v>
          </cell>
          <cell r="Z168">
            <v>0.10171468270566365</v>
          </cell>
          <cell r="AA168">
            <v>2.791458126156468E-2</v>
          </cell>
          <cell r="AB168">
            <v>0.22128195166852255</v>
          </cell>
          <cell r="AC168">
            <v>9.4804301416294232E-3</v>
          </cell>
          <cell r="AD168">
            <v>5.0583192535800306E-2</v>
          </cell>
          <cell r="AE168">
            <v>0.13058901746377885</v>
          </cell>
        </row>
        <row r="169">
          <cell r="E169">
            <v>15.3</v>
          </cell>
          <cell r="F169">
            <v>0.39072421137750812</v>
          </cell>
          <cell r="H169">
            <v>12.100000000000001</v>
          </cell>
          <cell r="I169">
            <v>1.0766614765034021E-2</v>
          </cell>
          <cell r="J169">
            <v>0.15080615850815007</v>
          </cell>
          <cell r="K169">
            <v>0.24390641134586535</v>
          </cell>
          <cell r="L169">
            <v>4.4718273913847945E-2</v>
          </cell>
          <cell r="M169">
            <v>4.6471598806713248E-2</v>
          </cell>
          <cell r="N169">
            <v>1.3622483951284927E-2</v>
          </cell>
          <cell r="O169">
            <v>7.6536961159594579E-3</v>
          </cell>
          <cell r="P169">
            <v>1.0263037730074682E-2</v>
          </cell>
          <cell r="Q169">
            <v>0.17379223309943309</v>
          </cell>
          <cell r="R169">
            <v>2.9986604481773219E-2</v>
          </cell>
          <cell r="S169">
            <v>0.17865578925687245</v>
          </cell>
          <cell r="T169">
            <v>9.4759009443796574E-2</v>
          </cell>
          <cell r="U169">
            <v>2.0440475472508469E-2</v>
          </cell>
          <cell r="V169">
            <v>9.7920388108306902E-2</v>
          </cell>
          <cell r="W169">
            <v>0.17865578925687245</v>
          </cell>
          <cell r="X169">
            <v>3.6744662710131916E-2</v>
          </cell>
          <cell r="Y169">
            <v>0.10448013852054246</v>
          </cell>
          <cell r="Z169">
            <v>9.7920388108306902E-2</v>
          </cell>
          <cell r="AA169">
            <v>2.6456428481388124E-2</v>
          </cell>
          <cell r="AB169">
            <v>0.21518673144830899</v>
          </cell>
          <cell r="AC169">
            <v>8.8741810750563553E-3</v>
          </cell>
          <cell r="AD169">
            <v>4.8280528104303361E-2</v>
          </cell>
          <cell r="AE169">
            <v>0.12611614767583201</v>
          </cell>
        </row>
        <row r="170">
          <cell r="E170">
            <v>15.4</v>
          </cell>
          <cell r="F170">
            <v>0.38306524163886158</v>
          </cell>
          <cell r="H170">
            <v>12.200000000000001</v>
          </cell>
          <cell r="I170">
            <v>1.0094574645356088E-2</v>
          </cell>
          <cell r="J170">
            <v>0.14591812165270573</v>
          </cell>
          <cell r="K170">
            <v>0.23750867102844594</v>
          </cell>
          <cell r="L170">
            <v>4.2624226641661704E-2</v>
          </cell>
          <cell r="M170">
            <v>4.431576348976686E-2</v>
          </cell>
          <cell r="N170">
            <v>1.280633113684322E-2</v>
          </cell>
          <cell r="O170">
            <v>7.1484453082037974E-3</v>
          </cell>
          <cell r="P170">
            <v>9.6172221225007942E-3</v>
          </cell>
          <cell r="Q170">
            <v>0.16846954546253479</v>
          </cell>
          <cell r="R170">
            <v>2.844787246687152E-2</v>
          </cell>
          <cell r="S170">
            <v>0.17324682988313597</v>
          </cell>
          <cell r="T170">
            <v>9.1149889558307967E-2</v>
          </cell>
          <cell r="U170">
            <v>1.9305427108368682E-2</v>
          </cell>
          <cell r="V170">
            <v>9.4229349651080027E-2</v>
          </cell>
          <cell r="W170">
            <v>0.17324682988313597</v>
          </cell>
          <cell r="X170">
            <v>3.4942531240262337E-2</v>
          </cell>
          <cell r="Y170">
            <v>0.10062331128719246</v>
          </cell>
          <cell r="Z170">
            <v>9.4229349651080027E-2</v>
          </cell>
          <cell r="AA170">
            <v>2.5062161883936149E-2</v>
          </cell>
          <cell r="AB170">
            <v>0.20918754027458245</v>
          </cell>
          <cell r="AC170">
            <v>8.3021424189432882E-3</v>
          </cell>
          <cell r="AD170">
            <v>4.6061781584524911E-2</v>
          </cell>
          <cell r="AE170">
            <v>0.12174930141814592</v>
          </cell>
        </row>
        <row r="171">
          <cell r="E171">
            <v>15.5</v>
          </cell>
          <cell r="F171">
            <v>0.37544944509397515</v>
          </cell>
          <cell r="H171">
            <v>12.3</v>
          </cell>
          <cell r="I171">
            <v>9.4593598065090372E-3</v>
          </cell>
          <cell r="J171">
            <v>0.14113547316635686</v>
          </cell>
          <cell r="K171">
            <v>0.23120143240640012</v>
          </cell>
          <cell r="L171">
            <v>4.0609515476755155E-2</v>
          </cell>
          <cell r="M171">
            <v>4.2240564795171007E-2</v>
          </cell>
          <cell r="N171">
            <v>1.203270792654867E-2</v>
          </cell>
          <cell r="O171">
            <v>6.6728186887612022E-3</v>
          </cell>
          <cell r="P171">
            <v>9.0071452504190495E-3</v>
          </cell>
          <cell r="Q171">
            <v>0.16325040929761114</v>
          </cell>
          <cell r="R171">
            <v>2.6975010274722731E-2</v>
          </cell>
          <cell r="S171">
            <v>0.1679408461627751</v>
          </cell>
          <cell r="T171">
            <v>8.7642210789746794E-2</v>
          </cell>
          <cell r="U171">
            <v>1.8224165247670995E-2</v>
          </cell>
          <cell r="V171">
            <v>9.0640403105326159E-2</v>
          </cell>
          <cell r="W171">
            <v>0.1679408461627751</v>
          </cell>
          <cell r="X171">
            <v>3.3213071496790675E-2</v>
          </cell>
          <cell r="Y171">
            <v>9.6869728458939861E-2</v>
          </cell>
          <cell r="Z171">
            <v>9.0640403105326159E-2</v>
          </cell>
          <cell r="AA171">
            <v>2.3729686878691456E-2</v>
          </cell>
          <cell r="AB171">
            <v>0.20328529825597294</v>
          </cell>
          <cell r="AC171">
            <v>7.7626972003633291E-3</v>
          </cell>
          <cell r="AD171">
            <v>4.3924957845913951E-2</v>
          </cell>
          <cell r="AE171">
            <v>0.11748785744465856</v>
          </cell>
        </row>
        <row r="172">
          <cell r="E172">
            <v>15.600000000000001</v>
          </cell>
          <cell r="F172">
            <v>0.36787944117144211</v>
          </cell>
          <cell r="H172">
            <v>12.4</v>
          </cell>
          <cell r="I172">
            <v>8.8592970681067584E-3</v>
          </cell>
          <cell r="J172">
            <v>0.13645797636186871</v>
          </cell>
          <cell r="K172">
            <v>0.2249859398036067</v>
          </cell>
          <cell r="L172">
            <v>3.8672110432899691E-2</v>
          </cell>
          <cell r="M172">
            <v>4.0243988101352275E-2</v>
          </cell>
          <cell r="N172">
            <v>1.1299810987993554E-2</v>
          </cell>
          <cell r="O172">
            <v>6.2253434059567903E-3</v>
          </cell>
          <cell r="P172">
            <v>8.4311615324887089E-3</v>
          </cell>
          <cell r="Q172">
            <v>0.15813499271011491</v>
          </cell>
          <cell r="R172">
            <v>2.5565937150579678E-2</v>
          </cell>
          <cell r="S172">
            <v>0.16273808894413597</v>
          </cell>
          <cell r="T172">
            <v>8.423469724890266E-2</v>
          </cell>
          <cell r="U172">
            <v>1.7194700814553116E-2</v>
          </cell>
          <cell r="V172">
            <v>8.7152330666763339E-2</v>
          </cell>
          <cell r="W172">
            <v>0.16273808894413597</v>
          </cell>
          <cell r="X172">
            <v>3.1554205573941729E-2</v>
          </cell>
          <cell r="Y172">
            <v>9.3218293859971602E-2</v>
          </cell>
          <cell r="Z172">
            <v>8.7152330666763339E-2</v>
          </cell>
          <cell r="AA172">
            <v>2.2456940552831081E-2</v>
          </cell>
          <cell r="AB172">
            <v>0.19748084037917243</v>
          </cell>
          <cell r="AC172">
            <v>7.2542849359612275E-3</v>
          </cell>
          <cell r="AD172">
            <v>4.1868059622710223E-2</v>
          </cell>
          <cell r="AE172">
            <v>0.11333112452017953</v>
          </cell>
        </row>
        <row r="173">
          <cell r="E173">
            <v>15.700000000000001</v>
          </cell>
          <cell r="F173">
            <v>0.36035780685863772</v>
          </cell>
          <cell r="H173">
            <v>12.5</v>
          </cell>
          <cell r="I173">
            <v>8.2927678602758865E-3</v>
          </cell>
          <cell r="J173">
            <v>0.13188531720745841</v>
          </cell>
          <cell r="K173">
            <v>0.21886335460021275</v>
          </cell>
          <cell r="L173">
            <v>3.6809986894460286E-2</v>
          </cell>
          <cell r="M173">
            <v>3.8324021694044551E-2</v>
          </cell>
          <cell r="N173">
            <v>1.060588880205561E-2</v>
          </cell>
          <cell r="O173">
            <v>5.8046025089955938E-3</v>
          </cell>
          <cell r="P173">
            <v>7.8876803625953628E-3</v>
          </cell>
          <cell r="Q173">
            <v>0.15312338125500827</v>
          </cell>
          <cell r="R173">
            <v>2.421859987764859E-2</v>
          </cell>
          <cell r="S173">
            <v>0.15763872580511534</v>
          </cell>
          <cell r="T173">
            <v>8.0926024472718253E-2</v>
          </cell>
          <cell r="U173">
            <v>1.6215087194433476E-2</v>
          </cell>
          <cell r="V173">
            <v>8.3763863577821951E-2</v>
          </cell>
          <cell r="W173">
            <v>0.15763872580511534</v>
          </cell>
          <cell r="X173">
            <v>2.9963872645179402E-2</v>
          </cell>
          <cell r="Y173">
            <v>8.9667855753493814E-2</v>
          </cell>
          <cell r="Z173">
            <v>8.3763863577821951E-2</v>
          </cell>
          <cell r="AA173">
            <v>2.1241893097491808E-2</v>
          </cell>
          <cell r="AB173">
            <v>0.19177491650915948</v>
          </cell>
          <cell r="AC173">
            <v>6.7754008428311911E-3</v>
          </cell>
          <cell r="AD173">
            <v>3.9889090059602651E-2</v>
          </cell>
          <cell r="AE173">
            <v>0.10927834352343682</v>
          </cell>
        </row>
        <row r="174">
          <cell r="E174">
            <v>15.8</v>
          </cell>
          <cell r="F174">
            <v>0.35288707408704922</v>
          </cell>
          <cell r="H174">
            <v>12.600000000000001</v>
          </cell>
          <cell r="I174">
            <v>7.7582076859761158E-3</v>
          </cell>
          <cell r="J174">
            <v>0.12741710596191019</v>
          </cell>
          <cell r="K174">
            <v>0.21283475473310148</v>
          </cell>
          <cell r="L174">
            <v>3.5021127971384368E-2</v>
          </cell>
          <cell r="M174">
            <v>3.6478659181233858E-2</v>
          </cell>
          <cell r="N174">
            <v>9.9492415586318623E-3</v>
          </cell>
          <cell r="O174">
            <v>5.4092338863757821E-3</v>
          </cell>
          <cell r="P174">
            <v>7.3751654908219763E-3</v>
          </cell>
          <cell r="Q174">
            <v>0.14821557903148216</v>
          </cell>
          <cell r="R174">
            <v>2.2930974366791399E-2</v>
          </cell>
          <cell r="S174">
            <v>0.15264284203218217</v>
          </cell>
          <cell r="T174">
            <v>7.7714822113142484E-2</v>
          </cell>
          <cell r="U174">
            <v>1.5283420980809297E-2</v>
          </cell>
          <cell r="V174">
            <v>8.0473684778591015E-2</v>
          </cell>
          <cell r="W174">
            <v>0.15264284203218217</v>
          </cell>
          <cell r="X174">
            <v>2.8440030968880151E-2</v>
          </cell>
          <cell r="Y174">
            <v>8.6217209401939693E-2</v>
          </cell>
          <cell r="Z174">
            <v>8.0473684778591015E-2</v>
          </cell>
          <cell r="AA174">
            <v>2.0082549125447061E-2</v>
          </cell>
          <cell r="AB174">
            <v>0.18616819151472006</v>
          </cell>
          <cell r="AC174">
            <v>6.3245949879488731E-3</v>
          </cell>
          <cell r="AD174">
            <v>3.7986055182948814E-2</v>
          </cell>
          <cell r="AE174">
            <v>0.10532868962088866</v>
          </cell>
        </row>
        <row r="175">
          <cell r="E175">
            <v>15.9</v>
          </cell>
          <cell r="F175">
            <v>0.34546972717697466</v>
          </cell>
          <cell r="H175">
            <v>12.700000000000001</v>
          </cell>
          <cell r="I175">
            <v>7.2541055121323195E-3</v>
          </cell>
          <cell r="J175">
            <v>0.12305287890213676</v>
          </cell>
          <cell r="K175">
            <v>0.20690113432136248</v>
          </cell>
          <cell r="L175">
            <v>3.3303526769668641E-2</v>
          </cell>
          <cell r="M175">
            <v>3.4705901826951394E-2</v>
          </cell>
          <cell r="N175">
            <v>9.3282209654661982E-3</v>
          </cell>
          <cell r="O175">
            <v>5.0379291593974952E-3</v>
          </cell>
          <cell r="P175">
            <v>6.8921343367337375E-3</v>
          </cell>
          <cell r="Q175">
            <v>0.14341150988719883</v>
          </cell>
          <cell r="R175">
            <v>2.1701067140331546E-2</v>
          </cell>
          <cell r="S175">
            <v>0.14775044171166385</v>
          </cell>
          <cell r="T175">
            <v>7.4599676643256382E-2</v>
          </cell>
          <cell r="U175">
            <v>1.439784261707671E-2</v>
          </cell>
          <cell r="V175">
            <v>7.7280431580642628E-2</v>
          </cell>
          <cell r="W175">
            <v>0.14775044171166385</v>
          </cell>
          <cell r="X175">
            <v>2.6980659795888179E-2</v>
          </cell>
          <cell r="Y175">
            <v>8.2865099661169977E-2</v>
          </cell>
          <cell r="Z175">
            <v>7.7280431580642628E-2</v>
          </cell>
          <cell r="AA175">
            <v>1.897694888109101E-2</v>
          </cell>
          <cell r="AB175">
            <v>0.18066124551828522</v>
          </cell>
          <cell r="AC175">
            <v>5.9004713809906279E-3</v>
          </cell>
          <cell r="AD175">
            <v>3.6156966294423845E-2</v>
          </cell>
          <cell r="AE175">
            <v>0.10148127450611374</v>
          </cell>
        </row>
        <row r="176">
          <cell r="E176">
            <v>16</v>
          </cell>
          <cell r="F176">
            <v>0.33810820034618683</v>
          </cell>
          <cell r="H176">
            <v>12.8</v>
          </cell>
          <cell r="I176">
            <v>6.7790030941915118E-3</v>
          </cell>
          <cell r="J176">
            <v>0.11879210013879787</v>
          </cell>
          <cell r="K176">
            <v>0.20106340341689957</v>
          </cell>
          <cell r="L176">
            <v>3.1655188574941442E-2</v>
          </cell>
          <cell r="M176">
            <v>3.3003760801302323E-2</v>
          </cell>
          <cell r="N176">
            <v>8.7412299742178224E-3</v>
          </cell>
          <cell r="O176">
            <v>4.689432535522748E-3</v>
          </cell>
          <cell r="P176">
            <v>6.4371572396506619E-3</v>
          </cell>
          <cell r="Q176">
            <v>0.13871101872874306</v>
          </cell>
          <cell r="R176">
            <v>2.0526916710313044E-2</v>
          </cell>
          <cell r="S176">
            <v>0.14296144893020696</v>
          </cell>
          <cell r="T176">
            <v>7.1579134074979345E-2</v>
          </cell>
          <cell r="U176">
            <v>1.3556536935960883E-2</v>
          </cell>
          <cell r="V176">
            <v>7.4182698358030388E-2</v>
          </cell>
          <cell r="W176">
            <v>0.14296144893020696</v>
          </cell>
          <cell r="X176">
            <v>2.5583761177938112E-2</v>
          </cell>
          <cell r="Y176">
            <v>7.9610223602975275E-2</v>
          </cell>
          <cell r="Z176">
            <v>7.4182698358030388E-2</v>
          </cell>
          <cell r="AA176">
            <v>1.792316934387737E-2</v>
          </cell>
          <cell r="AB176">
            <v>0.17525457426885407</v>
          </cell>
          <cell r="AC176">
            <v>5.5016870153030426E-3</v>
          </cell>
          <cell r="AD176">
            <v>3.4399842284231132E-2</v>
          </cell>
          <cell r="AE176">
            <v>9.7735148699501298E-2</v>
          </cell>
        </row>
        <row r="177">
          <cell r="E177">
            <v>16.100000000000001</v>
          </cell>
          <cell r="F177">
            <v>0.33080487528706159</v>
          </cell>
          <cell r="H177">
            <v>12.9</v>
          </cell>
          <cell r="I177">
            <v>6.331494238701889E-3</v>
          </cell>
          <cell r="J177">
            <v>0.11463416351544295</v>
          </cell>
          <cell r="K177">
            <v>0.1953223878800554</v>
          </cell>
          <cell r="L177">
            <v>3.0074132947087159E-2</v>
          </cell>
          <cell r="M177">
            <v>3.1370259344394365E-2</v>
          </cell>
          <cell r="N177">
            <v>8.1867224279752199E-3</v>
          </cell>
          <cell r="O177">
            <v>4.3625396262167611E-3</v>
          </cell>
          <cell r="P177">
            <v>6.008856650541898E-3</v>
          </cell>
          <cell r="Q177">
            <v>0.13411387293474253</v>
          </cell>
          <cell r="R177">
            <v>1.940659485182596E-2</v>
          </cell>
          <cell r="S177">
            <v>0.13827570908111786</v>
          </cell>
          <cell r="T177">
            <v>6.8651702682732713E-2</v>
          </cell>
          <cell r="U177">
            <v>1.2757733599319886E-2</v>
          </cell>
          <cell r="V177">
            <v>7.1179039249806328E-2</v>
          </cell>
          <cell r="W177">
            <v>0.13827570908111786</v>
          </cell>
          <cell r="X177">
            <v>2.4247361676207151E-2</v>
          </cell>
          <cell r="Y177">
            <v>7.6451233160211088E-2</v>
          </cell>
          <cell r="Z177">
            <v>7.1179039249806328E-2</v>
          </cell>
          <cell r="AA177">
            <v>1.6919325226594943E-2</v>
          </cell>
          <cell r="AB177">
            <v>0.16994858963647949</v>
          </cell>
          <cell r="AC177">
            <v>5.1269508617154905E-3</v>
          </cell>
          <cell r="AD177">
            <v>3.2712711861290295E-2</v>
          </cell>
          <cell r="AE177">
            <v>9.4089303902880658E-2</v>
          </cell>
        </row>
        <row r="178">
          <cell r="E178">
            <v>16.2</v>
          </cell>
          <cell r="F178">
            <v>0.32356207881655386</v>
          </cell>
          <cell r="H178">
            <v>13</v>
          </cell>
          <cell r="I178">
            <v>5.9102240084718243E-3</v>
          </cell>
          <cell r="J178">
            <v>0.11057839458647761</v>
          </cell>
          <cell r="K178">
            <v>0.18967882937983405</v>
          </cell>
          <cell r="L178">
            <v>2.8558395724115327E-2</v>
          </cell>
          <cell r="M178">
            <v>2.9803434842108328E-2</v>
          </cell>
          <cell r="N178">
            <v>7.6632026344524602E-3</v>
          </cell>
          <cell r="O178">
            <v>4.0560962337791093E-3</v>
          </cell>
          <cell r="P178">
            <v>5.6059062701335274E-3</v>
          </cell>
          <cell r="Q178">
            <v>0.12961976386791749</v>
          </cell>
          <cell r="R178">
            <v>1.8338207772263915E-2</v>
          </cell>
          <cell r="S178">
            <v>0.13369299027304832</v>
          </cell>
          <cell r="T178">
            <v>6.5815855727510933E-2</v>
          </cell>
          <cell r="U178">
            <v>1.1999707441248146E-2</v>
          </cell>
          <cell r="V178">
            <v>6.8267970868459774E-2</v>
          </cell>
          <cell r="W178">
            <v>0.13369299027304832</v>
          </cell>
          <cell r="X178">
            <v>2.2969513969542742E-2</v>
          </cell>
          <cell r="Y178">
            <v>7.3386737788922532E-2</v>
          </cell>
          <cell r="Z178">
            <v>6.8267970868459774E-2</v>
          </cell>
          <cell r="AA178">
            <v>1.5963569870098736E-2</v>
          </cell>
          <cell r="AB178">
            <v>0.16474362022654732</v>
          </cell>
          <cell r="AC178">
            <v>4.7750228197916411E-3</v>
          </cell>
          <cell r="AD178">
            <v>3.1093615698082153E-2</v>
          </cell>
          <cell r="AE178">
            <v>9.0542675403664258E-2</v>
          </cell>
        </row>
        <row r="179">
          <cell r="E179">
            <v>16.3</v>
          </cell>
          <cell r="F179">
            <v>0.31638208060328155</v>
          </cell>
          <cell r="H179">
            <v>13.100000000000001</v>
          </cell>
          <cell r="I179">
            <v>5.5138878748252291E-3</v>
          </cell>
          <cell r="J179">
            <v>0.10662405266912907</v>
          </cell>
          <cell r="K179">
            <v>0.18413338551804967</v>
          </cell>
          <cell r="L179">
            <v>2.7106030933756544E-2</v>
          </cell>
          <cell r="M179">
            <v>2.8301340811930323E-2</v>
          </cell>
          <cell r="N179">
            <v>7.1692248691287508E-3</v>
          </cell>
          <cell r="O179">
            <v>3.7689971115448442E-3</v>
          </cell>
          <cell r="P179">
            <v>5.2270301377551126E-3</v>
          </cell>
          <cell r="Q179">
            <v>0.12522830848210764</v>
          </cell>
          <cell r="R179">
            <v>1.7319897177622483E-2</v>
          </cell>
          <cell r="S179">
            <v>0.12921298483729873</v>
          </cell>
          <cell r="T179">
            <v>6.3070034175900347E-2</v>
          </cell>
          <cell r="U179">
            <v>1.1280778717553227E-2</v>
          </cell>
          <cell r="V179">
            <v>6.5447975008762135E-2</v>
          </cell>
          <cell r="W179">
            <v>0.12921298483729873</v>
          </cell>
          <cell r="X179">
            <v>2.1748298362175209E-2</v>
          </cell>
          <cell r="Y179">
            <v>7.0415307141864045E-2</v>
          </cell>
          <cell r="Z179">
            <v>6.5447975008762135E-2</v>
          </cell>
          <cell r="AA179">
            <v>1.5054096036320566E-2</v>
          </cell>
          <cell r="AB179">
            <v>0.15963991211180042</v>
          </cell>
          <cell r="AC179">
            <v>4.4447126310272408E-3</v>
          </cell>
          <cell r="AD179">
            <v>2.9540608488113823E-2</v>
          </cell>
          <cell r="AE179">
            <v>8.7094144523035585E-2</v>
          </cell>
        </row>
        <row r="180">
          <cell r="E180">
            <v>16.400000000000002</v>
          </cell>
          <cell r="F180">
            <v>0.30926709097583727</v>
          </cell>
          <cell r="H180">
            <v>13.200000000000001</v>
          </cell>
          <cell r="I180">
            <v>5.1412308214042737E-3</v>
          </cell>
          <cell r="J180">
            <v>0.1027703329644576</v>
          </cell>
          <cell r="K180">
            <v>0.17868663007643365</v>
          </cell>
          <cell r="L180">
            <v>2.5715112611542405E-2</v>
          </cell>
          <cell r="M180">
            <v>2.6862048797341331E-2</v>
          </cell>
          <cell r="N180">
            <v>6.7033928126042025E-3</v>
          </cell>
          <cell r="O180">
            <v>3.5001847016817686E-3</v>
          </cell>
          <cell r="P180">
            <v>4.8710016753834356E-3</v>
          </cell>
          <cell r="Q180">
            <v>0.12093905102015708</v>
          </cell>
          <cell r="R180">
            <v>1.6349841237173975E-2</v>
          </cell>
          <cell r="S180">
            <v>0.12483531092980325</v>
          </cell>
          <cell r="T180">
            <v>6.0412649408701613E-2</v>
          </cell>
          <cell r="U180">
            <v>1.0599313264814106E-2</v>
          </cell>
          <cell r="V180">
            <v>6.2717501351588309E-2</v>
          </cell>
          <cell r="W180">
            <v>0.12483531092980325</v>
          </cell>
          <cell r="X180">
            <v>2.0581824190995579E-2</v>
          </cell>
          <cell r="Y180">
            <v>6.7535473747877273E-2</v>
          </cell>
          <cell r="Z180">
            <v>6.2717501351588309E-2</v>
          </cell>
          <cell r="AA180">
            <v>1.4189136601596812E-2</v>
          </cell>
          <cell r="AB180">
            <v>0.15463762967981945</v>
          </cell>
          <cell r="AC180">
            <v>4.1348787583828624E-3</v>
          </cell>
          <cell r="AD180">
            <v>2.8051760914238593E-2</v>
          </cell>
          <cell r="AE180">
            <v>8.3742541102671431E-2</v>
          </cell>
        </row>
        <row r="181">
          <cell r="E181">
            <v>16.5</v>
          </cell>
          <cell r="F181">
            <v>0.30221925881630329</v>
          </cell>
          <cell r="H181">
            <v>13.3</v>
          </cell>
          <cell r="I181">
            <v>4.7910464039047094E-3</v>
          </cell>
          <cell r="J181">
            <v>9.9016368742353658E-2</v>
          </cell>
          <cell r="K181">
            <v>0.17333905338548136</v>
          </cell>
          <cell r="L181">
            <v>2.4383736524402819E-2</v>
          </cell>
          <cell r="M181">
            <v>2.5483650169532551E-2</v>
          </cell>
          <cell r="N181">
            <v>6.2643589264346679E-3</v>
          </cell>
          <cell r="O181">
            <v>3.2486478546737878E-3</v>
          </cell>
          <cell r="P181">
            <v>4.5366426912499518E-3</v>
          </cell>
          <cell r="Q181">
            <v>0.11675146479834382</v>
          </cell>
          <cell r="R181">
            <v>1.5426255448082996E-2</v>
          </cell>
          <cell r="S181">
            <v>0.12055951422368495</v>
          </cell>
          <cell r="T181">
            <v>5.7842085913914348E-2</v>
          </cell>
          <cell r="U181">
            <v>9.953722572345846E-3</v>
          </cell>
          <cell r="V181">
            <v>6.0074970157397822E-2</v>
          </cell>
          <cell r="W181">
            <v>0.12055951422368495</v>
          </cell>
          <cell r="X181">
            <v>1.946823113273027E-2</v>
          </cell>
          <cell r="Y181">
            <v>6.4745735691670872E-2</v>
          </cell>
          <cell r="Z181">
            <v>6.0074970157397822E-2</v>
          </cell>
          <cell r="AA181">
            <v>1.3366965152534572E-2</v>
          </cell>
          <cell r="AB181">
            <v>0.14973685659340574</v>
          </cell>
          <cell r="AC181">
            <v>3.8444272364247501E-3</v>
          </cell>
          <cell r="AD181">
            <v>2.6625161526339508E-2</v>
          </cell>
          <cell r="AE181">
            <v>8.048664602448119E-2</v>
          </cell>
        </row>
        <row r="182">
          <cell r="E182">
            <v>16.600000000000001</v>
          </cell>
          <cell r="F182">
            <v>0.29524066954277794</v>
          </cell>
          <cell r="H182">
            <v>13.4</v>
          </cell>
          <cell r="I182">
            <v>4.4621757700386558E-3</v>
          </cell>
          <cell r="J182">
            <v>9.5361233585370214E-2</v>
          </cell>
          <cell r="K182">
            <v>0.16809106281353328</v>
          </cell>
          <cell r="L182">
            <v>2.3110021799077306E-2</v>
          </cell>
          <cell r="M182">
            <v>2.416425783548859E-2</v>
          </cell>
          <cell r="N182">
            <v>5.8508237716938492E-3</v>
          </cell>
          <cell r="O182">
            <v>3.0134205344156647E-3</v>
          </cell>
          <cell r="P182">
            <v>4.2228223472942344E-3</v>
          </cell>
          <cell r="Q182">
            <v>0.11266495407289853</v>
          </cell>
          <cell r="R182">
            <v>1.4547393401725273E-2</v>
          </cell>
          <cell r="S182">
            <v>0.11638506968808601</v>
          </cell>
          <cell r="T182">
            <v>5.5356703958996722E-2</v>
          </cell>
          <cell r="U182">
            <v>9.3424637704985283E-3</v>
          </cell>
          <cell r="V182">
            <v>5.7518774944168218E-2</v>
          </cell>
          <cell r="W182">
            <v>0.11638506968808601</v>
          </cell>
          <cell r="X182">
            <v>1.8405690411594178E-2</v>
          </cell>
          <cell r="Y182">
            <v>6.2044559288630459E-2</v>
          </cell>
          <cell r="Z182">
            <v>5.7518774944168218E-2</v>
          </cell>
          <cell r="AA182">
            <v>1.258589648681888E-2</v>
          </cell>
          <cell r="AB182">
            <v>0.14493759686109198</v>
          </cell>
          <cell r="AC182">
            <v>3.5723104962253473E-3</v>
          </cell>
          <cell r="AD182">
            <v>2.5258918527155994E-2</v>
          </cell>
          <cell r="AE182">
            <v>7.7325193757837446E-2</v>
          </cell>
        </row>
        <row r="183">
          <cell r="E183">
            <v>16.7</v>
          </cell>
          <cell r="F183">
            <v>0.28833334318456738</v>
          </cell>
          <cell r="H183">
            <v>13.5</v>
          </cell>
          <cell r="I183">
            <v>4.1535066439368209E-3</v>
          </cell>
          <cell r="J183">
            <v>9.1803943686159961E-2</v>
          </cell>
          <cell r="K183">
            <v>0.16294298337434016</v>
          </cell>
          <cell r="L183">
            <v>2.1892112454907586E-2</v>
          </cell>
          <cell r="M183">
            <v>2.2902007851741506E-2</v>
          </cell>
          <cell r="N183">
            <v>5.4615352744745351E-3</v>
          </cell>
          <cell r="O183">
            <v>2.7935805126876115E-3</v>
          </cell>
          <cell r="P183">
            <v>3.9284560946330335E-3</v>
          </cell>
          <cell r="Q183">
            <v>0.10867885598399321</v>
          </cell>
          <cell r="R183">
            <v>1.3711547453678846E-2</v>
          </cell>
          <cell r="S183">
            <v>0.11231138344882945</v>
          </cell>
          <cell r="T183">
            <v>5.2954842237437821E-2</v>
          </cell>
          <cell r="U183">
            <v>8.7640395388119685E-3</v>
          </cell>
          <cell r="V183">
            <v>5.5047285144717288E-2</v>
          </cell>
          <cell r="W183">
            <v>0.11231138344882945</v>
          </cell>
          <cell r="X183">
            <v>1.7392405908243192E-2</v>
          </cell>
          <cell r="Y183">
            <v>5.943038174939954E-2</v>
          </cell>
          <cell r="Z183">
            <v>5.5047285144717288E-2</v>
          </cell>
          <cell r="AA183">
            <v>1.1844287021526885E-2</v>
          </cell>
          <cell r="AB183">
            <v>0.14023977601474871</v>
          </cell>
          <cell r="AC183">
            <v>3.3175261690291153E-3</v>
          </cell>
          <cell r="AD183">
            <v>2.3951161465304054E-2</v>
          </cell>
          <cell r="AE183">
            <v>7.4256874928787228E-2</v>
          </cell>
        </row>
        <row r="184">
          <cell r="E184">
            <v>16.8</v>
          </cell>
          <cell r="F184">
            <v>0.28149923255348919</v>
          </cell>
          <cell r="H184">
            <v>13.600000000000001</v>
          </cell>
          <cell r="I184">
            <v>3.8639722790913531E-3</v>
          </cell>
          <cell r="J184">
            <v>8.8343460193223602E-2</v>
          </cell>
          <cell r="K184">
            <v>0.15789505845108612</v>
          </cell>
          <cell r="L184">
            <v>2.0728178840829878E-2</v>
          </cell>
          <cell r="M184">
            <v>2.1695060943365971E-2</v>
          </cell>
          <cell r="N184">
            <v>5.0952879425025235E-3</v>
          </cell>
          <cell r="O184">
            <v>2.588248056616364E-3</v>
          </cell>
          <cell r="P184">
            <v>3.6525045811047294E-3</v>
          </cell>
          <cell r="Q184">
            <v>0.10479244257245734</v>
          </cell>
          <cell r="R184">
            <v>1.2917049299534064E-2</v>
          </cell>
          <cell r="S184">
            <v>0.10833779472630588</v>
          </cell>
          <cell r="T184">
            <v>5.0634820484852593E-2</v>
          </cell>
          <cell r="U184">
            <v>8.2169979376157352E-3</v>
          </cell>
          <cell r="V184">
            <v>5.2658848738482276E-2</v>
          </cell>
          <cell r="W184">
            <v>0.10833779472630588</v>
          </cell>
          <cell r="X184">
            <v>1.6426615171077727E-2</v>
          </cell>
          <cell r="Y184">
            <v>5.6901613829079309E-2</v>
          </cell>
          <cell r="Z184">
            <v>5.2658848738482276E-2</v>
          </cell>
          <cell r="AA184">
            <v>1.1140535111665274E-2</v>
          </cell>
          <cell r="AB184">
            <v>0.13564324239105524</v>
          </cell>
          <cell r="AC184">
            <v>3.0791158725601607E-3</v>
          </cell>
          <cell r="AD184">
            <v>2.2700042834799004E-2</v>
          </cell>
          <cell r="AE184">
            <v>7.1280338905767737E-2</v>
          </cell>
        </row>
        <row r="185">
          <cell r="E185">
            <v>16.900000000000002</v>
          </cell>
          <cell r="F185">
            <v>0.27474022151457689</v>
          </cell>
          <cell r="H185">
            <v>13.700000000000001</v>
          </cell>
          <cell r="I185">
            <v>3.5925503838324549E-3</v>
          </cell>
          <cell r="J185">
            <v>8.4978691599632949E-2</v>
          </cell>
          <cell r="K185">
            <v>0.15294745063460641</v>
          </cell>
          <cell r="L185">
            <v>1.9616418976643343E-2</v>
          </cell>
          <cell r="M185">
            <v>2.0541603928038638E-2</v>
          </cell>
          <cell r="N185">
            <v>4.7509220369762887E-3</v>
          </cell>
          <cell r="O185">
            <v>2.3965846125505452E-3</v>
          </cell>
          <cell r="P185">
            <v>3.3939725348335345E-3</v>
          </cell>
          <cell r="Q185">
            <v>0.10100492286435442</v>
          </cell>
          <cell r="R185">
            <v>1.2162270458844273E-2</v>
          </cell>
          <cell r="S185">
            <v>0.10446357784586194</v>
          </cell>
          <cell r="T185">
            <v>4.8394942059971323E-2</v>
          </cell>
          <cell r="U185">
            <v>7.699932166731537E-3</v>
          </cell>
          <cell r="V185">
            <v>5.0351794852992723E-2</v>
          </cell>
          <cell r="W185">
            <v>0.10446357784586194</v>
          </cell>
          <cell r="X185">
            <v>1.550659033116393E-2</v>
          </cell>
          <cell r="Y185">
            <v>5.4456642456038547E-2</v>
          </cell>
          <cell r="Z185">
            <v>5.0351794852992723E-2</v>
          </cell>
          <cell r="AA185">
            <v>1.0473081281784664E-2</v>
          </cell>
          <cell r="AB185">
            <v>0.13114776851336668</v>
          </cell>
          <cell r="AC185">
            <v>2.8561639836921357E-3</v>
          </cell>
          <cell r="AD185">
            <v>2.1503739580655885E-2</v>
          </cell>
          <cell r="AE185">
            <v>6.8394196396388107E-2</v>
          </cell>
        </row>
        <row r="186">
          <cell r="E186">
            <v>17</v>
          </cell>
          <cell r="F186">
            <v>0.26805812335923962</v>
          </cell>
          <cell r="H186">
            <v>13.8</v>
          </cell>
          <cell r="I186">
            <v>3.3382620232183663E-3</v>
          </cell>
          <cell r="J186">
            <v>8.170849616935269E-2</v>
          </cell>
          <cell r="K186">
            <v>0.14810024267327351</v>
          </cell>
          <cell r="L186">
            <v>1.8555059798870809E-2</v>
          </cell>
          <cell r="M186">
            <v>1.9439851045232291E-2</v>
          </cell>
          <cell r="N186">
            <v>4.4273227036847407E-3</v>
          </cell>
          <cell r="O186">
            <v>2.2177914896199455E-3</v>
          </cell>
          <cell r="P186">
            <v>3.1519076276190685E-3</v>
          </cell>
          <cell r="Q186">
            <v>9.7315445018444482E-2</v>
          </cell>
          <cell r="R186">
            <v>1.1445622669696606E-2</v>
          </cell>
          <cell r="S186">
            <v>0.10068794431583353</v>
          </cell>
          <cell r="T186">
            <v>4.6233496486073444E-2</v>
          </cell>
          <cell r="U186">
            <v>7.2114802549751653E-3</v>
          </cell>
          <cell r="V186">
            <v>4.8124436330432042E-2</v>
          </cell>
          <cell r="W186">
            <v>0.10068794431583353</v>
          </cell>
          <cell r="X186">
            <v>1.4630638922256302E-2</v>
          </cell>
          <cell r="Y186">
            <v>5.2093833335454552E-2</v>
          </cell>
          <cell r="Z186">
            <v>4.8124436330432042E-2</v>
          </cell>
          <cell r="AA186">
            <v>9.8404083736493824E-3</v>
          </cell>
          <cell r="AB186">
            <v>0.12675305257032179</v>
          </cell>
          <cell r="AC186">
            <v>2.6477964010521906E-3</v>
          </cell>
          <cell r="AD186">
            <v>2.036045451038904E-2</v>
          </cell>
          <cell r="AE186">
            <v>6.5597022049901352E-2</v>
          </cell>
        </row>
        <row r="187">
          <cell r="E187">
            <v>17.100000000000001</v>
          </cell>
          <cell r="F187">
            <v>0.2614546792837531</v>
          </cell>
          <cell r="H187">
            <v>13.9</v>
          </cell>
          <cell r="I187">
            <v>3.1001705010818845E-3</v>
          </cell>
          <cell r="J187">
            <v>7.8531684395776888E-2</v>
          </cell>
          <cell r="K187">
            <v>0.14335343853180713</v>
          </cell>
          <cell r="L187">
            <v>1.7542358311766031E-2</v>
          </cell>
          <cell r="M187">
            <v>1.8388045190863306E-2</v>
          </cell>
          <cell r="N187">
            <v>4.1234190673718639E-3</v>
          </cell>
          <cell r="O187">
            <v>2.0511085460648499E-3</v>
          </cell>
          <cell r="P187">
            <v>2.9253993218342992E-3</v>
          </cell>
          <cell r="Q187">
            <v>9.372309853147158E-2</v>
          </cell>
          <cell r="R187">
            <v>1.0765558196527841E-2</v>
          </cell>
          <cell r="S187">
            <v>9.7010044968270315E-2</v>
          </cell>
          <cell r="T187">
            <v>4.4148761948608832E-2</v>
          </cell>
          <cell r="U187">
            <v>6.7503246841966666E-3</v>
          </cell>
          <cell r="V187">
            <v>4.5975072254867237E-2</v>
          </cell>
          <cell r="W187">
            <v>9.7010044968270315E-2</v>
          </cell>
          <cell r="X187">
            <v>1.3797104607593246E-2</v>
          </cell>
          <cell r="Y187">
            <v>4.9811533522872861E-2</v>
          </cell>
          <cell r="Z187">
            <v>4.5975072254867237E-2</v>
          </cell>
          <cell r="AA187">
            <v>9.2410416130495193E-3</v>
          </cell>
          <cell r="AB187">
            <v>0.12245871998732952</v>
          </cell>
          <cell r="AC187">
            <v>2.4531793009774194E-3</v>
          </cell>
          <cell r="AD187">
            <v>1.9268417611486063E-2</v>
          </cell>
          <cell r="AE187">
            <v>6.2887357060068302E-2</v>
          </cell>
        </row>
        <row r="188">
          <cell r="E188">
            <v>17.2</v>
          </cell>
          <cell r="F188">
            <v>0.25493155697571601</v>
          </cell>
          <cell r="H188">
            <v>14</v>
          </cell>
          <cell r="I188">
            <v>2.8773802258559491E-3</v>
          </cell>
          <cell r="J188">
            <v>7.5447021487089358E-2</v>
          </cell>
          <cell r="K188">
            <v>0.1387069645560095</v>
          </cell>
          <cell r="L188">
            <v>1.6576602644249983E-2</v>
          </cell>
          <cell r="M188">
            <v>1.738445905793851E-2</v>
          </cell>
          <cell r="N188">
            <v>3.8381832932404725E-3</v>
          </cell>
          <cell r="O188">
            <v>1.8958128812489104E-3</v>
          </cell>
          <cell r="P188">
            <v>2.7135777043665876E-3</v>
          </cell>
          <cell r="Q188">
            <v>9.0226916496135179E-2</v>
          </cell>
          <cell r="R188">
            <v>1.0120570053942918E-2</v>
          </cell>
          <cell r="S188">
            <v>9.3428972157301851E-2</v>
          </cell>
          <cell r="T188">
            <v>4.2139007744942517E-2</v>
          </cell>
          <cell r="U188">
            <v>6.315191951608133E-3</v>
          </cell>
          <cell r="V188">
            <v>4.3901990435908908E-2</v>
          </cell>
          <cell r="W188">
            <v>9.3428972157301851E-2</v>
          </cell>
          <cell r="X188">
            <v>1.3004367815333139E-2</v>
          </cell>
          <cell r="Y188">
            <v>4.7608073963230302E-2</v>
          </cell>
          <cell r="Z188">
            <v>4.3901990435908908E-2</v>
          </cell>
          <cell r="AA188">
            <v>8.6735485989376561E-3</v>
          </cell>
          <cell r="AB188">
            <v>0.1182643250869017</v>
          </cell>
          <cell r="AC188">
            <v>2.2715178900727068E-3</v>
          </cell>
          <cell r="AD188">
            <v>1.8225887275166539E-2</v>
          </cell>
          <cell r="AE188">
            <v>6.0263711763192118E-2</v>
          </cell>
        </row>
        <row r="189">
          <cell r="E189">
            <v>17.3</v>
          </cell>
          <cell r="F189">
            <v>0.24849034931089542</v>
          </cell>
          <cell r="H189">
            <v>14.100000000000001</v>
          </cell>
          <cell r="I189">
            <v>2.6690355636550126E-3</v>
          </cell>
          <cell r="J189">
            <v>7.2453229873070554E-2</v>
          </cell>
          <cell r="K189">
            <v>0.13416067074022997</v>
          </cell>
          <cell r="L189">
            <v>1.5656113013778478E-2</v>
          </cell>
          <cell r="M189">
            <v>1.6427396183977944E-2</v>
          </cell>
          <cell r="N189">
            <v>3.5706296193848902E-3</v>
          </cell>
          <cell r="O189">
            <v>1.751217536097176E-3</v>
          </cell>
          <cell r="P189">
            <v>2.5156123109953002E-3</v>
          </cell>
          <cell r="Q189">
            <v>8.682587790654249E-2</v>
          </cell>
          <cell r="R189">
            <v>9.5091921494143451E-3</v>
          </cell>
          <cell r="S189">
            <v>8.994376201002284E-2</v>
          </cell>
          <cell r="T189">
            <v>4.0202496682366244E-2</v>
          </cell>
          <cell r="U189">
            <v>5.9048520741643946E-3</v>
          </cell>
          <cell r="V189">
            <v>4.1903469844763168E-2</v>
          </cell>
          <cell r="W189">
            <v>8.994376201002284E-2</v>
          </cell>
          <cell r="X189">
            <v>1.2250846284666671E-2</v>
          </cell>
          <cell r="Y189">
            <v>4.5481771990968207E-2</v>
          </cell>
          <cell r="Z189">
            <v>4.1903469844763168E-2</v>
          </cell>
          <cell r="AA189">
            <v>8.1365392181594557E-3</v>
          </cell>
          <cell r="AB189">
            <v>0.11416935283361831</v>
          </cell>
          <cell r="AC189">
            <v>2.1020551574689934E-3</v>
          </cell>
          <cell r="AD189">
            <v>1.7231151426970109E-2</v>
          </cell>
          <cell r="AE189">
            <v>5.7724568226219658E-2</v>
          </cell>
        </row>
        <row r="190">
          <cell r="E190">
            <v>17.400000000000002</v>
          </cell>
          <cell r="F190">
            <v>0.24213257316264514</v>
          </cell>
          <cell r="H190">
            <v>14.200000000000001</v>
          </cell>
          <cell r="I190">
            <v>2.474319681949957E-3</v>
          </cell>
          <cell r="J190">
            <v>6.9548991728008228E-2</v>
          </cell>
          <cell r="K190">
            <v>0.12971433209412833</v>
          </cell>
          <cell r="L190">
            <v>1.4779242598348343E-2</v>
          </cell>
          <cell r="M190">
            <v>1.5515191906206703E-2</v>
          </cell>
          <cell r="N190">
            <v>3.3198133638425728E-3</v>
          </cell>
          <cell r="O190">
            <v>1.6166702045217983E-3</v>
          </cell>
          <cell r="P190">
            <v>2.3307109444537684E-3</v>
          </cell>
          <cell r="Q190">
            <v>8.3518910005897826E-2</v>
          </cell>
          <cell r="R190">
            <v>8.9299993478454392E-3</v>
          </cell>
          <cell r="S190">
            <v>8.6553396724711101E-2</v>
          </cell>
          <cell r="T190">
            <v>3.8337487420736428E-2</v>
          </cell>
          <cell r="U190">
            <v>5.5181180387514385E-3</v>
          </cell>
          <cell r="V190">
            <v>3.997778299883941E-2</v>
          </cell>
          <cell r="W190">
            <v>8.6553396724711101E-2</v>
          </cell>
          <cell r="X190">
            <v>1.1534995524807523E-2</v>
          </cell>
          <cell r="Y190">
            <v>4.3430933787043415E-2</v>
          </cell>
          <cell r="Z190">
            <v>3.997778299883941E-2</v>
          </cell>
          <cell r="AA190">
            <v>7.6286654891119217E-3</v>
          </cell>
          <cell r="AB190">
            <v>0.11017322065936618</v>
          </cell>
          <cell r="AC190">
            <v>1.944070629707033E-3</v>
          </cell>
          <cell r="AD190">
            <v>1.6282528564942368E-2</v>
          </cell>
          <cell r="AE190">
            <v>5.5268382819901471E-2</v>
          </cell>
        </row>
        <row r="191">
          <cell r="E191">
            <v>17.5</v>
          </cell>
          <cell r="F191">
            <v>0.23585966832584404</v>
          </cell>
          <cell r="H191">
            <v>14.3</v>
          </cell>
          <cell r="I191">
            <v>2.2924533870310299E-3</v>
          </cell>
          <cell r="J191">
            <v>6.6732951504405211E-2</v>
          </cell>
          <cell r="K191">
            <v>0.12536765010512155</v>
          </cell>
          <cell r="L191">
            <v>1.3944378318056292E-2</v>
          </cell>
          <cell r="M191">
            <v>1.4646214225712157E-2</v>
          </cell>
          <cell r="N191">
            <v>3.084829909849728E-3</v>
          </cell>
          <cell r="O191">
            <v>1.4915519582250321E-3</v>
          </cell>
          <cell r="P191">
            <v>2.158118489262323E-3</v>
          </cell>
          <cell r="Q191">
            <v>8.0304890671144311E-2</v>
          </cell>
          <cell r="R191">
            <v>8.3816074610726828E-3</v>
          </cell>
          <cell r="S191">
            <v>8.3256806911148104E-2</v>
          </cell>
          <cell r="T191">
            <v>3.6542236756309354E-2</v>
          </cell>
          <cell r="U191">
            <v>5.1538452019247128E-3</v>
          </cell>
          <cell r="V191">
            <v>3.8123198291293979E-2</v>
          </cell>
          <cell r="W191">
            <v>8.3256806911148104E-2</v>
          </cell>
          <cell r="X191">
            <v>1.0855309189212988E-2</v>
          </cell>
          <cell r="Y191">
            <v>4.145385678884201E-2</v>
          </cell>
          <cell r="Z191">
            <v>3.8123198291293979E-2</v>
          </cell>
          <cell r="AA191">
            <v>7.1486213377208009E-3</v>
          </cell>
          <cell r="AB191">
            <v>0.10627528036433261</v>
          </cell>
          <cell r="AC191">
            <v>1.7968791310080899E-3</v>
          </cell>
          <cell r="AD191">
            <v>1.537836870640317E-2</v>
          </cell>
          <cell r="AE191">
            <v>5.2893588772147074E-2</v>
          </cell>
        </row>
        <row r="192">
          <cell r="E192">
            <v>17.600000000000001</v>
          </cell>
          <cell r="F192">
            <v>0.22967299655704965</v>
          </cell>
          <cell r="H192">
            <v>14.4</v>
          </cell>
          <cell r="I192">
            <v>2.1226939582948516E-3</v>
          </cell>
          <cell r="J192">
            <v>6.4003718472239277E-2</v>
          </cell>
          <cell r="K192">
            <v>0.12112025429269395</v>
          </cell>
          <cell r="L192">
            <v>1.3149941527803596E-2</v>
          </cell>
          <cell r="M192">
            <v>1.381886458196797E-2</v>
          </cell>
          <cell r="N192">
            <v>2.864813672759934E-3</v>
          </cell>
          <cell r="O192">
            <v>1.375275987096494E-3</v>
          </cell>
          <cell r="P192">
            <v>1.9971157262766949E-3</v>
          </cell>
          <cell r="Q192">
            <v>7.7182650829267299E-2</v>
          </cell>
          <cell r="R192">
            <v>7.8626731654663998E-3</v>
          </cell>
          <cell r="S192">
            <v>8.0052873967777757E-2</v>
          </cell>
          <cell r="T192">
            <v>3.4815001843579343E-2</v>
          </cell>
          <cell r="U192">
            <v>4.8109306429074275E-3</v>
          </cell>
          <cell r="V192">
            <v>3.6337982262099749E-2</v>
          </cell>
          <cell r="W192">
            <v>8.0052873967777757E-2</v>
          </cell>
          <cell r="X192">
            <v>1.0210319367524074E-2</v>
          </cell>
          <cell r="Y192">
            <v>3.9548832049200872E-2</v>
          </cell>
          <cell r="Z192">
            <v>3.6337982262099749E-2</v>
          </cell>
          <cell r="AA192">
            <v>6.6951423091757617E-3</v>
          </cell>
          <cell r="AB192">
            <v>0.1024748200891205</v>
          </cell>
          <cell r="AC192">
            <v>1.6598295515301295E-3</v>
          </cell>
          <cell r="AD192">
            <v>1.4517054244483159E-2</v>
          </cell>
          <cell r="AE192">
            <v>5.0598598696838394E-2</v>
          </cell>
        </row>
        <row r="193">
          <cell r="E193">
            <v>17.7</v>
          </cell>
          <cell r="F193">
            <v>0.22357384073232578</v>
          </cell>
          <cell r="H193">
            <v>14.5</v>
          </cell>
          <cell r="I193">
            <v>1.964333982251465E-3</v>
          </cell>
          <cell r="J193">
            <v>6.1359869258605371E-2</v>
          </cell>
          <cell r="K193">
            <v>0.11697170385058284</v>
          </cell>
          <cell r="L193">
            <v>1.2394388622926591E-2</v>
          </cell>
          <cell r="M193">
            <v>1.3031578539303751E-2</v>
          </cell>
          <cell r="N193">
            <v>2.6589370519732795E-3</v>
          </cell>
          <cell r="O193">
            <v>1.2672863572500464E-3</v>
          </cell>
          <cell r="P193">
            <v>1.8470181497308412E-3</v>
          </cell>
          <cell r="Q193">
            <v>7.4150976899960558E-2</v>
          </cell>
          <cell r="R193">
            <v>7.3718938508512723E-3</v>
          </cell>
          <cell r="S193">
            <v>7.694043249042741E-2</v>
          </cell>
          <cell r="T193">
            <v>3.3154042352147063E-2</v>
          </cell>
          <cell r="U193">
            <v>4.4883124735252359E-3</v>
          </cell>
          <cell r="V193">
            <v>3.462040180746527E-2</v>
          </cell>
          <cell r="W193">
            <v>7.694043249042741E-2</v>
          </cell>
          <cell r="X193">
            <v>9.5985967978404873E-3</v>
          </cell>
          <cell r="Y193">
            <v>3.7714146540955958E-2</v>
          </cell>
          <cell r="Z193">
            <v>3.462040180746527E-2</v>
          </cell>
          <cell r="AA193">
            <v>6.2670052188882061E-3</v>
          </cell>
          <cell r="AB193">
            <v>9.8771066353220291E-2</v>
          </cell>
          <cell r="AC193">
            <v>1.5323036260382881E-3</v>
          </cell>
          <cell r="AD193">
            <v>1.3697000715817517E-2</v>
          </cell>
          <cell r="AE193">
            <v>4.8381807093520135E-2</v>
          </cell>
        </row>
        <row r="194">
          <cell r="E194">
            <v>17.8</v>
          </cell>
          <cell r="F194">
            <v>0.21756340412392583</v>
          </cell>
          <cell r="H194">
            <v>14.600000000000001</v>
          </cell>
          <cell r="I194">
            <v>1.8167001889848643E-3</v>
          </cell>
          <cell r="J194">
            <v>5.8799950382645808E-2</v>
          </cell>
          <cell r="K194">
            <v>0.1129214893726712</v>
          </cell>
          <cell r="L194">
            <v>1.1676211559693207E-2</v>
          </cell>
          <cell r="M194">
            <v>1.2282826387084233E-2</v>
          </cell>
          <cell r="N194">
            <v>2.4664093710887922E-3</v>
          </cell>
          <cell r="O194">
            <v>1.1670567885766392E-3</v>
          </cell>
          <cell r="P194">
            <v>1.7071747893977853E-3</v>
          </cell>
          <cell r="Q194">
            <v>7.120861325937082E-2</v>
          </cell>
          <cell r="R194">
            <v>6.9080074040240831E-3</v>
          </cell>
          <cell r="S194">
            <v>7.3918272707307178E-2</v>
          </cell>
          <cell r="T194">
            <v>3.1557622555883937E-2</v>
          </cell>
          <cell r="U194">
            <v>4.1849691087003848E-3</v>
          </cell>
          <cell r="V194">
            <v>3.2968726324646994E-2</v>
          </cell>
          <cell r="W194">
            <v>7.3918272707307178E-2</v>
          </cell>
          <cell r="X194">
            <v>9.0187510020602289E-3</v>
          </cell>
          <cell r="Y194">
            <v>3.5948085403643928E-2</v>
          </cell>
          <cell r="Z194">
            <v>3.2968726324646994E-2</v>
          </cell>
          <cell r="AA194">
            <v>5.8630277461563214E-3</v>
          </cell>
          <cell r="AB194">
            <v>9.5163186154979859E-2</v>
          </cell>
          <cell r="AC194">
            <v>1.4137147252545343E-3</v>
          </cell>
          <cell r="AD194">
            <v>1.2916657480961876E-2</v>
          </cell>
          <cell r="AE194">
            <v>4.6241592813547158E-2</v>
          </cell>
        </row>
        <row r="195">
          <cell r="E195">
            <v>17.900000000000002</v>
          </cell>
          <cell r="F195">
            <v>0.21164280979677819</v>
          </cell>
          <cell r="H195">
            <v>14.700000000000001</v>
          </cell>
          <cell r="I195">
            <v>1.6791522936475266E-3</v>
          </cell>
          <cell r="J195">
            <v>5.6322480780788546E-2</v>
          </cell>
          <cell r="K195">
            <v>0.10896903465827672</v>
          </cell>
          <cell r="L195">
            <v>1.0993938292764368E-2</v>
          </cell>
          <cell r="M195">
            <v>1.1571113655520812E-2</v>
          </cell>
          <cell r="N195">
            <v>2.286475809364532E-3</v>
          </cell>
          <cell r="O195">
            <v>1.0740894535271391E-3</v>
          </cell>
          <cell r="P195">
            <v>1.5769670403372902E-3</v>
          </cell>
          <cell r="Q195">
            <v>6.8354264719669336E-2</v>
          </cell>
          <cell r="R195">
            <v>6.4697919301915357E-3</v>
          </cell>
          <cell r="S195">
            <v>7.0985142935023837E-2</v>
          </cell>
          <cell r="T195">
            <v>3.0024013351892326E-2</v>
          </cell>
          <cell r="U195">
            <v>3.8999185010749472E-3</v>
          </cell>
          <cell r="V195">
            <v>3.1381229789436853E-2</v>
          </cell>
          <cell r="W195">
            <v>7.0985142935023837E-2</v>
          </cell>
          <cell r="X195">
            <v>8.4694303471129686E-3</v>
          </cell>
          <cell r="Y195">
            <v>3.42489341292148E-2</v>
          </cell>
          <cell r="Z195">
            <v>3.1381229789436853E-2</v>
          </cell>
          <cell r="AA195">
            <v>5.4820679740318363E-3</v>
          </cell>
          <cell r="AB195">
            <v>9.1650289128118442E-2</v>
          </cell>
          <cell r="AC195">
            <v>1.3035066619878004E-3</v>
          </cell>
          <cell r="AD195">
            <v>1.2174508319278713E-2</v>
          </cell>
          <cell r="AE195">
            <v>4.4176321488437052E-2</v>
          </cell>
        </row>
        <row r="196">
          <cell r="E196">
            <v>18</v>
          </cell>
          <cell r="F196">
            <v>0.20581310012543319</v>
          </cell>
          <cell r="H196">
            <v>14.8</v>
          </cell>
          <cell r="I196">
            <v>1.5510818454172442E-3</v>
          </cell>
          <cell r="J196">
            <v>5.3925954317406988E-2</v>
          </cell>
          <cell r="K196">
            <v>0.1051136985923677</v>
          </cell>
          <cell r="L196">
            <v>1.0346133131861531E-2</v>
          </cell>
          <cell r="M196">
            <v>1.0894981549195349E-2</v>
          </cell>
          <cell r="N196">
            <v>2.1184163274372923E-3</v>
          </cell>
          <cell r="O196">
            <v>9.8791379867377272E-4</v>
          </cell>
          <cell r="P196">
            <v>1.4558075025379101E-3</v>
          </cell>
          <cell r="Q196">
            <v>6.5586599019235026E-2</v>
          </cell>
          <cell r="R196">
            <v>6.0560654156763998E-3</v>
          </cell>
          <cell r="S196">
            <v>6.8139752050369651E-2</v>
          </cell>
          <cell r="T196">
            <v>2.8551494207001381E-2</v>
          </cell>
          <cell r="U196">
            <v>3.6322173432591573E-3</v>
          </cell>
          <cell r="V196">
            <v>2.9856192763836116E-2</v>
          </cell>
          <cell r="W196">
            <v>6.8139752050369651E-2</v>
          </cell>
          <cell r="X196">
            <v>7.9493220350038158E-3</v>
          </cell>
          <cell r="Y196">
            <v>3.2614980683830917E-2</v>
          </cell>
          <cell r="Z196">
            <v>2.9856192763836116E-2</v>
          </cell>
          <cell r="AA196">
            <v>5.123023878874638E-3</v>
          </cell>
          <cell r="AB196">
            <v>8.8231429749760087E-2</v>
          </cell>
          <cell r="AC196">
            <v>1.2011525139832046E-3</v>
          </cell>
          <cell r="AD196">
            <v>1.1469071940200141E-2</v>
          </cell>
          <cell r="AE196">
            <v>4.218434791635764E-2</v>
          </cell>
        </row>
        <row r="197">
          <cell r="E197">
            <v>18.100000000000001</v>
          </cell>
          <cell r="F197">
            <v>0.20007523643188851</v>
          </cell>
          <cell r="H197">
            <v>14.9</v>
          </cell>
          <cell r="I197">
            <v>1.431911086185924E-3</v>
          </cell>
          <cell r="J197">
            <v>5.1608842276156169E-2</v>
          </cell>
          <cell r="K197">
            <v>0.10135477709612309</v>
          </cell>
          <cell r="L197">
            <v>9.7313970200131189E-3</v>
          </cell>
          <cell r="M197">
            <v>1.0253007300517326E-2</v>
          </cell>
          <cell r="N197">
            <v>1.9615445901074897E-3</v>
          </cell>
          <cell r="O197">
            <v>9.0808539044450853E-4</v>
          </cell>
          <cell r="P197">
            <v>1.3431388326052588E-3</v>
          </cell>
          <cell r="Q197">
            <v>6.2904249318294539E-2</v>
          </cell>
          <cell r="R197">
            <v>5.6656853352593066E-3</v>
          </cell>
          <cell r="S197">
            <v>6.538077197269139E-2</v>
          </cell>
          <cell r="T197">
            <v>2.7138355029777812E-2</v>
          </cell>
          <cell r="U197">
            <v>3.380960241133389E-3</v>
          </cell>
          <cell r="V197">
            <v>2.8391904331672456E-2</v>
          </cell>
          <cell r="W197">
            <v>6.538077197269139E-2</v>
          </cell>
          <cell r="X197">
            <v>7.4571520246637856E-3</v>
          </cell>
          <cell r="Y197">
            <v>3.1044517563063648E-2</v>
          </cell>
          <cell r="Z197">
            <v>2.8391904331672456E-2</v>
          </cell>
          <cell r="AA197">
            <v>4.7848327730694827E-3</v>
          </cell>
          <cell r="AB197">
            <v>8.4905609594898498E-2</v>
          </cell>
          <cell r="AC197">
            <v>1.1061534652687859E-3</v>
          </cell>
          <cell r="AD197">
            <v>1.079890241292859E-2</v>
          </cell>
          <cell r="AE197">
            <v>4.0264018402870715E-2</v>
          </cell>
        </row>
        <row r="198">
          <cell r="E198">
            <v>18.2</v>
          </cell>
          <cell r="F198">
            <v>0.19443009874442674</v>
          </cell>
          <cell r="H198">
            <v>15</v>
          </cell>
          <cell r="I198">
            <v>1.3210918210968675E-3</v>
          </cell>
          <cell r="J198">
            <v>4.9369595827363139E-2</v>
          </cell>
          <cell r="K198">
            <v>9.7691505143124052E-2</v>
          </cell>
          <cell r="L198">
            <v>9.1483677358726017E-3</v>
          </cell>
          <cell r="M198">
            <v>9.6438044454657847E-3</v>
          </cell>
          <cell r="N198">
            <v>1.8152068888653455E-3</v>
          </cell>
          <cell r="O198">
            <v>8.3418478626705577E-4</v>
          </cell>
          <cell r="P198">
            <v>1.2384326094928722E-3</v>
          </cell>
          <cell r="Q198">
            <v>6.0305816694937835E-2</v>
          </cell>
          <cell r="R198">
            <v>5.2975482075330342E-3</v>
          </cell>
          <cell r="S198">
            <v>6.2706840151698889E-2</v>
          </cell>
          <cell r="T198">
            <v>2.5782897966271208E-2</v>
          </cell>
          <cell r="U198">
            <v>3.1452788615421671E-3</v>
          </cell>
          <cell r="V198">
            <v>2.6986663960146425E-2</v>
          </cell>
          <cell r="W198">
            <v>6.2706840151698889E-2</v>
          </cell>
          <cell r="X198">
            <v>6.9916848886623102E-3</v>
          </cell>
          <cell r="Y198">
            <v>2.9535843778025407E-2</v>
          </cell>
          <cell r="Z198">
            <v>2.6986663960146425E-2</v>
          </cell>
          <cell r="AA198">
            <v>4.4664707043492544E-3</v>
          </cell>
          <cell r="AB198">
            <v>8.1671779632163044E-2</v>
          </cell>
          <cell r="AC198">
            <v>1.0180376676243289E-3</v>
          </cell>
          <cell r="AD198">
            <v>1.0162589516776954E-2</v>
          </cell>
          <cell r="AE198">
            <v>3.8413673052242657E-2</v>
          </cell>
        </row>
        <row r="199">
          <cell r="E199">
            <v>18.3</v>
          </cell>
          <cell r="F199">
            <v>0.18887848567734122</v>
          </cell>
        </row>
        <row r="200">
          <cell r="E200">
            <v>18.400000000000002</v>
          </cell>
          <cell r="F200">
            <v>0.18342111443115361</v>
          </cell>
        </row>
        <row r="201">
          <cell r="E201">
            <v>18.5</v>
          </cell>
          <cell r="F201">
            <v>0.178058620912665</v>
          </cell>
        </row>
        <row r="202">
          <cell r="E202">
            <v>18.600000000000001</v>
          </cell>
          <cell r="F202">
            <v>0.17279155997391071</v>
          </cell>
        </row>
        <row r="203">
          <cell r="E203">
            <v>18.7</v>
          </cell>
          <cell r="F203">
            <v>0.16762040576883963</v>
          </cell>
        </row>
        <row r="204">
          <cell r="E204">
            <v>18.8</v>
          </cell>
          <cell r="F204">
            <v>0.16254555222625822</v>
          </cell>
        </row>
        <row r="205">
          <cell r="E205">
            <v>18.900000000000002</v>
          </cell>
          <cell r="F205">
            <v>0.15756731363735355</v>
          </cell>
        </row>
        <row r="206">
          <cell r="E206">
            <v>19</v>
          </cell>
          <cell r="F206">
            <v>0.15268592535582903</v>
          </cell>
        </row>
        <row r="207">
          <cell r="E207">
            <v>19.100000000000001</v>
          </cell>
          <cell r="F207">
            <v>0.14790154460846727</v>
          </cell>
        </row>
        <row r="208">
          <cell r="E208">
            <v>19.200000000000003</v>
          </cell>
          <cell r="F208">
            <v>0.14321425141368038</v>
          </cell>
        </row>
        <row r="209">
          <cell r="E209">
            <v>19.3</v>
          </cell>
          <cell r="F209">
            <v>0.13862404960538754</v>
          </cell>
        </row>
        <row r="210">
          <cell r="E210">
            <v>19.400000000000002</v>
          </cell>
          <cell r="F210">
            <v>0.13413086795932461</v>
          </cell>
        </row>
        <row r="211">
          <cell r="E211">
            <v>19.5</v>
          </cell>
          <cell r="F211">
            <v>0.12973456141869399</v>
          </cell>
        </row>
        <row r="212">
          <cell r="E212">
            <v>19.600000000000001</v>
          </cell>
          <cell r="F212">
            <v>0.12543491241583604</v>
          </cell>
        </row>
        <row r="213">
          <cell r="E213">
            <v>19.700000000000003</v>
          </cell>
          <cell r="F213">
            <v>0.12123163228642897</v>
          </cell>
        </row>
        <row r="214">
          <cell r="E214">
            <v>19.8</v>
          </cell>
          <cell r="F214">
            <v>0.11712436277252025</v>
          </cell>
        </row>
        <row r="215">
          <cell r="E215">
            <v>19.900000000000002</v>
          </cell>
          <cell r="F215">
            <v>0.11311267761053456</v>
          </cell>
        </row>
        <row r="216">
          <cell r="E216">
            <v>20</v>
          </cell>
          <cell r="F216">
            <v>0.10919608420022797</v>
          </cell>
        </row>
        <row r="217">
          <cell r="E217">
            <v>20.100000000000001</v>
          </cell>
          <cell r="F217">
            <v>0.1053740253504174</v>
          </cell>
        </row>
        <row r="218">
          <cell r="E218">
            <v>20.200000000000003</v>
          </cell>
          <cell r="F218">
            <v>0.10164588109716721</v>
          </cell>
        </row>
        <row r="219">
          <cell r="E219">
            <v>20.3</v>
          </cell>
          <cell r="F219">
            <v>9.8010970589997526E-2</v>
          </cell>
        </row>
        <row r="220">
          <cell r="E220">
            <v>20.400000000000002</v>
          </cell>
          <cell r="F220">
            <v>9.4468554041559516E-2</v>
          </cell>
        </row>
        <row r="221">
          <cell r="E221">
            <v>20.5</v>
          </cell>
          <cell r="F221">
            <v>9.1017834736129677E-2</v>
          </cell>
        </row>
        <row r="222">
          <cell r="E222">
            <v>20.6</v>
          </cell>
          <cell r="F222">
            <v>8.7657961092185044E-2</v>
          </cell>
        </row>
        <row r="223">
          <cell r="E223">
            <v>20.700000000000003</v>
          </cell>
          <cell r="F223">
            <v>8.4388028774253665E-2</v>
          </cell>
        </row>
        <row r="224">
          <cell r="E224">
            <v>20.8</v>
          </cell>
          <cell r="F224">
            <v>8.1207082849173995E-2</v>
          </cell>
        </row>
        <row r="225">
          <cell r="E225">
            <v>20.900000000000002</v>
          </cell>
          <cell r="F225">
            <v>7.8114119981856134E-2</v>
          </cell>
        </row>
        <row r="226">
          <cell r="E226">
            <v>21</v>
          </cell>
          <cell r="F226">
            <v>7.5108090665606531E-2</v>
          </cell>
        </row>
        <row r="227">
          <cell r="E227">
            <v>21.1</v>
          </cell>
          <cell r="F227">
            <v>7.2187901482063666E-2</v>
          </cell>
        </row>
        <row r="228">
          <cell r="E228">
            <v>21.200000000000003</v>
          </cell>
          <cell r="F228">
            <v>6.9352417385791121E-2</v>
          </cell>
        </row>
        <row r="229">
          <cell r="E229">
            <v>21.3</v>
          </cell>
          <cell r="F229">
            <v>6.6600464008585436E-2</v>
          </cell>
        </row>
        <row r="230">
          <cell r="E230">
            <v>21.400000000000002</v>
          </cell>
          <cell r="F230">
            <v>6.3930829978585124E-2</v>
          </cell>
        </row>
        <row r="231">
          <cell r="E231">
            <v>21.5</v>
          </cell>
          <cell r="F231">
            <v>6.1342269249306858E-2</v>
          </cell>
        </row>
        <row r="232">
          <cell r="E232">
            <v>21.6</v>
          </cell>
          <cell r="F232">
            <v>5.8833503433783574E-2</v>
          </cell>
        </row>
        <row r="233">
          <cell r="E233">
            <v>21.700000000000003</v>
          </cell>
          <cell r="F233">
            <v>5.6403224139054631E-2</v>
          </cell>
        </row>
        <row r="234">
          <cell r="E234">
            <v>21.8</v>
          </cell>
          <cell r="F234">
            <v>5.4050095296325096E-2</v>
          </cell>
        </row>
        <row r="235">
          <cell r="E235">
            <v>21.900000000000002</v>
          </cell>
          <cell r="F235">
            <v>5.1772755482214383E-2</v>
          </cell>
        </row>
        <row r="236">
          <cell r="E236">
            <v>22</v>
          </cell>
          <cell r="F236">
            <v>4.9569820226606276E-2</v>
          </cell>
        </row>
        <row r="237">
          <cell r="E237">
            <v>22.1</v>
          </cell>
          <cell r="F237">
            <v>4.7439884302734603E-2</v>
          </cell>
        </row>
        <row r="238">
          <cell r="E238">
            <v>22.200000000000003</v>
          </cell>
          <cell r="F238">
            <v>4.5381523995258077E-2</v>
          </cell>
        </row>
        <row r="239">
          <cell r="E239">
            <v>22.3</v>
          </cell>
          <cell r="F239">
            <v>4.3393299342215363E-2</v>
          </cell>
        </row>
        <row r="240">
          <cell r="E240">
            <v>22.400000000000002</v>
          </cell>
          <cell r="F240">
            <v>4.1473756346894097E-2</v>
          </cell>
        </row>
        <row r="241">
          <cell r="E241">
            <v>22.5</v>
          </cell>
          <cell r="F241">
            <v>3.9621429155804133E-2</v>
          </cell>
        </row>
        <row r="242">
          <cell r="E242">
            <v>22.6</v>
          </cell>
          <cell r="F242">
            <v>3.7834842199100716E-2</v>
          </cell>
        </row>
        <row r="243">
          <cell r="E243">
            <v>22.700000000000003</v>
          </cell>
          <cell r="F243">
            <v>3.6112512289981025E-2</v>
          </cell>
        </row>
        <row r="244">
          <cell r="E244">
            <v>22.8</v>
          </cell>
          <cell r="F244">
            <v>3.445295067974441E-2</v>
          </cell>
        </row>
        <row r="245">
          <cell r="E245">
            <v>22.900000000000002</v>
          </cell>
          <cell r="F245">
            <v>3.2854665065398914E-2</v>
          </cell>
        </row>
        <row r="246">
          <cell r="E246">
            <v>23</v>
          </cell>
          <cell r="F246">
            <v>3.1316161546874555E-2</v>
          </cell>
        </row>
        <row r="247">
          <cell r="E247">
            <v>23.1</v>
          </cell>
          <cell r="F247">
            <v>2.9835946531106106E-2</v>
          </cell>
        </row>
        <row r="248">
          <cell r="E248">
            <v>23.200000000000003</v>
          </cell>
          <cell r="F248">
            <v>2.8412528580437524E-2</v>
          </cell>
        </row>
        <row r="249">
          <cell r="E249">
            <v>23.3</v>
          </cell>
          <cell r="F249">
            <v>2.7044420203005792E-2</v>
          </cell>
        </row>
        <row r="250">
          <cell r="E250">
            <v>23.400000000000002</v>
          </cell>
          <cell r="F250">
            <v>2.5730139582959111E-2</v>
          </cell>
        </row>
        <row r="251">
          <cell r="E251">
            <v>23.5</v>
          </cell>
          <cell r="F251">
            <v>2.4468212248576426E-2</v>
          </cell>
        </row>
        <row r="252">
          <cell r="E252">
            <v>23.6</v>
          </cell>
          <cell r="F252">
            <v>2.3257172676552695E-2</v>
          </cell>
        </row>
        <row r="253">
          <cell r="E253">
            <v>23.700000000000003</v>
          </cell>
          <cell r="F253">
            <v>2.2095565830926422E-2</v>
          </cell>
        </row>
        <row r="254">
          <cell r="E254">
            <v>23.8</v>
          </cell>
          <cell r="F254">
            <v>2.0981948635328984E-2</v>
          </cell>
        </row>
        <row r="255">
          <cell r="E255">
            <v>23.900000000000002</v>
          </cell>
          <cell r="F255">
            <v>1.9914891377440513E-2</v>
          </cell>
        </row>
        <row r="256">
          <cell r="E256">
            <v>24</v>
          </cell>
          <cell r="F256">
            <v>1.88929790447393E-2</v>
          </cell>
        </row>
        <row r="257">
          <cell r="E257">
            <v>24.1</v>
          </cell>
          <cell r="F257">
            <v>1.7914812590834495E-2</v>
          </cell>
        </row>
        <row r="258">
          <cell r="E258">
            <v>24.200000000000003</v>
          </cell>
          <cell r="F258">
            <v>1.6979010131865313E-2</v>
          </cell>
        </row>
        <row r="259">
          <cell r="E259">
            <v>24.3</v>
          </cell>
          <cell r="F259">
            <v>1.6084208072648876E-2</v>
          </cell>
        </row>
        <row r="260">
          <cell r="E260">
            <v>24.400000000000002</v>
          </cell>
          <cell r="F260">
            <v>1.5229062162443241E-2</v>
          </cell>
        </row>
        <row r="261">
          <cell r="E261">
            <v>24.5</v>
          </cell>
          <cell r="F261">
            <v>1.4412248480381806E-2</v>
          </cell>
        </row>
        <row r="262">
          <cell r="E262">
            <v>24.6</v>
          </cell>
          <cell r="F262">
            <v>1.3632464350811335E-2</v>
          </cell>
        </row>
        <row r="263">
          <cell r="E263">
            <v>24.700000000000003</v>
          </cell>
          <cell r="F263">
            <v>1.2888429188940842E-2</v>
          </cell>
        </row>
        <row r="264">
          <cell r="E264">
            <v>24.8</v>
          </cell>
          <cell r="F264">
            <v>1.2178885277376206E-2</v>
          </cell>
        </row>
        <row r="265">
          <cell r="E265">
            <v>24.900000000000002</v>
          </cell>
          <cell r="F265">
            <v>1.1502598474276926E-2</v>
          </cell>
        </row>
        <row r="266">
          <cell r="E266">
            <v>25</v>
          </cell>
          <cell r="F266">
            <v>1.0858358854021977E-2</v>
          </cell>
        </row>
        <row r="267">
          <cell r="E267">
            <v>25.1</v>
          </cell>
          <cell r="F267">
            <v>1.0244981281423704E-2</v>
          </cell>
        </row>
        <row r="268">
          <cell r="E268">
            <v>25.200000000000003</v>
          </cell>
          <cell r="F268">
            <v>9.6613059206602792E-3</v>
          </cell>
        </row>
        <row r="269">
          <cell r="E269">
            <v>25.3</v>
          </cell>
          <cell r="F269">
            <v>9.1061986802344341E-3</v>
          </cell>
        </row>
        <row r="270">
          <cell r="E270">
            <v>25.400000000000002</v>
          </cell>
          <cell r="F270">
            <v>8.5785515953840097E-3</v>
          </cell>
        </row>
        <row r="271">
          <cell r="E271">
            <v>25.5</v>
          </cell>
          <cell r="F271">
            <v>8.0772831494863029E-3</v>
          </cell>
        </row>
        <row r="272">
          <cell r="E272">
            <v>25.6</v>
          </cell>
          <cell r="F272">
            <v>7.6013385361028973E-3</v>
          </cell>
        </row>
        <row r="273">
          <cell r="E273">
            <v>25.700000000000003</v>
          </cell>
          <cell r="F273">
            <v>7.1496898634082484E-3</v>
          </cell>
        </row>
        <row r="274">
          <cell r="E274">
            <v>25.8</v>
          </cell>
          <cell r="F274">
            <v>6.7213363028334472E-3</v>
          </cell>
        </row>
        <row r="275">
          <cell r="E275">
            <v>25.900000000000002</v>
          </cell>
          <cell r="F275">
            <v>6.3153041838366342E-3</v>
          </cell>
        </row>
        <row r="276">
          <cell r="E276">
            <v>26</v>
          </cell>
          <cell r="F276">
            <v>5.9306470367811448E-3</v>
          </cell>
        </row>
        <row r="277">
          <cell r="E277">
            <v>26.1</v>
          </cell>
          <cell r="F277">
            <v>5.5664455859637529E-3</v>
          </cell>
        </row>
        <row r="278">
          <cell r="E278">
            <v>26.200000000000003</v>
          </cell>
          <cell r="F278">
            <v>5.2218076948911119E-3</v>
          </cell>
        </row>
        <row r="279">
          <cell r="E279">
            <v>26.3</v>
          </cell>
          <cell r="F279">
            <v>4.8958682659439035E-3</v>
          </cell>
        </row>
        <row r="280">
          <cell r="E280">
            <v>26.400000000000002</v>
          </cell>
          <cell r="F280">
            <v>4.5877890966052881E-3</v>
          </cell>
        </row>
        <row r="281">
          <cell r="E281">
            <v>26.5</v>
          </cell>
          <cell r="F281">
            <v>4.2967586944604452E-3</v>
          </cell>
        </row>
        <row r="282">
          <cell r="E282">
            <v>26.6</v>
          </cell>
          <cell r="F282">
            <v>4.0219920531908704E-3</v>
          </cell>
        </row>
        <row r="283">
          <cell r="E283">
            <v>26.700000000000003</v>
          </cell>
          <cell r="F283">
            <v>3.7627303917997512E-3</v>
          </cell>
        </row>
        <row r="284">
          <cell r="E284">
            <v>26.8</v>
          </cell>
          <cell r="F284">
            <v>3.5182408593110726E-3</v>
          </cell>
        </row>
        <row r="285">
          <cell r="E285">
            <v>26.900000000000002</v>
          </cell>
          <cell r="F285">
            <v>3.2878162071797723E-3</v>
          </cell>
        </row>
        <row r="286">
          <cell r="E286">
            <v>27</v>
          </cell>
          <cell r="F286">
            <v>3.0707744316426089E-3</v>
          </cell>
        </row>
        <row r="287">
          <cell r="E287">
            <v>27.1</v>
          </cell>
          <cell r="F287">
            <v>2.8664583882203054E-3</v>
          </cell>
        </row>
        <row r="288">
          <cell r="E288">
            <v>27.200000000000003</v>
          </cell>
          <cell r="F288">
            <v>2.6742353805614405E-3</v>
          </cell>
        </row>
        <row r="289">
          <cell r="E289">
            <v>27.3</v>
          </cell>
          <cell r="F289">
            <v>2.4934967257868035E-3</v>
          </cell>
        </row>
        <row r="290">
          <cell r="E290">
            <v>27.400000000000002</v>
          </cell>
          <cell r="F290">
            <v>2.3236572984610682E-3</v>
          </cell>
        </row>
        <row r="291">
          <cell r="E291">
            <v>27.5</v>
          </cell>
          <cell r="F291">
            <v>2.1641550552747857E-3</v>
          </cell>
        </row>
        <row r="292">
          <cell r="E292">
            <v>27.6</v>
          </cell>
          <cell r="F292">
            <v>2.0144505424795067E-3</v>
          </cell>
        </row>
        <row r="293">
          <cell r="E293">
            <v>27.700000000000003</v>
          </cell>
          <cell r="F293">
            <v>1.8740263880651087E-3</v>
          </cell>
        </row>
        <row r="294">
          <cell r="E294">
            <v>27.8</v>
          </cell>
          <cell r="F294">
            <v>1.7423867806160009E-3</v>
          </cell>
        </row>
        <row r="295">
          <cell r="E295">
            <v>27.900000000000002</v>
          </cell>
          <cell r="F295">
            <v>1.619056936727814E-3</v>
          </cell>
        </row>
        <row r="296">
          <cell r="E296">
            <v>28</v>
          </cell>
          <cell r="F296">
            <v>1.5035825588000096E-3</v>
          </cell>
        </row>
        <row r="297">
          <cell r="E297">
            <v>28.1</v>
          </cell>
          <cell r="F297">
            <v>1.3955292849613388E-3</v>
          </cell>
        </row>
        <row r="298">
          <cell r="E298">
            <v>28.200000000000003</v>
          </cell>
          <cell r="F298">
            <v>1.2944821328143563E-3</v>
          </cell>
        </row>
        <row r="299">
          <cell r="E299">
            <v>28.3</v>
          </cell>
          <cell r="F299">
            <v>1.2000449386178058E-3</v>
          </cell>
        </row>
        <row r="300">
          <cell r="E300">
            <v>28.400000000000002</v>
          </cell>
          <cell r="F300">
            <v>1.111839793456193E-3</v>
          </cell>
        </row>
        <row r="301">
          <cell r="E301">
            <v>28.5</v>
          </cell>
          <cell r="F301">
            <v>1.0295064778690355E-3</v>
          </cell>
        </row>
        <row r="302">
          <cell r="E302">
            <v>28.6</v>
          </cell>
          <cell r="F302">
            <v>9.5270189634433233E-4</v>
          </cell>
        </row>
        <row r="303">
          <cell r="E303">
            <v>28.700000000000003</v>
          </cell>
          <cell r="F303">
            <v>8.8109951300197054E-4</v>
          </cell>
        </row>
        <row r="304">
          <cell r="E304">
            <v>28.8</v>
          </cell>
          <cell r="F304">
            <v>8.1438878971862305E-4</v>
          </cell>
        </row>
        <row r="305">
          <cell r="E305">
            <v>28.900000000000002</v>
          </cell>
          <cell r="F305">
            <v>7.5227462787186283E-4</v>
          </cell>
        </row>
        <row r="306">
          <cell r="E306">
            <v>29</v>
          </cell>
          <cell r="F306">
            <v>6.9447681480427903E-4</v>
          </cell>
        </row>
        <row r="307">
          <cell r="E307">
            <v>29.1</v>
          </cell>
          <cell r="F307">
            <v>6.4072947603410757E-4</v>
          </cell>
        </row>
        <row r="308">
          <cell r="E308">
            <v>29.200000000000003</v>
          </cell>
          <cell r="F308">
            <v>5.9078053416472542E-4</v>
          </cell>
        </row>
        <row r="309">
          <cell r="E309">
            <v>29.3</v>
          </cell>
          <cell r="F309">
            <v>5.4439117537163906E-4</v>
          </cell>
        </row>
        <row r="310">
          <cell r="E310">
            <v>29.400000000000002</v>
          </cell>
          <cell r="F310">
            <v>5.0133532427298899E-4</v>
          </cell>
        </row>
        <row r="311">
          <cell r="E311">
            <v>29.5</v>
          </cell>
          <cell r="F311">
            <v>4.6139912791987037E-4</v>
          </cell>
        </row>
        <row r="312">
          <cell r="E312">
            <v>29.6</v>
          </cell>
          <cell r="F312">
            <v>4.2438044957171517E-4</v>
          </cell>
        </row>
        <row r="313">
          <cell r="E313">
            <v>29.700000000000003</v>
          </cell>
          <cell r="F313">
            <v>3.9008837285570142E-4</v>
          </cell>
        </row>
        <row r="314">
          <cell r="E314">
            <v>29.8</v>
          </cell>
          <cell r="F314">
            <v>3.5834271684143104E-4</v>
          </cell>
        </row>
        <row r="315">
          <cell r="E315">
            <v>29.900000000000002</v>
          </cell>
          <cell r="F315">
            <v>3.2897356250061183E-4</v>
          </cell>
        </row>
        <row r="316">
          <cell r="E316">
            <v>30</v>
          </cell>
          <cell r="F316">
            <v>3.0182079095875114E-4</v>
          </cell>
        </row>
      </sheetData>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fig"/>
      <sheetName val="Wilcoxon Table"/>
      <sheetName val="Mann Table"/>
      <sheetName val="Runs Table"/>
      <sheetName val="KS Table"/>
      <sheetName val="KS2 Table"/>
      <sheetName val="Lil Table"/>
      <sheetName val="AD Table"/>
      <sheetName val="AD2 Table"/>
      <sheetName val="SW Table"/>
      <sheetName val="Stud. Q Table"/>
      <sheetName val="Stud. Q Table 2"/>
      <sheetName val="Sp Rho Table"/>
      <sheetName val="Ken Tau Table"/>
      <sheetName val="Durbin Table"/>
      <sheetName val="Dunnett Table"/>
      <sheetName val="Dunnett 1"/>
      <sheetName val="Kendall Tc"/>
      <sheetName val="Kendall u"/>
      <sheetName val="Page Table"/>
      <sheetName val="Prime"/>
      <sheetName val="MSSD"/>
      <sheetName val="Dict"/>
      <sheetName val="ADict"/>
      <sheetName val="L4 2"/>
      <sheetName val="L8 2"/>
      <sheetName val="L8 42"/>
      <sheetName val="L9 3"/>
      <sheetName val="L12 2"/>
      <sheetName val="L16 2"/>
      <sheetName val="L16 4"/>
      <sheetName val="L16 42a"/>
      <sheetName val="L18 23"/>
      <sheetName val="L18 63"/>
      <sheetName val="L25 5"/>
      <sheetName val="L27 3"/>
      <sheetName val="L32 2"/>
      <sheetName val="L32 24"/>
      <sheetName val="L36 23a"/>
      <sheetName val="L36 23b"/>
      <sheetName val="L50 25"/>
      <sheetName val="L54 23"/>
      <sheetName val="L64 4"/>
      <sheetName val="T2"/>
      <sheetName val="T3"/>
      <sheetName val="T4"/>
    </sheetNames>
    <definedNames>
      <definedName name="eigVECT"/>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persons/person.xml><?xml version="1.0" encoding="utf-8"?>
<personList xmlns="http://schemas.microsoft.com/office/spreadsheetml/2018/threadedcomments" xmlns:x="http://schemas.openxmlformats.org/spreadsheetml/2006/main">
  <person displayName="Salvador Ernesto Chávez Ñancupil (salvador.chavez)" id="{44E99E84-356F-4779-85A7-32535454F0A0}" userId="S::salvador.chavez@uchile.cl::cf5c16a4-0f33-45d0-9e0d-921c611f0b84" providerId="AD"/>
  <person displayName="Salvador Chavez" id="{8C2C88D4-63FA-4E1D-BF59-FADDDDC64206}" userId="S::salvador.chavez@fraunhofer.cl::6450ff9c-cf9c-4df3-9bf3-c044c95e106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E15" dT="2025-04-20T06:26:45.50" personId="{44E99E84-356F-4779-85A7-32535454F0A0}" id="{A43E1D64-7556-4006-AA33-1EEE871E7F67}">
    <text>Paso 1: Calculamos la confiabilidad de los reductores base.</text>
  </threadedComment>
  <threadedComment ref="H15" dT="2025-04-20T06:28:26.64" personId="{44E99E84-356F-4779-85A7-32535454F0A0}" id="{C497CE99-D016-4B5D-8DA2-F33801A1449D}">
    <text>Paso 2: Como los componentes ya han sido usados, debemos encontrar la confiabilidad condicional.</text>
  </threadedComment>
  <threadedComment ref="K39" dT="2025-04-20T06:35:12.84" personId="{44E99E84-356F-4779-85A7-32535454F0A0}" id="{B5E1B8DA-A108-409E-BC5C-7EB64A4ED850}">
    <text>Paso 3: Si calculamos la esperanza podemos saber cuántos componentes es esperado que fallen.</text>
  </threadedComment>
  <threadedComment ref="H42" dT="2025-04-20T06:46:21.37" personId="{44E99E84-356F-4779-85A7-32535454F0A0}" id="{6E85F097-565A-40D2-BC46-0C86752B54B7}">
    <text>Paso 4: Si bien encontramos una esperanza, esta es solo una de las posibilidades, por lo tanto es necesario simular más casos.</text>
  </threadedComment>
  <threadedComment ref="AH42" dT="2025-04-20T07:03:44.47" personId="{44E99E84-356F-4779-85A7-32535454F0A0}" id="{35C41D0F-5555-4F2C-BCC4-D9D8FF35434F}">
    <text>Paso 5: Para saber la probabilidad de las fallas, usamos Monte Carlo.</text>
  </threadedComment>
  <threadedComment ref="AI42" dT="2025-04-20T07:04:09.22" personId="{44E99E84-356F-4779-85A7-32535454F0A0}" id="{6ED99262-24E3-4FA6-8D05-294FC2087BEF}">
    <text>(en la misión)</text>
  </threadedComment>
  <threadedComment ref="AK42" dT="2025-04-20T07:27:18.17" personId="{44E99E84-356F-4779-85A7-32535454F0A0}" id="{7DB230B9-829A-4551-AF55-2A1685C2D0EC}">
    <text>Paso 6: Una vez hecha la simulación, se puede estimar de mejor manera las probabilidades de cuantos repuestos serán realmente necesarios.
Por lo tanto, según la confiabilidad que necesitemos, podemos determinar cuantos repuestos es prudente tener.</text>
  </threadedComment>
  <threadedComment ref="H44" dT="2025-04-20T06:48:49.00" personId="{44E99E84-356F-4779-85A7-32535454F0A0}" id="{293B1012-44A6-4110-977F-31E5E0EEDA5C}">
    <text>Decimos que ocurre una falla aleatoria</text>
  </threadedComment>
  <threadedComment ref="H45" dT="2025-04-20T06:51:22.39" personId="{44E99E84-356F-4779-85A7-32535454F0A0}" id="{7D587E0F-4566-43F0-BACC-12EC15F537A9}">
    <text>Buscamos el tiempo en el que esta falla ocurriría</text>
  </threadedComment>
  <threadedComment ref="H46" dT="2025-04-20T06:56:41.19" personId="{44E99E84-356F-4779-85A7-32535454F0A0}" id="{E9547C46-1319-48B7-AB23-975DA25B934F}">
    <text>Buscamos lo que nos interesa (dentro del periodo)</text>
  </threadedComment>
  <threadedComment ref="AF46" dT="2025-04-20T07:01:29.02" personId="{44E99E84-356F-4779-85A7-32535454F0A0}" id="{4C29919C-6D44-4704-B56D-069377ABA66C}">
    <text>Contamos las fallas, pero, ¿realmente cuánto falla?</text>
  </threadedComment>
</ThreadedComments>
</file>

<file path=xl/threadedComments/threadedComment2.xml><?xml version="1.0" encoding="utf-8"?>
<ThreadedComments xmlns="http://schemas.microsoft.com/office/spreadsheetml/2018/threadedcomments" xmlns:x="http://schemas.openxmlformats.org/spreadsheetml/2006/main">
  <threadedComment ref="F12" dT="2025-04-21T05:50:58.29" personId="{44E99E84-356F-4779-85A7-32535454F0A0}" id="{5754B019-2249-4F1E-9530-EEA3D1224B5D}">
    <text>Queremos minimizar costos (F.O.), pero debemos recordar las restricciones.</text>
  </threadedComment>
</ThreadedComments>
</file>

<file path=xl/threadedComments/threadedComment3.xml><?xml version="1.0" encoding="utf-8"?>
<ThreadedComments xmlns="http://schemas.microsoft.com/office/spreadsheetml/2018/threadedcomments" xmlns:x="http://schemas.openxmlformats.org/spreadsheetml/2006/main">
  <threadedComment ref="H21" dT="2025-04-22T13:47:26.14" personId="{8C2C88D4-63FA-4E1D-BF59-FADDDDC64206}" id="{65C275C8-F610-4FDD-8042-5C57C378F683}">
    <text>Este será nuestro Cc y Cp para más adelante</text>
  </threadedComment>
  <threadedComment ref="B22" dT="2025-04-22T15:33:23.76" personId="{8C2C88D4-63FA-4E1D-BF59-FADDDDC64206}" id="{3207CA58-BFD9-40F7-AA46-7F81B4442891}">
    <text>Normalizamos los costos para cada criterio</text>
  </threadedComment>
  <threadedComment ref="B25" dT="2025-04-22T15:29:59.45" personId="{8C2C88D4-63FA-4E1D-BF59-FADDDDC64206}" id="{5572334F-31A2-419A-8CF0-507A5EC6CB38}">
    <text>Para poder usar los pesos del AHP para encontrar el cc y el cp general, hacemos que estos absorban por igual al peso de la confiabilidad.</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D4A01-16A5-4373-9288-0CE226DC0338}">
  <dimension ref="B15:AM1042"/>
  <sheetViews>
    <sheetView tabSelected="1" topLeftCell="C1" workbookViewId="0">
      <selection activeCell="P10" sqref="P10"/>
    </sheetView>
  </sheetViews>
  <sheetFormatPr baseColWidth="10" defaultRowHeight="14.5" x14ac:dyDescent="0.35"/>
  <cols>
    <col min="4" max="4" width="10.26953125" bestFit="1" customWidth="1"/>
    <col min="5" max="5" width="5.7265625" bestFit="1" customWidth="1"/>
    <col min="37" max="37" width="12.54296875" bestFit="1" customWidth="1"/>
  </cols>
  <sheetData>
    <row r="15" spans="2:11" x14ac:dyDescent="0.35">
      <c r="B15" s="1" t="s">
        <v>0</v>
      </c>
      <c r="C15" s="1" t="s">
        <v>1</v>
      </c>
      <c r="E15" s="2" t="s">
        <v>2</v>
      </c>
      <c r="F15" s="2" t="s">
        <v>3</v>
      </c>
      <c r="H15" s="2" t="s">
        <v>4</v>
      </c>
      <c r="I15" s="2" t="s">
        <v>5</v>
      </c>
      <c r="J15" s="2" t="s">
        <v>6</v>
      </c>
      <c r="K15" s="2" t="s">
        <v>7</v>
      </c>
    </row>
    <row r="16" spans="2:11" x14ac:dyDescent="0.35">
      <c r="B16" s="3" t="s">
        <v>8</v>
      </c>
      <c r="C16" s="3">
        <v>23</v>
      </c>
      <c r="E16" s="4">
        <v>0</v>
      </c>
      <c r="F16" s="5">
        <f>1-_xlfn.WEIBULL.DIST(E16,$C$17,$C$18,1)</f>
        <v>1</v>
      </c>
      <c r="H16" s="5">
        <f>1-_xlfn.WEIBULL.DIST(C22,$C$17,$C$18,1)</f>
        <v>0.48499995670408957</v>
      </c>
      <c r="I16" s="5">
        <f>1-_xlfn.WEIBULL.DIST(C22+$C$19,$C$17,$C$18,1)</f>
        <v>0.33080487528706159</v>
      </c>
      <c r="J16" s="6">
        <f>I16/H16</f>
        <v>0.68207196869688347</v>
      </c>
      <c r="K16" s="6">
        <f>1-J16</f>
        <v>0.31792803130311653</v>
      </c>
    </row>
    <row r="17" spans="2:11" x14ac:dyDescent="0.35">
      <c r="B17" s="7" t="s">
        <v>9</v>
      </c>
      <c r="C17" s="3">
        <v>3.2</v>
      </c>
      <c r="E17" s="4">
        <v>0.1</v>
      </c>
      <c r="F17" s="5">
        <f t="shared" ref="F17:F80" si="0">1-_xlfn.WEIBULL.DIST(E17,$C$17,$C$18,1)</f>
        <v>0.99999990405965755</v>
      </c>
      <c r="H17" s="5">
        <f t="shared" ref="H17:H38" si="1">1-_xlfn.WEIBULL.DIST(C23,$C$17,$C$18,1)</f>
        <v>0.91922008342846184</v>
      </c>
      <c r="I17" s="5">
        <f t="shared" ref="I17:I38" si="2">1-_xlfn.WEIBULL.DIST(C23+$C$19,$C$17,$C$18,1)</f>
        <v>0.83147543820070424</v>
      </c>
      <c r="J17" s="6">
        <f t="shared" ref="J17:J38" si="3">I17/H17</f>
        <v>0.90454446458513837</v>
      </c>
      <c r="K17" s="6">
        <f t="shared" ref="K17:K38" si="4">1-J17</f>
        <v>9.5455535414861625E-2</v>
      </c>
    </row>
    <row r="18" spans="2:11" x14ac:dyDescent="0.35">
      <c r="B18" s="7" t="s">
        <v>10</v>
      </c>
      <c r="C18" s="3">
        <v>15.6</v>
      </c>
      <c r="E18" s="4">
        <v>0.2</v>
      </c>
      <c r="F18" s="5">
        <f t="shared" si="0"/>
        <v>0.99999911834823774</v>
      </c>
      <c r="H18" s="5">
        <f t="shared" si="1"/>
        <v>0.96700889092820597</v>
      </c>
      <c r="I18" s="5">
        <f t="shared" si="2"/>
        <v>0.91215248344466504</v>
      </c>
      <c r="J18" s="6">
        <f t="shared" si="3"/>
        <v>0.94327207536749147</v>
      </c>
      <c r="K18" s="6">
        <f t="shared" si="4"/>
        <v>5.6727924632508531E-2</v>
      </c>
    </row>
    <row r="19" spans="2:11" x14ac:dyDescent="0.35">
      <c r="B19" s="3" t="s">
        <v>11</v>
      </c>
      <c r="C19" s="3">
        <v>2</v>
      </c>
      <c r="E19" s="4">
        <v>0.30000000000000004</v>
      </c>
      <c r="F19" s="5">
        <f t="shared" si="0"/>
        <v>0.99999677307702117</v>
      </c>
      <c r="H19" s="5">
        <f t="shared" si="1"/>
        <v>0.73470333691088163</v>
      </c>
      <c r="I19" s="5">
        <f t="shared" si="2"/>
        <v>0.58803199609615131</v>
      </c>
      <c r="J19" s="6">
        <f t="shared" si="3"/>
        <v>0.80036657866368</v>
      </c>
      <c r="K19" s="6">
        <f t="shared" si="4"/>
        <v>0.19963342133632</v>
      </c>
    </row>
    <row r="20" spans="2:11" x14ac:dyDescent="0.35">
      <c r="E20" s="4">
        <v>0.4</v>
      </c>
      <c r="F20" s="5">
        <f t="shared" si="0"/>
        <v>0.99999189801381749</v>
      </c>
      <c r="H20" s="5">
        <f t="shared" si="1"/>
        <v>0.74137648723993044</v>
      </c>
      <c r="I20" s="5">
        <f t="shared" si="2"/>
        <v>0.59582201469609963</v>
      </c>
      <c r="J20" s="6">
        <f t="shared" si="3"/>
        <v>0.80366996384560918</v>
      </c>
      <c r="K20" s="6">
        <f t="shared" si="4"/>
        <v>0.19633003615439082</v>
      </c>
    </row>
    <row r="21" spans="2:11" x14ac:dyDescent="0.35">
      <c r="B21" s="8" t="s">
        <v>12</v>
      </c>
      <c r="C21" s="8" t="s">
        <v>13</v>
      </c>
      <c r="E21" s="4">
        <v>0.5</v>
      </c>
      <c r="F21" s="5">
        <f t="shared" si="0"/>
        <v>0.99998345366906738</v>
      </c>
      <c r="H21" s="5">
        <f t="shared" si="1"/>
        <v>0.52484479988936683</v>
      </c>
      <c r="I21" s="5">
        <f t="shared" si="2"/>
        <v>0.36787944117144233</v>
      </c>
      <c r="J21" s="6">
        <f t="shared" si="3"/>
        <v>0.70092995348146425</v>
      </c>
      <c r="K21" s="6">
        <f t="shared" si="4"/>
        <v>0.29907004651853575</v>
      </c>
    </row>
    <row r="22" spans="2:11" x14ac:dyDescent="0.35">
      <c r="B22" s="9">
        <v>1</v>
      </c>
      <c r="C22" s="9">
        <v>14.1</v>
      </c>
      <c r="E22" s="4">
        <v>0.60000000000000009</v>
      </c>
      <c r="F22" s="5">
        <f t="shared" si="0"/>
        <v>0.99997034630289428</v>
      </c>
      <c r="H22" s="5">
        <f t="shared" si="1"/>
        <v>0.42957234744714135</v>
      </c>
      <c r="I22" s="5">
        <f t="shared" si="2"/>
        <v>0.28149923255348919</v>
      </c>
      <c r="J22" s="6">
        <f t="shared" si="3"/>
        <v>0.65530110172682265</v>
      </c>
      <c r="K22" s="6">
        <f t="shared" si="4"/>
        <v>0.34469889827317735</v>
      </c>
    </row>
    <row r="23" spans="2:11" x14ac:dyDescent="0.35">
      <c r="B23" s="9">
        <v>2</v>
      </c>
      <c r="C23" s="9">
        <v>7.2</v>
      </c>
      <c r="E23" s="4">
        <v>0.70000000000000007</v>
      </c>
      <c r="F23" s="5">
        <f t="shared" si="0"/>
        <v>0.9999514371162731</v>
      </c>
      <c r="H23" s="5">
        <f t="shared" si="1"/>
        <v>0.47703890355943157</v>
      </c>
      <c r="I23" s="5">
        <f t="shared" si="2"/>
        <v>0.32356207881655386</v>
      </c>
      <c r="J23" s="6">
        <f t="shared" si="3"/>
        <v>0.67827189020076029</v>
      </c>
      <c r="K23" s="6">
        <f t="shared" si="4"/>
        <v>0.32172810979923971</v>
      </c>
    </row>
    <row r="24" spans="2:11" x14ac:dyDescent="0.35">
      <c r="B24" s="9">
        <v>3</v>
      </c>
      <c r="C24" s="9">
        <v>5.4</v>
      </c>
      <c r="E24" s="4">
        <v>0.8</v>
      </c>
      <c r="F24" s="5">
        <f t="shared" si="0"/>
        <v>0.99992554856443094</v>
      </c>
      <c r="H24" s="5">
        <f t="shared" si="1"/>
        <v>0.93528663121130262</v>
      </c>
      <c r="I24" s="5">
        <f t="shared" si="2"/>
        <v>0.85698534973964147</v>
      </c>
      <c r="J24" s="6">
        <f t="shared" si="3"/>
        <v>0.91628097862336377</v>
      </c>
      <c r="K24" s="6">
        <f t="shared" si="4"/>
        <v>8.3719021376636227E-2</v>
      </c>
    </row>
    <row r="25" spans="2:11" x14ac:dyDescent="0.35">
      <c r="B25" s="9">
        <v>4</v>
      </c>
      <c r="C25" s="9">
        <v>10.8</v>
      </c>
      <c r="E25" s="4">
        <v>0.9</v>
      </c>
      <c r="F25" s="5">
        <f t="shared" si="0"/>
        <v>0.99989146901434378</v>
      </c>
      <c r="H25" s="5">
        <f t="shared" si="1"/>
        <v>0.6641262564271122</v>
      </c>
      <c r="I25" s="5">
        <f t="shared" si="2"/>
        <v>0.50891060633828733</v>
      </c>
      <c r="J25" s="6">
        <f t="shared" si="3"/>
        <v>0.76628593044361926</v>
      </c>
      <c r="K25" s="6">
        <f t="shared" si="4"/>
        <v>0.23371406955638074</v>
      </c>
    </row>
    <row r="26" spans="2:11" x14ac:dyDescent="0.35">
      <c r="B26" s="9">
        <v>5</v>
      </c>
      <c r="C26" s="9">
        <v>10.7</v>
      </c>
      <c r="E26" s="4">
        <v>1</v>
      </c>
      <c r="F26" s="5">
        <f t="shared" si="0"/>
        <v>0.99984795635683654</v>
      </c>
      <c r="H26" s="5">
        <f t="shared" si="1"/>
        <v>0.9382310333522621</v>
      </c>
      <c r="I26" s="5">
        <f t="shared" si="2"/>
        <v>0.86180243363531717</v>
      </c>
      <c r="J26" s="6">
        <f t="shared" si="3"/>
        <v>0.91853968052637458</v>
      </c>
      <c r="K26" s="6">
        <f t="shared" si="4"/>
        <v>8.146031947362542E-2</v>
      </c>
    </row>
    <row r="27" spans="2:11" x14ac:dyDescent="0.35">
      <c r="B27" s="9">
        <v>6</v>
      </c>
      <c r="C27" s="9">
        <v>13.6</v>
      </c>
      <c r="E27" s="4">
        <v>1.1000000000000001</v>
      </c>
      <c r="F27" s="5">
        <f t="shared" si="0"/>
        <v>0.99979374091570439</v>
      </c>
      <c r="H27" s="5">
        <f t="shared" si="1"/>
        <v>0.85698534973964147</v>
      </c>
      <c r="I27" s="5">
        <f t="shared" si="2"/>
        <v>0.74137648723993044</v>
      </c>
      <c r="J27" s="6">
        <f t="shared" si="3"/>
        <v>0.86509820438023377</v>
      </c>
      <c r="K27" s="6">
        <f t="shared" si="4"/>
        <v>0.13490179561976623</v>
      </c>
    </row>
    <row r="28" spans="2:11" x14ac:dyDescent="0.35">
      <c r="B28" s="9">
        <v>7</v>
      </c>
      <c r="C28" s="9">
        <v>14.8</v>
      </c>
      <c r="E28" s="4">
        <v>1.2000000000000002</v>
      </c>
      <c r="F28" s="5">
        <f t="shared" si="0"/>
        <v>0.99972752786212404</v>
      </c>
      <c r="H28" s="5">
        <f t="shared" si="1"/>
        <v>0.59582201469609963</v>
      </c>
      <c r="I28" s="5">
        <f t="shared" si="2"/>
        <v>0.43743331385889295</v>
      </c>
      <c r="J28" s="6">
        <f t="shared" si="3"/>
        <v>0.73416775995094241</v>
      </c>
      <c r="K28" s="6">
        <f t="shared" si="4"/>
        <v>0.26583224004905759</v>
      </c>
    </row>
    <row r="29" spans="2:11" x14ac:dyDescent="0.35">
      <c r="B29" s="9">
        <v>8</v>
      </c>
      <c r="C29" s="9">
        <v>14.2</v>
      </c>
      <c r="E29" s="4">
        <v>1.3</v>
      </c>
      <c r="F29" s="5">
        <f t="shared" si="0"/>
        <v>0.99964799926894443</v>
      </c>
      <c r="H29" s="5">
        <f t="shared" si="1"/>
        <v>0.86180243363531717</v>
      </c>
      <c r="I29" s="5">
        <f t="shared" si="2"/>
        <v>0.74797260319864289</v>
      </c>
      <c r="J29" s="6">
        <f t="shared" si="3"/>
        <v>0.86791655953382596</v>
      </c>
      <c r="K29" s="6">
        <f t="shared" si="4"/>
        <v>0.13208344046617404</v>
      </c>
    </row>
    <row r="30" spans="2:11" x14ac:dyDescent="0.35">
      <c r="B30" s="9">
        <v>9</v>
      </c>
      <c r="C30" s="9">
        <v>6.7</v>
      </c>
      <c r="E30" s="4">
        <v>1.4000000000000001</v>
      </c>
      <c r="F30" s="5">
        <f t="shared" si="0"/>
        <v>0.99955381589603898</v>
      </c>
      <c r="H30" s="5">
        <f t="shared" si="1"/>
        <v>0.9382310333522621</v>
      </c>
      <c r="I30" s="5">
        <f t="shared" si="2"/>
        <v>0.86180243363531717</v>
      </c>
      <c r="J30" s="6">
        <f t="shared" si="3"/>
        <v>0.91853968052637458</v>
      </c>
      <c r="K30" s="6">
        <f t="shared" si="4"/>
        <v>8.146031947362542E-2</v>
      </c>
    </row>
    <row r="31" spans="2:11" x14ac:dyDescent="0.35">
      <c r="B31" s="9">
        <v>10</v>
      </c>
      <c r="C31" s="9">
        <v>11.8</v>
      </c>
      <c r="E31" s="4">
        <v>1.5</v>
      </c>
      <c r="F31" s="5">
        <f t="shared" si="0"/>
        <v>0.99944361877088572</v>
      </c>
      <c r="H31" s="5">
        <f t="shared" si="1"/>
        <v>0.70024155034261126</v>
      </c>
      <c r="I31" s="5">
        <f t="shared" si="2"/>
        <v>0.54867872155985131</v>
      </c>
      <c r="J31" s="6">
        <f t="shared" si="3"/>
        <v>0.78355636178886567</v>
      </c>
      <c r="K31" s="6">
        <f t="shared" si="4"/>
        <v>0.21644363821113433</v>
      </c>
    </row>
    <row r="32" spans="2:11" x14ac:dyDescent="0.35">
      <c r="B32" s="9">
        <v>11</v>
      </c>
      <c r="C32" s="9">
        <v>6.6</v>
      </c>
      <c r="E32" s="4">
        <v>1.6</v>
      </c>
      <c r="F32" s="5">
        <f t="shared" si="0"/>
        <v>0.99931603061097252</v>
      </c>
      <c r="H32" s="5">
        <f t="shared" si="1"/>
        <v>0.87114963690667502</v>
      </c>
      <c r="I32" s="5">
        <f t="shared" si="2"/>
        <v>0.76092752745708747</v>
      </c>
      <c r="J32" s="6">
        <f t="shared" si="3"/>
        <v>0.87347511290830571</v>
      </c>
      <c r="K32" s="6">
        <f t="shared" si="4"/>
        <v>0.12652488709169429</v>
      </c>
    </row>
    <row r="33" spans="2:39" x14ac:dyDescent="0.35">
      <c r="B33" s="9">
        <v>12</v>
      </c>
      <c r="C33" s="9">
        <v>8.6999999999999993</v>
      </c>
      <c r="E33" s="4">
        <v>1.7000000000000002</v>
      </c>
      <c r="F33" s="5">
        <f t="shared" si="0"/>
        <v>0.99916965712275885</v>
      </c>
      <c r="H33" s="5">
        <f t="shared" si="1"/>
        <v>0.86180243363531717</v>
      </c>
      <c r="I33" s="5">
        <f t="shared" si="2"/>
        <v>0.74797260319864289</v>
      </c>
      <c r="J33" s="6">
        <f t="shared" si="3"/>
        <v>0.86791655953382596</v>
      </c>
      <c r="K33" s="6">
        <f t="shared" si="4"/>
        <v>0.13208344046617404</v>
      </c>
    </row>
    <row r="34" spans="2:39" x14ac:dyDescent="0.35">
      <c r="B34" s="9">
        <v>13</v>
      </c>
      <c r="C34" s="9">
        <v>12.7</v>
      </c>
      <c r="E34" s="4">
        <v>1.8</v>
      </c>
      <c r="F34" s="5">
        <f t="shared" si="0"/>
        <v>0.99900308820367811</v>
      </c>
      <c r="H34" s="5">
        <f t="shared" si="1"/>
        <v>0.64177257122252551</v>
      </c>
      <c r="I34" s="5">
        <f t="shared" si="2"/>
        <v>0.48499995670408957</v>
      </c>
      <c r="J34" s="6">
        <f t="shared" si="3"/>
        <v>0.75571935986638283</v>
      </c>
      <c r="K34" s="6">
        <f t="shared" si="4"/>
        <v>0.24428064013361717</v>
      </c>
    </row>
    <row r="35" spans="2:39" x14ac:dyDescent="0.35">
      <c r="B35" s="9">
        <v>14</v>
      </c>
      <c r="C35" s="9">
        <v>8.6</v>
      </c>
      <c r="E35" s="4">
        <v>1.9000000000000001</v>
      </c>
      <c r="F35" s="5">
        <f t="shared" si="0"/>
        <v>0.998814899067761</v>
      </c>
      <c r="H35" s="5">
        <f t="shared" si="1"/>
        <v>0.95643954782998553</v>
      </c>
      <c r="I35" s="5">
        <f t="shared" si="2"/>
        <v>0.89284126889971016</v>
      </c>
      <c r="J35" s="6">
        <f t="shared" si="3"/>
        <v>0.93350517649069398</v>
      </c>
      <c r="K35" s="6">
        <f t="shared" si="4"/>
        <v>6.6494823509306022E-2</v>
      </c>
    </row>
    <row r="36" spans="2:39" x14ac:dyDescent="0.35">
      <c r="B36" s="9">
        <v>15</v>
      </c>
      <c r="C36" s="9">
        <v>6.6</v>
      </c>
      <c r="E36" s="4">
        <v>2</v>
      </c>
      <c r="F36" s="5">
        <f t="shared" si="0"/>
        <v>0.99860365131114881</v>
      </c>
      <c r="H36" s="5">
        <f t="shared" si="1"/>
        <v>0.45322402362240832</v>
      </c>
      <c r="I36" s="5">
        <f t="shared" si="2"/>
        <v>0.30221925881630329</v>
      </c>
      <c r="J36" s="6">
        <f t="shared" si="3"/>
        <v>0.66682091651013031</v>
      </c>
      <c r="K36" s="6">
        <f t="shared" si="4"/>
        <v>0.33317908348986969</v>
      </c>
    </row>
    <row r="37" spans="2:39" x14ac:dyDescent="0.35">
      <c r="B37" s="9">
        <v>16</v>
      </c>
      <c r="C37" s="9">
        <v>11.3</v>
      </c>
      <c r="E37" s="4">
        <v>2.1</v>
      </c>
      <c r="F37" s="5">
        <f t="shared" si="0"/>
        <v>0.99836789393054648</v>
      </c>
      <c r="H37" s="5">
        <f t="shared" si="1"/>
        <v>0.74797260319864289</v>
      </c>
      <c r="I37" s="5">
        <f t="shared" si="2"/>
        <v>0.60357879861600439</v>
      </c>
      <c r="J37" s="6">
        <f t="shared" si="3"/>
        <v>0.80695308362211349</v>
      </c>
      <c r="K37" s="6">
        <f t="shared" si="4"/>
        <v>0.19304691637788651</v>
      </c>
    </row>
    <row r="38" spans="2:39" x14ac:dyDescent="0.35">
      <c r="B38" s="9">
        <v>17</v>
      </c>
      <c r="C38" s="9">
        <v>8.4</v>
      </c>
      <c r="E38" s="4">
        <v>2.2000000000000002</v>
      </c>
      <c r="F38" s="5">
        <f t="shared" si="0"/>
        <v>0.99810616430521848</v>
      </c>
      <c r="H38" s="5">
        <f t="shared" si="1"/>
        <v>0.89689290146475553</v>
      </c>
      <c r="I38" s="5">
        <f t="shared" si="2"/>
        <v>0.79779435155408174</v>
      </c>
      <c r="J38" s="6">
        <f t="shared" si="3"/>
        <v>0.88950904868481895</v>
      </c>
      <c r="K38" s="6">
        <f t="shared" si="4"/>
        <v>0.11049095131518105</v>
      </c>
    </row>
    <row r="39" spans="2:39" x14ac:dyDescent="0.35">
      <c r="B39" s="9">
        <v>18</v>
      </c>
      <c r="C39" s="9">
        <v>8.6</v>
      </c>
      <c r="E39" s="4">
        <v>2.3000000000000003</v>
      </c>
      <c r="F39" s="5">
        <f t="shared" si="0"/>
        <v>0.99781698915124406</v>
      </c>
      <c r="H39" s="10" t="s">
        <v>14</v>
      </c>
      <c r="I39" s="11"/>
      <c r="J39" s="12"/>
      <c r="K39" s="64">
        <f>SUM(K16:K38)</f>
        <v>4.2672875900422778</v>
      </c>
    </row>
    <row r="40" spans="2:39" x14ac:dyDescent="0.35">
      <c r="B40" s="9">
        <v>19</v>
      </c>
      <c r="C40" s="9">
        <v>12.1</v>
      </c>
      <c r="E40" s="4">
        <v>2.4000000000000004</v>
      </c>
      <c r="F40" s="5">
        <f t="shared" si="0"/>
        <v>0.99749888545526488</v>
      </c>
      <c r="H40" s="14"/>
    </row>
    <row r="41" spans="2:39" x14ac:dyDescent="0.35">
      <c r="B41" s="9">
        <v>20</v>
      </c>
      <c r="C41" s="9">
        <v>5.9</v>
      </c>
      <c r="E41" s="4">
        <v>2.5</v>
      </c>
      <c r="F41" s="5">
        <f t="shared" si="0"/>
        <v>0.99715036139378843</v>
      </c>
      <c r="H41" s="14"/>
    </row>
    <row r="42" spans="2:39" x14ac:dyDescent="0.35">
      <c r="B42" s="9">
        <v>21</v>
      </c>
      <c r="C42" s="9">
        <v>14.5</v>
      </c>
      <c r="E42" s="4">
        <v>2.6</v>
      </c>
      <c r="F42" s="5">
        <f t="shared" si="0"/>
        <v>0.99676991724315811</v>
      </c>
      <c r="H42" s="15" t="str" cm="1">
        <f t="array" ref="H42:AE43">TRANSPOSE(B21:C44)</f>
        <v>#</v>
      </c>
      <c r="I42" s="16">
        <v>1</v>
      </c>
      <c r="J42" s="16">
        <v>2</v>
      </c>
      <c r="K42" s="16">
        <v>3</v>
      </c>
      <c r="L42" s="16">
        <v>4</v>
      </c>
      <c r="M42" s="16">
        <v>5</v>
      </c>
      <c r="N42" s="16">
        <v>6</v>
      </c>
      <c r="O42" s="16">
        <v>7</v>
      </c>
      <c r="P42" s="16">
        <v>8</v>
      </c>
      <c r="Q42" s="16">
        <v>9</v>
      </c>
      <c r="R42" s="16">
        <v>10</v>
      </c>
      <c r="S42" s="16">
        <v>11</v>
      </c>
      <c r="T42" s="16">
        <v>12</v>
      </c>
      <c r="U42" s="16">
        <v>13</v>
      </c>
      <c r="V42" s="16">
        <v>14</v>
      </c>
      <c r="W42" s="16">
        <v>15</v>
      </c>
      <c r="X42" s="16">
        <v>16</v>
      </c>
      <c r="Y42" s="16">
        <v>17</v>
      </c>
      <c r="Z42" s="16">
        <v>18</v>
      </c>
      <c r="AA42" s="16">
        <v>19</v>
      </c>
      <c r="AB42" s="16">
        <v>20</v>
      </c>
      <c r="AC42" s="16">
        <v>21</v>
      </c>
      <c r="AD42" s="16">
        <v>22</v>
      </c>
      <c r="AE42" s="16">
        <v>23</v>
      </c>
      <c r="AH42" s="2" t="s">
        <v>15</v>
      </c>
      <c r="AI42" s="2" t="s">
        <v>16</v>
      </c>
      <c r="AK42" s="2" t="s">
        <v>17</v>
      </c>
      <c r="AL42" s="2" t="s">
        <v>18</v>
      </c>
      <c r="AM42" s="2" t="s">
        <v>19</v>
      </c>
    </row>
    <row r="43" spans="2:39" x14ac:dyDescent="0.35">
      <c r="B43" s="9">
        <v>22</v>
      </c>
      <c r="C43" s="9">
        <v>10.6</v>
      </c>
      <c r="E43" s="4">
        <v>2.7</v>
      </c>
      <c r="F43" s="5">
        <f t="shared" si="0"/>
        <v>0.99635604628453567</v>
      </c>
      <c r="H43" s="15" t="str">
        <v>t (ut)</v>
      </c>
      <c r="I43" s="4">
        <v>14.1</v>
      </c>
      <c r="J43" s="4">
        <v>7.2</v>
      </c>
      <c r="K43" s="4">
        <v>5.4</v>
      </c>
      <c r="L43" s="4">
        <v>10.8</v>
      </c>
      <c r="M43" s="4">
        <v>10.7</v>
      </c>
      <c r="N43" s="4">
        <v>13.6</v>
      </c>
      <c r="O43" s="4">
        <v>14.8</v>
      </c>
      <c r="P43" s="4">
        <v>14.2</v>
      </c>
      <c r="Q43" s="4">
        <v>6.7</v>
      </c>
      <c r="R43" s="4">
        <v>11.8</v>
      </c>
      <c r="S43" s="4">
        <v>6.6</v>
      </c>
      <c r="T43" s="4">
        <v>8.6999999999999993</v>
      </c>
      <c r="U43" s="4">
        <v>12.7</v>
      </c>
      <c r="V43" s="4">
        <v>8.6</v>
      </c>
      <c r="W43" s="4">
        <v>6.6</v>
      </c>
      <c r="X43" s="4">
        <v>11.3</v>
      </c>
      <c r="Y43" s="4">
        <v>8.4</v>
      </c>
      <c r="Z43" s="4">
        <v>8.6</v>
      </c>
      <c r="AA43" s="4">
        <v>12.1</v>
      </c>
      <c r="AB43" s="4">
        <v>5.9</v>
      </c>
      <c r="AC43" s="4">
        <v>14.5</v>
      </c>
      <c r="AD43" s="4">
        <v>10.6</v>
      </c>
      <c r="AE43" s="4">
        <v>7.8</v>
      </c>
      <c r="AH43" s="4">
        <v>1</v>
      </c>
      <c r="AI43" s="4">
        <f ca="1">AF46</f>
        <v>5</v>
      </c>
      <c r="AK43" s="4">
        <v>0</v>
      </c>
      <c r="AL43" s="4">
        <f ca="1">COUNTIF($AI$43:$AI$1042,AK43)</f>
        <v>11</v>
      </c>
      <c r="AM43" s="5">
        <f ca="1">AL43/SUM($AL$43:$AL$58)</f>
        <v>1.0999999999999999E-2</v>
      </c>
    </row>
    <row r="44" spans="2:39" x14ac:dyDescent="0.35">
      <c r="B44" s="9">
        <v>23</v>
      </c>
      <c r="C44" s="9">
        <v>7.8</v>
      </c>
      <c r="E44" s="4">
        <v>2.8000000000000003</v>
      </c>
      <c r="F44" s="5">
        <f t="shared" si="0"/>
        <v>0.99590723570760753</v>
      </c>
      <c r="H44" s="2" t="s">
        <v>20</v>
      </c>
      <c r="I44" s="5">
        <f ca="1">RAND()</f>
        <v>0.61548717954569099</v>
      </c>
      <c r="J44" s="5">
        <f t="shared" ref="J44:AE44" ca="1" si="5">RAND()</f>
        <v>0.92100727582477138</v>
      </c>
      <c r="K44" s="5">
        <f t="shared" ca="1" si="5"/>
        <v>0.81150159228313357</v>
      </c>
      <c r="L44" s="5">
        <f t="shared" ca="1" si="5"/>
        <v>2.2495241886123174E-2</v>
      </c>
      <c r="M44" s="5">
        <f t="shared" ca="1" si="5"/>
        <v>0.74022093489196694</v>
      </c>
      <c r="N44" s="5">
        <f t="shared" ca="1" si="5"/>
        <v>0.41107983619225541</v>
      </c>
      <c r="O44" s="5">
        <f t="shared" ca="1" si="5"/>
        <v>0.78525236172680934</v>
      </c>
      <c r="P44" s="5">
        <f t="shared" ca="1" si="5"/>
        <v>0.40966015804694511</v>
      </c>
      <c r="Q44" s="5">
        <f t="shared" ca="1" si="5"/>
        <v>0.52417655455622125</v>
      </c>
      <c r="R44" s="5">
        <f t="shared" ca="1" si="5"/>
        <v>1.754624670063365E-2</v>
      </c>
      <c r="S44" s="5">
        <f t="shared" ca="1" si="5"/>
        <v>0.94973389014254528</v>
      </c>
      <c r="T44" s="5">
        <f t="shared" ca="1" si="5"/>
        <v>0.87441847459372923</v>
      </c>
      <c r="U44" s="5">
        <f t="shared" ca="1" si="5"/>
        <v>0.28745044468423575</v>
      </c>
      <c r="V44" s="5">
        <f t="shared" ca="1" si="5"/>
        <v>0.28624571269103383</v>
      </c>
      <c r="W44" s="5">
        <f t="shared" ca="1" si="5"/>
        <v>0.14576403399721827</v>
      </c>
      <c r="X44" s="5">
        <f t="shared" ca="1" si="5"/>
        <v>0.77575704989418026</v>
      </c>
      <c r="Y44" s="5">
        <f t="shared" ca="1" si="5"/>
        <v>0.3736517560415048</v>
      </c>
      <c r="Z44" s="5">
        <f t="shared" ca="1" si="5"/>
        <v>0.10604392250502626</v>
      </c>
      <c r="AA44" s="5">
        <f t="shared" ca="1" si="5"/>
        <v>0.92107807625533977</v>
      </c>
      <c r="AB44" s="5">
        <f t="shared" ca="1" si="5"/>
        <v>0.58203818295949783</v>
      </c>
      <c r="AC44" s="5">
        <f t="shared" ca="1" si="5"/>
        <v>0.1903404725104807</v>
      </c>
      <c r="AD44" s="5">
        <f t="shared" ca="1" si="5"/>
        <v>0.48382513495748591</v>
      </c>
      <c r="AE44" s="5">
        <f t="shared" ca="1" si="5"/>
        <v>0.81894234600370719</v>
      </c>
      <c r="AH44" s="4">
        <v>2</v>
      </c>
      <c r="AI44" s="4">
        <f t="dataTable" ref="AI44:AI1042" dt2D="0" dtr="0" r1="AB39" ca="1"/>
        <v>3</v>
      </c>
      <c r="AK44" s="4">
        <v>1</v>
      </c>
      <c r="AL44" s="4">
        <f t="shared" ref="AL44:AL58" ca="1" si="6">COUNTIF($AI$43:$AI$1042,AK44)</f>
        <v>39</v>
      </c>
      <c r="AM44" s="5">
        <f ca="1">AL44/SUM($AL$43:$AL$58)+AM43</f>
        <v>0.05</v>
      </c>
    </row>
    <row r="45" spans="2:39" x14ac:dyDescent="0.35">
      <c r="E45" s="4">
        <v>2.9000000000000004</v>
      </c>
      <c r="F45" s="5">
        <f t="shared" si="0"/>
        <v>0.99542196751619749</v>
      </c>
      <c r="H45" s="2" t="s">
        <v>21</v>
      </c>
      <c r="I45" s="4">
        <f ca="1">INDEX($H$48:$H$198,MATCH(I$44,I$48:I$198,-1))</f>
        <v>2.4000000000000004</v>
      </c>
      <c r="J45" s="4">
        <f t="shared" ref="J45:AE45" ca="1" si="7">INDEX($H$48:$H$198,MATCH(J$44,J$48:J$198,-1))</f>
        <v>1.7000000000000002</v>
      </c>
      <c r="K45" s="4">
        <f t="shared" ca="1" si="7"/>
        <v>4.6000000000000005</v>
      </c>
      <c r="L45" s="4">
        <f t="shared" ca="1" si="7"/>
        <v>13.4</v>
      </c>
      <c r="M45" s="4">
        <f t="shared" ca="1" si="7"/>
        <v>2.5</v>
      </c>
      <c r="N45" s="4">
        <f t="shared" ca="1" si="7"/>
        <v>4.2</v>
      </c>
      <c r="O45" s="4">
        <f t="shared" ca="1" si="7"/>
        <v>1.2000000000000002</v>
      </c>
      <c r="P45" s="4">
        <f t="shared" ca="1" si="7"/>
        <v>3.9000000000000004</v>
      </c>
      <c r="Q45" s="4">
        <f t="shared" ca="1" si="7"/>
        <v>7.3000000000000007</v>
      </c>
      <c r="R45" s="4">
        <f t="shared" ca="1" si="7"/>
        <v>13</v>
      </c>
      <c r="S45" s="4">
        <f t="shared" ca="1" si="7"/>
        <v>1.3</v>
      </c>
      <c r="T45" s="4">
        <f t="shared" ca="1" si="7"/>
        <v>1.8</v>
      </c>
      <c r="U45" s="4">
        <f t="shared" ca="1" si="7"/>
        <v>5.9</v>
      </c>
      <c r="V45" s="4">
        <f t="shared" ca="1" si="7"/>
        <v>8.7000000000000011</v>
      </c>
      <c r="W45" s="4">
        <f t="shared" ca="1" si="7"/>
        <v>12.700000000000001</v>
      </c>
      <c r="X45" s="4">
        <f t="shared" ca="1" si="7"/>
        <v>2</v>
      </c>
      <c r="Y45" s="4">
        <f t="shared" ca="1" si="7"/>
        <v>7.7</v>
      </c>
      <c r="Z45" s="4">
        <f t="shared" ca="1" si="7"/>
        <v>11.8</v>
      </c>
      <c r="AA45" s="4">
        <f t="shared" ca="1" si="7"/>
        <v>0.60000000000000009</v>
      </c>
      <c r="AB45" s="4">
        <f t="shared" ca="1" si="7"/>
        <v>7.2</v>
      </c>
      <c r="AC45" s="4">
        <f t="shared" ca="1" si="7"/>
        <v>6.1000000000000005</v>
      </c>
      <c r="AD45" s="4">
        <f t="shared" ca="1" si="7"/>
        <v>5</v>
      </c>
      <c r="AE45" s="4">
        <f t="shared" ca="1" si="7"/>
        <v>3</v>
      </c>
      <c r="AH45" s="4">
        <v>3</v>
      </c>
      <c r="AI45" s="4">
        <v>4</v>
      </c>
      <c r="AK45" s="4">
        <v>2</v>
      </c>
      <c r="AL45" s="4">
        <f t="shared" ca="1" si="6"/>
        <v>110</v>
      </c>
      <c r="AM45" s="5">
        <f t="shared" ref="AM45:AM58" ca="1" si="8">AL45/SUM($AL$43:$AL$58)+AM44</f>
        <v>0.16</v>
      </c>
    </row>
    <row r="46" spans="2:39" x14ac:dyDescent="0.35">
      <c r="E46" s="4">
        <v>3</v>
      </c>
      <c r="F46" s="5">
        <f t="shared" si="0"/>
        <v>0.99489871943852759</v>
      </c>
      <c r="H46" s="2" t="s">
        <v>22</v>
      </c>
      <c r="I46" s="4">
        <f ca="1">IF(I45&lt;$C$19,1,0)</f>
        <v>0</v>
      </c>
      <c r="J46" s="4">
        <f t="shared" ref="J46:AE46" ca="1" si="9">IF(J45&lt;$C$19,1,0)</f>
        <v>1</v>
      </c>
      <c r="K46" s="4">
        <f t="shared" ca="1" si="9"/>
        <v>0</v>
      </c>
      <c r="L46" s="4">
        <f t="shared" ca="1" si="9"/>
        <v>0</v>
      </c>
      <c r="M46" s="4">
        <f t="shared" ca="1" si="9"/>
        <v>0</v>
      </c>
      <c r="N46" s="4">
        <f t="shared" ca="1" si="9"/>
        <v>0</v>
      </c>
      <c r="O46" s="4">
        <f t="shared" ca="1" si="9"/>
        <v>1</v>
      </c>
      <c r="P46" s="4">
        <f t="shared" ca="1" si="9"/>
        <v>0</v>
      </c>
      <c r="Q46" s="4">
        <f t="shared" ca="1" si="9"/>
        <v>0</v>
      </c>
      <c r="R46" s="4">
        <f t="shared" ca="1" si="9"/>
        <v>0</v>
      </c>
      <c r="S46" s="4">
        <f t="shared" ca="1" si="9"/>
        <v>1</v>
      </c>
      <c r="T46" s="4">
        <f t="shared" ca="1" si="9"/>
        <v>1</v>
      </c>
      <c r="U46" s="4">
        <f t="shared" ca="1" si="9"/>
        <v>0</v>
      </c>
      <c r="V46" s="4">
        <f t="shared" ca="1" si="9"/>
        <v>0</v>
      </c>
      <c r="W46" s="4">
        <f t="shared" ca="1" si="9"/>
        <v>0</v>
      </c>
      <c r="X46" s="4">
        <f t="shared" ca="1" si="9"/>
        <v>0</v>
      </c>
      <c r="Y46" s="4">
        <f t="shared" ca="1" si="9"/>
        <v>0</v>
      </c>
      <c r="Z46" s="4">
        <f t="shared" ca="1" si="9"/>
        <v>0</v>
      </c>
      <c r="AA46" s="4">
        <f t="shared" ca="1" si="9"/>
        <v>1</v>
      </c>
      <c r="AB46" s="4">
        <f t="shared" ca="1" si="9"/>
        <v>0</v>
      </c>
      <c r="AC46" s="4">
        <f t="shared" ca="1" si="9"/>
        <v>0</v>
      </c>
      <c r="AD46" s="4">
        <f t="shared" ca="1" si="9"/>
        <v>0</v>
      </c>
      <c r="AE46" s="4">
        <f t="shared" ca="1" si="9"/>
        <v>0</v>
      </c>
      <c r="AF46" s="17">
        <f ca="1">SUM(I46:AE46)</f>
        <v>5</v>
      </c>
      <c r="AH46" s="4">
        <v>4</v>
      </c>
      <c r="AI46" s="4">
        <v>2</v>
      </c>
      <c r="AK46" s="4">
        <v>3</v>
      </c>
      <c r="AL46" s="4">
        <f t="shared" ca="1" si="6"/>
        <v>190</v>
      </c>
      <c r="AM46" s="5">
        <f t="shared" ca="1" si="8"/>
        <v>0.35</v>
      </c>
    </row>
    <row r="47" spans="2:39" x14ac:dyDescent="0.35">
      <c r="E47" s="4">
        <v>3.1</v>
      </c>
      <c r="F47" s="5">
        <f t="shared" si="0"/>
        <v>0.99433596584449002</v>
      </c>
      <c r="H47" s="15" t="s">
        <v>23</v>
      </c>
      <c r="I47" s="16" t="s">
        <v>24</v>
      </c>
      <c r="J47" s="16" t="s">
        <v>25</v>
      </c>
      <c r="K47" s="16" t="s">
        <v>26</v>
      </c>
      <c r="L47" s="16" t="s">
        <v>27</v>
      </c>
      <c r="M47" s="16" t="s">
        <v>28</v>
      </c>
      <c r="N47" s="16" t="s">
        <v>29</v>
      </c>
      <c r="O47" s="16" t="s">
        <v>30</v>
      </c>
      <c r="P47" s="16" t="s">
        <v>31</v>
      </c>
      <c r="Q47" s="16" t="s">
        <v>32</v>
      </c>
      <c r="R47" s="16" t="s">
        <v>33</v>
      </c>
      <c r="S47" s="16" t="s">
        <v>34</v>
      </c>
      <c r="T47" s="16" t="s">
        <v>35</v>
      </c>
      <c r="U47" s="16" t="s">
        <v>36</v>
      </c>
      <c r="V47" s="16" t="s">
        <v>37</v>
      </c>
      <c r="W47" s="16" t="s">
        <v>38</v>
      </c>
      <c r="X47" s="16" t="s">
        <v>39</v>
      </c>
      <c r="Y47" s="16" t="s">
        <v>40</v>
      </c>
      <c r="Z47" s="16" t="s">
        <v>41</v>
      </c>
      <c r="AA47" s="16" t="s">
        <v>42</v>
      </c>
      <c r="AB47" s="16" t="s">
        <v>43</v>
      </c>
      <c r="AC47" s="16" t="s">
        <v>44</v>
      </c>
      <c r="AD47" s="16" t="s">
        <v>45</v>
      </c>
      <c r="AE47" s="16" t="s">
        <v>46</v>
      </c>
      <c r="AH47" s="4">
        <v>5</v>
      </c>
      <c r="AI47" s="4">
        <v>4</v>
      </c>
      <c r="AK47" s="4">
        <v>4</v>
      </c>
      <c r="AL47" s="4">
        <f t="shared" ca="1" si="6"/>
        <v>215</v>
      </c>
      <c r="AM47" s="5">
        <f t="shared" ca="1" si="8"/>
        <v>0.56499999999999995</v>
      </c>
    </row>
    <row r="48" spans="2:39" x14ac:dyDescent="0.35">
      <c r="E48" s="4">
        <v>3.2</v>
      </c>
      <c r="F48" s="5">
        <f t="shared" si="0"/>
        <v>0.9937321786719725</v>
      </c>
      <c r="H48" s="16">
        <v>0</v>
      </c>
      <c r="I48" s="5">
        <f t="shared" ref="I48:X63" si="10">(1-_xlfn.WEIBULL.DIST($H48+I$43,$C$17,$C$18,1))/(1-_xlfn.WEIBULL.DIST(I$43,$C$17,$C$18,1))</f>
        <v>1</v>
      </c>
      <c r="J48" s="5">
        <f t="shared" si="10"/>
        <v>1</v>
      </c>
      <c r="K48" s="5">
        <f t="shared" si="10"/>
        <v>1</v>
      </c>
      <c r="L48" s="5">
        <f t="shared" si="10"/>
        <v>1</v>
      </c>
      <c r="M48" s="5">
        <f t="shared" si="10"/>
        <v>1</v>
      </c>
      <c r="N48" s="5">
        <f t="shared" si="10"/>
        <v>1</v>
      </c>
      <c r="O48" s="5">
        <f t="shared" si="10"/>
        <v>1</v>
      </c>
      <c r="P48" s="5">
        <f t="shared" si="10"/>
        <v>1</v>
      </c>
      <c r="Q48" s="5">
        <f t="shared" si="10"/>
        <v>1</v>
      </c>
      <c r="R48" s="5">
        <f t="shared" si="10"/>
        <v>1</v>
      </c>
      <c r="S48" s="5">
        <f t="shared" si="10"/>
        <v>1</v>
      </c>
      <c r="T48" s="5">
        <f t="shared" si="10"/>
        <v>1</v>
      </c>
      <c r="U48" s="5">
        <f t="shared" si="10"/>
        <v>1</v>
      </c>
      <c r="V48" s="5">
        <f t="shared" si="10"/>
        <v>1</v>
      </c>
      <c r="W48" s="5">
        <f t="shared" si="10"/>
        <v>1</v>
      </c>
      <c r="X48" s="5">
        <f t="shared" si="10"/>
        <v>1</v>
      </c>
      <c r="Y48" s="5">
        <f t="shared" ref="Y48:AK62" si="11">(1-_xlfn.WEIBULL.DIST($H48+Y$43,$C$17,$C$18,1))/(1-_xlfn.WEIBULL.DIST(Y$43,$C$17,$C$18,1))</f>
        <v>1</v>
      </c>
      <c r="Z48" s="5">
        <f t="shared" si="11"/>
        <v>1</v>
      </c>
      <c r="AA48" s="5">
        <f t="shared" si="11"/>
        <v>1</v>
      </c>
      <c r="AB48" s="5">
        <f t="shared" si="11"/>
        <v>1</v>
      </c>
      <c r="AC48" s="5">
        <f t="shared" si="11"/>
        <v>1</v>
      </c>
      <c r="AD48" s="5">
        <f t="shared" si="11"/>
        <v>1</v>
      </c>
      <c r="AE48" s="5">
        <f t="shared" si="11"/>
        <v>1</v>
      </c>
      <c r="AH48" s="4">
        <v>6</v>
      </c>
      <c r="AI48" s="4">
        <v>8</v>
      </c>
      <c r="AK48" s="4">
        <v>5</v>
      </c>
      <c r="AL48" s="4">
        <f t="shared" ca="1" si="6"/>
        <v>183</v>
      </c>
      <c r="AM48" s="5">
        <f t="shared" ca="1" si="8"/>
        <v>0.748</v>
      </c>
    </row>
    <row r="49" spans="5:39" x14ac:dyDescent="0.35">
      <c r="E49" s="4">
        <v>3.3000000000000003</v>
      </c>
      <c r="F49" s="5">
        <f t="shared" si="0"/>
        <v>0.99308582836399917</v>
      </c>
      <c r="H49" s="16">
        <v>0.1</v>
      </c>
      <c r="I49" s="5">
        <f t="shared" si="10"/>
        <v>0.98358545596836988</v>
      </c>
      <c r="J49" s="5">
        <f t="shared" si="10"/>
        <v>0.99620616149678787</v>
      </c>
      <c r="K49" s="5">
        <f t="shared" si="10"/>
        <v>0.99797325468560671</v>
      </c>
      <c r="L49" s="5">
        <f t="shared" si="10"/>
        <v>0.99081459133037486</v>
      </c>
      <c r="M49" s="5">
        <f t="shared" si="10"/>
        <v>0.99099897225781719</v>
      </c>
      <c r="N49" s="5">
        <f t="shared" si="10"/>
        <v>0.98482497488226084</v>
      </c>
      <c r="O49" s="5">
        <f t="shared" si="10"/>
        <v>0.98176268003232048</v>
      </c>
      <c r="P49" s="5">
        <f t="shared" si="10"/>
        <v>0.98333131400923313</v>
      </c>
      <c r="Q49" s="5">
        <f t="shared" si="10"/>
        <v>0.99675716447077056</v>
      </c>
      <c r="R49" s="5">
        <f t="shared" si="10"/>
        <v>0.98885950205013384</v>
      </c>
      <c r="S49" s="5">
        <f t="shared" si="10"/>
        <v>0.9968617514915924</v>
      </c>
      <c r="T49" s="5">
        <f t="shared" si="10"/>
        <v>0.99426771879044351</v>
      </c>
      <c r="U49" s="5">
        <f t="shared" si="10"/>
        <v>0.98692559454366324</v>
      </c>
      <c r="V49" s="5">
        <f t="shared" si="10"/>
        <v>0.99441045452220889</v>
      </c>
      <c r="W49" s="5">
        <f t="shared" si="10"/>
        <v>0.9968617514915924</v>
      </c>
      <c r="X49" s="5">
        <f t="shared" si="10"/>
        <v>0.98986239979695057</v>
      </c>
      <c r="Y49" s="5">
        <f t="shared" si="11"/>
        <v>0.99469009046095347</v>
      </c>
      <c r="Z49" s="5">
        <f t="shared" si="11"/>
        <v>0.99441045452220889</v>
      </c>
      <c r="AA49" s="5">
        <f t="shared" si="11"/>
        <v>0.98823330249363273</v>
      </c>
      <c r="AB49" s="5">
        <f t="shared" si="11"/>
        <v>0.99754207965717823</v>
      </c>
      <c r="AC49" s="5">
        <f t="shared" si="11"/>
        <v>0.98255638669048273</v>
      </c>
      <c r="AD49" s="5">
        <f t="shared" si="11"/>
        <v>0.99118134015804227</v>
      </c>
      <c r="AE49" s="5">
        <f t="shared" si="11"/>
        <v>0.99548259044259535</v>
      </c>
      <c r="AH49" s="4">
        <v>7</v>
      </c>
      <c r="AI49" s="4">
        <v>4</v>
      </c>
      <c r="AK49" s="4">
        <v>6</v>
      </c>
      <c r="AL49" s="4">
        <f t="shared" ca="1" si="6"/>
        <v>134</v>
      </c>
      <c r="AM49" s="5">
        <f t="shared" ca="1" si="8"/>
        <v>0.88200000000000001</v>
      </c>
    </row>
    <row r="50" spans="5:39" x14ac:dyDescent="0.35">
      <c r="E50" s="4">
        <v>3.4000000000000004</v>
      </c>
      <c r="F50" s="5">
        <f t="shared" si="0"/>
        <v>0.99239538481820377</v>
      </c>
      <c r="H50" s="16">
        <v>0.2</v>
      </c>
      <c r="I50" s="5">
        <f t="shared" si="10"/>
        <v>0.96719037885774783</v>
      </c>
      <c r="J50" s="5">
        <f t="shared" si="10"/>
        <v>0.99231130812825974</v>
      </c>
      <c r="K50" s="5">
        <f t="shared" si="10"/>
        <v>0.99586815924389527</v>
      </c>
      <c r="L50" s="5">
        <f t="shared" si="10"/>
        <v>0.98152886991087696</v>
      </c>
      <c r="M50" s="5">
        <f t="shared" si="10"/>
        <v>0.98189624170645073</v>
      </c>
      <c r="N50" s="5">
        <f t="shared" si="10"/>
        <v>0.96964018019338638</v>
      </c>
      <c r="O50" s="5">
        <f t="shared" si="10"/>
        <v>0.96359411333751899</v>
      </c>
      <c r="P50" s="5">
        <f t="shared" si="10"/>
        <v>0.96668851939677569</v>
      </c>
      <c r="Q50" s="5">
        <f t="shared" si="10"/>
        <v>0.99341873840699213</v>
      </c>
      <c r="R50" s="5">
        <f t="shared" si="10"/>
        <v>0.97763872712060618</v>
      </c>
      <c r="S50" s="5">
        <f t="shared" si="10"/>
        <v>0.99362909278612555</v>
      </c>
      <c r="T50" s="5">
        <f t="shared" si="10"/>
        <v>0.98842444017506825</v>
      </c>
      <c r="U50" s="5">
        <f t="shared" si="10"/>
        <v>0.97379992831321893</v>
      </c>
      <c r="V50" s="5">
        <f t="shared" si="10"/>
        <v>0.9887102141591646</v>
      </c>
      <c r="W50" s="5">
        <f t="shared" si="10"/>
        <v>0.99362909278612555</v>
      </c>
      <c r="X50" s="5">
        <f t="shared" si="10"/>
        <v>0.97963304931524953</v>
      </c>
      <c r="Y50" s="5">
        <f t="shared" si="11"/>
        <v>0.98927026669660523</v>
      </c>
      <c r="Z50" s="5">
        <f t="shared" si="11"/>
        <v>0.9887102141591646</v>
      </c>
      <c r="AA50" s="5">
        <f t="shared" si="11"/>
        <v>0.97639474114857028</v>
      </c>
      <c r="AB50" s="5">
        <f t="shared" si="11"/>
        <v>0.99499874718286052</v>
      </c>
      <c r="AC50" s="5">
        <f t="shared" si="11"/>
        <v>0.96515915101475069</v>
      </c>
      <c r="AD50" s="5">
        <f t="shared" si="11"/>
        <v>0.98225968941774577</v>
      </c>
      <c r="AE50" s="5">
        <f t="shared" si="11"/>
        <v>0.9908588905566218</v>
      </c>
      <c r="AH50" s="4">
        <v>8</v>
      </c>
      <c r="AI50" s="4">
        <v>1</v>
      </c>
      <c r="AK50" s="4">
        <v>7</v>
      </c>
      <c r="AL50" s="4">
        <f t="shared" ca="1" si="6"/>
        <v>74</v>
      </c>
      <c r="AM50" s="5">
        <f t="shared" ca="1" si="8"/>
        <v>0.95599999999999996</v>
      </c>
    </row>
    <row r="51" spans="5:39" x14ac:dyDescent="0.35">
      <c r="E51" s="4">
        <v>3.5</v>
      </c>
      <c r="F51" s="5">
        <f t="shared" si="0"/>
        <v>0.99165931834993926</v>
      </c>
      <c r="H51" s="16">
        <v>0.30000000000000004</v>
      </c>
      <c r="I51" s="5">
        <f t="shared" si="10"/>
        <v>0.95082076813026573</v>
      </c>
      <c r="J51" s="5">
        <f t="shared" si="10"/>
        <v>0.98831484697788907</v>
      </c>
      <c r="K51" s="5">
        <f t="shared" si="10"/>
        <v>0.99368342886270811</v>
      </c>
      <c r="L51" s="5">
        <f t="shared" si="10"/>
        <v>0.97214523779175732</v>
      </c>
      <c r="M51" s="5">
        <f t="shared" si="10"/>
        <v>0.97269410132305567</v>
      </c>
      <c r="N51" s="5">
        <f t="shared" si="10"/>
        <v>0.95445115431898164</v>
      </c>
      <c r="O51" s="5">
        <f t="shared" si="10"/>
        <v>0.94550079630437212</v>
      </c>
      <c r="P51" s="5">
        <f t="shared" si="10"/>
        <v>0.95007769857064439</v>
      </c>
      <c r="Q51" s="5">
        <f t="shared" si="10"/>
        <v>0.98998388523379022</v>
      </c>
      <c r="R51" s="5">
        <f t="shared" si="10"/>
        <v>0.96634121149667274</v>
      </c>
      <c r="S51" s="5">
        <f t="shared" si="10"/>
        <v>0.99030114353296217</v>
      </c>
      <c r="T51" s="5">
        <f t="shared" si="10"/>
        <v>0.98247056018931478</v>
      </c>
      <c r="U51" s="5">
        <f t="shared" si="10"/>
        <v>0.96062757555085865</v>
      </c>
      <c r="V51" s="5">
        <f t="shared" si="10"/>
        <v>0.98289959681534944</v>
      </c>
      <c r="W51" s="5">
        <f t="shared" si="10"/>
        <v>0.99030114353296217</v>
      </c>
      <c r="X51" s="5">
        <f t="shared" si="10"/>
        <v>0.96931490971578771</v>
      </c>
      <c r="Y51" s="5">
        <f t="shared" si="11"/>
        <v>0.98374069555107779</v>
      </c>
      <c r="Z51" s="5">
        <f t="shared" si="11"/>
        <v>0.98289959681534944</v>
      </c>
      <c r="AA51" s="5">
        <f t="shared" si="11"/>
        <v>0.96448820042426586</v>
      </c>
      <c r="AB51" s="5">
        <f t="shared" si="11"/>
        <v>0.99236886007286418</v>
      </c>
      <c r="AC51" s="5">
        <f t="shared" si="11"/>
        <v>0.94781460173661991</v>
      </c>
      <c r="AD51" s="5">
        <f t="shared" si="11"/>
        <v>0.97323723275074447</v>
      </c>
      <c r="AE51" s="5">
        <f t="shared" si="11"/>
        <v>0.98612865594524513</v>
      </c>
      <c r="AH51" s="4">
        <v>9</v>
      </c>
      <c r="AI51" s="4">
        <v>3</v>
      </c>
      <c r="AK51" s="4">
        <v>8</v>
      </c>
      <c r="AL51" s="4">
        <f t="shared" ca="1" si="6"/>
        <v>34</v>
      </c>
      <c r="AM51" s="5">
        <f t="shared" ca="1" si="8"/>
        <v>0.99</v>
      </c>
    </row>
    <row r="52" spans="5:39" x14ac:dyDescent="0.35">
      <c r="E52" s="4">
        <v>3.6</v>
      </c>
      <c r="F52" s="5">
        <f t="shared" si="0"/>
        <v>0.99087610067013121</v>
      </c>
      <c r="H52" s="16">
        <v>0.4</v>
      </c>
      <c r="I52" s="5">
        <f t="shared" si="10"/>
        <v>0.93448260635398672</v>
      </c>
      <c r="J52" s="5">
        <f t="shared" si="10"/>
        <v>0.98421624095638893</v>
      </c>
      <c r="K52" s="5">
        <f t="shared" si="10"/>
        <v>0.99141780689885395</v>
      </c>
      <c r="L52" s="5">
        <f t="shared" si="10"/>
        <v>0.96266618402751447</v>
      </c>
      <c r="M52" s="5">
        <f t="shared" si="10"/>
        <v>0.96339493153696287</v>
      </c>
      <c r="N52" s="5">
        <f t="shared" si="10"/>
        <v>0.93926344782314486</v>
      </c>
      <c r="O52" s="5">
        <f t="shared" si="10"/>
        <v>0.92748915864160875</v>
      </c>
      <c r="P52" s="5">
        <f t="shared" si="10"/>
        <v>0.93350491058278195</v>
      </c>
      <c r="Q52" s="5">
        <f t="shared" si="10"/>
        <v>0.98645181635020007</v>
      </c>
      <c r="R52" s="5">
        <f t="shared" si="10"/>
        <v>0.95497056677305481</v>
      </c>
      <c r="S52" s="5">
        <f t="shared" si="10"/>
        <v>0.9868770697826077</v>
      </c>
      <c r="T52" s="5">
        <f t="shared" si="10"/>
        <v>0.976406551993798</v>
      </c>
      <c r="U52" s="5">
        <f t="shared" si="10"/>
        <v>0.94741316188660651</v>
      </c>
      <c r="V52" s="5">
        <f t="shared" si="10"/>
        <v>0.97697899631254559</v>
      </c>
      <c r="W52" s="5">
        <f t="shared" si="10"/>
        <v>0.9868770697826077</v>
      </c>
      <c r="X52" s="5">
        <f t="shared" si="10"/>
        <v>0.95891102505381753</v>
      </c>
      <c r="Y52" s="5">
        <f t="shared" si="11"/>
        <v>0.97810161724689437</v>
      </c>
      <c r="Z52" s="5">
        <f t="shared" si="11"/>
        <v>0.97697899631254559</v>
      </c>
      <c r="AA52" s="5">
        <f t="shared" si="11"/>
        <v>0.9525176336705512</v>
      </c>
      <c r="AB52" s="5">
        <f t="shared" si="11"/>
        <v>0.98965131138575146</v>
      </c>
      <c r="AC52" s="5">
        <f t="shared" si="11"/>
        <v>0.93052900357471036</v>
      </c>
      <c r="AD52" s="5">
        <f t="shared" si="11"/>
        <v>0.96411624291320885</v>
      </c>
      <c r="AE52" s="5">
        <f t="shared" si="11"/>
        <v>0.98129170718922398</v>
      </c>
      <c r="AH52" s="4">
        <v>10</v>
      </c>
      <c r="AI52" s="4">
        <v>4</v>
      </c>
      <c r="AK52" s="4">
        <v>9</v>
      </c>
      <c r="AL52" s="4">
        <f t="shared" ca="1" si="6"/>
        <v>2</v>
      </c>
      <c r="AM52" s="5">
        <f t="shared" ca="1" si="8"/>
        <v>0.99199999999999999</v>
      </c>
    </row>
    <row r="53" spans="5:39" x14ac:dyDescent="0.35">
      <c r="E53" s="4">
        <v>3.7</v>
      </c>
      <c r="F53" s="5">
        <f t="shared" si="0"/>
        <v>0.99004420587881581</v>
      </c>
      <c r="H53" s="16">
        <v>0.5</v>
      </c>
      <c r="I53" s="5">
        <f t="shared" si="10"/>
        <v>0.91818185312427791</v>
      </c>
      <c r="J53" s="5">
        <f t="shared" si="10"/>
        <v>0.98001501013989556</v>
      </c>
      <c r="K53" s="5">
        <f t="shared" si="10"/>
        <v>0.98907006626580729</v>
      </c>
      <c r="L53" s="5">
        <f t="shared" si="10"/>
        <v>0.95309428331553836</v>
      </c>
      <c r="M53" s="5">
        <f t="shared" si="10"/>
        <v>0.95400119899862146</v>
      </c>
      <c r="N53" s="5">
        <f t="shared" si="10"/>
        <v>0.92408261795929725</v>
      </c>
      <c r="O53" s="5">
        <f t="shared" si="10"/>
        <v>0.90956555676709738</v>
      </c>
      <c r="P53" s="5">
        <f t="shared" si="10"/>
        <v>0.91697618495049138</v>
      </c>
      <c r="Q53" s="5">
        <f t="shared" si="10"/>
        <v>0.98282179254285629</v>
      </c>
      <c r="R53" s="5">
        <f t="shared" si="10"/>
        <v>0.94353047706048943</v>
      </c>
      <c r="S53" s="5">
        <f t="shared" si="10"/>
        <v>0.98335608540892305</v>
      </c>
      <c r="T53" s="5">
        <f t="shared" si="10"/>
        <v>0.97023296658841685</v>
      </c>
      <c r="U53" s="5">
        <f t="shared" si="10"/>
        <v>0.93416136015154383</v>
      </c>
      <c r="V53" s="5">
        <f t="shared" si="10"/>
        <v>0.97094888316661543</v>
      </c>
      <c r="W53" s="5">
        <f t="shared" si="10"/>
        <v>0.98335608540892305</v>
      </c>
      <c r="X53" s="5">
        <f t="shared" si="10"/>
        <v>0.94842452022758617</v>
      </c>
      <c r="Y53" s="5">
        <f t="shared" si="11"/>
        <v>0.97235334627750636</v>
      </c>
      <c r="Z53" s="5">
        <f t="shared" si="11"/>
        <v>0.97094888316661543</v>
      </c>
      <c r="AA53" s="5">
        <f t="shared" si="11"/>
        <v>0.94048705987268189</v>
      </c>
      <c r="AB53" s="5">
        <f t="shared" si="11"/>
        <v>0.98684503117213496</v>
      </c>
      <c r="AC53" s="5">
        <f t="shared" si="11"/>
        <v>0.91330857076875183</v>
      </c>
      <c r="AD53" s="5">
        <f t="shared" si="11"/>
        <v>0.95489907934227225</v>
      </c>
      <c r="AE53" s="5">
        <f t="shared" si="11"/>
        <v>0.9763479310130545</v>
      </c>
      <c r="AH53" s="4">
        <v>11</v>
      </c>
      <c r="AI53" s="4">
        <v>6</v>
      </c>
      <c r="AK53" s="4">
        <v>10</v>
      </c>
      <c r="AL53" s="4">
        <f t="shared" ca="1" si="6"/>
        <v>5</v>
      </c>
      <c r="AM53" s="5">
        <f t="shared" ca="1" si="8"/>
        <v>0.997</v>
      </c>
    </row>
    <row r="54" spans="5:39" x14ac:dyDescent="0.35">
      <c r="E54" s="4">
        <v>3.8000000000000003</v>
      </c>
      <c r="F54" s="5">
        <f t="shared" si="0"/>
        <v>0.98916211147514077</v>
      </c>
      <c r="H54" s="16">
        <v>0.60000000000000009</v>
      </c>
      <c r="I54" s="5">
        <f t="shared" si="10"/>
        <v>0.9019244389866653</v>
      </c>
      <c r="J54" s="5">
        <f t="shared" si="10"/>
        <v>0.97571073308099232</v>
      </c>
      <c r="K54" s="5">
        <f t="shared" si="10"/>
        <v>0.98663901082945649</v>
      </c>
      <c r="L54" s="5">
        <f t="shared" si="10"/>
        <v>0.94343219451547344</v>
      </c>
      <c r="M54" s="5">
        <f t="shared" si="10"/>
        <v>0.94451545523049929</v>
      </c>
      <c r="N54" s="5">
        <f t="shared" si="10"/>
        <v>0.90891422313794024</v>
      </c>
      <c r="O54" s="5">
        <f t="shared" si="10"/>
        <v>0.89173626727916311</v>
      </c>
      <c r="P54" s="5">
        <f t="shared" si="10"/>
        <v>0.9004975154895799</v>
      </c>
      <c r="Q54" s="5">
        <f t="shared" si="10"/>
        <v>0.97909312538451132</v>
      </c>
      <c r="R54" s="5">
        <f t="shared" si="10"/>
        <v>0.93202469607223071</v>
      </c>
      <c r="S54" s="5">
        <f t="shared" si="10"/>
        <v>0.97973745351837815</v>
      </c>
      <c r="T54" s="5">
        <f t="shared" si="10"/>
        <v>0.96395043345683584</v>
      </c>
      <c r="U54" s="5">
        <f t="shared" si="10"/>
        <v>0.92087688609442575</v>
      </c>
      <c r="V54" s="5">
        <f t="shared" si="10"/>
        <v>0.96480980529761862</v>
      </c>
      <c r="W54" s="5">
        <f t="shared" si="10"/>
        <v>0.97973745351837815</v>
      </c>
      <c r="X54" s="5">
        <f t="shared" si="10"/>
        <v>0.93785859880438793</v>
      </c>
      <c r="Y54" s="5">
        <f t="shared" si="11"/>
        <v>0.96649627223909362</v>
      </c>
      <c r="Z54" s="5">
        <f t="shared" si="11"/>
        <v>0.96480980529761862</v>
      </c>
      <c r="AA54" s="5">
        <f t="shared" si="11"/>
        <v>0.92840056028120099</v>
      </c>
      <c r="AB54" s="5">
        <f t="shared" si="11"/>
        <v>0.98394898790456309</v>
      </c>
      <c r="AC54" s="5">
        <f t="shared" si="11"/>
        <v>0.89615946069088581</v>
      </c>
      <c r="AD54" s="5">
        <f t="shared" si="11"/>
        <v>0.9455881869358328</v>
      </c>
      <c r="AE54" s="5">
        <f t="shared" si="11"/>
        <v>0.97129728140780458</v>
      </c>
      <c r="AH54" s="4">
        <v>12</v>
      </c>
      <c r="AI54" s="4">
        <v>5</v>
      </c>
      <c r="AK54" s="4">
        <v>11</v>
      </c>
      <c r="AL54" s="4">
        <f t="shared" ca="1" si="6"/>
        <v>3</v>
      </c>
      <c r="AM54" s="5">
        <f t="shared" ca="1" si="8"/>
        <v>1</v>
      </c>
    </row>
    <row r="55" spans="5:39" x14ac:dyDescent="0.35">
      <c r="E55" s="4">
        <v>3.9000000000000004</v>
      </c>
      <c r="F55" s="5">
        <f t="shared" si="0"/>
        <v>0.98822829938446966</v>
      </c>
      <c r="H55" s="16">
        <v>0.70000000000000007</v>
      </c>
      <c r="I55" s="5">
        <f t="shared" si="10"/>
        <v>0.88571625937120269</v>
      </c>
      <c r="J55" s="5">
        <f t="shared" si="10"/>
        <v>0.97130304809010992</v>
      </c>
      <c r="K55" s="5">
        <f t="shared" si="10"/>
        <v>0.98412347681054713</v>
      </c>
      <c r="L55" s="5">
        <f t="shared" si="10"/>
        <v>0.93368265904933323</v>
      </c>
      <c r="M55" s="5">
        <f t="shared" si="10"/>
        <v>0.93494033515977126</v>
      </c>
      <c r="N55" s="5">
        <f t="shared" si="10"/>
        <v>0.89376381735991217</v>
      </c>
      <c r="O55" s="5">
        <f t="shared" si="10"/>
        <v>0.87400748052148314</v>
      </c>
      <c r="P55" s="5">
        <f t="shared" si="10"/>
        <v>0.88407485416949594</v>
      </c>
      <c r="Q55" s="5">
        <f t="shared" si="10"/>
        <v>0.97526517861516293</v>
      </c>
      <c r="R55" s="5">
        <f t="shared" si="10"/>
        <v>0.92045704409314422</v>
      </c>
      <c r="S55" s="5">
        <f t="shared" si="10"/>
        <v>0.97602048784418116</v>
      </c>
      <c r="T55" s="5">
        <f t="shared" si="10"/>
        <v>0.95755966113879831</v>
      </c>
      <c r="U55" s="5">
        <f t="shared" si="10"/>
        <v>0.90756449400724504</v>
      </c>
      <c r="V55" s="5">
        <f t="shared" si="10"/>
        <v>0.95856238867069243</v>
      </c>
      <c r="W55" s="5">
        <f t="shared" si="10"/>
        <v>0.97602048784418116</v>
      </c>
      <c r="X55" s="5">
        <f t="shared" si="10"/>
        <v>0.92721654072526893</v>
      </c>
      <c r="Y55" s="5">
        <f t="shared" si="11"/>
        <v>0.9605308605990085</v>
      </c>
      <c r="Z55" s="5">
        <f t="shared" si="11"/>
        <v>0.95856238867069243</v>
      </c>
      <c r="AA55" s="5">
        <f t="shared" si="11"/>
        <v>0.91626227493019441</v>
      </c>
      <c r="AB55" s="5">
        <f t="shared" si="11"/>
        <v>0.9809621899062666</v>
      </c>
      <c r="AC55" s="5">
        <f t="shared" si="11"/>
        <v>0.87908776751292939</v>
      </c>
      <c r="AD55" s="5">
        <f t="shared" si="11"/>
        <v>0.93618609471534975</v>
      </c>
      <c r="AE55" s="5">
        <f t="shared" si="11"/>
        <v>0.96613978070800732</v>
      </c>
      <c r="AH55" s="4">
        <v>13</v>
      </c>
      <c r="AI55" s="4">
        <v>6</v>
      </c>
      <c r="AK55" s="4">
        <v>12</v>
      </c>
      <c r="AL55" s="4">
        <f t="shared" ca="1" si="6"/>
        <v>0</v>
      </c>
      <c r="AM55" s="5">
        <f t="shared" ca="1" si="8"/>
        <v>1</v>
      </c>
    </row>
    <row r="56" spans="5:39" x14ac:dyDescent="0.35">
      <c r="E56" s="4">
        <v>4</v>
      </c>
      <c r="F56" s="5">
        <f t="shared" si="0"/>
        <v>0.98724125700309406</v>
      </c>
      <c r="H56" s="16">
        <v>0.8</v>
      </c>
      <c r="I56" s="5">
        <f t="shared" si="10"/>
        <v>0.86956316854847349</v>
      </c>
      <c r="J56" s="5">
        <f t="shared" si="10"/>
        <v>0.9667916544848203</v>
      </c>
      <c r="K56" s="5">
        <f t="shared" si="10"/>
        <v>0.98152233419239143</v>
      </c>
      <c r="L56" s="5">
        <f t="shared" si="10"/>
        <v>0.92384849918263456</v>
      </c>
      <c r="M56" s="5">
        <f t="shared" si="10"/>
        <v>0.925278555532835</v>
      </c>
      <c r="N56" s="5">
        <f t="shared" si="10"/>
        <v>0.87863694462388586</v>
      </c>
      <c r="O56" s="5">
        <f t="shared" si="10"/>
        <v>0.8563852942529302</v>
      </c>
      <c r="P56" s="5">
        <f t="shared" si="10"/>
        <v>0.86771410500082025</v>
      </c>
      <c r="Q56" s="5">
        <f t="shared" si="10"/>
        <v>0.97133736950352767</v>
      </c>
      <c r="R56" s="5">
        <f t="shared" si="10"/>
        <v>0.90883140483431102</v>
      </c>
      <c r="S56" s="5">
        <f t="shared" si="10"/>
        <v>0.97220455412307194</v>
      </c>
      <c r="T56" s="5">
        <f t="shared" si="10"/>
        <v>0.95106143772778018</v>
      </c>
      <c r="U56" s="5">
        <f t="shared" si="10"/>
        <v>0.89422897226555997</v>
      </c>
      <c r="V56" s="5">
        <f t="shared" si="10"/>
        <v>0.95220733786516476</v>
      </c>
      <c r="W56" s="5">
        <f t="shared" si="10"/>
        <v>0.97220455412307194</v>
      </c>
      <c r="X56" s="5">
        <f t="shared" si="10"/>
        <v>0.91650169988987618</v>
      </c>
      <c r="Y56" s="5">
        <f t="shared" si="11"/>
        <v>0.95445765339827471</v>
      </c>
      <c r="Z56" s="5">
        <f t="shared" si="11"/>
        <v>0.95220733786516476</v>
      </c>
      <c r="AA56" s="5">
        <f t="shared" si="11"/>
        <v>0.90407639904778547</v>
      </c>
      <c r="AB56" s="5">
        <f t="shared" si="11"/>
        <v>0.97788368677698911</v>
      </c>
      <c r="AC56" s="5">
        <f t="shared" si="11"/>
        <v>0.86209951594055334</v>
      </c>
      <c r="AD56" s="5">
        <f t="shared" si="11"/>
        <v>0.92669541437147118</v>
      </c>
      <c r="AE56" s="5">
        <f t="shared" si="11"/>
        <v>0.96087552061998649</v>
      </c>
      <c r="AH56" s="4">
        <v>14</v>
      </c>
      <c r="AI56" s="4">
        <v>6</v>
      </c>
      <c r="AK56" s="4">
        <v>13</v>
      </c>
      <c r="AL56" s="4">
        <f t="shared" ca="1" si="6"/>
        <v>0</v>
      </c>
      <c r="AM56" s="5">
        <f t="shared" ca="1" si="8"/>
        <v>1</v>
      </c>
    </row>
    <row r="57" spans="5:39" x14ac:dyDescent="0.35">
      <c r="E57" s="4">
        <v>4.1000000000000005</v>
      </c>
      <c r="F57" s="5">
        <f t="shared" si="0"/>
        <v>0.98619947826093812</v>
      </c>
      <c r="H57" s="16">
        <v>0.9</v>
      </c>
      <c r="I57" s="5">
        <f t="shared" si="10"/>
        <v>0.85347097361741775</v>
      </c>
      <c r="J57" s="5">
        <f t="shared" si="10"/>
        <v>0.96217631380450896</v>
      </c>
      <c r="K57" s="5">
        <f t="shared" si="10"/>
        <v>0.9788344881323483</v>
      </c>
      <c r="L57" s="5">
        <f t="shared" si="10"/>
        <v>0.91393261618703647</v>
      </c>
      <c r="M57" s="5">
        <f t="shared" si="10"/>
        <v>0.91553291321191765</v>
      </c>
      <c r="N57" s="5">
        <f t="shared" si="10"/>
        <v>0.86353913331701937</v>
      </c>
      <c r="O57" s="5">
        <f t="shared" si="10"/>
        <v>0.83887570743361117</v>
      </c>
      <c r="P57" s="5">
        <f t="shared" si="10"/>
        <v>0.85142111796550668</v>
      </c>
      <c r="Q57" s="5">
        <f t="shared" si="10"/>
        <v>0.96730917018654994</v>
      </c>
      <c r="R57" s="5">
        <f t="shared" si="10"/>
        <v>0.89715172217632522</v>
      </c>
      <c r="S57" s="5">
        <f t="shared" si="10"/>
        <v>0.96828907145252263</v>
      </c>
      <c r="T57" s="5">
        <f t="shared" si="10"/>
        <v>0.94445663129156154</v>
      </c>
      <c r="U57" s="5">
        <f t="shared" si="10"/>
        <v>0.88087513878966872</v>
      </c>
      <c r="V57" s="5">
        <f t="shared" si="10"/>
        <v>0.94574543656942733</v>
      </c>
      <c r="W57" s="5">
        <f t="shared" si="10"/>
        <v>0.96828907145252263</v>
      </c>
      <c r="X57" s="5">
        <f t="shared" si="10"/>
        <v>0.90571750162320053</v>
      </c>
      <c r="Y57" s="5">
        <f t="shared" si="11"/>
        <v>0.94827726988559069</v>
      </c>
      <c r="Z57" s="5">
        <f t="shared" si="11"/>
        <v>0.94574543656942733</v>
      </c>
      <c r="AA57" s="5">
        <f t="shared" si="11"/>
        <v>0.89184717936298885</v>
      </c>
      <c r="AB57" s="5">
        <f t="shared" si="11"/>
        <v>0.97471257081405482</v>
      </c>
      <c r="AC57" s="5">
        <f t="shared" si="11"/>
        <v>0.84520065502530006</v>
      </c>
      <c r="AD57" s="5">
        <f t="shared" si="11"/>
        <v>0.91711883869253286</v>
      </c>
      <c r="AE57" s="5">
        <f t="shared" si="11"/>
        <v>0.95550466319898475</v>
      </c>
      <c r="AH57" s="4">
        <v>15</v>
      </c>
      <c r="AI57" s="4">
        <v>5</v>
      </c>
      <c r="AK57" s="4">
        <v>14</v>
      </c>
      <c r="AL57" s="4">
        <f t="shared" ca="1" si="6"/>
        <v>0</v>
      </c>
      <c r="AM57" s="5">
        <f t="shared" ca="1" si="8"/>
        <v>1</v>
      </c>
    </row>
    <row r="58" spans="5:39" x14ac:dyDescent="0.35">
      <c r="E58" s="4">
        <v>4.2</v>
      </c>
      <c r="F58" s="5">
        <f t="shared" si="0"/>
        <v>0.98510146470252424</v>
      </c>
      <c r="H58" s="16">
        <v>1</v>
      </c>
      <c r="I58" s="5">
        <f t="shared" si="10"/>
        <v>0.8374454285352021</v>
      </c>
      <c r="J58" s="5">
        <f t="shared" si="10"/>
        <v>0.95745685098789635</v>
      </c>
      <c r="K58" s="5">
        <f t="shared" si="10"/>
        <v>0.97605888037550625</v>
      </c>
      <c r="L58" s="5">
        <f t="shared" si="10"/>
        <v>0.90393798838519457</v>
      </c>
      <c r="M58" s="5">
        <f t="shared" si="10"/>
        <v>0.90570628335425107</v>
      </c>
      <c r="N58" s="5">
        <f t="shared" si="10"/>
        <v>0.84847589059780171</v>
      </c>
      <c r="O58" s="5">
        <f t="shared" si="10"/>
        <v>0.82148461413818497</v>
      </c>
      <c r="P58" s="5">
        <f t="shared" si="10"/>
        <v>0.83520168300028963</v>
      </c>
      <c r="Q58" s="5">
        <f t="shared" si="10"/>
        <v>0.96318010898459772</v>
      </c>
      <c r="R58" s="5">
        <f t="shared" si="10"/>
        <v>0.88542199680474121</v>
      </c>
      <c r="S58" s="5">
        <f t="shared" si="10"/>
        <v>0.96427351362604297</v>
      </c>
      <c r="T58" s="5">
        <f t="shared" si="10"/>
        <v>0.9377461902133587</v>
      </c>
      <c r="U58" s="5">
        <f t="shared" si="10"/>
        <v>0.8675078364329436</v>
      </c>
      <c r="V58" s="5">
        <f t="shared" si="10"/>
        <v>0.93917754799915598</v>
      </c>
      <c r="W58" s="5">
        <f t="shared" si="10"/>
        <v>0.96427351362604297</v>
      </c>
      <c r="X58" s="5">
        <f t="shared" si="10"/>
        <v>0.89486744002620011</v>
      </c>
      <c r="Y58" s="5">
        <f t="shared" si="11"/>
        <v>0.94199040708033599</v>
      </c>
      <c r="Z58" s="5">
        <f t="shared" si="11"/>
        <v>0.93917754799915598</v>
      </c>
      <c r="AA58" s="5">
        <f t="shared" si="11"/>
        <v>0.8795789103133097</v>
      </c>
      <c r="AB58" s="5">
        <f t="shared" si="11"/>
        <v>0.97144797842677477</v>
      </c>
      <c r="AC58" s="5">
        <f t="shared" si="11"/>
        <v>0.82839705206529601</v>
      </c>
      <c r="AD58" s="5">
        <f t="shared" si="11"/>
        <v>0.90745913987618509</v>
      </c>
      <c r="AE58" s="5">
        <f t="shared" si="11"/>
        <v>0.95002744177248555</v>
      </c>
      <c r="AH58" s="4">
        <v>16</v>
      </c>
      <c r="AI58" s="4">
        <v>4</v>
      </c>
      <c r="AK58" s="4">
        <v>15</v>
      </c>
      <c r="AL58" s="4">
        <f t="shared" ca="1" si="6"/>
        <v>0</v>
      </c>
      <c r="AM58" s="5">
        <f t="shared" ca="1" si="8"/>
        <v>1</v>
      </c>
    </row>
    <row r="59" spans="5:39" x14ac:dyDescent="0.35">
      <c r="E59" s="4">
        <v>4.3</v>
      </c>
      <c r="F59" s="5">
        <f t="shared" si="0"/>
        <v>0.98394572658635959</v>
      </c>
      <c r="H59" s="16">
        <v>1.1000000000000001</v>
      </c>
      <c r="I59" s="5">
        <f t="shared" si="10"/>
        <v>0.82149222819938972</v>
      </c>
      <c r="J59" s="5">
        <f t="shared" si="10"/>
        <v>0.9526331555108577</v>
      </c>
      <c r="K59" s="5">
        <f t="shared" si="10"/>
        <v>0.97319449066894026</v>
      </c>
      <c r="L59" s="5">
        <f t="shared" si="10"/>
        <v>0.89386766907878312</v>
      </c>
      <c r="M59" s="5">
        <f t="shared" si="10"/>
        <v>0.89580161747452636</v>
      </c>
      <c r="N59" s="5">
        <f t="shared" si="10"/>
        <v>0.83345269678026812</v>
      </c>
      <c r="O59" s="5">
        <f t="shared" si="10"/>
        <v>0.80421779760738565</v>
      </c>
      <c r="P59" s="5">
        <f t="shared" si="10"/>
        <v>0.81906152404366772</v>
      </c>
      <c r="Q59" s="5">
        <f t="shared" si="10"/>
        <v>0.95894977168996531</v>
      </c>
      <c r="R59" s="5">
        <f t="shared" si="10"/>
        <v>0.87364628274138623</v>
      </c>
      <c r="S59" s="5">
        <f t="shared" si="10"/>
        <v>0.96015741044424907</v>
      </c>
      <c r="T59" s="5">
        <f t="shared" si="10"/>
        <v>0.93093114345123607</v>
      </c>
      <c r="U59" s="5">
        <f t="shared" si="10"/>
        <v>0.85413192830388862</v>
      </c>
      <c r="V59" s="5">
        <f t="shared" si="10"/>
        <v>0.93250461523653572</v>
      </c>
      <c r="W59" s="5">
        <f t="shared" si="10"/>
        <v>0.96015741044424907</v>
      </c>
      <c r="X59" s="5">
        <f t="shared" si="10"/>
        <v>0.88395507521256722</v>
      </c>
      <c r="Y59" s="5">
        <f t="shared" si="11"/>
        <v>0.93559784026213466</v>
      </c>
      <c r="Z59" s="5">
        <f t="shared" si="11"/>
        <v>0.93250461523653572</v>
      </c>
      <c r="AA59" s="5">
        <f t="shared" si="11"/>
        <v>0.86727593015774207</v>
      </c>
      <c r="AB59" s="5">
        <f t="shared" si="11"/>
        <v>0.96808909154222644</v>
      </c>
      <c r="AC59" s="5">
        <f t="shared" si="11"/>
        <v>0.81169448660543952</v>
      </c>
      <c r="AD59" s="5">
        <f t="shared" si="11"/>
        <v>0.89771916772462612</v>
      </c>
      <c r="AE59" s="5">
        <f t="shared" si="11"/>
        <v>0.94444416180712365</v>
      </c>
      <c r="AH59" s="4">
        <v>17</v>
      </c>
      <c r="AI59" s="4">
        <v>3</v>
      </c>
    </row>
    <row r="60" spans="5:39" x14ac:dyDescent="0.35">
      <c r="E60" s="4">
        <v>4.4000000000000004</v>
      </c>
      <c r="F60" s="5">
        <f t="shared" si="0"/>
        <v>0.98273078400280212</v>
      </c>
      <c r="H60" s="16">
        <v>1.2000000000000002</v>
      </c>
      <c r="I60" s="5">
        <f t="shared" si="10"/>
        <v>0.80561700259263858</v>
      </c>
      <c r="J60" s="5">
        <f t="shared" si="10"/>
        <v>0.94770518248198399</v>
      </c>
      <c r="K60" s="5">
        <f t="shared" si="10"/>
        <v>0.97024033817484256</v>
      </c>
      <c r="L60" s="5">
        <f t="shared" si="10"/>
        <v>0.88372478436086288</v>
      </c>
      <c r="M60" s="5">
        <f t="shared" si="10"/>
        <v>0.88582194139156489</v>
      </c>
      <c r="N60" s="5">
        <f t="shared" si="10"/>
        <v>0.81847499972885662</v>
      </c>
      <c r="O60" s="5">
        <f t="shared" si="10"/>
        <v>0.78708092444845013</v>
      </c>
      <c r="P60" s="5">
        <f t="shared" si="10"/>
        <v>0.80300629315683847</v>
      </c>
      <c r="Q60" s="5">
        <f t="shared" si="10"/>
        <v>0.95461780282626207</v>
      </c>
      <c r="R60" s="5">
        <f t="shared" si="10"/>
        <v>0.86182868377552102</v>
      </c>
      <c r="S60" s="5">
        <f t="shared" si="10"/>
        <v>0.95594034899932157</v>
      </c>
      <c r="T60" s="5">
        <f t="shared" si="10"/>
        <v>0.92401260071360125</v>
      </c>
      <c r="U60" s="5">
        <f t="shared" si="10"/>
        <v>0.84075229302869248</v>
      </c>
      <c r="V60" s="5">
        <f t="shared" si="10"/>
        <v>0.92572766148822305</v>
      </c>
      <c r="W60" s="5">
        <f t="shared" si="10"/>
        <v>0.95594034899932157</v>
      </c>
      <c r="X60" s="5">
        <f t="shared" si="10"/>
        <v>0.87298403043414252</v>
      </c>
      <c r="Y60" s="5">
        <f t="shared" si="11"/>
        <v>0.92910042338458854</v>
      </c>
      <c r="Z60" s="5">
        <f t="shared" si="11"/>
        <v>0.92572766148822305</v>
      </c>
      <c r="AA60" s="5">
        <f t="shared" si="11"/>
        <v>0.85494261700007235</v>
      </c>
      <c r="AB60" s="5">
        <f t="shared" si="11"/>
        <v>0.964635139000391</v>
      </c>
      <c r="AC60" s="5">
        <f t="shared" si="11"/>
        <v>0.79509864454771395</v>
      </c>
      <c r="AD60" s="5">
        <f t="shared" si="11"/>
        <v>0.88790184772414293</v>
      </c>
      <c r="AE60" s="5">
        <f t="shared" si="11"/>
        <v>0.93875520171660909</v>
      </c>
      <c r="AH60" s="4">
        <v>18</v>
      </c>
      <c r="AI60" s="4">
        <v>4</v>
      </c>
      <c r="AK60" s="18" t="s">
        <v>47</v>
      </c>
      <c r="AL60" s="18"/>
      <c r="AM60" s="19">
        <v>0.85</v>
      </c>
    </row>
    <row r="61" spans="5:39" x14ac:dyDescent="0.35">
      <c r="E61" s="4">
        <v>4.5</v>
      </c>
      <c r="F61" s="5">
        <f t="shared" si="0"/>
        <v>0.98145516801036548</v>
      </c>
      <c r="H61" s="16">
        <v>1.3</v>
      </c>
      <c r="I61" s="5">
        <f t="shared" si="10"/>
        <v>0.7898253110001392</v>
      </c>
      <c r="J61" s="5">
        <f t="shared" si="10"/>
        <v>0.94267295369331916</v>
      </c>
      <c r="K61" s="5">
        <f t="shared" si="10"/>
        <v>0.96719548288076851</v>
      </c>
      <c r="L61" s="5">
        <f t="shared" si="10"/>
        <v>0.87351253081401414</v>
      </c>
      <c r="M61" s="5">
        <f t="shared" si="10"/>
        <v>0.87577035306037598</v>
      </c>
      <c r="N61" s="5">
        <f t="shared" si="10"/>
        <v>0.8035482092732551</v>
      </c>
      <c r="O61" s="5">
        <f t="shared" si="10"/>
        <v>0.77007953899492321</v>
      </c>
      <c r="P61" s="5">
        <f t="shared" si="10"/>
        <v>0.78704156472890274</v>
      </c>
      <c r="Q61" s="5">
        <f t="shared" si="10"/>
        <v>0.95018390687624488</v>
      </c>
      <c r="R61" s="5">
        <f t="shared" si="10"/>
        <v>0.84997334979908667</v>
      </c>
      <c r="S61" s="5">
        <f t="shared" si="10"/>
        <v>0.95162197493044332</v>
      </c>
      <c r="T61" s="5">
        <f t="shared" si="10"/>
        <v>0.91699175254867615</v>
      </c>
      <c r="U61" s="5">
        <f t="shared" si="10"/>
        <v>0.82737381996127557</v>
      </c>
      <c r="V61" s="5">
        <f t="shared" si="10"/>
        <v>0.91884779025986041</v>
      </c>
      <c r="W61" s="5">
        <f t="shared" si="10"/>
        <v>0.95162197493044332</v>
      </c>
      <c r="X61" s="5">
        <f t="shared" si="10"/>
        <v>0.86195798909774457</v>
      </c>
      <c r="Y61" s="5">
        <f t="shared" si="11"/>
        <v>0.92249908941086289</v>
      </c>
      <c r="Z61" s="5">
        <f t="shared" si="11"/>
        <v>0.91884779025986041</v>
      </c>
      <c r="AA61" s="5">
        <f t="shared" si="11"/>
        <v>0.84258338472765093</v>
      </c>
      <c r="AB61" s="5">
        <f t="shared" si="11"/>
        <v>0.96108539793657743</v>
      </c>
      <c r="AC61" s="5">
        <f t="shared" si="11"/>
        <v>0.77861511238214465</v>
      </c>
      <c r="AD61" s="5">
        <f t="shared" si="11"/>
        <v>0.87801017900988976</v>
      </c>
      <c r="AE61" s="5">
        <f t="shared" si="11"/>
        <v>0.9329610136081159</v>
      </c>
      <c r="AH61" s="4">
        <v>19</v>
      </c>
      <c r="AI61" s="4">
        <v>7</v>
      </c>
    </row>
    <row r="62" spans="5:39" x14ac:dyDescent="0.35">
      <c r="E62" s="4">
        <v>4.6000000000000005</v>
      </c>
      <c r="F62" s="5">
        <f t="shared" si="0"/>
        <v>0.98011742179032701</v>
      </c>
      <c r="H62" s="16">
        <v>1.4000000000000001</v>
      </c>
      <c r="I62" s="5">
        <f t="shared" si="10"/>
        <v>0.77412263630993705</v>
      </c>
      <c r="J62" s="5">
        <f t="shared" si="10"/>
        <v>0.93753655862370722</v>
      </c>
      <c r="K62" s="5">
        <f t="shared" si="10"/>
        <v>0.96405902700517265</v>
      </c>
      <c r="L62" s="5">
        <f t="shared" si="10"/>
        <v>0.86323417309590433</v>
      </c>
      <c r="M62" s="5">
        <f t="shared" si="10"/>
        <v>0.86565002029101268</v>
      </c>
      <c r="N62" s="5">
        <f t="shared" si="10"/>
        <v>0.78867769165265367</v>
      </c>
      <c r="O62" s="5">
        <f t="shared" si="10"/>
        <v>0.7532190578360447</v>
      </c>
      <c r="P62" s="5">
        <f t="shared" si="10"/>
        <v>0.77117282977657675</v>
      </c>
      <c r="Q62" s="5">
        <f t="shared" si="10"/>
        <v>0.9456478494756253</v>
      </c>
      <c r="R62" s="5">
        <f t="shared" si="10"/>
        <v>0.83808447305053579</v>
      </c>
      <c r="S62" s="5">
        <f t="shared" si="10"/>
        <v>0.94720199364777757</v>
      </c>
      <c r="T62" s="5">
        <f t="shared" si="10"/>
        <v>0.90986987034593292</v>
      </c>
      <c r="U62" s="5">
        <f t="shared" si="10"/>
        <v>0.81400140434801638</v>
      </c>
      <c r="V62" s="5">
        <f t="shared" si="10"/>
        <v>0.91186618544504583</v>
      </c>
      <c r="W62" s="5">
        <f t="shared" si="10"/>
        <v>0.94720199364777757</v>
      </c>
      <c r="X62" s="5">
        <f t="shared" si="10"/>
        <v>0.85088069167643399</v>
      </c>
      <c r="Y62" s="5">
        <f t="shared" si="11"/>
        <v>0.9157948505688791</v>
      </c>
      <c r="Z62" s="5">
        <f t="shared" si="11"/>
        <v>0.91186618544504583</v>
      </c>
      <c r="AA62" s="5">
        <f t="shared" si="11"/>
        <v>0.83020267887102839</v>
      </c>
      <c r="AB62" s="5">
        <f t="shared" si="11"/>
        <v>0.95743919514901077</v>
      </c>
      <c r="AC62" s="5">
        <f t="shared" si="11"/>
        <v>0.76224937154874584</v>
      </c>
      <c r="AD62" s="5">
        <f t="shared" si="11"/>
        <v>0.86804723221706537</v>
      </c>
      <c r="AE62" s="5">
        <f t="shared" si="11"/>
        <v>0.92706212396461707</v>
      </c>
      <c r="AH62" s="4">
        <v>20</v>
      </c>
      <c r="AI62" s="4">
        <v>7</v>
      </c>
    </row>
    <row r="63" spans="5:39" x14ac:dyDescent="0.35">
      <c r="E63" s="4">
        <v>4.7</v>
      </c>
      <c r="F63" s="5">
        <f t="shared" si="0"/>
        <v>0.97871610181941582</v>
      </c>
      <c r="H63" s="16">
        <v>1.5</v>
      </c>
      <c r="I63" s="5">
        <f t="shared" si="10"/>
        <v>0.75851437940621225</v>
      </c>
      <c r="J63" s="5">
        <f t="shared" si="10"/>
        <v>0.93229615539218824</v>
      </c>
      <c r="K63" s="5">
        <f t="shared" si="10"/>
        <v>0.96083011639635463</v>
      </c>
      <c r="L63" s="5">
        <f t="shared" si="10"/>
        <v>0.85289304141418176</v>
      </c>
      <c r="M63" s="5">
        <f t="shared" si="10"/>
        <v>0.85546417835586763</v>
      </c>
      <c r="N63" s="5">
        <f t="shared" si="10"/>
        <v>0.77386876399885507</v>
      </c>
      <c r="O63" s="5">
        <f t="shared" si="10"/>
        <v>0.73650476452563607</v>
      </c>
      <c r="P63" s="5">
        <f t="shared" si="10"/>
        <v>0.75540549034853088</v>
      </c>
      <c r="Q63" s="5">
        <f t="shared" si="10"/>
        <v>0.94100945857036278</v>
      </c>
      <c r="R63" s="5">
        <f t="shared" si="10"/>
        <v>0.8261662842719858</v>
      </c>
      <c r="S63" s="5">
        <f t="shared" si="10"/>
        <v>0.94268017152252959</v>
      </c>
      <c r="T63" s="5">
        <f t="shared" si="10"/>
        <v>0.90264830624759018</v>
      </c>
      <c r="U63" s="5">
        <f t="shared" si="10"/>
        <v>0.80063994245453707</v>
      </c>
      <c r="V63" s="5">
        <f t="shared" si="10"/>
        <v>0.9047841113267624</v>
      </c>
      <c r="W63" s="5">
        <f t="shared" si="10"/>
        <v>0.94268017152252959</v>
      </c>
      <c r="X63" s="5">
        <f t="shared" ref="X63:AJ78" si="12">(1-_xlfn.WEIBULL.DIST($H63+X$43,$C$17,$C$18,1))/(1-_xlfn.WEIBULL.DIST(X$43,$C$17,$C$18,1))</f>
        <v>0.83975593251848801</v>
      </c>
      <c r="Y63" s="5">
        <f t="shared" si="12"/>
        <v>0.90898879852395842</v>
      </c>
      <c r="Z63" s="5">
        <f t="shared" si="12"/>
        <v>0.9047841113267624</v>
      </c>
      <c r="AA63" s="5">
        <f t="shared" si="12"/>
        <v>0.81780497239010919</v>
      </c>
      <c r="AB63" s="5">
        <f t="shared" si="12"/>
        <v>0.95369590844941421</v>
      </c>
      <c r="AC63" s="5">
        <f t="shared" si="12"/>
        <v>0.74600679294059835</v>
      </c>
      <c r="AD63" s="5">
        <f t="shared" si="12"/>
        <v>0.85801614721988251</v>
      </c>
      <c r="AE63" s="5">
        <f t="shared" si="12"/>
        <v>0.92105913426068919</v>
      </c>
      <c r="AH63" s="4">
        <v>21</v>
      </c>
      <c r="AI63" s="4">
        <v>4</v>
      </c>
    </row>
    <row r="64" spans="5:39" x14ac:dyDescent="0.35">
      <c r="E64" s="4">
        <v>4.8000000000000007</v>
      </c>
      <c r="F64" s="5">
        <f t="shared" si="0"/>
        <v>0.97724977906026511</v>
      </c>
      <c r="H64" s="16">
        <v>1.6</v>
      </c>
      <c r="I64" s="5">
        <f t="shared" ref="I64:X79" si="13">(1-_xlfn.WEIBULL.DIST($H64+I$43,$C$17,$C$18,1))/(1-_xlfn.WEIBULL.DIST(I$43,$C$17,$C$18,1))</f>
        <v>0.74300585366546978</v>
      </c>
      <c r="J64" s="5">
        <f t="shared" si="13"/>
        <v>0.92695197165889176</v>
      </c>
      <c r="K64" s="5">
        <f t="shared" si="13"/>
        <v>0.95750794192287503</v>
      </c>
      <c r="L64" s="5">
        <f t="shared" si="13"/>
        <v>0.84249252889285464</v>
      </c>
      <c r="M64" s="5">
        <f t="shared" si="13"/>
        <v>0.84521612748729802</v>
      </c>
      <c r="N64" s="5">
        <f t="shared" si="13"/>
        <v>0.75912668886770851</v>
      </c>
      <c r="O64" s="5">
        <f t="shared" si="13"/>
        <v>0.71994180448007639</v>
      </c>
      <c r="P64" s="5">
        <f t="shared" si="13"/>
        <v>0.73974485404435231</v>
      </c>
      <c r="Q64" s="5">
        <f t="shared" si="13"/>
        <v>0.93626862553493873</v>
      </c>
      <c r="R64" s="5">
        <f t="shared" si="13"/>
        <v>0.81422304878468521</v>
      </c>
      <c r="S64" s="5">
        <f t="shared" si="13"/>
        <v>0.93805633704060687</v>
      </c>
      <c r="T64" s="5">
        <f t="shared" si="13"/>
        <v>0.89532849296837314</v>
      </c>
      <c r="U64" s="5">
        <f t="shared" si="13"/>
        <v>0.78729432666209676</v>
      </c>
      <c r="V64" s="5">
        <f t="shared" si="13"/>
        <v>0.89760291248936808</v>
      </c>
      <c r="W64" s="5">
        <f t="shared" si="13"/>
        <v>0.93805633704060687</v>
      </c>
      <c r="X64" s="5">
        <f t="shared" si="13"/>
        <v>0.8285875565576134</v>
      </c>
      <c r="Y64" s="5">
        <f t="shared" si="12"/>
        <v>0.90208210446683657</v>
      </c>
      <c r="Z64" s="5">
        <f t="shared" si="12"/>
        <v>0.89760291248936808</v>
      </c>
      <c r="AA64" s="5">
        <f t="shared" si="12"/>
        <v>0.80539476139267729</v>
      </c>
      <c r="AB64" s="5">
        <f t="shared" si="12"/>
        <v>0.94985496799437219</v>
      </c>
      <c r="AC64" s="5">
        <f t="shared" si="12"/>
        <v>0.729892631557993</v>
      </c>
      <c r="AD64" s="5">
        <f t="shared" si="12"/>
        <v>0.84792013075996742</v>
      </c>
      <c r="AE64" s="5">
        <f t="shared" si="12"/>
        <v>0.91495272150936147</v>
      </c>
      <c r="AH64" s="4">
        <v>22</v>
      </c>
      <c r="AI64" s="4">
        <v>2</v>
      </c>
    </row>
    <row r="65" spans="5:35" x14ac:dyDescent="0.35">
      <c r="E65" s="4">
        <v>4.9000000000000004</v>
      </c>
      <c r="F65" s="5">
        <f t="shared" si="0"/>
        <v>0.97571704016923044</v>
      </c>
      <c r="H65" s="16">
        <v>1.7000000000000002</v>
      </c>
      <c r="I65" s="5">
        <f t="shared" si="13"/>
        <v>0.72760227956546875</v>
      </c>
      <c r="J65" s="5">
        <f t="shared" si="13"/>
        <v>0.92150430547089202</v>
      </c>
      <c r="K65" s="5">
        <f t="shared" si="13"/>
        <v>0.95409174085344295</v>
      </c>
      <c r="L65" s="5">
        <f t="shared" si="13"/>
        <v>0.83203608883253921</v>
      </c>
      <c r="M65" s="5">
        <f t="shared" si="13"/>
        <v>0.83490923026770825</v>
      </c>
      <c r="N65" s="5">
        <f t="shared" si="13"/>
        <v>0.74445666882832739</v>
      </c>
      <c r="O65" s="5">
        <f t="shared" si="13"/>
        <v>0.70353518007462346</v>
      </c>
      <c r="P65" s="5">
        <f t="shared" si="13"/>
        <v>0.72419612865795313</v>
      </c>
      <c r="Q65" s="5">
        <f t="shared" si="13"/>
        <v>0.93142530624909836</v>
      </c>
      <c r="R65" s="5">
        <f t="shared" si="13"/>
        <v>0.80225906248801271</v>
      </c>
      <c r="S65" s="5">
        <f t="shared" si="13"/>
        <v>0.93333038191738482</v>
      </c>
      <c r="T65" s="5">
        <f t="shared" si="13"/>
        <v>0.88791194352186187</v>
      </c>
      <c r="U65" s="5">
        <f t="shared" si="13"/>
        <v>0.77396944054129613</v>
      </c>
      <c r="V65" s="5">
        <f t="shared" si="13"/>
        <v>0.8903240136393642</v>
      </c>
      <c r="W65" s="5">
        <f t="shared" si="13"/>
        <v>0.93333038191738482</v>
      </c>
      <c r="X65" s="5">
        <f t="shared" si="13"/>
        <v>0.81737945592817063</v>
      </c>
      <c r="Y65" s="5">
        <f t="shared" si="12"/>
        <v>0.89507601911507706</v>
      </c>
      <c r="Z65" s="5">
        <f t="shared" si="12"/>
        <v>0.8903240136393642</v>
      </c>
      <c r="AA65" s="5">
        <f t="shared" si="12"/>
        <v>0.79297656079139256</v>
      </c>
      <c r="AB65" s="5">
        <f t="shared" si="12"/>
        <v>0.94591585759521346</v>
      </c>
      <c r="AC65" s="5">
        <f t="shared" si="12"/>
        <v>0.71391202132330278</v>
      </c>
      <c r="AD65" s="5">
        <f t="shared" si="12"/>
        <v>0.83776245396605054</v>
      </c>
      <c r="AE65" s="5">
        <f t="shared" si="12"/>
        <v>0.90874363873762487</v>
      </c>
      <c r="AH65" s="4">
        <v>23</v>
      </c>
      <c r="AI65" s="4">
        <v>2</v>
      </c>
    </row>
    <row r="66" spans="5:35" x14ac:dyDescent="0.35">
      <c r="E66" s="4">
        <v>5</v>
      </c>
      <c r="F66" s="5">
        <f t="shared" si="0"/>
        <v>0.97411648872109224</v>
      </c>
      <c r="H66" s="16">
        <v>1.8</v>
      </c>
      <c r="I66" s="5">
        <f t="shared" si="13"/>
        <v>0.71230877941656034</v>
      </c>
      <c r="J66" s="5">
        <f t="shared" si="13"/>
        <v>0.91595352605050762</v>
      </c>
      <c r="K66" s="5">
        <f t="shared" si="13"/>
        <v>0.95058079822423047</v>
      </c>
      <c r="L66" s="5">
        <f t="shared" si="13"/>
        <v>0.82152723186721754</v>
      </c>
      <c r="M66" s="5">
        <f t="shared" si="13"/>
        <v>0.82454690891446003</v>
      </c>
      <c r="N66" s="5">
        <f t="shared" si="13"/>
        <v>0.72986384111952474</v>
      </c>
      <c r="O66" s="5">
        <f t="shared" si="13"/>
        <v>0.68728974594694359</v>
      </c>
      <c r="P66" s="5">
        <f t="shared" si="13"/>
        <v>0.70876441695507097</v>
      </c>
      <c r="Q66" s="5">
        <f t="shared" si="13"/>
        <v>0.92647952213053697</v>
      </c>
      <c r="R66" s="5">
        <f t="shared" si="13"/>
        <v>0.79027864778746082</v>
      </c>
      <c r="S66" s="5">
        <f t="shared" si="13"/>
        <v>0.92850226217106901</v>
      </c>
      <c r="T66" s="5">
        <f t="shared" si="13"/>
        <v>0.88040025085187334</v>
      </c>
      <c r="U66" s="5">
        <f t="shared" si="13"/>
        <v>0.76067015391093973</v>
      </c>
      <c r="V66" s="5">
        <f t="shared" si="13"/>
        <v>0.88294891933327235</v>
      </c>
      <c r="W66" s="5">
        <f t="shared" si="13"/>
        <v>0.92850226217106901</v>
      </c>
      <c r="X66" s="5">
        <f t="shared" si="13"/>
        <v>0.80613556648943308</v>
      </c>
      <c r="Y66" s="5">
        <f t="shared" si="12"/>
        <v>0.88797187262600663</v>
      </c>
      <c r="Z66" s="5">
        <f t="shared" si="12"/>
        <v>0.88294891933327235</v>
      </c>
      <c r="AA66" s="5">
        <f t="shared" si="12"/>
        <v>0.78055489990554261</v>
      </c>
      <c r="AB66" s="5">
        <f t="shared" si="12"/>
        <v>0.94187811600412052</v>
      </c>
      <c r="AC66" s="5">
        <f t="shared" si="12"/>
        <v>0.6980699700659887</v>
      </c>
      <c r="AD66" s="5">
        <f t="shared" si="12"/>
        <v>0.82754644976706637</v>
      </c>
      <c r="AE66" s="5">
        <f t="shared" si="12"/>
        <v>0.90243271538829128</v>
      </c>
      <c r="AH66" s="4">
        <v>24</v>
      </c>
      <c r="AI66" s="4">
        <v>6</v>
      </c>
    </row>
    <row r="67" spans="5:35" x14ac:dyDescent="0.35">
      <c r="E67" s="4">
        <v>5.1000000000000005</v>
      </c>
      <c r="F67" s="5">
        <f t="shared" si="0"/>
        <v>0.972446746450077</v>
      </c>
      <c r="H67" s="16">
        <v>1.9000000000000001</v>
      </c>
      <c r="I67" s="5">
        <f t="shared" si="13"/>
        <v>0.69713037222490926</v>
      </c>
      <c r="J67" s="5">
        <f t="shared" si="13"/>
        <v>0.91030007452356054</v>
      </c>
      <c r="K67" s="5">
        <f t="shared" si="13"/>
        <v>0.94697444819151333</v>
      </c>
      <c r="L67" s="5">
        <f t="shared" si="13"/>
        <v>0.81096952302038039</v>
      </c>
      <c r="M67" s="5">
        <f t="shared" si="13"/>
        <v>0.81413264246222206</v>
      </c>
      <c r="N67" s="5">
        <f t="shared" si="13"/>
        <v>0.71535327238283952</v>
      </c>
      <c r="O67" s="5">
        <f t="shared" si="13"/>
        <v>0.67121020451635716</v>
      </c>
      <c r="P67" s="5">
        <f t="shared" si="13"/>
        <v>0.69345471159428973</v>
      </c>
      <c r="Q67" s="5">
        <f t="shared" si="13"/>
        <v>0.92143136112101265</v>
      </c>
      <c r="R67" s="5">
        <f t="shared" si="13"/>
        <v>0.77828614945727326</v>
      </c>
      <c r="S67" s="5">
        <f t="shared" si="13"/>
        <v>0.92357199915214061</v>
      </c>
      <c r="T67" s="5">
        <f t="shared" si="13"/>
        <v>0.87279508736745914</v>
      </c>
      <c r="U67" s="5">
        <f t="shared" si="13"/>
        <v>0.7474013178900264</v>
      </c>
      <c r="V67" s="5">
        <f t="shared" si="13"/>
        <v>0.87547921361107806</v>
      </c>
      <c r="W67" s="5">
        <f t="shared" si="13"/>
        <v>0.92357199915214061</v>
      </c>
      <c r="X67" s="5">
        <f t="shared" si="13"/>
        <v>0.7948598642631437</v>
      </c>
      <c r="Y67" s="5">
        <f t="shared" si="12"/>
        <v>0.88077107441940583</v>
      </c>
      <c r="Z67" s="5">
        <f t="shared" si="12"/>
        <v>0.87547921361107806</v>
      </c>
      <c r="AA67" s="5">
        <f t="shared" si="12"/>
        <v>0.76813431801404575</v>
      </c>
      <c r="AB67" s="5">
        <f t="shared" si="12"/>
        <v>0.93774133817413519</v>
      </c>
      <c r="AC67" s="5">
        <f t="shared" si="12"/>
        <v>0.68237135468682775</v>
      </c>
      <c r="AD67" s="5">
        <f t="shared" si="12"/>
        <v>0.81727551020100575</v>
      </c>
      <c r="AE67" s="5">
        <f t="shared" si="12"/>
        <v>0.89602085764594641</v>
      </c>
      <c r="AH67" s="4">
        <v>25</v>
      </c>
      <c r="AI67" s="4">
        <v>3</v>
      </c>
    </row>
    <row r="68" spans="5:35" x14ac:dyDescent="0.35">
      <c r="E68" s="4">
        <v>5.2</v>
      </c>
      <c r="F68" s="5">
        <f t="shared" si="0"/>
        <v>0.97070645450655346</v>
      </c>
      <c r="H68" s="16">
        <v>2</v>
      </c>
      <c r="I68" s="5">
        <f t="shared" si="13"/>
        <v>0.68207196869688347</v>
      </c>
      <c r="J68" s="5">
        <f t="shared" si="13"/>
        <v>0.90454446458513837</v>
      </c>
      <c r="K68" s="5">
        <f t="shared" si="13"/>
        <v>0.94327207536749147</v>
      </c>
      <c r="L68" s="5">
        <f t="shared" si="13"/>
        <v>0.80036657866368</v>
      </c>
      <c r="M68" s="5">
        <f t="shared" si="13"/>
        <v>0.80366996384560918</v>
      </c>
      <c r="N68" s="5">
        <f t="shared" si="13"/>
        <v>0.70092995348146425</v>
      </c>
      <c r="O68" s="5">
        <f t="shared" si="13"/>
        <v>0.65530110172682265</v>
      </c>
      <c r="P68" s="5">
        <f t="shared" si="13"/>
        <v>0.67827189020076029</v>
      </c>
      <c r="Q68" s="5">
        <f t="shared" si="13"/>
        <v>0.91628097862336377</v>
      </c>
      <c r="R68" s="5">
        <f t="shared" si="13"/>
        <v>0.76628593044361926</v>
      </c>
      <c r="S68" s="5">
        <f t="shared" si="13"/>
        <v>0.91853968052637458</v>
      </c>
      <c r="T68" s="5">
        <f t="shared" si="13"/>
        <v>0.86509820438023377</v>
      </c>
      <c r="U68" s="5">
        <f t="shared" si="13"/>
        <v>0.73416775995094241</v>
      </c>
      <c r="V68" s="5">
        <f t="shared" si="13"/>
        <v>0.86791655953382596</v>
      </c>
      <c r="W68" s="5">
        <f t="shared" si="13"/>
        <v>0.91853968052637458</v>
      </c>
      <c r="X68" s="5">
        <f t="shared" si="13"/>
        <v>0.78355636178886567</v>
      </c>
      <c r="Y68" s="5">
        <f t="shared" si="12"/>
        <v>0.87347511290830571</v>
      </c>
      <c r="Z68" s="5">
        <f t="shared" si="12"/>
        <v>0.86791655953382596</v>
      </c>
      <c r="AA68" s="5">
        <f t="shared" si="12"/>
        <v>0.75571935986638283</v>
      </c>
      <c r="AB68" s="5">
        <f t="shared" si="12"/>
        <v>0.93350517649069398</v>
      </c>
      <c r="AC68" s="5">
        <f t="shared" si="12"/>
        <v>0.66682091651013031</v>
      </c>
      <c r="AD68" s="5">
        <f t="shared" si="12"/>
        <v>0.80695308362211349</v>
      </c>
      <c r="AE68" s="5">
        <f t="shared" si="12"/>
        <v>0.88950904868481895</v>
      </c>
      <c r="AH68" s="4">
        <v>26</v>
      </c>
      <c r="AI68" s="4">
        <v>5</v>
      </c>
    </row>
    <row r="69" spans="5:35" x14ac:dyDescent="0.35">
      <c r="E69" s="4">
        <v>5.3000000000000007</v>
      </c>
      <c r="F69" s="5">
        <f t="shared" si="0"/>
        <v>0.9688942747286805</v>
      </c>
      <c r="H69" s="16">
        <v>2.1</v>
      </c>
      <c r="I69" s="5">
        <f t="shared" si="13"/>
        <v>0.66713836639364288</v>
      </c>
      <c r="J69" s="5">
        <f t="shared" si="13"/>
        <v>0.89868728310044133</v>
      </c>
      <c r="K69" s="5">
        <f t="shared" si="13"/>
        <v>0.93947311613709994</v>
      </c>
      <c r="L69" s="5">
        <f t="shared" si="13"/>
        <v>0.78972206338145168</v>
      </c>
      <c r="M69" s="5">
        <f t="shared" si="13"/>
        <v>0.79316245688521225</v>
      </c>
      <c r="N69" s="5">
        <f t="shared" si="13"/>
        <v>0.68659879441426974</v>
      </c>
      <c r="O69" s="5">
        <f t="shared" si="13"/>
        <v>0.63956682302131551</v>
      </c>
      <c r="P69" s="5">
        <f t="shared" si="13"/>
        <v>0.66322071060157317</v>
      </c>
      <c r="Q69" s="5">
        <f t="shared" si="13"/>
        <v>0.91102859838692696</v>
      </c>
      <c r="R69" s="5">
        <f t="shared" si="13"/>
        <v>0.75428236761438605</v>
      </c>
      <c r="S69" s="5">
        <f t="shared" si="13"/>
        <v>0.91340546120891675</v>
      </c>
      <c r="T69" s="5">
        <f t="shared" si="13"/>
        <v>0.85731143144289468</v>
      </c>
      <c r="U69" s="5">
        <f t="shared" si="13"/>
        <v>0.72097427898203093</v>
      </c>
      <c r="V69" s="5">
        <f t="shared" si="13"/>
        <v>0.86026269862409499</v>
      </c>
      <c r="W69" s="5">
        <f t="shared" si="13"/>
        <v>0.91340546120891675</v>
      </c>
      <c r="X69" s="5">
        <f t="shared" si="13"/>
        <v>0.77222910440185755</v>
      </c>
      <c r="Y69" s="5">
        <f t="shared" si="12"/>
        <v>0.86608555513636531</v>
      </c>
      <c r="Z69" s="5">
        <f t="shared" si="12"/>
        <v>0.86026269862409499</v>
      </c>
      <c r="AA69" s="5">
        <f t="shared" si="12"/>
        <v>0.7433145711583008</v>
      </c>
      <c r="AB69" s="5">
        <f t="shared" si="12"/>
        <v>0.92916934197230561</v>
      </c>
      <c r="AC69" s="5">
        <f t="shared" si="12"/>
        <v>0.65142325683236502</v>
      </c>
      <c r="AD69" s="5">
        <f t="shared" si="12"/>
        <v>0.79658267180925624</v>
      </c>
      <c r="AE69" s="5">
        <f t="shared" si="12"/>
        <v>0.88289834883646745</v>
      </c>
      <c r="AH69" s="4">
        <v>27</v>
      </c>
      <c r="AI69" s="4">
        <v>5</v>
      </c>
    </row>
    <row r="70" spans="5:35" x14ac:dyDescent="0.35">
      <c r="E70" s="4">
        <v>5.4</v>
      </c>
      <c r="F70" s="5">
        <f t="shared" si="0"/>
        <v>0.96700889092820597</v>
      </c>
      <c r="H70" s="16">
        <v>2.2000000000000002</v>
      </c>
      <c r="I70" s="5">
        <f t="shared" si="13"/>
        <v>0.6523342450447146</v>
      </c>
      <c r="J70" s="5">
        <f t="shared" si="13"/>
        <v>0.89272919063834821</v>
      </c>
      <c r="K70" s="5">
        <f t="shared" si="13"/>
        <v>0.93557705995357576</v>
      </c>
      <c r="L70" s="5">
        <f t="shared" si="13"/>
        <v>0.77903968674470447</v>
      </c>
      <c r="M70" s="5">
        <f t="shared" si="13"/>
        <v>0.78261375318034143</v>
      </c>
      <c r="N70" s="5">
        <f t="shared" si="13"/>
        <v>0.67236461933401082</v>
      </c>
      <c r="O70" s="5">
        <f t="shared" si="13"/>
        <v>0.62401158955471181</v>
      </c>
      <c r="P70" s="5">
        <f t="shared" si="13"/>
        <v>0.64830580623139422</v>
      </c>
      <c r="Q70" s="5">
        <f t="shared" si="13"/>
        <v>0.90567451333886195</v>
      </c>
      <c r="R70" s="5">
        <f t="shared" si="13"/>
        <v>0.74227984746186337</v>
      </c>
      <c r="S70" s="5">
        <f t="shared" si="13"/>
        <v>0.90816956424692252</v>
      </c>
      <c r="T70" s="5">
        <f t="shared" si="13"/>
        <v>0.84943667558795044</v>
      </c>
      <c r="U70" s="5">
        <f t="shared" si="13"/>
        <v>0.70782564036776852</v>
      </c>
      <c r="V70" s="5">
        <f t="shared" si="13"/>
        <v>0.85251945020821429</v>
      </c>
      <c r="W70" s="5">
        <f t="shared" si="13"/>
        <v>0.90816956424692252</v>
      </c>
      <c r="X70" s="5">
        <f t="shared" si="13"/>
        <v>0.76088216643842654</v>
      </c>
      <c r="Y70" s="5">
        <f t="shared" si="12"/>
        <v>0.85860404632042808</v>
      </c>
      <c r="Z70" s="5">
        <f t="shared" si="12"/>
        <v>0.85251945020821429</v>
      </c>
      <c r="AA70" s="5">
        <f t="shared" si="12"/>
        <v>0.73092449397930115</v>
      </c>
      <c r="AB70" s="5">
        <f t="shared" si="12"/>
        <v>0.92473360543795557</v>
      </c>
      <c r="AC70" s="5">
        <f t="shared" si="12"/>
        <v>0.63618283267522624</v>
      </c>
      <c r="AD70" s="5">
        <f t="shared" si="12"/>
        <v>0.78616782697852994</v>
      </c>
      <c r="AE70" s="5">
        <f t="shared" si="12"/>
        <v>0.8761898956752695</v>
      </c>
      <c r="AH70" s="4">
        <v>28</v>
      </c>
      <c r="AI70" s="4">
        <v>3</v>
      </c>
    </row>
    <row r="71" spans="5:35" x14ac:dyDescent="0.35">
      <c r="E71" s="4">
        <v>5.5</v>
      </c>
      <c r="F71" s="5">
        <f t="shared" si="0"/>
        <v>0.96504901018954059</v>
      </c>
      <c r="H71" s="16">
        <v>2.3000000000000003</v>
      </c>
      <c r="I71" s="5">
        <f t="shared" si="13"/>
        <v>0.63766416202904752</v>
      </c>
      <c r="J71" s="5">
        <f t="shared" si="13"/>
        <v>0.88667092193537655</v>
      </c>
      <c r="K71" s="5">
        <f t="shared" si="13"/>
        <v>0.93158345061050929</v>
      </c>
      <c r="L71" s="5">
        <f t="shared" si="13"/>
        <v>0.76832319999841181</v>
      </c>
      <c r="M71" s="5">
        <f t="shared" si="13"/>
        <v>0.77202752891205384</v>
      </c>
      <c r="N71" s="5">
        <f t="shared" si="13"/>
        <v>0.65823216167864662</v>
      </c>
      <c r="O71" s="5">
        <f t="shared" si="13"/>
        <v>0.60863945465187319</v>
      </c>
      <c r="P71" s="5">
        <f t="shared" si="13"/>
        <v>0.63353168171671248</v>
      </c>
      <c r="Q71" s="5">
        <f t="shared" si="13"/>
        <v>0.90021908635890968</v>
      </c>
      <c r="R71" s="5">
        <f t="shared" si="13"/>
        <v>0.73028276176477025</v>
      </c>
      <c r="S71" s="5">
        <f t="shared" si="13"/>
        <v>0.90283228164827345</v>
      </c>
      <c r="T71" s="5">
        <f t="shared" si="13"/>
        <v>0.84147592046582054</v>
      </c>
      <c r="U71" s="5">
        <f t="shared" si="13"/>
        <v>0.69472657109484692</v>
      </c>
      <c r="V71" s="5">
        <f t="shared" si="13"/>
        <v>0.84468871065924767</v>
      </c>
      <c r="W71" s="5">
        <f t="shared" si="13"/>
        <v>0.90283228164827345</v>
      </c>
      <c r="X71" s="5">
        <f t="shared" si="13"/>
        <v>0.74951964737392807</v>
      </c>
      <c r="Y71" s="5">
        <f t="shared" si="12"/>
        <v>0.85103230929699947</v>
      </c>
      <c r="Z71" s="5">
        <f t="shared" si="12"/>
        <v>0.84468871065924767</v>
      </c>
      <c r="AA71" s="5">
        <f t="shared" si="12"/>
        <v>0.7185536622390668</v>
      </c>
      <c r="AB71" s="5">
        <f t="shared" si="12"/>
        <v>0.92019779863880458</v>
      </c>
      <c r="AC71" s="5">
        <f t="shared" si="12"/>
        <v>0.62110395275077668</v>
      </c>
      <c r="AD71" s="5">
        <f t="shared" si="12"/>
        <v>0.77571214870340588</v>
      </c>
      <c r="AE71" s="5">
        <f t="shared" si="12"/>
        <v>0.86938490401979462</v>
      </c>
      <c r="AH71" s="4">
        <v>29</v>
      </c>
      <c r="AI71" s="4">
        <v>4</v>
      </c>
    </row>
    <row r="72" spans="5:35" x14ac:dyDescent="0.35">
      <c r="E72" s="4">
        <v>5.6000000000000005</v>
      </c>
      <c r="F72" s="5">
        <f t="shared" si="0"/>
        <v>0.96301336418115313</v>
      </c>
      <c r="H72" s="16">
        <v>2.4000000000000004</v>
      </c>
      <c r="I72" s="5">
        <f t="shared" si="13"/>
        <v>0.62313254803174078</v>
      </c>
      <c r="J72" s="5">
        <f t="shared" si="13"/>
        <v>0.88051328628778003</v>
      </c>
      <c r="K72" s="5">
        <f t="shared" si="13"/>
        <v>0.92749188748807876</v>
      </c>
      <c r="L72" s="5">
        <f t="shared" si="13"/>
        <v>0.75757639266616705</v>
      </c>
      <c r="M72" s="5">
        <f t="shared" si="13"/>
        <v>0.76140750156026338</v>
      </c>
      <c r="N72" s="5">
        <f t="shared" si="13"/>
        <v>0.64420605942453346</v>
      </c>
      <c r="O72" s="5">
        <f t="shared" si="13"/>
        <v>0.59345430051706249</v>
      </c>
      <c r="P72" s="5">
        <f t="shared" si="13"/>
        <v>0.61890270864668706</v>
      </c>
      <c r="Q72" s="5">
        <f t="shared" si="13"/>
        <v>0.89466275099514148</v>
      </c>
      <c r="R72" s="5">
        <f t="shared" si="13"/>
        <v>0.71829550321624169</v>
      </c>
      <c r="S72" s="5">
        <f t="shared" si="13"/>
        <v>0.89739397515390384</v>
      </c>
      <c r="T72" s="5">
        <f t="shared" si="13"/>
        <v>0.83343122538164482</v>
      </c>
      <c r="U72" s="5">
        <f t="shared" si="13"/>
        <v>0.68168175489248095</v>
      </c>
      <c r="V72" s="5">
        <f t="shared" si="13"/>
        <v>0.83677245253991073</v>
      </c>
      <c r="W72" s="5">
        <f t="shared" si="13"/>
        <v>0.89739397515390384</v>
      </c>
      <c r="X72" s="5">
        <f t="shared" si="13"/>
        <v>0.73814566789878977</v>
      </c>
      <c r="Y72" s="5">
        <f t="shared" si="12"/>
        <v>0.84337214387152337</v>
      </c>
      <c r="Z72" s="5">
        <f t="shared" si="12"/>
        <v>0.83677245253991073</v>
      </c>
      <c r="AA72" s="5">
        <f t="shared" si="12"/>
        <v>0.7062065970801038</v>
      </c>
      <c r="AB72" s="5">
        <f t="shared" si="12"/>
        <v>0.91556181535173009</v>
      </c>
      <c r="AC72" s="5">
        <f t="shared" si="12"/>
        <v>0.6061907736459039</v>
      </c>
      <c r="AD72" s="5">
        <f t="shared" si="12"/>
        <v>0.76521928074595125</v>
      </c>
      <c r="AE72" s="5">
        <f t="shared" si="12"/>
        <v>0.86248466584823769</v>
      </c>
      <c r="AH72" s="4">
        <v>30</v>
      </c>
      <c r="AI72" s="4">
        <v>4</v>
      </c>
    </row>
    <row r="73" spans="5:35" x14ac:dyDescent="0.35">
      <c r="E73" s="4">
        <v>5.7</v>
      </c>
      <c r="F73" s="5">
        <f t="shared" si="0"/>
        <v>0.9609007104782642</v>
      </c>
      <c r="H73" s="16">
        <v>2.5</v>
      </c>
      <c r="I73" s="5">
        <f t="shared" si="13"/>
        <v>0.6087437028843109</v>
      </c>
      <c r="J73" s="5">
        <f t="shared" si="13"/>
        <v>0.87425716786958585</v>
      </c>
      <c r="K73" s="5">
        <f t="shared" si="13"/>
        <v>0.92330202677112483</v>
      </c>
      <c r="L73" s="5">
        <f t="shared" si="13"/>
        <v>0.74680308907648962</v>
      </c>
      <c r="M73" s="5">
        <f t="shared" si="13"/>
        <v>0.75075742653895627</v>
      </c>
      <c r="N73" s="5">
        <f t="shared" si="13"/>
        <v>0.63029085047006783</v>
      </c>
      <c r="O73" s="5">
        <f t="shared" si="13"/>
        <v>0.57845983520033728</v>
      </c>
      <c r="P73" s="5">
        <f t="shared" si="13"/>
        <v>0.6044231215382323</v>
      </c>
      <c r="Q73" s="5">
        <f t="shared" si="13"/>
        <v>0.88900601211828389</v>
      </c>
      <c r="R73" s="5">
        <f t="shared" si="13"/>
        <v>0.70632246102455032</v>
      </c>
      <c r="S73" s="5">
        <f t="shared" si="13"/>
        <v>0.89185507695130317</v>
      </c>
      <c r="T73" s="5">
        <f t="shared" si="13"/>
        <v>0.82530472423029744</v>
      </c>
      <c r="U73" s="5">
        <f t="shared" si="13"/>
        <v>0.66869582741528444</v>
      </c>
      <c r="V73" s="5">
        <f t="shared" si="13"/>
        <v>0.82877272364476284</v>
      </c>
      <c r="W73" s="5">
        <f t="shared" si="13"/>
        <v>0.89185507695130317</v>
      </c>
      <c r="X73" s="5">
        <f t="shared" si="13"/>
        <v>0.72676436593813898</v>
      </c>
      <c r="Y73" s="5">
        <f t="shared" si="12"/>
        <v>0.83562542606948553</v>
      </c>
      <c r="Z73" s="5">
        <f t="shared" si="12"/>
        <v>0.82877272364476284</v>
      </c>
      <c r="AA73" s="5">
        <f t="shared" si="12"/>
        <v>0.69388780228400848</v>
      </c>
      <c r="AB73" s="5">
        <f t="shared" si="12"/>
        <v>0.91082561243225435</v>
      </c>
      <c r="AC73" s="5">
        <f t="shared" si="12"/>
        <v>0.59144729623283432</v>
      </c>
      <c r="AD73" s="5">
        <f t="shared" si="12"/>
        <v>0.75469290780288856</v>
      </c>
      <c r="AE73" s="5">
        <f t="shared" si="12"/>
        <v>0.85549055012620001</v>
      </c>
      <c r="AH73" s="4">
        <v>31</v>
      </c>
      <c r="AI73" s="4">
        <v>4</v>
      </c>
    </row>
    <row r="74" spans="5:35" x14ac:dyDescent="0.35">
      <c r="E74" s="4">
        <v>5.8000000000000007</v>
      </c>
      <c r="F74" s="5">
        <f t="shared" si="0"/>
        <v>0.95870983389573505</v>
      </c>
      <c r="H74" s="16">
        <v>2.6</v>
      </c>
      <c r="I74" s="5">
        <f t="shared" si="13"/>
        <v>0.59450179159600758</v>
      </c>
      <c r="J74" s="5">
        <f t="shared" si="13"/>
        <v>0.86790352597444087</v>
      </c>
      <c r="K74" s="5">
        <f t="shared" si="13"/>
        <v>0.91901358263670485</v>
      </c>
      <c r="L74" s="5">
        <f t="shared" si="13"/>
        <v>0.73600714481528851</v>
      </c>
      <c r="M74" s="5">
        <f t="shared" si="13"/>
        <v>0.7400810937537643</v>
      </c>
      <c r="N74" s="5">
        <f t="shared" si="13"/>
        <v>0.61649096815812632</v>
      </c>
      <c r="O74" s="5">
        <f t="shared" si="13"/>
        <v>0.56365958982599418</v>
      </c>
      <c r="P74" s="5">
        <f t="shared" si="13"/>
        <v>0.59009701400258818</v>
      </c>
      <c r="Q74" s="5">
        <f t="shared" si="13"/>
        <v>0.88324944651224513</v>
      </c>
      <c r="R74" s="5">
        <f t="shared" si="13"/>
        <v>0.6943680164934708</v>
      </c>
      <c r="S74" s="5">
        <f t="shared" si="13"/>
        <v>0.88621609032678828</v>
      </c>
      <c r="T74" s="5">
        <f t="shared" si="13"/>
        <v>0.81709862432928404</v>
      </c>
      <c r="U74" s="5">
        <f t="shared" si="13"/>
        <v>0.65577337147704751</v>
      </c>
      <c r="V74" s="5">
        <f t="shared" si="13"/>
        <v>0.82069164594117638</v>
      </c>
      <c r="W74" s="5">
        <f t="shared" si="13"/>
        <v>0.88621609032678828</v>
      </c>
      <c r="X74" s="5">
        <f t="shared" si="13"/>
        <v>0.71537989262080193</v>
      </c>
      <c r="Y74" s="5">
        <f t="shared" si="12"/>
        <v>0.82779410728852987</v>
      </c>
      <c r="Z74" s="5">
        <f t="shared" si="12"/>
        <v>0.82069164594117638</v>
      </c>
      <c r="AA74" s="5">
        <f t="shared" si="12"/>
        <v>0.68160175967884917</v>
      </c>
      <c r="AB74" s="5">
        <f t="shared" si="12"/>
        <v>0.90598921082439243</v>
      </c>
      <c r="AC74" s="5">
        <f t="shared" si="12"/>
        <v>0.57687736231205866</v>
      </c>
      <c r="AD74" s="5">
        <f t="shared" si="12"/>
        <v>0.74413675217048569</v>
      </c>
      <c r="AE74" s="5">
        <f t="shared" si="12"/>
        <v>0.84840400254521253</v>
      </c>
      <c r="AH74" s="4">
        <v>32</v>
      </c>
      <c r="AI74" s="4">
        <v>4</v>
      </c>
    </row>
    <row r="75" spans="5:35" x14ac:dyDescent="0.35">
      <c r="E75" s="4">
        <v>5.9</v>
      </c>
      <c r="F75" s="5">
        <f t="shared" si="0"/>
        <v>0.95643954782998553</v>
      </c>
      <c r="H75" s="16">
        <v>2.7</v>
      </c>
      <c r="I75" s="5">
        <f t="shared" si="13"/>
        <v>0.58041084058330916</v>
      </c>
      <c r="J75" s="5">
        <f t="shared" si="13"/>
        <v>0.86145339517922748</v>
      </c>
      <c r="K75" s="5">
        <f t="shared" si="13"/>
        <v>0.91462632840873759</v>
      </c>
      <c r="L75" s="5">
        <f t="shared" si="13"/>
        <v>0.72519244310920628</v>
      </c>
      <c r="M75" s="5">
        <f t="shared" si="13"/>
        <v>0.72938232408636117</v>
      </c>
      <c r="N75" s="5">
        <f t="shared" si="13"/>
        <v>0.60281073694542164</v>
      </c>
      <c r="O75" s="5">
        <f t="shared" si="13"/>
        <v>0.54905691608761309</v>
      </c>
      <c r="P75" s="5">
        <f t="shared" si="13"/>
        <v>0.57592833512025876</v>
      </c>
      <c r="Q75" s="5">
        <f t="shared" si="13"/>
        <v>0.87739370339851463</v>
      </c>
      <c r="R75" s="5">
        <f t="shared" si="13"/>
        <v>0.68243653858933018</v>
      </c>
      <c r="S75" s="5">
        <f t="shared" si="13"/>
        <v>0.88047759025417627</v>
      </c>
      <c r="T75" s="5">
        <f t="shared" si="13"/>
        <v>0.808815205149372</v>
      </c>
      <c r="U75" s="5">
        <f t="shared" si="13"/>
        <v>0.64291891234372223</v>
      </c>
      <c r="V75" s="5">
        <f t="shared" si="13"/>
        <v>0.81253141440875476</v>
      </c>
      <c r="W75" s="5">
        <f t="shared" si="13"/>
        <v>0.88047759025417627</v>
      </c>
      <c r="X75" s="5">
        <f t="shared" si="13"/>
        <v>0.70399640820362364</v>
      </c>
      <c r="Y75" s="5">
        <f t="shared" si="12"/>
        <v>0.8198802133509262</v>
      </c>
      <c r="Z75" s="5">
        <f t="shared" si="12"/>
        <v>0.81253141440875476</v>
      </c>
      <c r="AA75" s="5">
        <f t="shared" si="12"/>
        <v>0.66935292455525219</v>
      </c>
      <c r="AB75" s="5">
        <f t="shared" si="12"/>
        <v>0.90105269652495501</v>
      </c>
      <c r="AC75" s="5">
        <f t="shared" si="12"/>
        <v>0.56248465149346438</v>
      </c>
      <c r="AD75" s="5">
        <f t="shared" si="12"/>
        <v>0.73355457033248572</v>
      </c>
      <c r="AE75" s="5">
        <f t="shared" si="12"/>
        <v>0.84122654517052087</v>
      </c>
      <c r="AH75" s="4">
        <v>33</v>
      </c>
      <c r="AI75" s="4">
        <v>1</v>
      </c>
    </row>
    <row r="76" spans="5:35" x14ac:dyDescent="0.35">
      <c r="E76" s="4">
        <v>6</v>
      </c>
      <c r="F76" s="5">
        <f t="shared" si="0"/>
        <v>0.95408869560869491</v>
      </c>
      <c r="H76" s="16">
        <v>2.8000000000000003</v>
      </c>
      <c r="I76" s="5">
        <f t="shared" si="13"/>
        <v>0.56647473410436378</v>
      </c>
      <c r="J76" s="5">
        <f t="shared" si="13"/>
        <v>0.85490788542747553</v>
      </c>
      <c r="K76" s="5">
        <f t="shared" si="13"/>
        <v>0.9101400976773325</v>
      </c>
      <c r="L76" s="5">
        <f t="shared" si="13"/>
        <v>0.71436289114476903</v>
      </c>
      <c r="M76" s="5">
        <f t="shared" si="13"/>
        <v>0.71866496581035888</v>
      </c>
      <c r="N76" s="5">
        <f t="shared" si="13"/>
        <v>0.58925436822662369</v>
      </c>
      <c r="O76" s="5">
        <f t="shared" si="13"/>
        <v>0.53465498401363176</v>
      </c>
      <c r="P76" s="5">
        <f t="shared" si="13"/>
        <v>0.56192088603072132</v>
      </c>
      <c r="Q76" s="5">
        <f t="shared" si="13"/>
        <v>0.87143950489215372</v>
      </c>
      <c r="R76" s="5">
        <f t="shared" si="13"/>
        <v>0.67053237950189226</v>
      </c>
      <c r="S76" s="5">
        <f t="shared" si="13"/>
        <v>0.87464022391753804</v>
      </c>
      <c r="T76" s="5">
        <f t="shared" si="13"/>
        <v>0.80045681694299187</v>
      </c>
      <c r="U76" s="5">
        <f t="shared" si="13"/>
        <v>0.63013691309387754</v>
      </c>
      <c r="V76" s="5">
        <f t="shared" si="13"/>
        <v>0.80429429577706046</v>
      </c>
      <c r="W76" s="5">
        <f t="shared" si="13"/>
        <v>0.87464022391753804</v>
      </c>
      <c r="X76" s="5">
        <f t="shared" si="13"/>
        <v>0.69261807795722874</v>
      </c>
      <c r="Y76" s="5">
        <f t="shared" si="12"/>
        <v>0.81188584345590331</v>
      </c>
      <c r="Z76" s="5">
        <f t="shared" si="12"/>
        <v>0.80429429577706046</v>
      </c>
      <c r="AA76" s="5">
        <f t="shared" si="12"/>
        <v>0.65714572109883596</v>
      </c>
      <c r="AB76" s="5">
        <f t="shared" si="12"/>
        <v>0.89601622149984228</v>
      </c>
      <c r="AC76" s="5">
        <f t="shared" si="12"/>
        <v>0.54827267832103843</v>
      </c>
      <c r="AD76" s="5">
        <f t="shared" si="12"/>
        <v>0.72295014947550695</v>
      </c>
      <c r="AE76" s="5">
        <f t="shared" si="12"/>
        <v>0.83395977599677251</v>
      </c>
      <c r="AH76" s="4">
        <v>34</v>
      </c>
      <c r="AI76" s="4">
        <v>3</v>
      </c>
    </row>
    <row r="77" spans="5:35" x14ac:dyDescent="0.35">
      <c r="E77" s="4">
        <v>6.1000000000000005</v>
      </c>
      <c r="F77" s="5">
        <f t="shared" si="0"/>
        <v>0.95165615184697716</v>
      </c>
      <c r="H77" s="16">
        <v>2.9000000000000004</v>
      </c>
      <c r="I77" s="5">
        <f t="shared" si="13"/>
        <v>0.55269721090467738</v>
      </c>
      <c r="J77" s="5">
        <f t="shared" si="13"/>
        <v>0.84826818203070187</v>
      </c>
      <c r="K77" s="5">
        <f t="shared" si="13"/>
        <v>0.90555478538037859</v>
      </c>
      <c r="L77" s="5">
        <f t="shared" si="13"/>
        <v>0.70352241632846646</v>
      </c>
      <c r="M77" s="5">
        <f t="shared" si="13"/>
        <v>0.70793289094358902</v>
      </c>
      <c r="N77" s="5">
        <f t="shared" si="13"/>
        <v>0.57582595632081857</v>
      </c>
      <c r="O77" s="5">
        <f t="shared" si="13"/>
        <v>0.52045678000685602</v>
      </c>
      <c r="P77" s="5">
        <f t="shared" si="13"/>
        <v>0.54807831674294449</v>
      </c>
      <c r="Q77" s="5">
        <f t="shared" si="13"/>
        <v>0.86538764638715726</v>
      </c>
      <c r="R77" s="5">
        <f t="shared" si="13"/>
        <v>0.65865987020632288</v>
      </c>
      <c r="S77" s="5">
        <f t="shared" si="13"/>
        <v>0.86870471116575854</v>
      </c>
      <c r="T77" s="5">
        <f t="shared" si="13"/>
        <v>0.79202587927063428</v>
      </c>
      <c r="U77" s="5">
        <f t="shared" si="13"/>
        <v>0.61743177005482097</v>
      </c>
      <c r="V77" s="5">
        <f t="shared" si="13"/>
        <v>0.79598262716168111</v>
      </c>
      <c r="W77" s="5">
        <f t="shared" si="13"/>
        <v>0.86870471116575854</v>
      </c>
      <c r="X77" s="5">
        <f t="shared" si="13"/>
        <v>0.68124906801949658</v>
      </c>
      <c r="Y77" s="5">
        <f t="shared" si="12"/>
        <v>0.80381316903151867</v>
      </c>
      <c r="Z77" s="5">
        <f t="shared" si="12"/>
        <v>0.79598262716168111</v>
      </c>
      <c r="AA77" s="5">
        <f t="shared" si="12"/>
        <v>0.64498453784669341</v>
      </c>
      <c r="AB77" s="5">
        <f t="shared" si="12"/>
        <v>0.89088000454988103</v>
      </c>
      <c r="AC77" s="5">
        <f t="shared" si="12"/>
        <v>0.53424478964595168</v>
      </c>
      <c r="AD77" s="5">
        <f t="shared" si="12"/>
        <v>0.71232730393654509</v>
      </c>
      <c r="AE77" s="5">
        <f t="shared" si="12"/>
        <v>0.82660536841038168</v>
      </c>
      <c r="AH77" s="4">
        <v>35</v>
      </c>
      <c r="AI77" s="4">
        <v>4</v>
      </c>
    </row>
    <row r="78" spans="5:35" x14ac:dyDescent="0.35">
      <c r="E78" s="4">
        <v>6.2</v>
      </c>
      <c r="F78" s="5">
        <f t="shared" si="0"/>
        <v>0.94914082380864839</v>
      </c>
      <c r="H78" s="16">
        <v>3</v>
      </c>
      <c r="I78" s="5">
        <f t="shared" si="13"/>
        <v>0.53908186107998568</v>
      </c>
      <c r="J78" s="5">
        <f t="shared" si="13"/>
        <v>0.84153554558589883</v>
      </c>
      <c r="K78" s="5">
        <f t="shared" si="13"/>
        <v>0.90087034884496442</v>
      </c>
      <c r="L78" s="5">
        <f t="shared" si="13"/>
        <v>0.69267496249308225</v>
      </c>
      <c r="M78" s="5">
        <f t="shared" si="13"/>
        <v>0.69718999154184647</v>
      </c>
      <c r="N78" s="5">
        <f t="shared" si="13"/>
        <v>0.56252947462757064</v>
      </c>
      <c r="O78" s="5">
        <f t="shared" si="13"/>
        <v>0.5064651051606549</v>
      </c>
      <c r="P78" s="5">
        <f t="shared" si="13"/>
        <v>0.53440412317222163</v>
      </c>
      <c r="Q78" s="5">
        <f t="shared" si="13"/>
        <v>0.85923899686902727</v>
      </c>
      <c r="R78" s="5">
        <f t="shared" si="13"/>
        <v>0.64682331603356336</v>
      </c>
      <c r="S78" s="5">
        <f t="shared" si="13"/>
        <v>0.86267184489668858</v>
      </c>
      <c r="T78" s="5">
        <f t="shared" si="13"/>
        <v>0.78352487942565774</v>
      </c>
      <c r="U78" s="5">
        <f t="shared" si="13"/>
        <v>0.60480780832248915</v>
      </c>
      <c r="V78" s="5">
        <f t="shared" si="13"/>
        <v>0.78759881459886361</v>
      </c>
      <c r="W78" s="5">
        <f t="shared" si="13"/>
        <v>0.86267184489668858</v>
      </c>
      <c r="X78" s="5">
        <f t="shared" si="13"/>
        <v>0.66989354122317712</v>
      </c>
      <c r="Y78" s="5">
        <f t="shared" si="12"/>
        <v>0.79566443248593088</v>
      </c>
      <c r="Z78" s="5">
        <f t="shared" si="12"/>
        <v>0.78759881459886361</v>
      </c>
      <c r="AA78" s="5">
        <f t="shared" si="12"/>
        <v>0.6328737231756516</v>
      </c>
      <c r="AB78" s="5">
        <f t="shared" si="12"/>
        <v>0.8856443321237617</v>
      </c>
      <c r="AC78" s="5">
        <f t="shared" si="12"/>
        <v>0.52040416225231767</v>
      </c>
      <c r="AD78" s="5">
        <f t="shared" si="12"/>
        <v>0.7016898715874238</v>
      </c>
      <c r="AE78" s="5">
        <f t="shared" si="12"/>
        <v>0.81916507055748244</v>
      </c>
      <c r="AH78" s="4">
        <v>36</v>
      </c>
      <c r="AI78" s="4">
        <v>4</v>
      </c>
    </row>
    <row r="79" spans="5:35" x14ac:dyDescent="0.35">
      <c r="E79" s="4">
        <v>6.3000000000000007</v>
      </c>
      <c r="F79" s="5">
        <f t="shared" si="0"/>
        <v>0.94654165277114033</v>
      </c>
      <c r="H79" s="16">
        <v>3.1</v>
      </c>
      <c r="I79" s="5">
        <f t="shared" si="13"/>
        <v>0.52563212316172647</v>
      </c>
      <c r="J79" s="5">
        <f t="shared" si="13"/>
        <v>0.83471131180749614</v>
      </c>
      <c r="K79" s="5">
        <f t="shared" si="13"/>
        <v>0.8960868087861884</v>
      </c>
      <c r="L79" s="5">
        <f t="shared" si="13"/>
        <v>0.68182448605576995</v>
      </c>
      <c r="M79" s="5">
        <f t="shared" si="13"/>
        <v>0.68644017593936657</v>
      </c>
      <c r="N79" s="5">
        <f t="shared" si="13"/>
        <v>0.54936877195953127</v>
      </c>
      <c r="O79" s="5">
        <f t="shared" si="13"/>
        <v>0.49268257385403685</v>
      </c>
      <c r="P79" s="5">
        <f t="shared" si="13"/>
        <v>0.52090164440841547</v>
      </c>
      <c r="Q79" s="5">
        <f t="shared" si="13"/>
        <v>0.8529944991524655</v>
      </c>
      <c r="R79" s="5">
        <f t="shared" si="13"/>
        <v>0.63502699225650372</v>
      </c>
      <c r="S79" s="5">
        <f t="shared" si="13"/>
        <v>0.85654249136873739</v>
      </c>
      <c r="T79" s="5">
        <f t="shared" si="13"/>
        <v>0.77495637075812174</v>
      </c>
      <c r="U79" s="5">
        <f t="shared" si="13"/>
        <v>0.59226927737311019</v>
      </c>
      <c r="V79" s="5">
        <f t="shared" si="13"/>
        <v>0.77914533147912723</v>
      </c>
      <c r="W79" s="5">
        <f t="shared" si="13"/>
        <v>0.85654249136873739</v>
      </c>
      <c r="X79" s="5">
        <f t="shared" ref="X79:AJ94" si="14">(1-_xlfn.WEIBULL.DIST($H79+X$43,$C$17,$C$18,1))/(1-_xlfn.WEIBULL.DIST(X$43,$C$17,$C$18,1))</f>
        <v>0.65855565290420059</v>
      </c>
      <c r="Y79" s="5">
        <f t="shared" si="14"/>
        <v>0.78744194585810068</v>
      </c>
      <c r="Z79" s="5">
        <f t="shared" si="14"/>
        <v>0.77914533147912723</v>
      </c>
      <c r="AA79" s="5">
        <f t="shared" si="14"/>
        <v>0.62081758083005134</v>
      </c>
      <c r="AB79" s="5">
        <f t="shared" si="14"/>
        <v>0.88030955907566333</v>
      </c>
      <c r="AC79" s="5">
        <f t="shared" si="14"/>
        <v>0.50675380073937926</v>
      </c>
      <c r="AD79" s="5">
        <f t="shared" si="14"/>
        <v>0.69104171016122151</v>
      </c>
      <c r="AE79" s="5">
        <f t="shared" si="14"/>
        <v>0.81164070461652971</v>
      </c>
      <c r="AH79" s="4">
        <v>37</v>
      </c>
      <c r="AI79" s="4">
        <v>3</v>
      </c>
    </row>
    <row r="80" spans="5:35" x14ac:dyDescent="0.35">
      <c r="E80" s="4">
        <v>6.4</v>
      </c>
      <c r="F80" s="5">
        <f t="shared" si="0"/>
        <v>0.94385761539254476</v>
      </c>
      <c r="H80" s="16">
        <v>3.2</v>
      </c>
      <c r="I80" s="5">
        <f t="shared" ref="I80:X95" si="15">(1-_xlfn.WEIBULL.DIST($H80+I$43,$C$17,$C$18,1))/(1-_xlfn.WEIBULL.DIST(I$43,$C$17,$C$18,1))</f>
        <v>0.51235128143012498</v>
      </c>
      <c r="J80" s="5">
        <f t="shared" si="15"/>
        <v>0.82779689127223743</v>
      </c>
      <c r="K80" s="5">
        <f t="shared" si="15"/>
        <v>0.89120425026092165</v>
      </c>
      <c r="L80" s="5">
        <f t="shared" si="15"/>
        <v>0.67097495213354585</v>
      </c>
      <c r="M80" s="5">
        <f t="shared" si="15"/>
        <v>0.67568736494148229</v>
      </c>
      <c r="N80" s="5">
        <f t="shared" si="15"/>
        <v>0.53634756905818071</v>
      </c>
      <c r="O80" s="5">
        <f t="shared" si="15"/>
        <v>0.47911161262715679</v>
      </c>
      <c r="P80" s="5">
        <f t="shared" si="15"/>
        <v>0.50757406022018381</v>
      </c>
      <c r="Q80" s="5">
        <f t="shared" si="15"/>
        <v>0.84665517004217794</v>
      </c>
      <c r="R80" s="5">
        <f t="shared" si="15"/>
        <v>0.6232751396993953</v>
      </c>
      <c r="S80" s="5">
        <f t="shared" si="15"/>
        <v>0.85031759043782029</v>
      </c>
      <c r="T80" s="5">
        <f t="shared" si="15"/>
        <v>0.76632297089845536</v>
      </c>
      <c r="U80" s="5">
        <f t="shared" si="15"/>
        <v>0.57982034677450212</v>
      </c>
      <c r="V80" s="5">
        <f t="shared" si="15"/>
        <v>0.77062471688046519</v>
      </c>
      <c r="W80" s="5">
        <f t="shared" si="15"/>
        <v>0.85031759043782029</v>
      </c>
      <c r="X80" s="5">
        <f t="shared" si="15"/>
        <v>0.64723954669736006</v>
      </c>
      <c r="Y80" s="5">
        <f t="shared" si="14"/>
        <v>0.77914808936814772</v>
      </c>
      <c r="Z80" s="5">
        <f t="shared" si="14"/>
        <v>0.77062471688046519</v>
      </c>
      <c r="AA80" s="5">
        <f t="shared" si="14"/>
        <v>0.60882036549678287</v>
      </c>
      <c r="AB80" s="5">
        <f t="shared" si="14"/>
        <v>0.87487610936517235</v>
      </c>
      <c r="AC80" s="5">
        <f t="shared" si="14"/>
        <v>0.49329653566332232</v>
      </c>
      <c r="AD80" s="5">
        <f t="shared" si="14"/>
        <v>0.68038669352590353</v>
      </c>
      <c r="AE80" s="5">
        <f t="shared" si="14"/>
        <v>0.80403416597474953</v>
      </c>
      <c r="AH80" s="4">
        <v>38</v>
      </c>
      <c r="AI80" s="4">
        <v>3</v>
      </c>
    </row>
    <row r="81" spans="5:35" x14ac:dyDescent="0.35">
      <c r="E81" s="4">
        <v>6.5</v>
      </c>
      <c r="F81" s="5">
        <f t="shared" ref="F81:F144" si="16">1-_xlfn.WEIBULL.DIST(E81,$C$17,$C$18,1)</f>
        <v>0.94108772507921223</v>
      </c>
      <c r="H81" s="16">
        <v>3.3000000000000003</v>
      </c>
      <c r="I81" s="5">
        <f t="shared" si="15"/>
        <v>0.49924246345938628</v>
      </c>
      <c r="J81" s="5">
        <f t="shared" si="15"/>
        <v>0.8207937690755196</v>
      </c>
      <c r="K81" s="5">
        <f t="shared" si="15"/>
        <v>0.88622282357408733</v>
      </c>
      <c r="L81" s="5">
        <f t="shared" si="15"/>
        <v>0.66013033062203064</v>
      </c>
      <c r="M81" s="5">
        <f t="shared" si="15"/>
        <v>0.66493548797508184</v>
      </c>
      <c r="N81" s="5">
        <f t="shared" si="15"/>
        <v>0.52346945529895728</v>
      </c>
      <c r="O81" s="5">
        <f t="shared" si="15"/>
        <v>0.46575445933820886</v>
      </c>
      <c r="P81" s="5">
        <f t="shared" si="15"/>
        <v>0.4944243887992662</v>
      </c>
      <c r="Q81" s="5">
        <f t="shared" si="15"/>
        <v>0.84022210041485434</v>
      </c>
      <c r="R81" s="5">
        <f t="shared" si="15"/>
        <v>0.61157196037796868</v>
      </c>
      <c r="S81" s="5">
        <f t="shared" si="15"/>
        <v>0.84399815571765746</v>
      </c>
      <c r="T81" s="5">
        <f t="shared" si="15"/>
        <v>0.7576273598819746</v>
      </c>
      <c r="U81" s="5">
        <f t="shared" si="15"/>
        <v>0.56746510200473155</v>
      </c>
      <c r="V81" s="5">
        <f t="shared" si="15"/>
        <v>0.7620395738019422</v>
      </c>
      <c r="W81" s="5">
        <f t="shared" si="15"/>
        <v>0.84399815571765746</v>
      </c>
      <c r="X81" s="5">
        <f t="shared" si="15"/>
        <v>0.63594935032614386</v>
      </c>
      <c r="Y81" s="5">
        <f t="shared" si="14"/>
        <v>0.77078530986777105</v>
      </c>
      <c r="Z81" s="5">
        <f t="shared" si="14"/>
        <v>0.7620395738019422</v>
      </c>
      <c r="AA81" s="5">
        <f t="shared" si="14"/>
        <v>0.59688627843529196</v>
      </c>
      <c r="AB81" s="5">
        <f t="shared" si="14"/>
        <v>0.86934447669713599</v>
      </c>
      <c r="AC81" s="5">
        <f t="shared" si="14"/>
        <v>0.48003502194134146</v>
      </c>
      <c r="AD81" s="5">
        <f t="shared" si="14"/>
        <v>0.66972870791055461</v>
      </c>
      <c r="AE81" s="5">
        <f t="shared" si="14"/>
        <v>0.79634742230780564</v>
      </c>
      <c r="AH81" s="4">
        <v>39</v>
      </c>
      <c r="AI81" s="4">
        <v>7</v>
      </c>
    </row>
    <row r="82" spans="5:35" x14ac:dyDescent="0.35">
      <c r="E82" s="4">
        <v>6.6000000000000005</v>
      </c>
      <c r="F82" s="5">
        <f t="shared" si="16"/>
        <v>0.93823103335226199</v>
      </c>
      <c r="H82" s="16">
        <v>3.4000000000000004</v>
      </c>
      <c r="I82" s="5">
        <f t="shared" si="15"/>
        <v>0.4863086378990088</v>
      </c>
      <c r="J82" s="5">
        <f t="shared" si="15"/>
        <v>0.8137035043978712</v>
      </c>
      <c r="K82" s="5">
        <f t="shared" si="15"/>
        <v>0.88114274513503354</v>
      </c>
      <c r="L82" s="5">
        <f t="shared" si="15"/>
        <v>0.64929459224342057</v>
      </c>
      <c r="M82" s="5">
        <f t="shared" si="15"/>
        <v>0.65418847920264545</v>
      </c>
      <c r="N82" s="5">
        <f t="shared" si="15"/>
        <v>0.51073788559159616</v>
      </c>
      <c r="O82" s="5">
        <f t="shared" si="15"/>
        <v>0.45261316260202489</v>
      </c>
      <c r="P82" s="5">
        <f t="shared" si="15"/>
        <v>0.48145548474839639</v>
      </c>
      <c r="Q82" s="5">
        <f t="shared" si="15"/>
        <v>0.83369645522048441</v>
      </c>
      <c r="R82" s="5">
        <f t="shared" si="15"/>
        <v>0.59992161317774517</v>
      </c>
      <c r="S82" s="5">
        <f t="shared" si="15"/>
        <v>0.83758527466149635</v>
      </c>
      <c r="T82" s="5">
        <f t="shared" si="15"/>
        <v>0.74887227817546798</v>
      </c>
      <c r="U82" s="5">
        <f t="shared" si="15"/>
        <v>0.55520754038567943</v>
      </c>
      <c r="V82" s="5">
        <f t="shared" si="15"/>
        <v>0.75339256729869553</v>
      </c>
      <c r="W82" s="5">
        <f t="shared" si="15"/>
        <v>0.83758527466149635</v>
      </c>
      <c r="X82" s="5">
        <f t="shared" si="15"/>
        <v>0.62468917139359592</v>
      </c>
      <c r="Y82" s="5">
        <f t="shared" si="14"/>
        <v>0.76235611919133373</v>
      </c>
      <c r="Z82" s="5">
        <f t="shared" si="14"/>
        <v>0.75339256729869553</v>
      </c>
      <c r="AA82" s="5">
        <f t="shared" si="14"/>
        <v>0.58501946317022235</v>
      </c>
      <c r="AB82" s="5">
        <f t="shared" si="14"/>
        <v>0.86371522509912924</v>
      </c>
      <c r="AC82" s="5">
        <f t="shared" si="14"/>
        <v>0.46697173752003723</v>
      </c>
      <c r="AD82" s="5">
        <f t="shared" si="14"/>
        <v>0.65907164808978347</v>
      </c>
      <c r="AE82" s="5">
        <f t="shared" si="14"/>
        <v>0.78858251256220135</v>
      </c>
      <c r="AH82" s="4">
        <v>40</v>
      </c>
      <c r="AI82" s="4">
        <v>6</v>
      </c>
    </row>
    <row r="83" spans="5:35" x14ac:dyDescent="0.35">
      <c r="E83" s="4">
        <v>6.7</v>
      </c>
      <c r="F83" s="5">
        <f t="shared" si="16"/>
        <v>0.93528663121130262</v>
      </c>
      <c r="H83" s="16">
        <v>3.5</v>
      </c>
      <c r="I83" s="5">
        <f t="shared" si="15"/>
        <v>0.47355261249472402</v>
      </c>
      <c r="J83" s="5">
        <f t="shared" si="15"/>
        <v>0.80652772998037736</v>
      </c>
      <c r="K83" s="5">
        <f t="shared" si="15"/>
        <v>0.87596429826158562</v>
      </c>
      <c r="L83" s="5">
        <f t="shared" si="15"/>
        <v>0.63847170456981206</v>
      </c>
      <c r="M83" s="5">
        <f t="shared" si="15"/>
        <v>0.64345027360578844</v>
      </c>
      <c r="N83" s="5">
        <f t="shared" si="15"/>
        <v>0.49815617748116336</v>
      </c>
      <c r="O83" s="5">
        <f t="shared" si="15"/>
        <v>0.43968958151009158</v>
      </c>
      <c r="P83" s="5">
        <f t="shared" si="15"/>
        <v>0.46867003731588108</v>
      </c>
      <c r="Q83" s="5">
        <f t="shared" si="15"/>
        <v>0.82707947340126364</v>
      </c>
      <c r="R83" s="5">
        <f t="shared" si="15"/>
        <v>0.58832820957800824</v>
      </c>
      <c r="S83" s="5">
        <f t="shared" si="15"/>
        <v>0.83108010856342407</v>
      </c>
      <c r="T83" s="5">
        <f t="shared" si="15"/>
        <v>0.74006052460727312</v>
      </c>
      <c r="U83" s="5">
        <f t="shared" si="15"/>
        <v>0.54305156713886682</v>
      </c>
      <c r="V83" s="5">
        <f t="shared" si="15"/>
        <v>0.7446864225195492</v>
      </c>
      <c r="W83" s="5">
        <f t="shared" si="15"/>
        <v>0.83108010856342407</v>
      </c>
      <c r="X83" s="5">
        <f t="shared" si="15"/>
        <v>0.61346309318114867</v>
      </c>
      <c r="Y83" s="5">
        <f t="shared" si="14"/>
        <v>0.75386309240841476</v>
      </c>
      <c r="Z83" s="5">
        <f t="shared" si="14"/>
        <v>0.7446864225195492</v>
      </c>
      <c r="AA83" s="5">
        <f t="shared" si="14"/>
        <v>0.57322400125430939</v>
      </c>
      <c r="AB83" s="5">
        <f t="shared" si="14"/>
        <v>0.85798898943425561</v>
      </c>
      <c r="AC83" s="5">
        <f t="shared" si="14"/>
        <v>0.45410898230959834</v>
      </c>
      <c r="AD83" s="5">
        <f t="shared" si="14"/>
        <v>0.6484194135320297</v>
      </c>
      <c r="AE83" s="5">
        <f t="shared" si="14"/>
        <v>0.78074154584010613</v>
      </c>
      <c r="AH83" s="4">
        <v>41</v>
      </c>
      <c r="AI83" s="4">
        <v>5</v>
      </c>
    </row>
    <row r="84" spans="5:35" x14ac:dyDescent="0.35">
      <c r="E84" s="4">
        <v>6.8000000000000007</v>
      </c>
      <c r="F84" s="5">
        <f t="shared" si="16"/>
        <v>0.93225365049359732</v>
      </c>
      <c r="H84" s="16">
        <v>3.6</v>
      </c>
      <c r="I84" s="5">
        <f t="shared" si="15"/>
        <v>0.46097703235205378</v>
      </c>
      <c r="J84" s="5">
        <f t="shared" si="15"/>
        <v>0.79926815150798414</v>
      </c>
      <c r="K84" s="5">
        <f t="shared" si="15"/>
        <v>0.87068783392938998</v>
      </c>
      <c r="L84" s="5">
        <f t="shared" si="15"/>
        <v>0.62766562802812553</v>
      </c>
      <c r="M84" s="5">
        <f t="shared" si="15"/>
        <v>0.63272480304438061</v>
      </c>
      <c r="N84" s="5">
        <f t="shared" si="15"/>
        <v>0.48572750845479196</v>
      </c>
      <c r="O84" s="5">
        <f t="shared" si="15"/>
        <v>0.42698538563105132</v>
      </c>
      <c r="P84" s="5">
        <f t="shared" si="15"/>
        <v>0.45607056887933844</v>
      </c>
      <c r="Q84" s="5">
        <f t="shared" si="15"/>
        <v>0.82037246772644234</v>
      </c>
      <c r="R84" s="5">
        <f t="shared" si="15"/>
        <v>0.5767958094289003</v>
      </c>
      <c r="S84" s="5">
        <f t="shared" si="15"/>
        <v>0.82448389247752762</v>
      </c>
      <c r="T84" s="5">
        <f t="shared" si="15"/>
        <v>0.73119495420247627</v>
      </c>
      <c r="U84" s="5">
        <f t="shared" si="15"/>
        <v>0.5310009915707008</v>
      </c>
      <c r="V84" s="5">
        <f t="shared" si="15"/>
        <v>0.7359239226486628</v>
      </c>
      <c r="W84" s="5">
        <f t="shared" si="15"/>
        <v>0.82448389247752762</v>
      </c>
      <c r="X84" s="5">
        <f t="shared" si="15"/>
        <v>0.60227517046244161</v>
      </c>
      <c r="Y84" s="5">
        <f t="shared" si="14"/>
        <v>0.74530886597882051</v>
      </c>
      <c r="Z84" s="5">
        <f t="shared" si="14"/>
        <v>0.7359239226486628</v>
      </c>
      <c r="AA84" s="5">
        <f t="shared" si="14"/>
        <v>0.56150390810904416</v>
      </c>
      <c r="AB84" s="5">
        <f t="shared" si="14"/>
        <v>0.8521664758470533</v>
      </c>
      <c r="AC84" s="5">
        <f t="shared" si="14"/>
        <v>0.44144887738469912</v>
      </c>
      <c r="AD84" s="5">
        <f t="shared" si="14"/>
        <v>0.63777590451764432</v>
      </c>
      <c r="AE84" s="5">
        <f t="shared" si="14"/>
        <v>0.77282670018646837</v>
      </c>
      <c r="AH84" s="4">
        <v>42</v>
      </c>
      <c r="AI84" s="4">
        <v>4</v>
      </c>
    </row>
    <row r="85" spans="5:35" x14ac:dyDescent="0.35">
      <c r="E85" s="4">
        <v>6.9</v>
      </c>
      <c r="F85" s="5">
        <f t="shared" si="16"/>
        <v>0.92913126522685796</v>
      </c>
      <c r="H85" s="16">
        <v>3.7</v>
      </c>
      <c r="I85" s="5">
        <f t="shared" si="15"/>
        <v>0.44858437844493793</v>
      </c>
      <c r="J85" s="5">
        <f t="shared" si="15"/>
        <v>0.79192654689976738</v>
      </c>
      <c r="K85" s="5">
        <f t="shared" si="15"/>
        <v>0.86531377146418265</v>
      </c>
      <c r="L85" s="5">
        <f t="shared" si="15"/>
        <v>0.6168803118929943</v>
      </c>
      <c r="M85" s="5">
        <f t="shared" si="15"/>
        <v>0.62201599229742988</v>
      </c>
      <c r="N85" s="5">
        <f t="shared" si="15"/>
        <v>0.47345491345875057</v>
      </c>
      <c r="O85" s="5">
        <f t="shared" si="15"/>
        <v>0.41450205529017442</v>
      </c>
      <c r="P85" s="5">
        <f t="shared" si="15"/>
        <v>0.44365943368057198</v>
      </c>
      <c r="Q85" s="5">
        <f t="shared" si="15"/>
        <v>0.81357682454158431</v>
      </c>
      <c r="R85" s="5">
        <f t="shared" si="15"/>
        <v>0.56532841678904577</v>
      </c>
      <c r="S85" s="5">
        <f t="shared" si="15"/>
        <v>0.81779793505326126</v>
      </c>
      <c r="T85" s="5">
        <f t="shared" si="15"/>
        <v>0.72227847592507755</v>
      </c>
      <c r="U85" s="5">
        <f t="shared" si="15"/>
        <v>0.51905952339404571</v>
      </c>
      <c r="V85" s="5">
        <f t="shared" si="15"/>
        <v>0.72710790675282988</v>
      </c>
      <c r="W85" s="5">
        <f t="shared" si="15"/>
        <v>0.81779793505326126</v>
      </c>
      <c r="X85" s="5">
        <f t="shared" si="15"/>
        <v>0.59112942533918067</v>
      </c>
      <c r="Y85" s="5">
        <f t="shared" si="14"/>
        <v>0.73669613581125515</v>
      </c>
      <c r="Z85" s="5">
        <f t="shared" si="14"/>
        <v>0.72710790675282988</v>
      </c>
      <c r="AA85" s="5">
        <f t="shared" si="14"/>
        <v>0.54986312895053702</v>
      </c>
      <c r="AB85" s="5">
        <f t="shared" si="14"/>
        <v>0.84624846214033467</v>
      </c>
      <c r="AC85" s="5">
        <f t="shared" si="14"/>
        <v>0.42899336445239067</v>
      </c>
      <c r="AD85" s="5">
        <f t="shared" si="14"/>
        <v>0.62714501823276214</v>
      </c>
      <c r="AE85" s="5">
        <f t="shared" si="14"/>
        <v>0.76484022127844487</v>
      </c>
      <c r="AH85" s="4">
        <v>43</v>
      </c>
      <c r="AI85" s="4">
        <v>4</v>
      </c>
    </row>
    <row r="86" spans="5:35" x14ac:dyDescent="0.35">
      <c r="E86" s="4">
        <v>7</v>
      </c>
      <c r="F86" s="5">
        <f t="shared" si="16"/>
        <v>0.92591869297378848</v>
      </c>
      <c r="H86" s="16">
        <v>3.8000000000000003</v>
      </c>
      <c r="I86" s="5">
        <f t="shared" si="15"/>
        <v>0.43637696637137413</v>
      </c>
      <c r="J86" s="5">
        <f t="shared" si="15"/>
        <v>0.78450476550538728</v>
      </c>
      <c r="K86" s="5">
        <f t="shared" si="15"/>
        <v>0.85984259917464989</v>
      </c>
      <c r="L86" s="5">
        <f t="shared" si="15"/>
        <v>0.60611969027407842</v>
      </c>
      <c r="M86" s="5">
        <f t="shared" si="15"/>
        <v>0.61132775509203896</v>
      </c>
      <c r="N86" s="5">
        <f t="shared" si="15"/>
        <v>0.46134128262999846</v>
      </c>
      <c r="O86" s="5">
        <f t="shared" si="15"/>
        <v>0.40224088212561826</v>
      </c>
      <c r="P86" s="5">
        <f t="shared" si="15"/>
        <v>0.43143881681296065</v>
      </c>
      <c r="Q86" s="5">
        <f t="shared" si="15"/>
        <v>0.80669400343080944</v>
      </c>
      <c r="R86" s="5">
        <f t="shared" si="15"/>
        <v>0.55392997583105918</v>
      </c>
      <c r="S86" s="5">
        <f t="shared" si="15"/>
        <v>0.81102361828549174</v>
      </c>
      <c r="T86" s="5">
        <f t="shared" si="15"/>
        <v>0.7133140503291715</v>
      </c>
      <c r="U86" s="5">
        <f t="shared" si="15"/>
        <v>0.50723076919279475</v>
      </c>
      <c r="V86" s="5">
        <f t="shared" si="15"/>
        <v>0.71824126753626449</v>
      </c>
      <c r="W86" s="5">
        <f t="shared" si="15"/>
        <v>0.81102361828549174</v>
      </c>
      <c r="X86" s="5">
        <f t="shared" si="15"/>
        <v>0.58002984310611927</v>
      </c>
      <c r="Y86" s="5">
        <f t="shared" si="14"/>
        <v>0.72802765522705448</v>
      </c>
      <c r="Z86" s="5">
        <f t="shared" si="14"/>
        <v>0.71824126753626449</v>
      </c>
      <c r="AA86" s="5">
        <f t="shared" si="14"/>
        <v>0.53830553480788745</v>
      </c>
      <c r="AB86" s="5">
        <f t="shared" si="14"/>
        <v>0.84023579808084614</v>
      </c>
      <c r="AC86" s="5">
        <f t="shared" si="14"/>
        <v>0.41674420558672848</v>
      </c>
      <c r="AD86" s="5">
        <f t="shared" si="14"/>
        <v>0.61653064484510089</v>
      </c>
      <c r="AE86" s="5">
        <f t="shared" si="14"/>
        <v>0.7567844210173672</v>
      </c>
      <c r="AH86" s="4">
        <v>44</v>
      </c>
      <c r="AI86" s="4">
        <v>4</v>
      </c>
    </row>
    <row r="87" spans="5:35" x14ac:dyDescent="0.35">
      <c r="E87" s="4">
        <v>7.1000000000000005</v>
      </c>
      <c r="F87" s="5">
        <f t="shared" si="16"/>
        <v>0.92261519616644916</v>
      </c>
      <c r="H87" s="16">
        <v>3.9000000000000004</v>
      </c>
      <c r="I87" s="5">
        <f t="shared" si="15"/>
        <v>0.42435694535742985</v>
      </c>
      <c r="J87" s="5">
        <f t="shared" si="15"/>
        <v>0.77700472720710756</v>
      </c>
      <c r="K87" s="5">
        <f t="shared" si="15"/>
        <v>0.85427487492358245</v>
      </c>
      <c r="L87" s="5">
        <f t="shared" si="15"/>
        <v>0.59538767810435689</v>
      </c>
      <c r="M87" s="5">
        <f t="shared" si="15"/>
        <v>0.60066399012683813</v>
      </c>
      <c r="N87" s="5">
        <f t="shared" si="15"/>
        <v>0.44938935924593598</v>
      </c>
      <c r="O87" s="5">
        <f t="shared" si="15"/>
        <v>0.39020296991873998</v>
      </c>
      <c r="P87" s="5">
        <f t="shared" si="15"/>
        <v>0.41941073346224955</v>
      </c>
      <c r="Q87" s="5">
        <f t="shared" si="15"/>
        <v>0.79972553679071967</v>
      </c>
      <c r="R87" s="5">
        <f t="shared" si="15"/>
        <v>0.54260436682220969</v>
      </c>
      <c r="S87" s="5">
        <f t="shared" si="15"/>
        <v>0.80416239717780125</v>
      </c>
      <c r="T87" s="5">
        <f t="shared" si="15"/>
        <v>0.70430468712140304</v>
      </c>
      <c r="U87" s="5">
        <f t="shared" si="15"/>
        <v>0.4955182290358407</v>
      </c>
      <c r="V87" s="5">
        <f t="shared" si="15"/>
        <v>0.70932694900490922</v>
      </c>
      <c r="W87" s="5">
        <f t="shared" si="15"/>
        <v>0.80416239717780125</v>
      </c>
      <c r="X87" s="5">
        <f t="shared" si="15"/>
        <v>0.56898036815226249</v>
      </c>
      <c r="Y87" s="5">
        <f t="shared" si="14"/>
        <v>0.71930623283058237</v>
      </c>
      <c r="Z87" s="5">
        <f t="shared" si="14"/>
        <v>0.70932694900490922</v>
      </c>
      <c r="AA87" s="5">
        <f t="shared" si="14"/>
        <v>0.52683491864122156</v>
      </c>
      <c r="AB87" s="5">
        <f t="shared" si="14"/>
        <v>0.83412940563170423</v>
      </c>
      <c r="AC87" s="5">
        <f t="shared" si="14"/>
        <v>0.40470298322925219</v>
      </c>
      <c r="AD87" s="5">
        <f t="shared" si="14"/>
        <v>0.60593666356793463</v>
      </c>
      <c r="AE87" s="5">
        <f t="shared" si="14"/>
        <v>0.7486616760236382</v>
      </c>
      <c r="AH87" s="4">
        <v>45</v>
      </c>
      <c r="AI87" s="4">
        <v>3</v>
      </c>
    </row>
    <row r="88" spans="5:35" x14ac:dyDescent="0.35">
      <c r="E88" s="4">
        <v>7.2</v>
      </c>
      <c r="F88" s="5">
        <f t="shared" si="16"/>
        <v>0.91922008342846184</v>
      </c>
      <c r="H88" s="16">
        <v>4</v>
      </c>
      <c r="I88" s="5">
        <f t="shared" si="15"/>
        <v>0.41252629751049513</v>
      </c>
      <c r="J88" s="5">
        <f t="shared" si="15"/>
        <v>0.76942842142691648</v>
      </c>
      <c r="K88" s="5">
        <f t="shared" si="15"/>
        <v>0.84861122663507227</v>
      </c>
      <c r="L88" s="5">
        <f t="shared" si="15"/>
        <v>0.58468816713602023</v>
      </c>
      <c r="M88" s="5">
        <f t="shared" si="15"/>
        <v>0.59002857709638579</v>
      </c>
      <c r="N88" s="5">
        <f t="shared" si="15"/>
        <v>0.43760173789558915</v>
      </c>
      <c r="O88" s="5">
        <f t="shared" si="15"/>
        <v>0.37838923569506383</v>
      </c>
      <c r="P88" s="5">
        <f t="shared" si="15"/>
        <v>0.40757702840100501</v>
      </c>
      <c r="Q88" s="5">
        <f t="shared" si="15"/>
        <v>0.7926730293148353</v>
      </c>
      <c r="R88" s="5">
        <f t="shared" si="15"/>
        <v>0.53135540218741306</v>
      </c>
      <c r="S88" s="5">
        <f t="shared" si="15"/>
        <v>0.79721579931775077</v>
      </c>
      <c r="T88" s="5">
        <f t="shared" si="15"/>
        <v>0.69525344263716382</v>
      </c>
      <c r="U88" s="5">
        <f t="shared" si="15"/>
        <v>0.48392529324656197</v>
      </c>
      <c r="V88" s="5">
        <f t="shared" si="15"/>
        <v>0.70036794404251657</v>
      </c>
      <c r="W88" s="5">
        <f t="shared" si="15"/>
        <v>0.79721579931775077</v>
      </c>
      <c r="X88" s="5">
        <f t="shared" si="15"/>
        <v>0.55798489990537725</v>
      </c>
      <c r="Y88" s="5">
        <f t="shared" si="14"/>
        <v>0.7105347302881081</v>
      </c>
      <c r="Z88" s="5">
        <f t="shared" si="14"/>
        <v>0.70036794404251657</v>
      </c>
      <c r="AA88" s="5">
        <f t="shared" si="14"/>
        <v>0.51545499156641228</v>
      </c>
      <c r="AB88" s="5">
        <f t="shared" si="14"/>
        <v>0.82793027910964356</v>
      </c>
      <c r="AC88" s="5">
        <f t="shared" si="14"/>
        <v>0.39287110045386708</v>
      </c>
      <c r="AD88" s="5">
        <f t="shared" si="14"/>
        <v>0.59536693871859647</v>
      </c>
      <c r="AE88" s="5">
        <f t="shared" si="14"/>
        <v>0.74047442603514668</v>
      </c>
      <c r="AH88" s="4">
        <v>46</v>
      </c>
      <c r="AI88" s="4">
        <v>3</v>
      </c>
    </row>
    <row r="89" spans="5:35" x14ac:dyDescent="0.35">
      <c r="E89" s="4">
        <v>7.3000000000000007</v>
      </c>
      <c r="F89" s="5">
        <f t="shared" si="16"/>
        <v>0.9157327108830251</v>
      </c>
      <c r="H89" s="16">
        <v>4.1000000000000005</v>
      </c>
      <c r="I89" s="5">
        <f t="shared" si="15"/>
        <v>0.40088683732203573</v>
      </c>
      <c r="J89" s="5">
        <f t="shared" si="15"/>
        <v>0.76177790603843731</v>
      </c>
      <c r="K89" s="5">
        <f t="shared" si="15"/>
        <v>0.84285235273554449</v>
      </c>
      <c r="L89" s="5">
        <f t="shared" si="15"/>
        <v>0.57402502195064442</v>
      </c>
      <c r="M89" s="5">
        <f t="shared" si="15"/>
        <v>0.57942537272310279</v>
      </c>
      <c r="N89" s="5">
        <f t="shared" si="15"/>
        <v>0.42598086287499348</v>
      </c>
      <c r="O89" s="5">
        <f t="shared" si="15"/>
        <v>0.36680041109196893</v>
      </c>
      <c r="P89" s="5">
        <f t="shared" si="15"/>
        <v>0.39593937573649046</v>
      </c>
      <c r="Q89" s="5">
        <f t="shared" si="15"/>
        <v>0.78553815738749222</v>
      </c>
      <c r="R89" s="5">
        <f t="shared" si="15"/>
        <v>0.52018682266161831</v>
      </c>
      <c r="S89" s="5">
        <f t="shared" si="15"/>
        <v>0.79018542436293304</v>
      </c>
      <c r="T89" s="5">
        <f t="shared" si="15"/>
        <v>0.6861634172332115</v>
      </c>
      <c r="U89" s="5">
        <f t="shared" si="15"/>
        <v>0.47245523933362632</v>
      </c>
      <c r="V89" s="5">
        <f t="shared" si="15"/>
        <v>0.69136729190095259</v>
      </c>
      <c r="W89" s="5">
        <f t="shared" si="15"/>
        <v>0.79018542436293304</v>
      </c>
      <c r="X89" s="5">
        <f t="shared" si="15"/>
        <v>0.5470472888268868</v>
      </c>
      <c r="Y89" s="5">
        <f t="shared" si="14"/>
        <v>0.70171606001717579</v>
      </c>
      <c r="Z89" s="5">
        <f t="shared" si="14"/>
        <v>0.69136729190095259</v>
      </c>
      <c r="AA89" s="5">
        <f t="shared" si="14"/>
        <v>0.50416937919330818</v>
      </c>
      <c r="AB89" s="5">
        <f t="shared" si="14"/>
        <v>0.82163948526518327</v>
      </c>
      <c r="AC89" s="5">
        <f t="shared" si="14"/>
        <v>0.38124978149407951</v>
      </c>
      <c r="AD89" s="5">
        <f t="shared" si="14"/>
        <v>0.58482531577793839</v>
      </c>
      <c r="AE89" s="5">
        <f t="shared" si="14"/>
        <v>0.73222517220997374</v>
      </c>
      <c r="AH89" s="4">
        <v>47</v>
      </c>
      <c r="AI89" s="4">
        <v>2</v>
      </c>
    </row>
    <row r="90" spans="5:35" x14ac:dyDescent="0.35">
      <c r="E90" s="4">
        <v>7.4</v>
      </c>
      <c r="F90" s="5">
        <f t="shared" si="16"/>
        <v>0.91215248344466504</v>
      </c>
      <c r="H90" s="16">
        <v>4.2</v>
      </c>
      <c r="I90" s="5">
        <f t="shared" si="15"/>
        <v>0.38944021141960772</v>
      </c>
      <c r="J90" s="5">
        <f t="shared" si="15"/>
        <v>0.75405530618350336</v>
      </c>
      <c r="K90" s="5">
        <f t="shared" si="15"/>
        <v>0.83699902252647829</v>
      </c>
      <c r="L90" s="5">
        <f t="shared" si="15"/>
        <v>0.56340207599037251</v>
      </c>
      <c r="M90" s="5">
        <f t="shared" si="15"/>
        <v>0.56885820680335974</v>
      </c>
      <c r="N90" s="5">
        <f t="shared" si="15"/>
        <v>0.41452902680904241</v>
      </c>
      <c r="O90" s="5">
        <f t="shared" si="15"/>
        <v>0.35543704398853782</v>
      </c>
      <c r="P90" s="5">
        <f t="shared" si="15"/>
        <v>0.38449927891112201</v>
      </c>
      <c r="Q90" s="5">
        <f t="shared" si="15"/>
        <v>0.77832266838630382</v>
      </c>
      <c r="R90" s="5">
        <f t="shared" si="15"/>
        <v>0.50910229353850911</v>
      </c>
      <c r="S90" s="5">
        <f t="shared" si="15"/>
        <v>0.78307294343677369</v>
      </c>
      <c r="T90" s="5">
        <f t="shared" si="15"/>
        <v>0.67703775259958887</v>
      </c>
      <c r="U90" s="5">
        <f t="shared" si="15"/>
        <v>0.46111122908862134</v>
      </c>
      <c r="V90" s="5">
        <f t="shared" si="15"/>
        <v>0.68232807560738995</v>
      </c>
      <c r="W90" s="5">
        <f t="shared" si="15"/>
        <v>0.78307294343677369</v>
      </c>
      <c r="X90" s="5">
        <f t="shared" si="15"/>
        <v>0.53617133246417159</v>
      </c>
      <c r="Y90" s="5">
        <f t="shared" si="14"/>
        <v>0.69285318278869323</v>
      </c>
      <c r="Z90" s="5">
        <f t="shared" si="14"/>
        <v>0.68232807560738995</v>
      </c>
      <c r="AA90" s="5">
        <f t="shared" si="14"/>
        <v>0.49298161808411184</v>
      </c>
      <c r="AB90" s="5">
        <f t="shared" si="14"/>
        <v>0.81525816328391432</v>
      </c>
      <c r="AC90" s="5">
        <f t="shared" si="14"/>
        <v>0.3698400725299773</v>
      </c>
      <c r="AD90" s="5">
        <f t="shared" si="14"/>
        <v>0.57431561745725812</v>
      </c>
      <c r="AE90" s="5">
        <f t="shared" si="14"/>
        <v>0.72391647533436221</v>
      </c>
      <c r="AH90" s="4">
        <v>48</v>
      </c>
      <c r="AI90" s="4">
        <v>7</v>
      </c>
    </row>
    <row r="91" spans="5:35" x14ac:dyDescent="0.35">
      <c r="E91" s="4">
        <v>7.5</v>
      </c>
      <c r="F91" s="5">
        <f t="shared" si="16"/>
        <v>0.9084788560926027</v>
      </c>
      <c r="H91" s="16">
        <v>4.3</v>
      </c>
      <c r="I91" s="5">
        <f t="shared" si="15"/>
        <v>0.37818789856730534</v>
      </c>
      <c r="J91" s="5">
        <f t="shared" si="15"/>
        <v>0.7462628129934199</v>
      </c>
      <c r="K91" s="5">
        <f t="shared" si="15"/>
        <v>0.83105207648672597</v>
      </c>
      <c r="L91" s="5">
        <f t="shared" si="15"/>
        <v>0.55282312761685093</v>
      </c>
      <c r="M91" s="5">
        <f t="shared" si="15"/>
        <v>0.55833087827437966</v>
      </c>
      <c r="N91" s="5">
        <f t="shared" si="15"/>
        <v>0.40324836950159559</v>
      </c>
      <c r="O91" s="5">
        <f t="shared" si="15"/>
        <v>0.3442995003924606</v>
      </c>
      <c r="P91" s="5">
        <f t="shared" si="15"/>
        <v>0.37325807095412644</v>
      </c>
      <c r="Q91" s="5">
        <f t="shared" si="15"/>
        <v>0.7710283798924179</v>
      </c>
      <c r="R91" s="5">
        <f t="shared" si="15"/>
        <v>0.498105401022294</v>
      </c>
      <c r="S91" s="5">
        <f t="shared" si="15"/>
        <v>0.77588009843318084</v>
      </c>
      <c r="T91" s="5">
        <f t="shared" si="15"/>
        <v>0.66787962899392672</v>
      </c>
      <c r="U91" s="5">
        <f t="shared" si="15"/>
        <v>0.44989630585563922</v>
      </c>
      <c r="V91" s="5">
        <f t="shared" si="15"/>
        <v>0.67325341929125193</v>
      </c>
      <c r="W91" s="5">
        <f t="shared" si="15"/>
        <v>0.77588009843318084</v>
      </c>
      <c r="X91" s="5">
        <f t="shared" si="15"/>
        <v>0.5253607715672507</v>
      </c>
      <c r="Y91" s="5">
        <f t="shared" si="14"/>
        <v>0.68394910524416508</v>
      </c>
      <c r="Z91" s="5">
        <f t="shared" si="14"/>
        <v>0.67325341929125193</v>
      </c>
      <c r="AA91" s="5">
        <f t="shared" si="14"/>
        <v>0.48189515233832519</v>
      </c>
      <c r="AB91" s="5">
        <f t="shared" si="14"/>
        <v>0.80878752470719839</v>
      </c>
      <c r="AC91" s="5">
        <f t="shared" si="14"/>
        <v>0.35864284273174091</v>
      </c>
      <c r="AD91" s="5">
        <f t="shared" si="14"/>
        <v>0.56384163977925483</v>
      </c>
      <c r="AE91" s="5">
        <f t="shared" si="14"/>
        <v>0.71555095393710699</v>
      </c>
      <c r="AH91" s="4">
        <v>49</v>
      </c>
      <c r="AI91" s="4">
        <v>0</v>
      </c>
    </row>
    <row r="92" spans="5:35" x14ac:dyDescent="0.35">
      <c r="E92" s="4">
        <v>7.6000000000000005</v>
      </c>
      <c r="F92" s="5">
        <f t="shared" si="16"/>
        <v>0.90471133512357893</v>
      </c>
      <c r="H92" s="16">
        <v>4.4000000000000004</v>
      </c>
      <c r="I92" s="5">
        <f t="shared" si="15"/>
        <v>0.36713120991328863</v>
      </c>
      <c r="J92" s="5">
        <f t="shared" si="15"/>
        <v>0.73840268221512961</v>
      </c>
      <c r="K92" s="5">
        <f t="shared" si="15"/>
        <v>0.82501242650240814</v>
      </c>
      <c r="L92" s="5">
        <f t="shared" si="15"/>
        <v>0.54229193620469174</v>
      </c>
      <c r="M92" s="5">
        <f t="shared" si="15"/>
        <v>0.54784715130865158</v>
      </c>
      <c r="N92" s="5">
        <f t="shared" si="15"/>
        <v>0.39214087701510425</v>
      </c>
      <c r="O92" s="5">
        <f t="shared" si="15"/>
        <v>0.33338796657832548</v>
      </c>
      <c r="P92" s="5">
        <f t="shared" si="15"/>
        <v>0.36221691498245612</v>
      </c>
      <c r="Q92" s="5">
        <f t="shared" si="15"/>
        <v>0.76365717880796247</v>
      </c>
      <c r="R92" s="5">
        <f t="shared" si="15"/>
        <v>0.48719964868918647</v>
      </c>
      <c r="S92" s="5">
        <f t="shared" si="15"/>
        <v>0.76860870122928049</v>
      </c>
      <c r="T92" s="5">
        <f t="shared" si="15"/>
        <v>0.65869226240142387</v>
      </c>
      <c r="U92" s="5">
        <f t="shared" si="15"/>
        <v>0.43881339197765068</v>
      </c>
      <c r="V92" s="5">
        <f t="shared" si="15"/>
        <v>0.66414648543397492</v>
      </c>
      <c r="W92" s="5">
        <f t="shared" si="15"/>
        <v>0.76860870122928049</v>
      </c>
      <c r="X92" s="5">
        <f t="shared" si="15"/>
        <v>0.51461928627674747</v>
      </c>
      <c r="Y92" s="5">
        <f t="shared" si="14"/>
        <v>0.67500687733070397</v>
      </c>
      <c r="Z92" s="5">
        <f t="shared" si="14"/>
        <v>0.66414648543397492</v>
      </c>
      <c r="AA92" s="5">
        <f t="shared" si="14"/>
        <v>0.47091333031045518</v>
      </c>
      <c r="AB92" s="5">
        <f t="shared" si="14"/>
        <v>0.80222885327066995</v>
      </c>
      <c r="AC92" s="5">
        <f t="shared" si="14"/>
        <v>0.34765878555596347</v>
      </c>
      <c r="AD92" s="5">
        <f t="shared" si="14"/>
        <v>0.55340714817961634</v>
      </c>
      <c r="AE92" s="5">
        <f t="shared" si="14"/>
        <v>0.7071312823117365</v>
      </c>
      <c r="AH92" s="4">
        <v>50</v>
      </c>
      <c r="AI92" s="4">
        <v>3</v>
      </c>
    </row>
    <row r="93" spans="5:35" x14ac:dyDescent="0.35">
      <c r="E93" s="4">
        <v>7.7</v>
      </c>
      <c r="F93" s="5">
        <f t="shared" si="16"/>
        <v>0.90084947938193971</v>
      </c>
      <c r="H93" s="16">
        <v>4.5</v>
      </c>
      <c r="I93" s="5">
        <f t="shared" si="15"/>
        <v>0.35627128948247538</v>
      </c>
      <c r="J93" s="5">
        <f t="shared" si="15"/>
        <v>0.73047723274266851</v>
      </c>
      <c r="K93" s="5">
        <f t="shared" si="15"/>
        <v>0.81888105602244343</v>
      </c>
      <c r="L93" s="5">
        <f t="shared" si="15"/>
        <v>0.53181221827620795</v>
      </c>
      <c r="M93" s="5">
        <f t="shared" si="15"/>
        <v>0.53741075144255135</v>
      </c>
      <c r="N93" s="5">
        <f t="shared" si="15"/>
        <v>0.38120838098055426</v>
      </c>
      <c r="O93" s="5">
        <f t="shared" si="15"/>
        <v>0.32270245147109977</v>
      </c>
      <c r="P93" s="5">
        <f t="shared" si="15"/>
        <v>0.351376804948481</v>
      </c>
      <c r="Q93" s="5">
        <f t="shared" si="15"/>
        <v>0.75621102038022225</v>
      </c>
      <c r="R93" s="5">
        <f t="shared" si="15"/>
        <v>0.47638845406499064</v>
      </c>
      <c r="S93" s="5">
        <f t="shared" si="15"/>
        <v>0.76126063280563383</v>
      </c>
      <c r="T93" s="5">
        <f t="shared" si="15"/>
        <v>0.64947890162397637</v>
      </c>
      <c r="U93" s="5">
        <f t="shared" si="15"/>
        <v>0.42786528642407484</v>
      </c>
      <c r="V93" s="5">
        <f t="shared" si="15"/>
        <v>0.65501047204486196</v>
      </c>
      <c r="W93" s="5">
        <f t="shared" si="15"/>
        <v>0.76126063280563383</v>
      </c>
      <c r="X93" s="5">
        <f t="shared" si="15"/>
        <v>0.50395049238993328</v>
      </c>
      <c r="Y93" s="5">
        <f t="shared" si="14"/>
        <v>0.66602958965665793</v>
      </c>
      <c r="Z93" s="5">
        <f t="shared" si="14"/>
        <v>0.65501047204486196</v>
      </c>
      <c r="AA93" s="5">
        <f t="shared" si="14"/>
        <v>0.46003940146642297</v>
      </c>
      <c r="AB93" s="5">
        <f t="shared" si="14"/>
        <v>0.79558350465904004</v>
      </c>
      <c r="AC93" s="5">
        <f t="shared" si="14"/>
        <v>0.33688842029043742</v>
      </c>
      <c r="AD93" s="5">
        <f t="shared" si="14"/>
        <v>0.543015873635875</v>
      </c>
      <c r="AE93" s="5">
        <f t="shared" si="14"/>
        <v>0.69866018844803401</v>
      </c>
      <c r="AH93" s="4">
        <v>51</v>
      </c>
      <c r="AI93" s="4">
        <v>6</v>
      </c>
    </row>
    <row r="94" spans="5:35" x14ac:dyDescent="0.35">
      <c r="E94" s="4">
        <v>7.8000000000000007</v>
      </c>
      <c r="F94" s="5">
        <f t="shared" si="16"/>
        <v>0.89689290146475542</v>
      </c>
      <c r="H94" s="16">
        <v>4.6000000000000005</v>
      </c>
      <c r="I94" s="5">
        <f t="shared" si="15"/>
        <v>0.34560911491196067</v>
      </c>
      <c r="J94" s="5">
        <f t="shared" si="15"/>
        <v>0.72248884505448008</v>
      </c>
      <c r="K94" s="5">
        <f t="shared" si="15"/>
        <v>0.81265902013783864</v>
      </c>
      <c r="L94" s="5">
        <f t="shared" si="15"/>
        <v>0.52138764368417001</v>
      </c>
      <c r="M94" s="5">
        <f t="shared" si="15"/>
        <v>0.52702536174587189</v>
      </c>
      <c r="N94" s="5">
        <f t="shared" si="15"/>
        <v>0.37045255813796968</v>
      </c>
      <c r="O94" s="5">
        <f t="shared" si="15"/>
        <v>0.31224278926806232</v>
      </c>
      <c r="P94" s="5">
        <f t="shared" si="15"/>
        <v>0.34073856663140595</v>
      </c>
      <c r="Q94" s="5">
        <f t="shared" si="15"/>
        <v>0.74869192713224053</v>
      </c>
      <c r="R94" s="5">
        <f t="shared" si="15"/>
        <v>0.46567514532499032</v>
      </c>
      <c r="S94" s="5">
        <f t="shared" si="15"/>
        <v>0.75383784227347261</v>
      </c>
      <c r="T94" s="5">
        <f t="shared" si="15"/>
        <v>0.64024282530214083</v>
      </c>
      <c r="U94" s="5">
        <f t="shared" si="15"/>
        <v>0.4170546626036275</v>
      </c>
      <c r="V94" s="5">
        <f t="shared" si="15"/>
        <v>0.64584860976648328</v>
      </c>
      <c r="W94" s="5">
        <f t="shared" si="15"/>
        <v>0.75383784227347261</v>
      </c>
      <c r="X94" s="5">
        <f t="shared" si="15"/>
        <v>0.49335793771155778</v>
      </c>
      <c r="Y94" s="5">
        <f t="shared" si="14"/>
        <v>0.65702037077088138</v>
      </c>
      <c r="Z94" s="5">
        <f t="shared" si="14"/>
        <v>0.64584860976648328</v>
      </c>
      <c r="AA94" s="5">
        <f t="shared" si="14"/>
        <v>0.44927651338435265</v>
      </c>
      <c r="AB94" s="5">
        <f t="shared" si="14"/>
        <v>0.78885290617580894</v>
      </c>
      <c r="AC94" s="5">
        <f t="shared" si="14"/>
        <v>0.32633209384259726</v>
      </c>
      <c r="AD94" s="5">
        <f t="shared" si="14"/>
        <v>0.53267150883016856</v>
      </c>
      <c r="AE94" s="5">
        <f t="shared" si="14"/>
        <v>0.6901404518746671</v>
      </c>
      <c r="AH94" s="4">
        <v>52</v>
      </c>
      <c r="AI94" s="4">
        <v>5</v>
      </c>
    </row>
    <row r="95" spans="5:35" x14ac:dyDescent="0.35">
      <c r="E95" s="4">
        <v>7.9</v>
      </c>
      <c r="F95" s="5">
        <f t="shared" si="16"/>
        <v>0.89284126889971016</v>
      </c>
      <c r="H95" s="16">
        <v>4.7</v>
      </c>
      <c r="I95" s="5">
        <f t="shared" si="15"/>
        <v>0.3351454984261602</v>
      </c>
      <c r="J95" s="5">
        <f t="shared" si="15"/>
        <v>0.7144399595573494</v>
      </c>
      <c r="K95" s="5">
        <f t="shared" si="15"/>
        <v>0.80634744558296145</v>
      </c>
      <c r="L95" s="5">
        <f t="shared" si="15"/>
        <v>0.51102183184927685</v>
      </c>
      <c r="M95" s="5">
        <f t="shared" si="15"/>
        <v>0.51669461903893765</v>
      </c>
      <c r="N95" s="5">
        <f t="shared" si="15"/>
        <v>0.3598749301072533</v>
      </c>
      <c r="O95" s="5">
        <f t="shared" si="15"/>
        <v>0.30200864229198965</v>
      </c>
      <c r="P95" s="5">
        <f t="shared" si="15"/>
        <v>0.33030285886887495</v>
      </c>
      <c r="Q95" s="5">
        <f t="shared" si="15"/>
        <v>0.74110198769972324</v>
      </c>
      <c r="R95" s="5">
        <f t="shared" si="15"/>
        <v>0.45506295812213809</v>
      </c>
      <c r="S95" s="5">
        <f t="shared" si="15"/>
        <v>0.74634234580866088</v>
      </c>
      <c r="T95" s="5">
        <f t="shared" si="15"/>
        <v>0.63098733887379277</v>
      </c>
      <c r="U95" s="5">
        <f t="shared" si="15"/>
        <v>0.40638406636610369</v>
      </c>
      <c r="V95" s="5">
        <f t="shared" si="15"/>
        <v>0.63666415891328498</v>
      </c>
      <c r="W95" s="5">
        <f t="shared" si="15"/>
        <v>0.74634234580866088</v>
      </c>
      <c r="X95" s="5">
        <f t="shared" ref="X95:AJ110" si="17">(1-_xlfn.WEIBULL.DIST($H95+X$43,$C$17,$C$18,1))/(1-_xlfn.WEIBULL.DIST(X$43,$C$17,$C$18,1))</f>
        <v>0.48284509849602419</v>
      </c>
      <c r="Y95" s="5">
        <f t="shared" si="17"/>
        <v>0.64798238436888966</v>
      </c>
      <c r="Z95" s="5">
        <f t="shared" si="17"/>
        <v>0.63666415891328498</v>
      </c>
      <c r="AA95" s="5">
        <f t="shared" si="17"/>
        <v>0.43862770890512759</v>
      </c>
      <c r="AB95" s="5">
        <f t="shared" si="17"/>
        <v>0.78203855632661556</v>
      </c>
      <c r="AC95" s="5">
        <f t="shared" si="17"/>
        <v>0.31598998276621759</v>
      </c>
      <c r="AD95" s="5">
        <f t="shared" si="17"/>
        <v>0.52237770435255038</v>
      </c>
      <c r="AE95" s="5">
        <f t="shared" si="17"/>
        <v>0.68157490141487864</v>
      </c>
      <c r="AH95" s="4">
        <v>53</v>
      </c>
      <c r="AI95" s="4">
        <v>3</v>
      </c>
    </row>
    <row r="96" spans="5:35" x14ac:dyDescent="0.35">
      <c r="E96" s="4">
        <v>8</v>
      </c>
      <c r="F96" s="5">
        <f t="shared" si="16"/>
        <v>0.88869430529347715</v>
      </c>
      <c r="H96" s="16">
        <v>4.8000000000000007</v>
      </c>
      <c r="I96" s="5">
        <f t="shared" ref="I96:X111" si="18">(1-_xlfn.WEIBULL.DIST($H96+I$43,$C$17,$C$18,1))/(1-_xlfn.WEIBULL.DIST(I$43,$C$17,$C$18,1))</f>
        <v>0.32488108804819849</v>
      </c>
      <c r="J96" s="5">
        <f t="shared" si="18"/>
        <v>0.70633307483789876</v>
      </c>
      <c r="K96" s="5">
        <f t="shared" si="18"/>
        <v>0.79994753065710689</v>
      </c>
      <c r="L96" s="5">
        <f t="shared" si="18"/>
        <v>0.50071834805898707</v>
      </c>
      <c r="M96" s="5">
        <f t="shared" si="18"/>
        <v>0.50642211016394034</v>
      </c>
      <c r="N96" s="5">
        <f t="shared" si="18"/>
        <v>0.34947686338860068</v>
      </c>
      <c r="O96" s="5">
        <f t="shared" si="18"/>
        <v>0.29199950406787006</v>
      </c>
      <c r="P96" s="5">
        <f t="shared" si="18"/>
        <v>0.32007017502463875</v>
      </c>
      <c r="Q96" s="5">
        <f t="shared" si="18"/>
        <v>0.73344335557426732</v>
      </c>
      <c r="R96" s="5">
        <f t="shared" si="18"/>
        <v>0.44455503254926737</v>
      </c>
      <c r="S96" s="5">
        <f t="shared" si="18"/>
        <v>0.73877622549224664</v>
      </c>
      <c r="T96" s="5">
        <f t="shared" si="18"/>
        <v>0.62171577147352353</v>
      </c>
      <c r="U96" s="5">
        <f t="shared" si="18"/>
        <v>0.39585591419636418</v>
      </c>
      <c r="V96" s="5">
        <f t="shared" si="18"/>
        <v>0.62746040644724732</v>
      </c>
      <c r="W96" s="5">
        <f t="shared" si="18"/>
        <v>0.73877622549224664</v>
      </c>
      <c r="X96" s="5">
        <f t="shared" si="18"/>
        <v>0.47241537598733863</v>
      </c>
      <c r="Y96" s="5">
        <f t="shared" si="17"/>
        <v>0.6389188264293203</v>
      </c>
      <c r="Z96" s="5">
        <f t="shared" si="17"/>
        <v>0.62746040644724732</v>
      </c>
      <c r="AA96" s="5">
        <f t="shared" si="17"/>
        <v>0.42809592343782926</v>
      </c>
      <c r="AB96" s="5">
        <f t="shared" si="17"/>
        <v>0.77514202431507528</v>
      </c>
      <c r="AC96" s="5">
        <f t="shared" si="17"/>
        <v>0.30586209552051136</v>
      </c>
      <c r="AD96" s="5">
        <f t="shared" si="17"/>
        <v>0.51213806495146319</v>
      </c>
      <c r="AE96" s="5">
        <f t="shared" si="17"/>
        <v>0.67296641285740244</v>
      </c>
      <c r="AH96" s="4">
        <v>54</v>
      </c>
      <c r="AI96" s="4">
        <v>6</v>
      </c>
    </row>
    <row r="97" spans="5:35" x14ac:dyDescent="0.35">
      <c r="E97" s="4">
        <v>8.1</v>
      </c>
      <c r="F97" s="5">
        <f t="shared" si="16"/>
        <v>0.88445179144827057</v>
      </c>
      <c r="H97" s="16">
        <v>4.9000000000000004</v>
      </c>
      <c r="I97" s="5">
        <f t="shared" si="18"/>
        <v>0.31481636904348526</v>
      </c>
      <c r="J97" s="5">
        <f t="shared" si="18"/>
        <v>0.69817074582277805</v>
      </c>
      <c r="K97" s="5">
        <f t="shared" si="18"/>
        <v>0.79346054506476416</v>
      </c>
      <c r="L97" s="5">
        <f t="shared" si="18"/>
        <v>0.49048069983429049</v>
      </c>
      <c r="M97" s="5">
        <f t="shared" si="18"/>
        <v>0.49621136831708845</v>
      </c>
      <c r="N97" s="5">
        <f t="shared" si="18"/>
        <v>0.33925956959123604</v>
      </c>
      <c r="O97" s="5">
        <f t="shared" si="18"/>
        <v>0.28221470261501519</v>
      </c>
      <c r="P97" s="5">
        <f t="shared" si="18"/>
        <v>0.31004084468771437</v>
      </c>
      <c r="Q97" s="5">
        <f t="shared" si="18"/>
        <v>0.72571824775312688</v>
      </c>
      <c r="R97" s="5">
        <f t="shared" si="18"/>
        <v>0.43415441024083606</v>
      </c>
      <c r="S97" s="5">
        <f t="shared" si="18"/>
        <v>0.73114162805763494</v>
      </c>
      <c r="T97" s="5">
        <f t="shared" si="18"/>
        <v>0.61243147277700671</v>
      </c>
      <c r="U97" s="5">
        <f t="shared" si="18"/>
        <v>0.38547249160337738</v>
      </c>
      <c r="V97" s="5">
        <f t="shared" si="18"/>
        <v>0.61824066289461221</v>
      </c>
      <c r="W97" s="5">
        <f t="shared" si="18"/>
        <v>0.73114162805763494</v>
      </c>
      <c r="X97" s="5">
        <f t="shared" si="18"/>
        <v>0.46207209306309022</v>
      </c>
      <c r="Y97" s="5">
        <f t="shared" si="17"/>
        <v>0.62983292228431531</v>
      </c>
      <c r="Z97" s="5">
        <f t="shared" si="17"/>
        <v>0.61824066289461221</v>
      </c>
      <c r="AA97" s="5">
        <f t="shared" si="17"/>
        <v>0.41768398242481802</v>
      </c>
      <c r="AB97" s="5">
        <f t="shared" si="17"/>
        <v>0.76816494945008362</v>
      </c>
      <c r="AC97" s="5">
        <f t="shared" si="17"/>
        <v>0.29594827495524006</v>
      </c>
      <c r="AD97" s="5">
        <f t="shared" si="17"/>
        <v>0.50195614583795811</v>
      </c>
      <c r="AE97" s="5">
        <f t="shared" si="17"/>
        <v>0.66431790654495793</v>
      </c>
      <c r="AH97" s="4">
        <v>55</v>
      </c>
      <c r="AI97" s="4">
        <v>7</v>
      </c>
    </row>
    <row r="98" spans="5:35" x14ac:dyDescent="0.35">
      <c r="E98" s="4">
        <v>8.2000000000000011</v>
      </c>
      <c r="F98" s="5">
        <f t="shared" si="16"/>
        <v>0.88011356644424632</v>
      </c>
      <c r="H98" s="16">
        <v>5</v>
      </c>
      <c r="I98" s="5">
        <f t="shared" si="18"/>
        <v>0.30495166559098408</v>
      </c>
      <c r="J98" s="5">
        <f t="shared" si="18"/>
        <v>0.68995558184888661</v>
      </c>
      <c r="K98" s="5">
        <f t="shared" si="18"/>
        <v>0.7868878296731</v>
      </c>
      <c r="L98" s="5">
        <f t="shared" si="18"/>
        <v>0.48031233337089618</v>
      </c>
      <c r="M98" s="5">
        <f t="shared" si="18"/>
        <v>0.486065869448077</v>
      </c>
      <c r="N98" s="5">
        <f t="shared" si="18"/>
        <v>0.32922410588870049</v>
      </c>
      <c r="O98" s="5">
        <f t="shared" si="18"/>
        <v>0.27265340394596127</v>
      </c>
      <c r="P98" s="5">
        <f t="shared" si="18"/>
        <v>0.30021503559790558</v>
      </c>
      <c r="Q98" s="5">
        <f t="shared" si="18"/>
        <v>0.71792894329589474</v>
      </c>
      <c r="R98" s="5">
        <f t="shared" si="18"/>
        <v>0.4238640316193909</v>
      </c>
      <c r="S98" s="5">
        <f t="shared" si="18"/>
        <v>0.72344076354459153</v>
      </c>
      <c r="T98" s="5">
        <f t="shared" si="18"/>
        <v>0.60313780979472176</v>
      </c>
      <c r="U98" s="5">
        <f t="shared" si="18"/>
        <v>0.37523595170675278</v>
      </c>
      <c r="V98" s="5">
        <f t="shared" si="18"/>
        <v>0.60900825920788904</v>
      </c>
      <c r="W98" s="5">
        <f t="shared" si="18"/>
        <v>0.72344076354459153</v>
      </c>
      <c r="X98" s="5">
        <f t="shared" si="18"/>
        <v>0.4518184909885502</v>
      </c>
      <c r="Y98" s="5">
        <f t="shared" si="17"/>
        <v>0.62072792362762863</v>
      </c>
      <c r="Z98" s="5">
        <f t="shared" si="17"/>
        <v>0.60900825920788904</v>
      </c>
      <c r="AA98" s="5">
        <f t="shared" si="17"/>
        <v>0.4073945989709451</v>
      </c>
      <c r="AB98" s="5">
        <f t="shared" si="17"/>
        <v>0.76110904046370265</v>
      </c>
      <c r="AC98" s="5">
        <f t="shared" si="17"/>
        <v>0.28624820101499943</v>
      </c>
      <c r="AD98" s="5">
        <f t="shared" si="17"/>
        <v>0.49183544905018761</v>
      </c>
      <c r="AE98" s="5">
        <f t="shared" si="17"/>
        <v>0.65563234488288424</v>
      </c>
      <c r="AH98" s="4">
        <v>56</v>
      </c>
      <c r="AI98" s="4">
        <v>3</v>
      </c>
    </row>
    <row r="99" spans="5:35" x14ac:dyDescent="0.35">
      <c r="E99" s="4">
        <v>8.3000000000000007</v>
      </c>
      <c r="F99" s="5">
        <f t="shared" si="16"/>
        <v>0.87567952868540944</v>
      </c>
      <c r="H99" s="16">
        <v>5.1000000000000005</v>
      </c>
      <c r="I99" s="5">
        <f t="shared" si="18"/>
        <v>0.29528714267712636</v>
      </c>
      <c r="J99" s="5">
        <f t="shared" si="18"/>
        <v>0.68169024464513561</v>
      </c>
      <c r="K99" s="5">
        <f t="shared" si="18"/>
        <v>0.78023079618528202</v>
      </c>
      <c r="L99" s="5">
        <f t="shared" si="18"/>
        <v>0.47021663006122921</v>
      </c>
      <c r="M99" s="5">
        <f t="shared" si="18"/>
        <v>0.47598902873331206</v>
      </c>
      <c r="N99" s="5">
        <f t="shared" si="18"/>
        <v>0.31937137569844021</v>
      </c>
      <c r="O99" s="5">
        <f t="shared" si="18"/>
        <v>0.26331461576318765</v>
      </c>
      <c r="P99" s="5">
        <f t="shared" si="18"/>
        <v>0.29059275579212202</v>
      </c>
      <c r="Q99" s="5">
        <f t="shared" si="18"/>
        <v>0.7100777817886621</v>
      </c>
      <c r="R99" s="5">
        <f t="shared" si="18"/>
        <v>0.41368673329169842</v>
      </c>
      <c r="S99" s="5">
        <f t="shared" si="18"/>
        <v>0.71567590386045377</v>
      </c>
      <c r="T99" s="5">
        <f t="shared" si="18"/>
        <v>0.59383816361959763</v>
      </c>
      <c r="U99" s="5">
        <f t="shared" si="18"/>
        <v>0.36514831402276154</v>
      </c>
      <c r="V99" s="5">
        <f t="shared" si="18"/>
        <v>0.5997665435774987</v>
      </c>
      <c r="W99" s="5">
        <f t="shared" si="18"/>
        <v>0.71567590386045377</v>
      </c>
      <c r="X99" s="5">
        <f t="shared" si="18"/>
        <v>0.44165772628676542</v>
      </c>
      <c r="Y99" s="5">
        <f t="shared" si="17"/>
        <v>0.61160710546443897</v>
      </c>
      <c r="Z99" s="5">
        <f t="shared" si="17"/>
        <v>0.5997665435774987</v>
      </c>
      <c r="AA99" s="5">
        <f t="shared" si="17"/>
        <v>0.39723037164098762</v>
      </c>
      <c r="AB99" s="5">
        <f t="shared" si="17"/>
        <v>0.7539760747388865</v>
      </c>
      <c r="AC99" s="5">
        <f t="shared" si="17"/>
        <v>0.27676139365537877</v>
      </c>
      <c r="AD99" s="5">
        <f t="shared" si="17"/>
        <v>0.48177941988462897</v>
      </c>
      <c r="AE99" s="5">
        <f t="shared" si="17"/>
        <v>0.64691272977066749</v>
      </c>
      <c r="AH99" s="4">
        <v>57</v>
      </c>
      <c r="AI99" s="4">
        <v>4</v>
      </c>
    </row>
    <row r="100" spans="5:35" x14ac:dyDescent="0.35">
      <c r="E100" s="4">
        <v>8.4</v>
      </c>
      <c r="F100" s="5">
        <f t="shared" si="16"/>
        <v>0.87114963690667502</v>
      </c>
      <c r="H100" s="16">
        <v>5.2</v>
      </c>
      <c r="I100" s="5">
        <f t="shared" si="18"/>
        <v>0.28582280820689948</v>
      </c>
      <c r="J100" s="5">
        <f t="shared" si="18"/>
        <v>0.67337744622747875</v>
      </c>
      <c r="K100" s="5">
        <f t="shared" si="18"/>
        <v>0.77349092672838204</v>
      </c>
      <c r="L100" s="5">
        <f t="shared" si="18"/>
        <v>0.46019690310348871</v>
      </c>
      <c r="M100" s="5">
        <f t="shared" si="18"/>
        <v>0.46598419712921268</v>
      </c>
      <c r="N100" s="5">
        <f t="shared" si="18"/>
        <v>0.30970212958291965</v>
      </c>
      <c r="O100" s="5">
        <f t="shared" si="18"/>
        <v>0.25419719134426944</v>
      </c>
      <c r="P100" s="5">
        <f t="shared" si="18"/>
        <v>0.28117385596542677</v>
      </c>
      <c r="Q100" s="5">
        <f t="shared" si="18"/>
        <v>0.70216716171639992</v>
      </c>
      <c r="R100" s="5">
        <f t="shared" si="18"/>
        <v>0.40362524559915358</v>
      </c>
      <c r="S100" s="5">
        <f t="shared" si="18"/>
        <v>0.70784938124911045</v>
      </c>
      <c r="T100" s="5">
        <f t="shared" si="18"/>
        <v>0.58453592613328809</v>
      </c>
      <c r="U100" s="5">
        <f t="shared" si="18"/>
        <v>0.35521146345142568</v>
      </c>
      <c r="V100" s="5">
        <f t="shared" si="18"/>
        <v>0.59051887819759796</v>
      </c>
      <c r="W100" s="5">
        <f t="shared" si="18"/>
        <v>0.70784938124911045</v>
      </c>
      <c r="X100" s="5">
        <f t="shared" si="18"/>
        <v>0.43159286773033495</v>
      </c>
      <c r="Y100" s="5">
        <f t="shared" si="17"/>
        <v>0.60247376300702349</v>
      </c>
      <c r="Z100" s="5">
        <f t="shared" si="17"/>
        <v>0.59051887819759796</v>
      </c>
      <c r="AA100" s="5">
        <f t="shared" si="17"/>
        <v>0.38719378242909502</v>
      </c>
      <c r="AB100" s="5">
        <f t="shared" si="17"/>
        <v>0.74676789744644478</v>
      </c>
      <c r="AC100" s="5">
        <f t="shared" si="17"/>
        <v>0.26748721596326946</v>
      </c>
      <c r="AD100" s="5">
        <f t="shared" si="17"/>
        <v>0.47179144340040913</v>
      </c>
      <c r="AE100" s="5">
        <f t="shared" si="17"/>
        <v>0.63816209995930484</v>
      </c>
      <c r="AH100" s="4">
        <v>58</v>
      </c>
      <c r="AI100" s="4">
        <v>8</v>
      </c>
    </row>
    <row r="101" spans="5:35" x14ac:dyDescent="0.35">
      <c r="E101" s="4">
        <v>8.5</v>
      </c>
      <c r="F101" s="5">
        <f t="shared" si="16"/>
        <v>0.86652391113972738</v>
      </c>
      <c r="H101" s="16">
        <v>5.3000000000000007</v>
      </c>
      <c r="I101" s="5">
        <f t="shared" si="18"/>
        <v>0.27655851532613901</v>
      </c>
      <c r="J101" s="5">
        <f t="shared" si="18"/>
        <v>0.66501994670911646</v>
      </c>
      <c r="K101" s="5">
        <f t="shared" si="18"/>
        <v>0.76666977335472353</v>
      </c>
      <c r="L101" s="5">
        <f t="shared" si="18"/>
        <v>0.45025639420389307</v>
      </c>
      <c r="M101" s="5">
        <f t="shared" si="18"/>
        <v>0.45605465801178752</v>
      </c>
      <c r="N101" s="5">
        <f t="shared" si="18"/>
        <v>0.30021696636904416</v>
      </c>
      <c r="O101" s="5">
        <f t="shared" si="18"/>
        <v>0.24529983360575514</v>
      </c>
      <c r="P101" s="5">
        <f t="shared" si="18"/>
        <v>0.27195803204031788</v>
      </c>
      <c r="Q101" s="5">
        <f t="shared" si="18"/>
        <v>0.69419953874449114</v>
      </c>
      <c r="R101" s="5">
        <f t="shared" si="18"/>
        <v>0.39368219032678425</v>
      </c>
      <c r="S101" s="5">
        <f t="shared" si="18"/>
        <v>0.69996358666849068</v>
      </c>
      <c r="T101" s="5">
        <f t="shared" si="18"/>
        <v>0.57523449667593785</v>
      </c>
      <c r="U101" s="5">
        <f t="shared" si="18"/>
        <v>0.3454271494657824</v>
      </c>
      <c r="V101" s="5">
        <f t="shared" si="18"/>
        <v>0.58126863599076328</v>
      </c>
      <c r="W101" s="5">
        <f t="shared" si="18"/>
        <v>0.69996358666849068</v>
      </c>
      <c r="X101" s="5">
        <f t="shared" si="18"/>
        <v>0.42162689346029786</v>
      </c>
      <c r="Y101" s="5">
        <f t="shared" si="17"/>
        <v>0.59333120852061316</v>
      </c>
      <c r="Z101" s="5">
        <f t="shared" si="17"/>
        <v>0.58126863599076328</v>
      </c>
      <c r="AA101" s="5">
        <f t="shared" si="17"/>
        <v>0.37728719490364343</v>
      </c>
      <c r="AB101" s="5">
        <f t="shared" si="17"/>
        <v>0.7394864205908005</v>
      </c>
      <c r="AC101" s="5">
        <f t="shared" si="17"/>
        <v>0.258424877473175</v>
      </c>
      <c r="AD101" s="5">
        <f t="shared" si="17"/>
        <v>0.46187484100300197</v>
      </c>
      <c r="AE101" s="5">
        <f t="shared" si="17"/>
        <v>0.62938352833764966</v>
      </c>
      <c r="AH101" s="4">
        <v>59</v>
      </c>
      <c r="AI101" s="4">
        <v>5</v>
      </c>
    </row>
    <row r="102" spans="5:35" x14ac:dyDescent="0.35">
      <c r="E102" s="4">
        <v>8.6</v>
      </c>
      <c r="F102" s="5">
        <f t="shared" si="16"/>
        <v>0.86180243363531717</v>
      </c>
      <c r="H102" s="16">
        <v>5.4</v>
      </c>
      <c r="I102" s="5">
        <f t="shared" si="18"/>
        <v>0.26749396494863659</v>
      </c>
      <c r="J102" s="5">
        <f t="shared" si="18"/>
        <v>0.65662055202798197</v>
      </c>
      <c r="K102" s="5">
        <f t="shared" si="18"/>
        <v>0.75976895745566475</v>
      </c>
      <c r="L102" s="5">
        <f t="shared" si="18"/>
        <v>0.44039827037807672</v>
      </c>
      <c r="M102" s="5">
        <f t="shared" si="18"/>
        <v>0.44620362390856855</v>
      </c>
      <c r="N102" s="5">
        <f t="shared" si="18"/>
        <v>0.2909163344821441</v>
      </c>
      <c r="O102" s="5">
        <f t="shared" si="18"/>
        <v>0.23662109933571709</v>
      </c>
      <c r="P102" s="5">
        <f t="shared" si="18"/>
        <v>0.26294482793730639</v>
      </c>
      <c r="Q102" s="5">
        <f t="shared" si="18"/>
        <v>0.68617742391052572</v>
      </c>
      <c r="R102" s="5">
        <f t="shared" si="18"/>
        <v>0.38386007857482518</v>
      </c>
      <c r="S102" s="5">
        <f t="shared" si="18"/>
        <v>0.69202096807748892</v>
      </c>
      <c r="T102" s="5">
        <f t="shared" si="18"/>
        <v>0.56593727868444443</v>
      </c>
      <c r="U102" s="5">
        <f t="shared" si="18"/>
        <v>0.33579698550403064</v>
      </c>
      <c r="V102" s="5">
        <f t="shared" si="18"/>
        <v>0.57201919729637341</v>
      </c>
      <c r="W102" s="5">
        <f t="shared" si="18"/>
        <v>0.69202096807748892</v>
      </c>
      <c r="X102" s="5">
        <f t="shared" si="18"/>
        <v>0.41176268823735557</v>
      </c>
      <c r="Y102" s="5">
        <f t="shared" si="17"/>
        <v>0.58418276812391778</v>
      </c>
      <c r="Z102" s="5">
        <f t="shared" si="17"/>
        <v>0.57201919729637341</v>
      </c>
      <c r="AA102" s="5">
        <f t="shared" si="17"/>
        <v>0.36751285253053151</v>
      </c>
      <c r="AB102" s="5">
        <f t="shared" si="17"/>
        <v>0.73213362196424414</v>
      </c>
      <c r="AC102" s="5">
        <f t="shared" si="17"/>
        <v>0.24957343767101703</v>
      </c>
      <c r="AD102" s="5">
        <f t="shared" si="17"/>
        <v>0.45203286711344121</v>
      </c>
      <c r="AE102" s="5">
        <f t="shared" si="17"/>
        <v>0.62058011915106404</v>
      </c>
      <c r="AH102" s="4">
        <v>60</v>
      </c>
      <c r="AI102" s="4">
        <v>4</v>
      </c>
    </row>
    <row r="103" spans="5:35" x14ac:dyDescent="0.35">
      <c r="E103" s="4">
        <v>8.7000000000000011</v>
      </c>
      <c r="F103" s="5">
        <f t="shared" si="16"/>
        <v>0.85698534973964136</v>
      </c>
      <c r="H103" s="16">
        <v>5.5</v>
      </c>
      <c r="I103" s="5">
        <f t="shared" si="18"/>
        <v>0.25862870848124009</v>
      </c>
      <c r="J103" s="5">
        <f t="shared" si="18"/>
        <v>0.64818211159381112</v>
      </c>
      <c r="K103" s="5">
        <f t="shared" si="18"/>
        <v>0.75279016908693941</v>
      </c>
      <c r="L103" s="5">
        <f t="shared" si="18"/>
        <v>0.43062562085744033</v>
      </c>
      <c r="M103" s="5">
        <f t="shared" si="18"/>
        <v>0.4364342333287945</v>
      </c>
      <c r="N103" s="5">
        <f t="shared" si="18"/>
        <v>0.28180053349036471</v>
      </c>
      <c r="O103" s="5">
        <f t="shared" si="18"/>
        <v>0.22815940358464931</v>
      </c>
      <c r="P103" s="5">
        <f t="shared" si="18"/>
        <v>0.25413363853945198</v>
      </c>
      <c r="Q103" s="5">
        <f t="shared" si="18"/>
        <v>0.67810338172767215</v>
      </c>
      <c r="R103" s="5">
        <f t="shared" si="18"/>
        <v>0.37416130879651077</v>
      </c>
      <c r="S103" s="5">
        <f t="shared" si="18"/>
        <v>0.68402402863343548</v>
      </c>
      <c r="T103" s="5">
        <f t="shared" si="18"/>
        <v>0.55664767630433765</v>
      </c>
      <c r="U103" s="5">
        <f t="shared" si="18"/>
        <v>0.32632244856477188</v>
      </c>
      <c r="V103" s="5">
        <f t="shared" si="18"/>
        <v>0.56277394652766044</v>
      </c>
      <c r="W103" s="5">
        <f t="shared" si="18"/>
        <v>0.68402402863343548</v>
      </c>
      <c r="X103" s="5">
        <f t="shared" si="18"/>
        <v>0.40200304083035121</v>
      </c>
      <c r="Y103" s="5">
        <f t="shared" si="17"/>
        <v>0.57503177854895426</v>
      </c>
      <c r="Z103" s="5">
        <f t="shared" si="17"/>
        <v>0.56277394652766044</v>
      </c>
      <c r="AA103" s="5">
        <f t="shared" si="17"/>
        <v>0.35787287717756605</v>
      </c>
      <c r="AB103" s="5">
        <f t="shared" si="17"/>
        <v>0.72471154400956017</v>
      </c>
      <c r="AC103" s="5">
        <f t="shared" si="17"/>
        <v>0.24093180967653607</v>
      </c>
      <c r="AD103" s="5">
        <f t="shared" si="17"/>
        <v>0.44226870592907003</v>
      </c>
      <c r="AE103" s="5">
        <f t="shared" si="17"/>
        <v>0.61175500515588854</v>
      </c>
      <c r="AH103" s="4">
        <v>61</v>
      </c>
      <c r="AI103" s="4">
        <v>0</v>
      </c>
    </row>
    <row r="104" spans="5:35" x14ac:dyDescent="0.35">
      <c r="E104" s="4">
        <v>8.8000000000000007</v>
      </c>
      <c r="F104" s="5">
        <f t="shared" si="16"/>
        <v>0.85207286872246368</v>
      </c>
      <c r="H104" s="16">
        <v>5.6000000000000005</v>
      </c>
      <c r="I104" s="5">
        <f t="shared" si="18"/>
        <v>0.24996215073972777</v>
      </c>
      <c r="J104" s="5">
        <f t="shared" si="18"/>
        <v>0.63970751585728902</v>
      </c>
      <c r="K104" s="5">
        <f t="shared" si="18"/>
        <v>0.74573516620482372</v>
      </c>
      <c r="L104" s="5">
        <f t="shared" si="18"/>
        <v>0.42094145410605488</v>
      </c>
      <c r="M104" s="5">
        <f t="shared" si="18"/>
        <v>0.4267495476976077</v>
      </c>
      <c r="N104" s="5">
        <f t="shared" si="18"/>
        <v>0.27286971585479947</v>
      </c>
      <c r="O104" s="5">
        <f t="shared" si="18"/>
        <v>0.21991302420410994</v>
      </c>
      <c r="P104" s="5">
        <f t="shared" si="18"/>
        <v>0.24552371284311489</v>
      </c>
      <c r="Q104" s="5">
        <f t="shared" si="18"/>
        <v>0.66998002820111047</v>
      </c>
      <c r="R104" s="5">
        <f t="shared" si="18"/>
        <v>0.36458816500536773</v>
      </c>
      <c r="S104" s="5">
        <f t="shared" si="18"/>
        <v>0.6759753248014192</v>
      </c>
      <c r="T104" s="5">
        <f t="shared" si="18"/>
        <v>0.54736909098053044</v>
      </c>
      <c r="U104" s="5">
        <f t="shared" si="18"/>
        <v>0.31700487900514907</v>
      </c>
      <c r="V104" s="5">
        <f t="shared" si="18"/>
        <v>0.55353626880252782</v>
      </c>
      <c r="W104" s="5">
        <f t="shared" si="18"/>
        <v>0.6759753248014192</v>
      </c>
      <c r="X104" s="5">
        <f t="shared" si="18"/>
        <v>0.39235064154669647</v>
      </c>
      <c r="Y104" s="5">
        <f t="shared" si="17"/>
        <v>0.56588158386496135</v>
      </c>
      <c r="Z104" s="5">
        <f t="shared" si="17"/>
        <v>0.55353626880252782</v>
      </c>
      <c r="AA104" s="5">
        <f t="shared" si="17"/>
        <v>0.34836926780219896</v>
      </c>
      <c r="AB104" s="5">
        <f t="shared" si="17"/>
        <v>0.71722229259105064</v>
      </c>
      <c r="AC104" s="5">
        <f t="shared" si="17"/>
        <v>0.23249876409509793</v>
      </c>
      <c r="AD104" s="5">
        <f t="shared" si="17"/>
        <v>0.43258546828168226</v>
      </c>
      <c r="AE104" s="5">
        <f t="shared" si="17"/>
        <v>0.602911344713427</v>
      </c>
      <c r="AH104" s="4">
        <v>62</v>
      </c>
      <c r="AI104" s="4">
        <v>3</v>
      </c>
    </row>
    <row r="105" spans="5:35" x14ac:dyDescent="0.35">
      <c r="E105" s="4">
        <v>8.9</v>
      </c>
      <c r="F105" s="5">
        <f t="shared" si="16"/>
        <v>0.84706526455464015</v>
      </c>
      <c r="H105" s="16">
        <v>5.7</v>
      </c>
      <c r="I105" s="5">
        <f t="shared" si="18"/>
        <v>0.24149355304784226</v>
      </c>
      <c r="J105" s="5">
        <f t="shared" si="18"/>
        <v>0.6311996938039639</v>
      </c>
      <c r="K105" s="5">
        <f t="shared" si="18"/>
        <v>0.73860577381253267</v>
      </c>
      <c r="L105" s="5">
        <f t="shared" si="18"/>
        <v>0.41134869495354154</v>
      </c>
      <c r="M105" s="5">
        <f t="shared" si="18"/>
        <v>0.41715254839981186</v>
      </c>
      <c r="N105" s="5">
        <f t="shared" si="18"/>
        <v>0.2641238888803098</v>
      </c>
      <c r="O105" s="5">
        <f t="shared" si="18"/>
        <v>0.21188010652228814</v>
      </c>
      <c r="P105" s="5">
        <f t="shared" si="18"/>
        <v>0.23711415728684401</v>
      </c>
      <c r="Q105" s="5">
        <f t="shared" si="18"/>
        <v>0.66181002875922157</v>
      </c>
      <c r="R105" s="5">
        <f t="shared" si="18"/>
        <v>0.35514281515495183</v>
      </c>
      <c r="S105" s="5">
        <f t="shared" si="18"/>
        <v>0.6678774643769454</v>
      </c>
      <c r="T105" s="5">
        <f t="shared" si="18"/>
        <v>0.53810491803229588</v>
      </c>
      <c r="U105" s="5">
        <f t="shared" si="18"/>
        <v>0.30784548054121175</v>
      </c>
      <c r="V105" s="5">
        <f t="shared" si="18"/>
        <v>0.5443095465533575</v>
      </c>
      <c r="W105" s="5">
        <f t="shared" si="18"/>
        <v>0.6678774643769454</v>
      </c>
      <c r="X105" s="5">
        <f t="shared" si="18"/>
        <v>0.38280807990911886</v>
      </c>
      <c r="Y105" s="5">
        <f t="shared" si="17"/>
        <v>0.55673553217131944</v>
      </c>
      <c r="Z105" s="5">
        <f t="shared" si="17"/>
        <v>0.5443095465533575</v>
      </c>
      <c r="AA105" s="5">
        <f t="shared" si="17"/>
        <v>0.33900389932446773</v>
      </c>
      <c r="AB105" s="5">
        <f t="shared" si="17"/>
        <v>0.70966803567416403</v>
      </c>
      <c r="AC105" s="5">
        <f t="shared" si="17"/>
        <v>0.22427293302936413</v>
      </c>
      <c r="AD105" s="5">
        <f t="shared" si="17"/>
        <v>0.4229861885987532</v>
      </c>
      <c r="AE105" s="5">
        <f t="shared" si="17"/>
        <v>0.59405231882730603</v>
      </c>
      <c r="AH105" s="4">
        <v>63</v>
      </c>
      <c r="AI105" s="4">
        <v>7</v>
      </c>
    </row>
    <row r="106" spans="5:35" x14ac:dyDescent="0.35">
      <c r="E106" s="4">
        <v>9</v>
      </c>
      <c r="F106" s="5">
        <f t="shared" si="16"/>
        <v>0.84196287663274139</v>
      </c>
      <c r="H106" s="16">
        <v>5.8000000000000007</v>
      </c>
      <c r="I106" s="5">
        <f t="shared" si="18"/>
        <v>0.23322203651153625</v>
      </c>
      <c r="J106" s="5">
        <f t="shared" si="18"/>
        <v>0.62266161037579892</v>
      </c>
      <c r="K106" s="5">
        <f t="shared" si="18"/>
        <v>0.73140388301640769</v>
      </c>
      <c r="L106" s="5">
        <f t="shared" si="18"/>
        <v>0.40185018184909943</v>
      </c>
      <c r="M106" s="5">
        <f t="shared" si="18"/>
        <v>0.40764613393855392</v>
      </c>
      <c r="N106" s="5">
        <f t="shared" si="18"/>
        <v>0.255562916861515</v>
      </c>
      <c r="O106" s="5">
        <f t="shared" si="18"/>
        <v>0.20405866814546603</v>
      </c>
      <c r="P106" s="5">
        <f t="shared" si="18"/>
        <v>0.2289039392499439</v>
      </c>
      <c r="Q106" s="5">
        <f t="shared" si="18"/>
        <v>0.65359609610140856</v>
      </c>
      <c r="R106" s="5">
        <f t="shared" si="18"/>
        <v>0.34582730969356912</v>
      </c>
      <c r="S106" s="5">
        <f t="shared" si="18"/>
        <v>0.65973310442361877</v>
      </c>
      <c r="T106" s="5">
        <f t="shared" si="18"/>
        <v>0.52885854321792214</v>
      </c>
      <c r="U106" s="5">
        <f t="shared" si="18"/>
        <v>0.29884532044940332</v>
      </c>
      <c r="V106" s="5">
        <f t="shared" si="18"/>
        <v>0.53509715612113107</v>
      </c>
      <c r="W106" s="5">
        <f t="shared" si="18"/>
        <v>0.65973310442361877</v>
      </c>
      <c r="X106" s="5">
        <f t="shared" si="18"/>
        <v>0.37337784248282557</v>
      </c>
      <c r="Y106" s="5">
        <f t="shared" si="17"/>
        <v>0.5475969722645202</v>
      </c>
      <c r="Z106" s="5">
        <f t="shared" si="17"/>
        <v>0.53509715612113107</v>
      </c>
      <c r="AA106" s="5">
        <f t="shared" si="17"/>
        <v>0.32977852168660893</v>
      </c>
      <c r="AB106" s="5">
        <f t="shared" si="17"/>
        <v>0.70205100191409753</v>
      </c>
      <c r="AC106" s="5">
        <f t="shared" si="17"/>
        <v>0.21625281424104911</v>
      </c>
      <c r="AD106" s="5">
        <f t="shared" si="17"/>
        <v>0.41347382197326815</v>
      </c>
      <c r="AE106" s="5">
        <f t="shared" si="17"/>
        <v>0.58518112812825196</v>
      </c>
      <c r="AH106" s="4">
        <v>64</v>
      </c>
      <c r="AI106" s="4">
        <v>4</v>
      </c>
    </row>
    <row r="107" spans="5:35" x14ac:dyDescent="0.35">
      <c r="E107" s="4">
        <v>9.1</v>
      </c>
      <c r="F107" s="5">
        <f t="shared" si="16"/>
        <v>0.83676611044848237</v>
      </c>
      <c r="H107" s="16">
        <v>5.9</v>
      </c>
      <c r="I107" s="5">
        <f t="shared" si="18"/>
        <v>0.2251465854601121</v>
      </c>
      <c r="J107" s="5">
        <f t="shared" si="18"/>
        <v>0.61409626382342974</v>
      </c>
      <c r="K107" s="5">
        <f t="shared" si="18"/>
        <v>0.72413144999160051</v>
      </c>
      <c r="L107" s="5">
        <f t="shared" si="18"/>
        <v>0.39244866424166186</v>
      </c>
      <c r="M107" s="5">
        <f t="shared" si="18"/>
        <v>0.39823311721407439</v>
      </c>
      <c r="N107" s="5">
        <f t="shared" si="18"/>
        <v>0.24718652341804859</v>
      </c>
      <c r="O107" s="5">
        <f t="shared" si="18"/>
        <v>0.19644660387418808</v>
      </c>
      <c r="P107" s="5">
        <f t="shared" si="18"/>
        <v>0.22089189071198981</v>
      </c>
      <c r="Q107" s="5">
        <f t="shared" si="18"/>
        <v>0.64534098796462114</v>
      </c>
      <c r="R107" s="5">
        <f t="shared" si="18"/>
        <v>0.33664358029618541</v>
      </c>
      <c r="S107" s="5">
        <f t="shared" si="18"/>
        <v>0.65154494912771732</v>
      </c>
      <c r="T107" s="5">
        <f t="shared" si="18"/>
        <v>0.5196333392945941</v>
      </c>
      <c r="U107" s="5">
        <f t="shared" si="18"/>
        <v>0.29000532996761363</v>
      </c>
      <c r="V107" s="5">
        <f t="shared" si="18"/>
        <v>0.52590246433928722</v>
      </c>
      <c r="W107" s="5">
        <f t="shared" si="18"/>
        <v>0.65154494912771732</v>
      </c>
      <c r="X107" s="5">
        <f t="shared" si="18"/>
        <v>0.36406231085685209</v>
      </c>
      <c r="Y107" s="5">
        <f t="shared" si="17"/>
        <v>0.53846925028434822</v>
      </c>
      <c r="Z107" s="5">
        <f t="shared" si="17"/>
        <v>0.52590246433928722</v>
      </c>
      <c r="AA107" s="5">
        <f t="shared" si="17"/>
        <v>0.32069475910037049</v>
      </c>
      <c r="AB107" s="5">
        <f t="shared" si="17"/>
        <v>0.69437347915392322</v>
      </c>
      <c r="AC107" s="5">
        <f t="shared" si="17"/>
        <v>0.20843677545271411</v>
      </c>
      <c r="AD107" s="5">
        <f t="shared" si="17"/>
        <v>0.40405124134746068</v>
      </c>
      <c r="AE107" s="5">
        <f t="shared" si="17"/>
        <v>0.57630098981047895</v>
      </c>
      <c r="AH107" s="4">
        <v>65</v>
      </c>
      <c r="AI107" s="4">
        <v>5</v>
      </c>
    </row>
    <row r="108" spans="5:35" x14ac:dyDescent="0.35">
      <c r="E108" s="4">
        <v>9.2000000000000011</v>
      </c>
      <c r="F108" s="5">
        <f t="shared" si="16"/>
        <v>0.83147543820070413</v>
      </c>
      <c r="H108" s="16">
        <v>6</v>
      </c>
      <c r="I108" s="5">
        <f t="shared" si="18"/>
        <v>0.21726605104566779</v>
      </c>
      <c r="J108" s="5">
        <f t="shared" si="18"/>
        <v>0.60550668299237431</v>
      </c>
      <c r="K108" s="5">
        <f t="shared" si="18"/>
        <v>0.7167904948571312</v>
      </c>
      <c r="L108" s="5">
        <f t="shared" si="18"/>
        <v>0.38314680009087071</v>
      </c>
      <c r="M108" s="5">
        <f t="shared" si="18"/>
        <v>0.38891622292744027</v>
      </c>
      <c r="N108" s="5">
        <f t="shared" si="18"/>
        <v>0.23899429401277622</v>
      </c>
      <c r="O108" s="5">
        <f t="shared" si="18"/>
        <v>0.18904169072281005</v>
      </c>
      <c r="P108" s="5">
        <f t="shared" si="18"/>
        <v>0.21307671206422651</v>
      </c>
      <c r="Q108" s="5">
        <f t="shared" si="18"/>
        <v>0.63704750481084316</v>
      </c>
      <c r="R108" s="5">
        <f t="shared" si="18"/>
        <v>0.32759343877530217</v>
      </c>
      <c r="S108" s="5">
        <f t="shared" si="18"/>
        <v>0.64331574757172694</v>
      </c>
      <c r="T108" s="5">
        <f t="shared" si="18"/>
        <v>0.51043266257910758</v>
      </c>
      <c r="U108" s="5">
        <f t="shared" si="18"/>
        <v>0.28132630489381094</v>
      </c>
      <c r="V108" s="5">
        <f t="shared" si="18"/>
        <v>0.51672882511283047</v>
      </c>
      <c r="W108" s="5">
        <f t="shared" si="18"/>
        <v>0.64331574757172694</v>
      </c>
      <c r="X108" s="5">
        <f t="shared" si="18"/>
        <v>0.35486375978305645</v>
      </c>
      <c r="Y108" s="5">
        <f t="shared" si="17"/>
        <v>0.52935570634454632</v>
      </c>
      <c r="Z108" s="5">
        <f t="shared" si="17"/>
        <v>0.51672882511283047</v>
      </c>
      <c r="AA108" s="5">
        <f t="shared" si="17"/>
        <v>0.3117541094826804</v>
      </c>
      <c r="AB108" s="5">
        <f t="shared" si="17"/>
        <v>0.68663781283296754</v>
      </c>
      <c r="AC108" s="5">
        <f t="shared" si="17"/>
        <v>0.20082305877933512</v>
      </c>
      <c r="AD108" s="5">
        <f t="shared" si="17"/>
        <v>0.39472123481556098</v>
      </c>
      <c r="AE108" s="5">
        <f t="shared" si="17"/>
        <v>0.56741513452404724</v>
      </c>
      <c r="AH108" s="4">
        <v>66</v>
      </c>
      <c r="AI108" s="4">
        <v>3</v>
      </c>
    </row>
    <row r="109" spans="5:35" x14ac:dyDescent="0.35">
      <c r="E109" s="4">
        <v>9.3000000000000007</v>
      </c>
      <c r="F109" s="5">
        <f t="shared" si="16"/>
        <v>0.82609139934768538</v>
      </c>
      <c r="H109" s="16">
        <v>6.1000000000000005</v>
      </c>
      <c r="I109" s="5">
        <f t="shared" si="18"/>
        <v>0.20957915499193328</v>
      </c>
      <c r="J109" s="5">
        <f t="shared" si="18"/>
        <v>0.59689592454661822</v>
      </c>
      <c r="K109" s="5">
        <f t="shared" si="18"/>
        <v>0.70938310046034481</v>
      </c>
      <c r="L109" s="5">
        <f t="shared" si="18"/>
        <v>0.3739471535133404</v>
      </c>
      <c r="M109" s="5">
        <f t="shared" si="18"/>
        <v>0.37969808511392411</v>
      </c>
      <c r="N109" s="5">
        <f t="shared" si="18"/>
        <v>0.23098567864630412</v>
      </c>
      <c r="O109" s="5">
        <f t="shared" si="18"/>
        <v>0.18184159303100403</v>
      </c>
      <c r="P109" s="5">
        <f t="shared" si="18"/>
        <v>0.20545697606356103</v>
      </c>
      <c r="Q109" s="5">
        <f t="shared" si="18"/>
        <v>0.62871848743799852</v>
      </c>
      <c r="R109" s="5">
        <f t="shared" si="18"/>
        <v>0.31867857617221912</v>
      </c>
      <c r="S109" s="5">
        <f t="shared" si="18"/>
        <v>0.63504829142908581</v>
      </c>
      <c r="T109" s="5">
        <f t="shared" si="18"/>
        <v>0.50125984951510383</v>
      </c>
      <c r="U109" s="5">
        <f t="shared" si="18"/>
        <v>0.27280890637981031</v>
      </c>
      <c r="V109" s="5">
        <f t="shared" si="18"/>
        <v>0.50757957599827164</v>
      </c>
      <c r="W109" s="5">
        <f t="shared" si="18"/>
        <v>0.63504829142908581</v>
      </c>
      <c r="X109" s="5">
        <f t="shared" si="18"/>
        <v>0.34578435547587189</v>
      </c>
      <c r="Y109" s="5">
        <f t="shared" si="17"/>
        <v>0.52025967115332861</v>
      </c>
      <c r="Z109" s="5">
        <f t="shared" si="17"/>
        <v>0.50757957599827164</v>
      </c>
      <c r="AA109" s="5">
        <f t="shared" si="17"/>
        <v>0.30295794407986759</v>
      </c>
      <c r="AB109" s="5">
        <f t="shared" si="17"/>
        <v>0.67884640430634824</v>
      </c>
      <c r="AC109" s="5">
        <f t="shared" si="17"/>
        <v>0.19340978527919997</v>
      </c>
      <c r="AD109" s="5">
        <f t="shared" si="17"/>
        <v>0.3854865030504242</v>
      </c>
      <c r="AE109" s="5">
        <f t="shared" si="17"/>
        <v>0.55852680322769399</v>
      </c>
      <c r="AH109" s="4">
        <v>67</v>
      </c>
      <c r="AI109" s="4">
        <v>3</v>
      </c>
    </row>
    <row r="110" spans="5:35" x14ac:dyDescent="0.35">
      <c r="E110" s="4">
        <v>9.4</v>
      </c>
      <c r="F110" s="5">
        <f t="shared" si="16"/>
        <v>0.82061460109760564</v>
      </c>
      <c r="H110" s="16">
        <v>6.2</v>
      </c>
      <c r="I110" s="5">
        <f t="shared" si="18"/>
        <v>0.20208449348336011</v>
      </c>
      <c r="J110" s="5">
        <f t="shared" si="18"/>
        <v>0.5882670701331848</v>
      </c>
      <c r="K110" s="5">
        <f t="shared" si="18"/>
        <v>0.70191141107097077</v>
      </c>
      <c r="L110" s="5">
        <f t="shared" si="18"/>
        <v>0.36485219256837897</v>
      </c>
      <c r="M110" s="5">
        <f t="shared" si="18"/>
        <v>0.37058124481045673</v>
      </c>
      <c r="N110" s="5">
        <f t="shared" si="18"/>
        <v>0.22315999472074249</v>
      </c>
      <c r="O110" s="5">
        <f t="shared" si="18"/>
        <v>0.17484386765572368</v>
      </c>
      <c r="P110" s="5">
        <f t="shared" si="18"/>
        <v>0.19803113191960081</v>
      </c>
      <c r="Q110" s="5">
        <f t="shared" si="18"/>
        <v>0.62035681451691382</v>
      </c>
      <c r="R110" s="5">
        <f t="shared" si="18"/>
        <v>0.30990056202968563</v>
      </c>
      <c r="S110" s="5">
        <f t="shared" si="18"/>
        <v>0.62674541258258787</v>
      </c>
      <c r="T110" s="5">
        <f t="shared" si="18"/>
        <v>0.49211821325254612</v>
      </c>
      <c r="U110" s="5">
        <f t="shared" si="18"/>
        <v>0.2644536619173451</v>
      </c>
      <c r="V110" s="5">
        <f t="shared" si="18"/>
        <v>0.49845803479004847</v>
      </c>
      <c r="W110" s="5">
        <f t="shared" si="18"/>
        <v>0.62674541258258787</v>
      </c>
      <c r="X110" s="5">
        <f t="shared" si="18"/>
        <v>0.33682615407560951</v>
      </c>
      <c r="Y110" s="5">
        <f t="shared" si="17"/>
        <v>0.51118446262919315</v>
      </c>
      <c r="Z110" s="5">
        <f t="shared" si="17"/>
        <v>0.49845803479004847</v>
      </c>
      <c r="AA110" s="5">
        <f t="shared" si="17"/>
        <v>0.29430750728025473</v>
      </c>
      <c r="AB110" s="5">
        <f t="shared" si="17"/>
        <v>0.67100170907676171</v>
      </c>
      <c r="AC110" s="5">
        <f t="shared" si="17"/>
        <v>0.18619495961352533</v>
      </c>
      <c r="AD110" s="5">
        <f t="shared" si="17"/>
        <v>0.37634965685866173</v>
      </c>
      <c r="AE110" s="5">
        <f t="shared" si="17"/>
        <v>0.54963924400677955</v>
      </c>
      <c r="AH110" s="4">
        <v>68</v>
      </c>
      <c r="AI110" s="4">
        <v>4</v>
      </c>
    </row>
    <row r="111" spans="5:35" x14ac:dyDescent="0.35">
      <c r="E111" s="4">
        <v>9.5</v>
      </c>
      <c r="F111" s="5">
        <f t="shared" si="16"/>
        <v>0.81504571883502797</v>
      </c>
      <c r="H111" s="16">
        <v>6.3000000000000007</v>
      </c>
      <c r="I111" s="5">
        <f t="shared" si="18"/>
        <v>0.19478054118507296</v>
      </c>
      <c r="J111" s="5">
        <f t="shared" si="18"/>
        <v>0.57962322349145423</v>
      </c>
      <c r="K111" s="5">
        <f t="shared" si="18"/>
        <v>0.69437763098515282</v>
      </c>
      <c r="L111" s="5">
        <f t="shared" si="18"/>
        <v>0.35586428718707064</v>
      </c>
      <c r="M111" s="5">
        <f t="shared" si="18"/>
        <v>0.36156814786127472</v>
      </c>
      <c r="N111" s="5">
        <f t="shared" si="18"/>
        <v>0.21551643006537921</v>
      </c>
      <c r="O111" s="5">
        <f t="shared" si="18"/>
        <v>0.16804596923210088</v>
      </c>
      <c r="P111" s="5">
        <f t="shared" si="18"/>
        <v>0.19079750950498794</v>
      </c>
      <c r="Q111" s="5">
        <f t="shared" si="18"/>
        <v>0.61196540005716427</v>
      </c>
      <c r="R111" s="5">
        <f t="shared" si="18"/>
        <v>0.30126084384655971</v>
      </c>
      <c r="S111" s="5">
        <f t="shared" si="18"/>
        <v>0.6184099806690756</v>
      </c>
      <c r="T111" s="5">
        <f t="shared" si="18"/>
        <v>0.48301104024520469</v>
      </c>
      <c r="U111" s="5">
        <f t="shared" si="18"/>
        <v>0.2562609665131404</v>
      </c>
      <c r="V111" s="5">
        <f t="shared" si="18"/>
        <v>0.48936749611912156</v>
      </c>
      <c r="W111" s="5">
        <f t="shared" si="18"/>
        <v>0.6184099806690756</v>
      </c>
      <c r="X111" s="5">
        <f t="shared" ref="X111:AJ126" si="19">(1-_xlfn.WEIBULL.DIST($H111+X$43,$C$17,$C$18,1))/(1-_xlfn.WEIBULL.DIST(X$43,$C$17,$C$18,1))</f>
        <v>0.32799110027772016</v>
      </c>
      <c r="Y111" s="5">
        <f t="shared" si="19"/>
        <v>0.5021333825175599</v>
      </c>
      <c r="Z111" s="5">
        <f t="shared" si="19"/>
        <v>0.48936749611912156</v>
      </c>
      <c r="AA111" s="5">
        <f t="shared" si="19"/>
        <v>0.28580391661449656</v>
      </c>
      <c r="AB111" s="5">
        <f t="shared" si="19"/>
        <v>0.66310623493980003</v>
      </c>
      <c r="AC111" s="5">
        <f t="shared" si="19"/>
        <v>0.17917647480405746</v>
      </c>
      <c r="AD111" s="5">
        <f t="shared" si="19"/>
        <v>0.36731321486866403</v>
      </c>
      <c r="AE111" s="5">
        <f t="shared" si="19"/>
        <v>0.54075570886113</v>
      </c>
      <c r="AH111" s="4">
        <v>69</v>
      </c>
      <c r="AI111" s="4">
        <v>1</v>
      </c>
    </row>
    <row r="112" spans="5:35" x14ac:dyDescent="0.35">
      <c r="E112" s="4">
        <v>9.6000000000000014</v>
      </c>
      <c r="F112" s="5">
        <f t="shared" si="16"/>
        <v>0.8093854964813223</v>
      </c>
      <c r="H112" s="16">
        <v>6.4</v>
      </c>
      <c r="I112" s="5">
        <f t="shared" ref="I112:X127" si="20">(1-_xlfn.WEIBULL.DIST($H112+I$43,$C$17,$C$18,1))/(1-_xlfn.WEIBULL.DIST(I$43,$C$17,$C$18,1))</f>
        <v>0.18766565538409297</v>
      </c>
      <c r="J112" s="5">
        <f t="shared" si="20"/>
        <v>0.57096750751117886</v>
      </c>
      <c r="K112" s="5">
        <f t="shared" si="20"/>
        <v>0.68678402303998998</v>
      </c>
      <c r="L112" s="5">
        <f t="shared" si="20"/>
        <v>0.34698570724831018</v>
      </c>
      <c r="M112" s="5">
        <f t="shared" si="20"/>
        <v>0.35266114286564765</v>
      </c>
      <c r="N112" s="5">
        <f t="shared" si="20"/>
        <v>0.20805404611657705</v>
      </c>
      <c r="O112" s="5">
        <f t="shared" si="20"/>
        <v>0.16144525549174205</v>
      </c>
      <c r="P112" s="5">
        <f t="shared" si="20"/>
        <v>0.1837543236791048</v>
      </c>
      <c r="Q112" s="5">
        <f t="shared" si="20"/>
        <v>0.603547190804814</v>
      </c>
      <c r="R112" s="5">
        <f t="shared" si="20"/>
        <v>0.29276074671468016</v>
      </c>
      <c r="S112" s="5">
        <f t="shared" si="20"/>
        <v>0.61004490055323779</v>
      </c>
      <c r="T112" s="5">
        <f t="shared" si="20"/>
        <v>0.47394158687194066</v>
      </c>
      <c r="U112" s="5">
        <f t="shared" si="20"/>
        <v>0.2482310840493277</v>
      </c>
      <c r="V112" s="5">
        <f t="shared" si="20"/>
        <v>0.4803112280694789</v>
      </c>
      <c r="W112" s="5">
        <f t="shared" si="20"/>
        <v>0.61004490055323779</v>
      </c>
      <c r="X112" s="5">
        <f t="shared" si="20"/>
        <v>0.3192810261301065</v>
      </c>
      <c r="Y112" s="5">
        <f t="shared" si="19"/>
        <v>0.49310971301381695</v>
      </c>
      <c r="Z112" s="5">
        <f t="shared" si="19"/>
        <v>0.4803112280694789</v>
      </c>
      <c r="AA112" s="5">
        <f t="shared" si="19"/>
        <v>0.27744816294264107</v>
      </c>
      <c r="AB112" s="5">
        <f t="shared" si="19"/>
        <v>0.65516254004425301</v>
      </c>
      <c r="AC112" s="5">
        <f t="shared" si="19"/>
        <v>0.17235211707783382</v>
      </c>
      <c r="AD112" s="5">
        <f t="shared" si="19"/>
        <v>0.35837960135559949</v>
      </c>
      <c r="AE112" s="5">
        <f t="shared" si="19"/>
        <v>0.53187945046767371</v>
      </c>
      <c r="AH112" s="4">
        <v>70</v>
      </c>
      <c r="AI112" s="4">
        <v>3</v>
      </c>
    </row>
    <row r="113" spans="5:35" x14ac:dyDescent="0.35">
      <c r="E113" s="4">
        <v>9.7000000000000011</v>
      </c>
      <c r="F113" s="5">
        <f t="shared" si="16"/>
        <v>0.80363474678701152</v>
      </c>
      <c r="H113" s="16">
        <v>6.5</v>
      </c>
      <c r="I113" s="5">
        <f t="shared" si="20"/>
        <v>0.18073808024207169</v>
      </c>
      <c r="J113" s="5">
        <f t="shared" si="20"/>
        <v>0.56230306124328389</v>
      </c>
      <c r="K113" s="5">
        <f t="shared" si="20"/>
        <v>0.67913290703931217</v>
      </c>
      <c r="L113" s="5">
        <f t="shared" si="20"/>
        <v>0.33821862080508952</v>
      </c>
      <c r="M113" s="5">
        <f t="shared" si="20"/>
        <v>0.34386247927122748</v>
      </c>
      <c r="N113" s="5">
        <f t="shared" si="20"/>
        <v>0.200771781243959</v>
      </c>
      <c r="O113" s="5">
        <f t="shared" si="20"/>
        <v>0.15503899262691853</v>
      </c>
      <c r="P113" s="5">
        <f t="shared" si="20"/>
        <v>0.17689967871507223</v>
      </c>
      <c r="Q113" s="5">
        <f t="shared" si="20"/>
        <v>0.59510516357524446</v>
      </c>
      <c r="R113" s="5">
        <f t="shared" si="20"/>
        <v>0.28440147313776715</v>
      </c>
      <c r="S113" s="5">
        <f t="shared" si="20"/>
        <v>0.60165310973351738</v>
      </c>
      <c r="T113" s="5">
        <f t="shared" si="20"/>
        <v>0.46491307608758325</v>
      </c>
      <c r="U113" s="5">
        <f t="shared" si="20"/>
        <v>0.24036414882509394</v>
      </c>
      <c r="V113" s="5">
        <f t="shared" si="20"/>
        <v>0.47129246881830344</v>
      </c>
      <c r="W113" s="5">
        <f t="shared" si="20"/>
        <v>0.60165310973351738</v>
      </c>
      <c r="X113" s="5">
        <f t="shared" si="20"/>
        <v>0.31069765000017113</v>
      </c>
      <c r="Y113" s="5">
        <f t="shared" si="19"/>
        <v>0.48411671339841333</v>
      </c>
      <c r="Z113" s="5">
        <f t="shared" si="19"/>
        <v>0.47129246881830344</v>
      </c>
      <c r="AA113" s="5">
        <f t="shared" si="19"/>
        <v>0.26924111082646707</v>
      </c>
      <c r="AB113" s="5">
        <f t="shared" si="19"/>
        <v>0.64717323086905276</v>
      </c>
      <c r="AC113" s="5">
        <f t="shared" si="19"/>
        <v>0.16571957078820002</v>
      </c>
      <c r="AD113" s="5">
        <f t="shared" si="19"/>
        <v>0.34955114420723943</v>
      </c>
      <c r="AE113" s="5">
        <f t="shared" si="19"/>
        <v>0.52301371892288617</v>
      </c>
      <c r="AH113" s="4">
        <v>71</v>
      </c>
      <c r="AI113" s="4">
        <v>10</v>
      </c>
    </row>
    <row r="114" spans="5:35" x14ac:dyDescent="0.35">
      <c r="E114" s="4">
        <v>9.8000000000000007</v>
      </c>
      <c r="F114" s="5">
        <f t="shared" si="16"/>
        <v>0.79779435155408174</v>
      </c>
      <c r="H114" s="16">
        <v>6.6000000000000005</v>
      </c>
      <c r="I114" s="5">
        <f t="shared" si="20"/>
        <v>0.17399595114962246</v>
      </c>
      <c r="J114" s="5">
        <f t="shared" si="20"/>
        <v>0.55363303686770815</v>
      </c>
      <c r="K114" s="5">
        <f t="shared" si="20"/>
        <v>0.67142665809158486</v>
      </c>
      <c r="L114" s="5">
        <f t="shared" si="20"/>
        <v>0.32956509246400151</v>
      </c>
      <c r="M114" s="5">
        <f t="shared" si="20"/>
        <v>0.33517430561630007</v>
      </c>
      <c r="N114" s="5">
        <f t="shared" si="20"/>
        <v>0.19366845421464304</v>
      </c>
      <c r="O114" s="5">
        <f t="shared" si="20"/>
        <v>0.14882436068921262</v>
      </c>
      <c r="P114" s="5">
        <f t="shared" si="20"/>
        <v>0.17023157281983997</v>
      </c>
      <c r="Q114" s="5">
        <f t="shared" si="20"/>
        <v>0.58664232252443294</v>
      </c>
      <c r="R114" s="5">
        <f t="shared" si="20"/>
        <v>0.27618410303174645</v>
      </c>
      <c r="S114" s="5">
        <f t="shared" si="20"/>
        <v>0.5932375756833087</v>
      </c>
      <c r="T114" s="5">
        <f t="shared" si="20"/>
        <v>0.4559286941091969</v>
      </c>
      <c r="U114" s="5">
        <f t="shared" si="20"/>
        <v>0.23266016727510994</v>
      </c>
      <c r="V114" s="5">
        <f t="shared" si="20"/>
        <v>0.46231442330557193</v>
      </c>
      <c r="W114" s="5">
        <f t="shared" si="20"/>
        <v>0.5932375756833087</v>
      </c>
      <c r="X114" s="5">
        <f t="shared" si="20"/>
        <v>0.30224257571294716</v>
      </c>
      <c r="Y114" s="5">
        <f t="shared" si="19"/>
        <v>0.47515761668966733</v>
      </c>
      <c r="Z114" s="5">
        <f t="shared" si="19"/>
        <v>0.46231442330557193</v>
      </c>
      <c r="AA114" s="5">
        <f t="shared" si="19"/>
        <v>0.26118349908525407</v>
      </c>
      <c r="AB114" s="5">
        <f t="shared" si="19"/>
        <v>0.6391409601186927</v>
      </c>
      <c r="AC114" s="5">
        <f t="shared" si="19"/>
        <v>0.15927642340116799</v>
      </c>
      <c r="AD114" s="5">
        <f t="shared" si="19"/>
        <v>0.34083007303412227</v>
      </c>
      <c r="AE114" s="5">
        <f t="shared" si="19"/>
        <v>0.51416175847016599</v>
      </c>
      <c r="AH114" s="4">
        <v>72</v>
      </c>
      <c r="AI114" s="4">
        <v>5</v>
      </c>
    </row>
    <row r="115" spans="5:35" x14ac:dyDescent="0.35">
      <c r="E115" s="4">
        <v>9.9</v>
      </c>
      <c r="F115" s="5">
        <f t="shared" si="16"/>
        <v>0.79186526178638117</v>
      </c>
      <c r="H115" s="16">
        <v>6.7</v>
      </c>
      <c r="I115" s="5">
        <f t="shared" si="20"/>
        <v>0.16743729917221506</v>
      </c>
      <c r="J115" s="5">
        <f t="shared" si="20"/>
        <v>0.5449605966226766</v>
      </c>
      <c r="K115" s="5">
        <f t="shared" si="20"/>
        <v>0.66366770486102278</v>
      </c>
      <c r="L115" s="5">
        <f t="shared" si="20"/>
        <v>0.32102708192062213</v>
      </c>
      <c r="M115" s="5">
        <f t="shared" si="20"/>
        <v>0.32659866792387821</v>
      </c>
      <c r="N115" s="5">
        <f t="shared" si="20"/>
        <v>0.18674276778708196</v>
      </c>
      <c r="O115" s="5">
        <f t="shared" si="20"/>
        <v>0.1427984590112728</v>
      </c>
      <c r="P115" s="5">
        <f t="shared" si="20"/>
        <v>0.16374790273708661</v>
      </c>
      <c r="Q115" s="5">
        <f t="shared" si="20"/>
        <v>0.57816169636223091</v>
      </c>
      <c r="R115" s="5">
        <f t="shared" si="20"/>
        <v>0.26810959390551803</v>
      </c>
      <c r="S115" s="5">
        <f t="shared" si="20"/>
        <v>0.58480129313080176</v>
      </c>
      <c r="T115" s="5">
        <f t="shared" si="20"/>
        <v>0.44699158714351389</v>
      </c>
      <c r="U115" s="5">
        <f t="shared" si="20"/>
        <v>0.22511901985987959</v>
      </c>
      <c r="V115" s="5">
        <f t="shared" si="20"/>
        <v>0.45338025993884362</v>
      </c>
      <c r="W115" s="5">
        <f t="shared" si="20"/>
        <v>0.58480129313080176</v>
      </c>
      <c r="X115" s="5">
        <f t="shared" si="20"/>
        <v>0.29391729186126392</v>
      </c>
      <c r="Y115" s="5">
        <f t="shared" si="19"/>
        <v>0.46623562631998428</v>
      </c>
      <c r="Z115" s="5">
        <f t="shared" si="19"/>
        <v>0.45338025993884362</v>
      </c>
      <c r="AA115" s="5">
        <f t="shared" si="19"/>
        <v>0.2532759415327176</v>
      </c>
      <c r="AB115" s="5">
        <f t="shared" si="19"/>
        <v>0.63106842453914824</v>
      </c>
      <c r="AC115" s="5">
        <f t="shared" si="19"/>
        <v>0.15302017053617259</v>
      </c>
      <c r="AD115" s="5">
        <f t="shared" si="19"/>
        <v>0.33221851742730552</v>
      </c>
      <c r="AE115" s="5">
        <f t="shared" si="19"/>
        <v>0.50532680421734644</v>
      </c>
      <c r="AH115" s="4">
        <v>73</v>
      </c>
      <c r="AI115" s="4">
        <v>6</v>
      </c>
    </row>
    <row r="116" spans="5:35" x14ac:dyDescent="0.35">
      <c r="E116" s="4">
        <v>10</v>
      </c>
      <c r="F116" s="5">
        <f t="shared" si="16"/>
        <v>0.78584849776629395</v>
      </c>
      <c r="H116" s="16">
        <v>6.8000000000000007</v>
      </c>
      <c r="I116" s="5">
        <f t="shared" si="20"/>
        <v>0.16106005557752162</v>
      </c>
      <c r="J116" s="5">
        <f t="shared" si="20"/>
        <v>0.53628890969993726</v>
      </c>
      <c r="K116" s="5">
        <f t="shared" si="20"/>
        <v>0.65585852773317799</v>
      </c>
      <c r="L116" s="5">
        <f t="shared" si="20"/>
        <v>0.31260644265306858</v>
      </c>
      <c r="M116" s="5">
        <f t="shared" si="20"/>
        <v>0.31813750825026255</v>
      </c>
      <c r="N116" s="5">
        <f t="shared" si="20"/>
        <v>0.17999331242583091</v>
      </c>
      <c r="O116" s="5">
        <f t="shared" si="20"/>
        <v>0.13695831164044608</v>
      </c>
      <c r="P116" s="5">
        <f t="shared" si="20"/>
        <v>0.15744646842256804</v>
      </c>
      <c r="Q116" s="5">
        <f t="shared" si="20"/>
        <v>0.56966633551133972</v>
      </c>
      <c r="R116" s="5">
        <f t="shared" si="20"/>
        <v>0.2601787812207581</v>
      </c>
      <c r="S116" s="5">
        <f t="shared" si="20"/>
        <v>0.57634728128100365</v>
      </c>
      <c r="T116" s="5">
        <f t="shared" si="20"/>
        <v>0.4381048581612737</v>
      </c>
      <c r="U116" s="5">
        <f t="shared" si="20"/>
        <v>0.21774046312280926</v>
      </c>
      <c r="V116" s="5">
        <f t="shared" si="20"/>
        <v>0.44449310733898506</v>
      </c>
      <c r="W116" s="5">
        <f t="shared" si="20"/>
        <v>0.57634728128100365</v>
      </c>
      <c r="X116" s="5">
        <f t="shared" si="20"/>
        <v>0.28572317128853114</v>
      </c>
      <c r="Y116" s="5">
        <f t="shared" si="19"/>
        <v>0.45735391284119026</v>
      </c>
      <c r="Z116" s="5">
        <f t="shared" si="19"/>
        <v>0.44449310733898506</v>
      </c>
      <c r="AA116" s="5">
        <f t="shared" si="19"/>
        <v>0.24551892789247851</v>
      </c>
      <c r="AB116" s="5">
        <f t="shared" si="19"/>
        <v>0.62295836265650895</v>
      </c>
      <c r="AC116" s="5">
        <f t="shared" si="19"/>
        <v>0.14694822105032954</v>
      </c>
      <c r="AD116" s="5">
        <f t="shared" si="19"/>
        <v>0.323718505366621</v>
      </c>
      <c r="AE116" s="5">
        <f t="shared" si="19"/>
        <v>0.49651207884964482</v>
      </c>
      <c r="AH116" s="4">
        <v>74</v>
      </c>
      <c r="AI116" s="4">
        <v>5</v>
      </c>
    </row>
    <row r="117" spans="5:35" x14ac:dyDescent="0.35">
      <c r="E117" s="4">
        <v>10.100000000000001</v>
      </c>
      <c r="F117" s="5">
        <f t="shared" si="16"/>
        <v>0.77974514905597148</v>
      </c>
      <c r="H117" s="16">
        <v>6.9</v>
      </c>
      <c r="I117" s="5">
        <f t="shared" si="20"/>
        <v>0.15486205643402115</v>
      </c>
      <c r="J117" s="5">
        <f t="shared" si="20"/>
        <v>0.52762114911062485</v>
      </c>
      <c r="K117" s="5">
        <f t="shared" si="20"/>
        <v>0.64800165689644396</v>
      </c>
      <c r="L117" s="5">
        <f t="shared" si="20"/>
        <v>0.30430492077572352</v>
      </c>
      <c r="M117" s="5">
        <f t="shared" si="20"/>
        <v>0.30979266339036315</v>
      </c>
      <c r="N117" s="5">
        <f t="shared" si="20"/>
        <v>0.17341857012837991</v>
      </c>
      <c r="O117" s="5">
        <f t="shared" si="20"/>
        <v>0.13130087277322947</v>
      </c>
      <c r="P117" s="5">
        <f t="shared" si="20"/>
        <v>0.15132497778154519</v>
      </c>
      <c r="Q117" s="5">
        <f t="shared" si="20"/>
        <v>0.56115930921586354</v>
      </c>
      <c r="R117" s="5">
        <f t="shared" si="20"/>
        <v>0.25239237892898414</v>
      </c>
      <c r="S117" s="5">
        <f t="shared" si="20"/>
        <v>0.5678785809836312</v>
      </c>
      <c r="T117" s="5">
        <f t="shared" si="20"/>
        <v>0.42927156372417202</v>
      </c>
      <c r="U117" s="5">
        <f t="shared" si="20"/>
        <v>0.21052413190844316</v>
      </c>
      <c r="V117" s="5">
        <f t="shared" si="20"/>
        <v>0.43565605113254002</v>
      </c>
      <c r="W117" s="5">
        <f t="shared" si="20"/>
        <v>0.5678785809836312</v>
      </c>
      <c r="X117" s="5">
        <f t="shared" si="20"/>
        <v>0.27766147074434039</v>
      </c>
      <c r="Y117" s="5">
        <f t="shared" si="19"/>
        <v>0.44851561066467599</v>
      </c>
      <c r="Z117" s="5">
        <f t="shared" si="19"/>
        <v>0.43565605113254002</v>
      </c>
      <c r="AA117" s="5">
        <f t="shared" si="19"/>
        <v>0.23791282488900162</v>
      </c>
      <c r="AB117" s="5">
        <f t="shared" si="19"/>
        <v>0.61481355244072211</v>
      </c>
      <c r="AC117" s="5">
        <f t="shared" si="19"/>
        <v>0.14105790215535335</v>
      </c>
      <c r="AD117" s="5">
        <f t="shared" si="19"/>
        <v>0.31533196178203549</v>
      </c>
      <c r="AE117" s="5">
        <f t="shared" si="19"/>
        <v>0.48772078934341129</v>
      </c>
      <c r="AH117" s="4">
        <v>75</v>
      </c>
      <c r="AI117" s="4">
        <v>4</v>
      </c>
    </row>
    <row r="118" spans="5:35" x14ac:dyDescent="0.35">
      <c r="E118" s="4">
        <v>10.200000000000001</v>
      </c>
      <c r="F118" s="5">
        <f t="shared" si="16"/>
        <v>0.77355637442148595</v>
      </c>
      <c r="H118" s="16">
        <v>7</v>
      </c>
      <c r="I118" s="5">
        <f t="shared" si="20"/>
        <v>0.14884104727066458</v>
      </c>
      <c r="J118" s="5">
        <f t="shared" si="20"/>
        <v>0.51896048852652932</v>
      </c>
      <c r="K118" s="5">
        <f t="shared" si="20"/>
        <v>0.64009967034111059</v>
      </c>
      <c r="L118" s="5">
        <f t="shared" si="20"/>
        <v>0.29612415405473508</v>
      </c>
      <c r="M118" s="5">
        <f t="shared" si="20"/>
        <v>0.30156586374173877</v>
      </c>
      <c r="N118" s="5">
        <f t="shared" si="20"/>
        <v>0.16701691835503116</v>
      </c>
      <c r="O118" s="5">
        <f t="shared" si="20"/>
        <v>0.12582303217963986</v>
      </c>
      <c r="P118" s="5">
        <f t="shared" si="20"/>
        <v>0.14538105145789437</v>
      </c>
      <c r="Q118" s="5">
        <f t="shared" si="20"/>
        <v>0.55264370260345985</v>
      </c>
      <c r="R118" s="5">
        <f t="shared" si="20"/>
        <v>0.24475098018368677</v>
      </c>
      <c r="S118" s="5">
        <f t="shared" si="20"/>
        <v>0.55939825185073799</v>
      </c>
      <c r="T118" s="5">
        <f t="shared" si="20"/>
        <v>0.42049471087004853</v>
      </c>
      <c r="U118" s="5">
        <f t="shared" si="20"/>
        <v>0.20346954173598897</v>
      </c>
      <c r="V118" s="5">
        <f t="shared" si="20"/>
        <v>0.42687213079641323</v>
      </c>
      <c r="W118" s="5">
        <f t="shared" si="20"/>
        <v>0.55939825185073799</v>
      </c>
      <c r="X118" s="5">
        <f t="shared" si="20"/>
        <v>0.26973333071270555</v>
      </c>
      <c r="Y118" s="5">
        <f t="shared" si="19"/>
        <v>0.43972381484204048</v>
      </c>
      <c r="Z118" s="5">
        <f t="shared" si="19"/>
        <v>0.42687213079641323</v>
      </c>
      <c r="AA118" s="5">
        <f t="shared" si="19"/>
        <v>0.23045787751060573</v>
      </c>
      <c r="AB118" s="5">
        <f t="shared" si="19"/>
        <v>0.60663680889702853</v>
      </c>
      <c r="AC118" s="5">
        <f t="shared" si="19"/>
        <v>0.13534646455637259</v>
      </c>
      <c r="AD118" s="5">
        <f t="shared" si="19"/>
        <v>0.30706070727038942</v>
      </c>
      <c r="AE118" s="5">
        <f t="shared" si="19"/>
        <v>0.47895612368610313</v>
      </c>
      <c r="AH118" s="4">
        <v>76</v>
      </c>
      <c r="AI118" s="4">
        <v>5</v>
      </c>
    </row>
    <row r="119" spans="5:35" x14ac:dyDescent="0.35">
      <c r="E119" s="4">
        <v>10.3</v>
      </c>
      <c r="F119" s="5">
        <f t="shared" si="16"/>
        <v>0.76728340167836739</v>
      </c>
      <c r="H119" s="16">
        <v>7.1000000000000005</v>
      </c>
      <c r="I119" s="5">
        <f t="shared" si="20"/>
        <v>0.14299468778737406</v>
      </c>
      <c r="J119" s="5">
        <f t="shared" si="20"/>
        <v>0.51031009910166536</v>
      </c>
      <c r="K119" s="5">
        <f t="shared" si="20"/>
        <v>0.63215519177778712</v>
      </c>
      <c r="L119" s="5">
        <f t="shared" si="20"/>
        <v>0.28806567108657372</v>
      </c>
      <c r="M119" s="5">
        <f t="shared" si="20"/>
        <v>0.29345873232895792</v>
      </c>
      <c r="N119" s="5">
        <f t="shared" si="20"/>
        <v>0.16078663405266111</v>
      </c>
      <c r="O119" s="5">
        <f t="shared" si="20"/>
        <v>0.12052162060684084</v>
      </c>
      <c r="P119" s="5">
        <f t="shared" si="20"/>
        <v>0.13961222766454742</v>
      </c>
      <c r="Q119" s="5">
        <f t="shared" si="20"/>
        <v>0.54412261370526616</v>
      </c>
      <c r="R119" s="5">
        <f t="shared" si="20"/>
        <v>0.23725505822498158</v>
      </c>
      <c r="S119" s="5">
        <f t="shared" si="20"/>
        <v>0.55090936932808365</v>
      </c>
      <c r="T119" s="5">
        <f t="shared" si="20"/>
        <v>0.41177725406187976</v>
      </c>
      <c r="U119" s="5">
        <f t="shared" si="20"/>
        <v>0.19657609132193579</v>
      </c>
      <c r="V119" s="5">
        <f t="shared" si="20"/>
        <v>0.41814433656046973</v>
      </c>
      <c r="W119" s="5">
        <f t="shared" si="20"/>
        <v>0.55090936932808365</v>
      </c>
      <c r="X119" s="5">
        <f t="shared" si="20"/>
        <v>0.26193977541237035</v>
      </c>
      <c r="Y119" s="5">
        <f t="shared" si="19"/>
        <v>0.43098157789187774</v>
      </c>
      <c r="Z119" s="5">
        <f t="shared" si="19"/>
        <v>0.41814433656046973</v>
      </c>
      <c r="AA119" s="5">
        <f t="shared" si="19"/>
        <v>0.22315421044073119</v>
      </c>
      <c r="AB119" s="5">
        <f t="shared" si="19"/>
        <v>0.59843098158785479</v>
      </c>
      <c r="AC119" s="5">
        <f t="shared" si="19"/>
        <v>0.1298110876020093</v>
      </c>
      <c r="AD119" s="5">
        <f t="shared" si="19"/>
        <v>0.29890645696945417</v>
      </c>
      <c r="AE119" s="5">
        <f t="shared" si="19"/>
        <v>0.47022124760796014</v>
      </c>
      <c r="AH119" s="4">
        <v>77</v>
      </c>
      <c r="AI119" s="4">
        <v>4</v>
      </c>
    </row>
    <row r="120" spans="5:35" x14ac:dyDescent="0.35">
      <c r="E120" s="4">
        <v>10.4</v>
      </c>
      <c r="F120" s="5">
        <f t="shared" si="16"/>
        <v>0.76092752745708747</v>
      </c>
      <c r="H120" s="16">
        <v>7.2</v>
      </c>
      <c r="I120" s="5">
        <f t="shared" si="20"/>
        <v>0.13732055660619372</v>
      </c>
      <c r="J120" s="5">
        <f t="shared" si="20"/>
        <v>0.50167314627913784</v>
      </c>
      <c r="K120" s="5">
        <f t="shared" si="20"/>
        <v>0.62417088847719393</v>
      </c>
      <c r="L120" s="5">
        <f t="shared" si="20"/>
        <v>0.28013089064055524</v>
      </c>
      <c r="M120" s="5">
        <f t="shared" si="20"/>
        <v>0.28547278398955322</v>
      </c>
      <c r="N120" s="5">
        <f t="shared" si="20"/>
        <v>0.15472589776309456</v>
      </c>
      <c r="O120" s="5">
        <f t="shared" si="20"/>
        <v>0.1153934151515789</v>
      </c>
      <c r="P120" s="5">
        <f t="shared" si="20"/>
        <v>0.13401596704496127</v>
      </c>
      <c r="Q120" s="5">
        <f t="shared" si="20"/>
        <v>0.53559915043792339</v>
      </c>
      <c r="R120" s="5">
        <f t="shared" si="20"/>
        <v>0.22990496743383357</v>
      </c>
      <c r="S120" s="5">
        <f t="shared" si="20"/>
        <v>0.54241502172441469</v>
      </c>
      <c r="T120" s="5">
        <f t="shared" si="20"/>
        <v>0.40312209220604678</v>
      </c>
      <c r="U120" s="5">
        <f t="shared" si="20"/>
        <v>0.18984306524529485</v>
      </c>
      <c r="V120" s="5">
        <f t="shared" si="20"/>
        <v>0.40947560637358094</v>
      </c>
      <c r="W120" s="5">
        <f t="shared" si="20"/>
        <v>0.54241502172441469</v>
      </c>
      <c r="X120" s="5">
        <f t="shared" si="20"/>
        <v>0.25428171296825391</v>
      </c>
      <c r="Y120" s="5">
        <f t="shared" si="19"/>
        <v>0.42229190667831557</v>
      </c>
      <c r="Z120" s="5">
        <f t="shared" si="19"/>
        <v>0.40947560637358094</v>
      </c>
      <c r="AA120" s="5">
        <f t="shared" si="19"/>
        <v>0.21600182965332998</v>
      </c>
      <c r="AB120" s="5">
        <f t="shared" si="19"/>
        <v>0.59019895208810647</v>
      </c>
      <c r="AC120" s="5">
        <f t="shared" si="19"/>
        <v>0.12444888443522933</v>
      </c>
      <c r="AD120" s="5">
        <f t="shared" si="19"/>
        <v>0.29087081959089672</v>
      </c>
      <c r="AE120" s="5">
        <f t="shared" si="19"/>
        <v>0.46151930133088559</v>
      </c>
      <c r="AH120" s="4">
        <v>78</v>
      </c>
      <c r="AI120" s="4">
        <v>8</v>
      </c>
    </row>
    <row r="121" spans="5:35" x14ac:dyDescent="0.35">
      <c r="E121" s="4">
        <v>10.5</v>
      </c>
      <c r="F121" s="5">
        <f t="shared" si="16"/>
        <v>0.75449011688716072</v>
      </c>
      <c r="H121" s="16">
        <v>7.3000000000000007</v>
      </c>
      <c r="I121" s="5">
        <f t="shared" si="20"/>
        <v>0.13181615605296024</v>
      </c>
      <c r="J121" s="5">
        <f t="shared" si="20"/>
        <v>0.49305278658838225</v>
      </c>
      <c r="K121" s="5">
        <f t="shared" si="20"/>
        <v>0.61614946903351209</v>
      </c>
      <c r="L121" s="5">
        <f t="shared" si="20"/>
        <v>0.27232112116588542</v>
      </c>
      <c r="M121" s="5">
        <f t="shared" si="20"/>
        <v>0.27760942472245714</v>
      </c>
      <c r="N121" s="5">
        <f t="shared" si="20"/>
        <v>0.14883279780674608</v>
      </c>
      <c r="O121" s="5">
        <f t="shared" si="20"/>
        <v>0.11043514459126598</v>
      </c>
      <c r="P121" s="5">
        <f t="shared" si="20"/>
        <v>0.12858965755539176</v>
      </c>
      <c r="Q121" s="5">
        <f t="shared" si="20"/>
        <v>0.52707642755214645</v>
      </c>
      <c r="R121" s="5">
        <f t="shared" si="20"/>
        <v>0.22270094455255054</v>
      </c>
      <c r="S121" s="5">
        <f t="shared" si="20"/>
        <v>0.53391830720295719</v>
      </c>
      <c r="T121" s="5">
        <f t="shared" si="20"/>
        <v>0.39453206574523897</v>
      </c>
      <c r="U121" s="5">
        <f t="shared" si="20"/>
        <v>0.18326963674869196</v>
      </c>
      <c r="V121" s="5">
        <f t="shared" si="20"/>
        <v>0.40086882293855836</v>
      </c>
      <c r="W121" s="5">
        <f t="shared" si="20"/>
        <v>0.53391830720295719</v>
      </c>
      <c r="X121" s="5">
        <f t="shared" si="20"/>
        <v>0.24675993575269559</v>
      </c>
      <c r="Y121" s="5">
        <f t="shared" si="19"/>
        <v>0.41365775934685067</v>
      </c>
      <c r="Z121" s="5">
        <f t="shared" si="19"/>
        <v>0.40086882293855836</v>
      </c>
      <c r="AA121" s="5">
        <f t="shared" si="19"/>
        <v>0.20900062416786702</v>
      </c>
      <c r="AB121" s="5">
        <f t="shared" si="19"/>
        <v>0.58194363137698291</v>
      </c>
      <c r="AC121" s="5">
        <f t="shared" si="19"/>
        <v>0.11925690713463925</v>
      </c>
      <c r="AD121" s="5">
        <f t="shared" si="19"/>
        <v>0.28295529661341268</v>
      </c>
      <c r="AE121" s="5">
        <f t="shared" si="19"/>
        <v>0.45285339634006583</v>
      </c>
      <c r="AH121" s="4">
        <v>79</v>
      </c>
      <c r="AI121" s="4">
        <v>3</v>
      </c>
    </row>
    <row r="122" spans="5:35" x14ac:dyDescent="0.35">
      <c r="E122" s="4">
        <v>10.600000000000001</v>
      </c>
      <c r="F122" s="5">
        <f t="shared" si="16"/>
        <v>0.74797260319864289</v>
      </c>
      <c r="H122" s="16">
        <v>7.4</v>
      </c>
      <c r="I122" s="5">
        <f t="shared" si="20"/>
        <v>0.12647891695943653</v>
      </c>
      <c r="J122" s="5">
        <f t="shared" si="20"/>
        <v>0.48445216443795447</v>
      </c>
      <c r="K122" s="5">
        <f t="shared" si="20"/>
        <v>0.60809368105366135</v>
      </c>
      <c r="L122" s="5">
        <f t="shared" si="20"/>
        <v>0.26463756046341541</v>
      </c>
      <c r="M122" s="5">
        <f t="shared" si="20"/>
        <v>0.26986995119948887</v>
      </c>
      <c r="N122" s="5">
        <f t="shared" si="20"/>
        <v>0.14310533453211069</v>
      </c>
      <c r="O122" s="5">
        <f t="shared" si="20"/>
        <v>0.1056434946638232</v>
      </c>
      <c r="P122" s="5">
        <f t="shared" si="20"/>
        <v>0.12333061935786929</v>
      </c>
      <c r="Q122" s="5">
        <f t="shared" si="20"/>
        <v>0.51855756355242599</v>
      </c>
      <c r="R122" s="5">
        <f t="shared" si="20"/>
        <v>0.21564311006787928</v>
      </c>
      <c r="S122" s="5">
        <f t="shared" si="20"/>
        <v>0.52542233073956401</v>
      </c>
      <c r="T122" s="5">
        <f t="shared" si="20"/>
        <v>0.3860099538312558</v>
      </c>
      <c r="U122" s="5">
        <f t="shared" si="20"/>
        <v>0.17685487066832142</v>
      </c>
      <c r="V122" s="5">
        <f t="shared" si="20"/>
        <v>0.39232681082130905</v>
      </c>
      <c r="W122" s="5">
        <f t="shared" si="20"/>
        <v>0.52542233073956401</v>
      </c>
      <c r="X122" s="5">
        <f t="shared" si="20"/>
        <v>0.23937512089482094</v>
      </c>
      <c r="Y122" s="5">
        <f t="shared" si="19"/>
        <v>0.40508204232294653</v>
      </c>
      <c r="Z122" s="5">
        <f t="shared" si="19"/>
        <v>0.39232681082130905</v>
      </c>
      <c r="AA122" s="5">
        <f t="shared" si="19"/>
        <v>0.20215036795910429</v>
      </c>
      <c r="AB122" s="5">
        <f t="shared" si="19"/>
        <v>0.57366795716960794</v>
      </c>
      <c r="AC122" s="5">
        <f t="shared" si="19"/>
        <v>0.11423215183612509</v>
      </c>
      <c r="AD122" s="5">
        <f t="shared" si="19"/>
        <v>0.27516128163690823</v>
      </c>
      <c r="AE122" s="5">
        <f t="shared" si="19"/>
        <v>0.44422661218387022</v>
      </c>
      <c r="AH122" s="4">
        <v>80</v>
      </c>
      <c r="AI122" s="4">
        <v>2</v>
      </c>
    </row>
    <row r="123" spans="5:35" x14ac:dyDescent="0.35">
      <c r="E123" s="4">
        <v>10.700000000000001</v>
      </c>
      <c r="F123" s="5">
        <f t="shared" si="16"/>
        <v>0.74137648723993022</v>
      </c>
      <c r="H123" s="16">
        <v>7.5</v>
      </c>
      <c r="I123" s="5">
        <f t="shared" si="20"/>
        <v>0.12130620347597133</v>
      </c>
      <c r="J123" s="5">
        <f t="shared" si="20"/>
        <v>0.4758744089091001</v>
      </c>
      <c r="K123" s="5">
        <f t="shared" si="20"/>
        <v>0.60000630877506189</v>
      </c>
      <c r="L123" s="5">
        <f t="shared" si="20"/>
        <v>0.2570812955219392</v>
      </c>
      <c r="M123" s="5">
        <f t="shared" si="20"/>
        <v>0.26225555044006088</v>
      </c>
      <c r="N123" s="5">
        <f t="shared" si="20"/>
        <v>0.13754142462167923</v>
      </c>
      <c r="O123" s="5">
        <f t="shared" si="20"/>
        <v>0.10101511328672032</v>
      </c>
      <c r="P123" s="5">
        <f t="shared" si="20"/>
        <v>0.11823610971390677</v>
      </c>
      <c r="Q123" s="5">
        <f t="shared" si="20"/>
        <v>0.51004567759255992</v>
      </c>
      <c r="R123" s="5">
        <f t="shared" si="20"/>
        <v>0.20873146975269682</v>
      </c>
      <c r="S123" s="5">
        <f t="shared" si="20"/>
        <v>0.5169302010520842</v>
      </c>
      <c r="T123" s="5">
        <f t="shared" si="20"/>
        <v>0.37755847158280409</v>
      </c>
      <c r="U123" s="5">
        <f t="shared" si="20"/>
        <v>0.17059772648550428</v>
      </c>
      <c r="V123" s="5">
        <f t="shared" si="20"/>
        <v>0.38385233363943594</v>
      </c>
      <c r="W123" s="5">
        <f t="shared" si="20"/>
        <v>0.5169302010520842</v>
      </c>
      <c r="X123" s="5">
        <f t="shared" si="20"/>
        <v>0.23212783095594458</v>
      </c>
      <c r="Y123" s="5">
        <f t="shared" si="19"/>
        <v>0.39656760737878183</v>
      </c>
      <c r="Z123" s="5">
        <f t="shared" si="19"/>
        <v>0.38385233363943594</v>
      </c>
      <c r="AA123" s="5">
        <f t="shared" si="19"/>
        <v>0.19545072201651209</v>
      </c>
      <c r="AB123" s="5">
        <f t="shared" si="19"/>
        <v>0.5653748911919364</v>
      </c>
      <c r="AC123" s="5">
        <f t="shared" si="19"/>
        <v>0.10937156382492219</v>
      </c>
      <c r="AD123" s="5">
        <f t="shared" si="19"/>
        <v>0.26749005989829483</v>
      </c>
      <c r="AE123" s="5">
        <f t="shared" si="19"/>
        <v>0.43564199330756115</v>
      </c>
      <c r="AH123" s="4">
        <v>81</v>
      </c>
      <c r="AI123" s="4">
        <v>6</v>
      </c>
    </row>
    <row r="124" spans="5:35" x14ac:dyDescent="0.35">
      <c r="E124" s="4">
        <v>10.8</v>
      </c>
      <c r="F124" s="5">
        <f t="shared" si="16"/>
        <v>0.73470333691088163</v>
      </c>
      <c r="H124" s="16">
        <v>7.6000000000000005</v>
      </c>
      <c r="I124" s="5">
        <f t="shared" si="20"/>
        <v>0.11629531788487919</v>
      </c>
      <c r="J124" s="5">
        <f t="shared" si="20"/>
        <v>0.46732263055539813</v>
      </c>
      <c r="K124" s="5">
        <f t="shared" si="20"/>
        <v>0.59189017061461169</v>
      </c>
      <c r="L124" s="5">
        <f t="shared" si="20"/>
        <v>0.24965330251848619</v>
      </c>
      <c r="M124" s="5">
        <f t="shared" si="20"/>
        <v>0.2547672996489499</v>
      </c>
      <c r="N124" s="5">
        <f t="shared" si="20"/>
        <v>0.13213890544482898</v>
      </c>
      <c r="O124" s="5">
        <f t="shared" si="20"/>
        <v>9.6546615705978195E-2</v>
      </c>
      <c r="P124" s="5">
        <f t="shared" si="20"/>
        <v>0.11330332786913112</v>
      </c>
      <c r="Q124" s="5">
        <f t="shared" si="20"/>
        <v>0.50154388635182146</v>
      </c>
      <c r="R124" s="5">
        <f t="shared" si="20"/>
        <v>0.2019659163619372</v>
      </c>
      <c r="S124" s="5">
        <f t="shared" si="20"/>
        <v>0.50844502750563536</v>
      </c>
      <c r="T124" s="5">
        <f t="shared" si="20"/>
        <v>0.36918026743327731</v>
      </c>
      <c r="U124" s="5">
        <f t="shared" si="20"/>
        <v>0.16449706149241269</v>
      </c>
      <c r="V124" s="5">
        <f t="shared" si="20"/>
        <v>0.37544809133536672</v>
      </c>
      <c r="W124" s="5">
        <f t="shared" si="20"/>
        <v>0.50844502750563536</v>
      </c>
      <c r="X124" s="5">
        <f t="shared" si="20"/>
        <v>0.22501851476859616</v>
      </c>
      <c r="Y124" s="5">
        <f t="shared" si="19"/>
        <v>0.38811724877342496</v>
      </c>
      <c r="Z124" s="5">
        <f t="shared" si="19"/>
        <v>0.37544809133536672</v>
      </c>
      <c r="AA124" s="5">
        <f t="shared" si="19"/>
        <v>0.18890123654785138</v>
      </c>
      <c r="AB124" s="5">
        <f t="shared" si="19"/>
        <v>0.55706741640256607</v>
      </c>
      <c r="AC124" s="5">
        <f t="shared" si="19"/>
        <v>0.1046720425884968</v>
      </c>
      <c r="AD124" s="5">
        <f t="shared" si="19"/>
        <v>0.2599428079490646</v>
      </c>
      <c r="AE124" s="5">
        <f t="shared" si="19"/>
        <v>0.42710254592634278</v>
      </c>
      <c r="AH124" s="4">
        <v>82</v>
      </c>
      <c r="AI124" s="4">
        <v>2</v>
      </c>
    </row>
    <row r="125" spans="5:35" x14ac:dyDescent="0.35">
      <c r="E125" s="4">
        <v>10.9</v>
      </c>
      <c r="F125" s="5">
        <f t="shared" si="16"/>
        <v>0.72795478651041789</v>
      </c>
      <c r="H125" s="16">
        <v>7.7</v>
      </c>
      <c r="I125" s="5">
        <f t="shared" si="20"/>
        <v>0.11144350540489303</v>
      </c>
      <c r="J125" s="5">
        <f t="shared" si="20"/>
        <v>0.45879991821382166</v>
      </c>
      <c r="K125" s="5">
        <f t="shared" si="20"/>
        <v>0.58374811665179349</v>
      </c>
      <c r="L125" s="5">
        <f t="shared" si="20"/>
        <v>0.2423544469817254</v>
      </c>
      <c r="M125" s="5">
        <f t="shared" si="20"/>
        <v>0.24740616621658984</v>
      </c>
      <c r="N125" s="5">
        <f t="shared" si="20"/>
        <v>0.12689553944827936</v>
      </c>
      <c r="O125" s="5">
        <f t="shared" si="20"/>
        <v>9.2234589566265152E-2</v>
      </c>
      <c r="P125" s="5">
        <f t="shared" si="20"/>
        <v>0.10852941991923813</v>
      </c>
      <c r="Q125" s="5">
        <f t="shared" si="20"/>
        <v>0.49305530089667687</v>
      </c>
      <c r="R125" s="5">
        <f t="shared" si="20"/>
        <v>0.19534623147809899</v>
      </c>
      <c r="S125" s="5">
        <f t="shared" si="20"/>
        <v>0.49996991699857685</v>
      </c>
      <c r="T125" s="5">
        <f t="shared" si="20"/>
        <v>0.3608779205733158</v>
      </c>
      <c r="U125" s="5">
        <f t="shared" si="20"/>
        <v>0.15855163406431602</v>
      </c>
      <c r="V125" s="5">
        <f t="shared" si="20"/>
        <v>0.36711671753895592</v>
      </c>
      <c r="W125" s="5">
        <f t="shared" si="20"/>
        <v>0.49996991699857685</v>
      </c>
      <c r="X125" s="5">
        <f t="shared" si="20"/>
        <v>0.21804750843637241</v>
      </c>
      <c r="Y125" s="5">
        <f t="shared" si="19"/>
        <v>0.37973370047159904</v>
      </c>
      <c r="Z125" s="5">
        <f t="shared" si="19"/>
        <v>0.36711671753895592</v>
      </c>
      <c r="AA125" s="5">
        <f t="shared" si="19"/>
        <v>0.1825013533211737</v>
      </c>
      <c r="AB125" s="5">
        <f t="shared" si="19"/>
        <v>0.54874853416523706</v>
      </c>
      <c r="AC125" s="5">
        <f t="shared" si="19"/>
        <v>0.10013044682085655</v>
      </c>
      <c r="AD125" s="5">
        <f t="shared" si="19"/>
        <v>0.25252059349449169</v>
      </c>
      <c r="AE125" s="5">
        <f t="shared" si="19"/>
        <v>0.41861123494322683</v>
      </c>
      <c r="AH125" s="4">
        <v>83</v>
      </c>
      <c r="AI125" s="4">
        <v>0</v>
      </c>
    </row>
    <row r="126" spans="5:35" x14ac:dyDescent="0.35">
      <c r="E126" s="4">
        <v>11</v>
      </c>
      <c r="F126" s="5">
        <f t="shared" si="16"/>
        <v>0.72113253599788796</v>
      </c>
      <c r="H126" s="16">
        <v>7.8000000000000007</v>
      </c>
      <c r="I126" s="5">
        <f t="shared" si="20"/>
        <v>0.10674795897724652</v>
      </c>
      <c r="J126" s="5">
        <f t="shared" si="20"/>
        <v>0.45030933583258581</v>
      </c>
      <c r="K126" s="5">
        <f t="shared" si="20"/>
        <v>0.57558302604899703</v>
      </c>
      <c r="L126" s="5">
        <f t="shared" si="20"/>
        <v>0.23518548411720369</v>
      </c>
      <c r="M126" s="5">
        <f t="shared" si="20"/>
        <v>0.24017300788100146</v>
      </c>
      <c r="N126" s="5">
        <f t="shared" si="20"/>
        <v>0.12180901857475077</v>
      </c>
      <c r="O126" s="5">
        <f t="shared" si="20"/>
        <v>8.8075599893580839E-2</v>
      </c>
      <c r="P126" s="5">
        <f t="shared" si="20"/>
        <v>0.10391148364785442</v>
      </c>
      <c r="Q126" s="5">
        <f t="shared" si="20"/>
        <v>0.48458302353304422</v>
      </c>
      <c r="R126" s="5">
        <f t="shared" si="20"/>
        <v>0.18887208750133569</v>
      </c>
      <c r="S126" s="5">
        <f t="shared" si="20"/>
        <v>0.49150797083407538</v>
      </c>
      <c r="T126" s="5">
        <f t="shared" si="20"/>
        <v>0.35265393849278726</v>
      </c>
      <c r="U126" s="5">
        <f t="shared" si="20"/>
        <v>0.15276010703054255</v>
      </c>
      <c r="V126" s="5">
        <f t="shared" si="20"/>
        <v>0.35886077702434055</v>
      </c>
      <c r="W126" s="5">
        <f t="shared" si="20"/>
        <v>0.49150797083407538</v>
      </c>
      <c r="X126" s="5">
        <f t="shared" si="20"/>
        <v>0.21121503649148302</v>
      </c>
      <c r="Y126" s="5">
        <f t="shared" si="19"/>
        <v>0.37141963344606932</v>
      </c>
      <c r="Z126" s="5">
        <f t="shared" si="19"/>
        <v>0.35886077702434055</v>
      </c>
      <c r="AA126" s="5">
        <f t="shared" si="19"/>
        <v>0.17625040813923235</v>
      </c>
      <c r="AB126" s="5">
        <f t="shared" si="19"/>
        <v>0.54042126137595714</v>
      </c>
      <c r="AC126" s="5">
        <f t="shared" si="19"/>
        <v>9.5743599369232352E-2</v>
      </c>
      <c r="AD126" s="5">
        <f t="shared" si="19"/>
        <v>0.24522437539392286</v>
      </c>
      <c r="AE126" s="5">
        <f t="shared" si="19"/>
        <v>0.41017098091716625</v>
      </c>
      <c r="AH126" s="4">
        <v>84</v>
      </c>
      <c r="AI126" s="4">
        <v>3</v>
      </c>
    </row>
    <row r="127" spans="5:35" x14ac:dyDescent="0.35">
      <c r="E127" s="4">
        <v>11.100000000000001</v>
      </c>
      <c r="F127" s="5">
        <f t="shared" si="16"/>
        <v>0.7142383501676266</v>
      </c>
      <c r="H127" s="16">
        <v>7.9</v>
      </c>
      <c r="I127" s="5">
        <f t="shared" si="20"/>
        <v>0.1022058240241247</v>
      </c>
      <c r="J127" s="5">
        <f t="shared" si="20"/>
        <v>0.44185391932118284</v>
      </c>
      <c r="K127" s="5">
        <f t="shared" si="20"/>
        <v>0.56739780441231447</v>
      </c>
      <c r="L127" s="5">
        <f t="shared" si="20"/>
        <v>0.2281470592928197</v>
      </c>
      <c r="M127" s="5">
        <f t="shared" si="20"/>
        <v>0.233068573050106</v>
      </c>
      <c r="N127" s="5">
        <f t="shared" si="20"/>
        <v>0.11687696870053267</v>
      </c>
      <c r="O127" s="5">
        <f t="shared" si="20"/>
        <v>8.4066193982434242E-2</v>
      </c>
      <c r="P127" s="5">
        <f t="shared" si="20"/>
        <v>9.9446573327167512E-2</v>
      </c>
      <c r="Q127" s="5">
        <f t="shared" si="20"/>
        <v>0.47613014465417702</v>
      </c>
      <c r="R127" s="5">
        <f t="shared" si="20"/>
        <v>0.18254304977887006</v>
      </c>
      <c r="S127" s="5">
        <f t="shared" si="20"/>
        <v>0.48306228158224201</v>
      </c>
      <c r="T127" s="5">
        <f t="shared" si="20"/>
        <v>0.34451075462663888</v>
      </c>
      <c r="U127" s="5">
        <f t="shared" si="20"/>
        <v>0.14712105113621085</v>
      </c>
      <c r="V127" s="5">
        <f t="shared" si="20"/>
        <v>0.35068276326565967</v>
      </c>
      <c r="W127" s="5">
        <f t="shared" si="20"/>
        <v>0.48306228158224201</v>
      </c>
      <c r="X127" s="5">
        <f t="shared" ref="X127:AJ142" si="21">(1-_xlfn.WEIBULL.DIST($H127+X$43,$C$17,$C$18,1))/(1-_xlfn.WEIBULL.DIST(X$43,$C$17,$C$18,1))</f>
        <v>0.20452121320651298</v>
      </c>
      <c r="Y127" s="5">
        <f t="shared" si="21"/>
        <v>0.36317765306854521</v>
      </c>
      <c r="Z127" s="5">
        <f t="shared" si="21"/>
        <v>0.35068276326565967</v>
      </c>
      <c r="AA127" s="5">
        <f t="shared" si="21"/>
        <v>0.17014763344001776</v>
      </c>
      <c r="AB127" s="5">
        <f t="shared" si="21"/>
        <v>0.53208862754883712</v>
      </c>
      <c r="AC127" s="5">
        <f t="shared" si="21"/>
        <v>9.1508292114380455E-2</v>
      </c>
      <c r="AD127" s="5">
        <f t="shared" si="21"/>
        <v>0.23805500382127909</v>
      </c>
      <c r="AE127" s="5">
        <f t="shared" si="21"/>
        <v>0.40178465708684019</v>
      </c>
      <c r="AH127" s="4">
        <v>85</v>
      </c>
      <c r="AI127" s="4">
        <v>2</v>
      </c>
    </row>
    <row r="128" spans="5:35" x14ac:dyDescent="0.35">
      <c r="E128" s="4">
        <v>11.200000000000001</v>
      </c>
      <c r="F128" s="5">
        <f t="shared" si="16"/>
        <v>0.70727405773627972</v>
      </c>
      <c r="H128" s="16">
        <v>8</v>
      </c>
      <c r="I128" s="5">
        <f t="shared" ref="I128:X143" si="22">(1-_xlfn.WEIBULL.DIST($H128+I$43,$C$17,$C$18,1))/(1-_xlfn.WEIBULL.DIST(I$43,$C$17,$C$18,1))</f>
        <v>9.7814203170493982E-2</v>
      </c>
      <c r="J128" s="5">
        <f t="shared" si="22"/>
        <v>0.43343667342800973</v>
      </c>
      <c r="K128" s="5">
        <f t="shared" si="22"/>
        <v>0.55919538109623224</v>
      </c>
      <c r="L128" s="5">
        <f t="shared" si="22"/>
        <v>0.22123970868254644</v>
      </c>
      <c r="M128" s="5">
        <f t="shared" si="22"/>
        <v>0.22609350128282787</v>
      </c>
      <c r="N128" s="5">
        <f t="shared" si="22"/>
        <v>0.11209695408277878</v>
      </c>
      <c r="O128" s="5">
        <f t="shared" si="22"/>
        <v>8.0202906179811365E-2</v>
      </c>
      <c r="P128" s="5">
        <f t="shared" si="22"/>
        <v>9.5131704472409678E-2</v>
      </c>
      <c r="Q128" s="5">
        <f t="shared" si="22"/>
        <v>0.46769973958931393</v>
      </c>
      <c r="R128" s="5">
        <f t="shared" si="22"/>
        <v>0.17635857886816531</v>
      </c>
      <c r="S128" s="5">
        <f t="shared" si="22"/>
        <v>0.47463592993790826</v>
      </c>
      <c r="T128" s="5">
        <f t="shared" si="22"/>
        <v>0.33645072610887128</v>
      </c>
      <c r="U128" s="5">
        <f t="shared" si="22"/>
        <v>0.14163294858666153</v>
      </c>
      <c r="V128" s="5">
        <f t="shared" si="22"/>
        <v>0.34258509609606513</v>
      </c>
      <c r="W128" s="5">
        <f t="shared" si="22"/>
        <v>0.47463592993790826</v>
      </c>
      <c r="X128" s="5">
        <f t="shared" si="22"/>
        <v>0.1979660440566004</v>
      </c>
      <c r="Y128" s="5">
        <f t="shared" si="21"/>
        <v>0.35501029659382033</v>
      </c>
      <c r="Z128" s="5">
        <f t="shared" si="21"/>
        <v>0.34258509609606513</v>
      </c>
      <c r="AA128" s="5">
        <f t="shared" si="21"/>
        <v>0.16419216101692893</v>
      </c>
      <c r="AB128" s="5">
        <f t="shared" si="21"/>
        <v>0.52375367186485977</v>
      </c>
      <c r="AC128" s="5">
        <f t="shared" si="21"/>
        <v>8.7421290776090205E-2</v>
      </c>
      <c r="AD128" s="5">
        <f t="shared" si="21"/>
        <v>0.23101322058452664</v>
      </c>
      <c r="AE128" s="5">
        <f t="shared" si="21"/>
        <v>0.39345508645539923</v>
      </c>
      <c r="AH128" s="4">
        <v>86</v>
      </c>
      <c r="AI128" s="4">
        <v>4</v>
      </c>
    </row>
    <row r="129" spans="5:35" x14ac:dyDescent="0.35">
      <c r="E129" s="4">
        <v>11.3</v>
      </c>
      <c r="F129" s="5">
        <f t="shared" si="16"/>
        <v>0.70024155034261126</v>
      </c>
      <c r="H129" s="16">
        <v>8.1</v>
      </c>
      <c r="I129" s="5">
        <f t="shared" si="22"/>
        <v>9.357016092054328E-2</v>
      </c>
      <c r="J129" s="5">
        <f t="shared" si="22"/>
        <v>0.42506056865098529</v>
      </c>
      <c r="K129" s="5">
        <f t="shared" si="22"/>
        <v>0.55097870645580815</v>
      </c>
      <c r="L129" s="5">
        <f t="shared" si="22"/>
        <v>0.21446386006610235</v>
      </c>
      <c r="M129" s="5">
        <f t="shared" si="22"/>
        <v>0.21924832392702265</v>
      </c>
      <c r="N129" s="5">
        <f t="shared" si="22"/>
        <v>0.10746648180746785</v>
      </c>
      <c r="O129" s="5">
        <f t="shared" si="22"/>
        <v>7.648226255867567E-2</v>
      </c>
      <c r="P129" s="5">
        <f t="shared" si="22"/>
        <v>9.0963858541590073E-2</v>
      </c>
      <c r="Q129" s="5">
        <f t="shared" si="22"/>
        <v>0.4592948654582994</v>
      </c>
      <c r="R129" s="5">
        <f t="shared" si="22"/>
        <v>0.17031803292804878</v>
      </c>
      <c r="S129" s="5">
        <f t="shared" si="22"/>
        <v>0.46623198157916512</v>
      </c>
      <c r="T129" s="5">
        <f t="shared" si="22"/>
        <v>0.32847613163866929</v>
      </c>
      <c r="U129" s="5">
        <f t="shared" si="22"/>
        <v>0.1362941966664222</v>
      </c>
      <c r="V129" s="5">
        <f t="shared" si="22"/>
        <v>0.33457011947424992</v>
      </c>
      <c r="W129" s="5">
        <f t="shared" si="22"/>
        <v>0.46623198157916512</v>
      </c>
      <c r="X129" s="5">
        <f t="shared" si="22"/>
        <v>0.19154942732789526</v>
      </c>
      <c r="Y129" s="5">
        <f t="shared" si="21"/>
        <v>0.34692003074172156</v>
      </c>
      <c r="Z129" s="5">
        <f t="shared" si="21"/>
        <v>0.33457011947424992</v>
      </c>
      <c r="AA129" s="5">
        <f t="shared" si="21"/>
        <v>0.15838302485184125</v>
      </c>
      <c r="AB129" s="5">
        <f t="shared" si="21"/>
        <v>0.51541944018793751</v>
      </c>
      <c r="AC129" s="5">
        <f t="shared" si="21"/>
        <v>8.3479339635848207E-2</v>
      </c>
      <c r="AD129" s="5">
        <f t="shared" si="21"/>
        <v>0.22409965960253739</v>
      </c>
      <c r="AE129" s="5">
        <f t="shared" si="21"/>
        <v>0.38518503894140882</v>
      </c>
      <c r="AH129" s="4">
        <v>87</v>
      </c>
      <c r="AI129" s="4">
        <v>6</v>
      </c>
    </row>
    <row r="130" spans="5:35" x14ac:dyDescent="0.35">
      <c r="E130" s="4">
        <v>11.4</v>
      </c>
      <c r="F130" s="5">
        <f t="shared" si="16"/>
        <v>0.69314278145967434</v>
      </c>
      <c r="H130" s="16">
        <v>8.2000000000000011</v>
      </c>
      <c r="I130" s="5">
        <f t="shared" si="22"/>
        <v>8.9470728280272166E-2</v>
      </c>
      <c r="J130" s="5">
        <f t="shared" si="22"/>
        <v>0.41672853818655003</v>
      </c>
      <c r="K130" s="5">
        <f t="shared" si="22"/>
        <v>0.5427507490500757</v>
      </c>
      <c r="L130" s="5">
        <f t="shared" si="22"/>
        <v>0.20781983378190319</v>
      </c>
      <c r="M130" s="5">
        <f t="shared" si="22"/>
        <v>0.21253346491195171</v>
      </c>
      <c r="N130" s="5">
        <f t="shared" si="22"/>
        <v>0.10298300622911465</v>
      </c>
      <c r="O130" s="5">
        <f t="shared" si="22"/>
        <v>7.2900785474158097E-2</v>
      </c>
      <c r="P130" s="5">
        <f t="shared" si="22"/>
        <v>8.6939987572160829E-2</v>
      </c>
      <c r="Q130" s="5">
        <f t="shared" si="22"/>
        <v>0.45091855803742398</v>
      </c>
      <c r="R130" s="5">
        <f t="shared" si="22"/>
        <v>0.16442067023171855</v>
      </c>
      <c r="S130" s="5">
        <f t="shared" si="22"/>
        <v>0.45785348403185561</v>
      </c>
      <c r="T130" s="5">
        <f t="shared" si="22"/>
        <v>0.32058916946251792</v>
      </c>
      <c r="U130" s="5">
        <f t="shared" si="22"/>
        <v>0.13110311142447217</v>
      </c>
      <c r="V130" s="5">
        <f t="shared" si="22"/>
        <v>0.32664009936250565</v>
      </c>
      <c r="W130" s="5">
        <f t="shared" si="22"/>
        <v>0.45785348403185561</v>
      </c>
      <c r="X130" s="5">
        <f t="shared" si="22"/>
        <v>0.18527115586788304</v>
      </c>
      <c r="Y130" s="5">
        <f t="shared" si="21"/>
        <v>0.33890924938123651</v>
      </c>
      <c r="Z130" s="5">
        <f t="shared" si="21"/>
        <v>0.32664009936250565</v>
      </c>
      <c r="AA130" s="5">
        <f t="shared" si="21"/>
        <v>0.15271916405416713</v>
      </c>
      <c r="AB130" s="5">
        <f t="shared" si="21"/>
        <v>0.50708898205273911</v>
      </c>
      <c r="AC130" s="5">
        <f t="shared" si="21"/>
        <v>7.9679166168974344E-2</v>
      </c>
      <c r="AD130" s="5">
        <f t="shared" si="21"/>
        <v>0.21731484753739058</v>
      </c>
      <c r="AE130" s="5">
        <f t="shared" si="21"/>
        <v>0.37697722860110428</v>
      </c>
      <c r="AH130" s="4">
        <v>88</v>
      </c>
      <c r="AI130" s="4">
        <v>7</v>
      </c>
    </row>
    <row r="131" spans="5:35" x14ac:dyDescent="0.35">
      <c r="E131" s="4">
        <v>11.5</v>
      </c>
      <c r="F131" s="5">
        <f t="shared" si="16"/>
        <v>0.6859797652193701</v>
      </c>
      <c r="H131" s="16">
        <v>8.3000000000000007</v>
      </c>
      <c r="I131" s="5">
        <f t="shared" si="22"/>
        <v>8.5512907318048212E-2</v>
      </c>
      <c r="J131" s="5">
        <f t="shared" si="22"/>
        <v>0.40844347492239541</v>
      </c>
      <c r="K131" s="5">
        <f t="shared" si="22"/>
        <v>0.53451449280056906</v>
      </c>
      <c r="L131" s="5">
        <f t="shared" si="22"/>
        <v>0.20130784383031528</v>
      </c>
      <c r="M131" s="5">
        <f t="shared" si="22"/>
        <v>0.20594924169265641</v>
      </c>
      <c r="N131" s="5">
        <f t="shared" si="22"/>
        <v>9.8643933393505634E-2</v>
      </c>
      <c r="O131" s="5">
        <f t="shared" si="22"/>
        <v>6.9454997996064916E-2</v>
      </c>
      <c r="P131" s="5">
        <f t="shared" si="22"/>
        <v>8.3057018746622885E-2</v>
      </c>
      <c r="Q131" s="5">
        <f t="shared" si="22"/>
        <v>0.44257382864176509</v>
      </c>
      <c r="R131" s="5">
        <f t="shared" si="22"/>
        <v>0.15866565179535586</v>
      </c>
      <c r="S131" s="5">
        <f t="shared" si="22"/>
        <v>0.44950346354524984</v>
      </c>
      <c r="T131" s="5">
        <f t="shared" si="22"/>
        <v>0.31279195547587563</v>
      </c>
      <c r="U131" s="5">
        <f t="shared" si="22"/>
        <v>0.12605793141751498</v>
      </c>
      <c r="V131" s="5">
        <f t="shared" si="22"/>
        <v>0.31879722172011987</v>
      </c>
      <c r="W131" s="5">
        <f t="shared" si="22"/>
        <v>0.44950346354524984</v>
      </c>
      <c r="X131" s="5">
        <f t="shared" si="22"/>
        <v>0.17913091897283698</v>
      </c>
      <c r="Y131" s="5">
        <f t="shared" si="21"/>
        <v>0.33098027132100599</v>
      </c>
      <c r="Z131" s="5">
        <f t="shared" si="21"/>
        <v>0.31879722172011987</v>
      </c>
      <c r="AA131" s="5">
        <f t="shared" si="21"/>
        <v>0.14719942589881094</v>
      </c>
      <c r="AB131" s="5">
        <f t="shared" si="21"/>
        <v>0.49876534762887981</v>
      </c>
      <c r="AC131" s="5">
        <f t="shared" si="21"/>
        <v>7.6017485578937408E-2</v>
      </c>
      <c r="AD131" s="5">
        <f t="shared" si="21"/>
        <v>0.21065920457986054</v>
      </c>
      <c r="AE131" s="5">
        <f t="shared" si="21"/>
        <v>0.36883431092698971</v>
      </c>
      <c r="AH131" s="4">
        <v>89</v>
      </c>
      <c r="AI131" s="4">
        <v>5</v>
      </c>
    </row>
    <row r="132" spans="5:35" x14ac:dyDescent="0.35">
      <c r="E132" s="4">
        <v>11.600000000000001</v>
      </c>
      <c r="F132" s="5">
        <f t="shared" si="16"/>
        <v>0.67875457514959148</v>
      </c>
      <c r="H132" s="16">
        <v>8.4</v>
      </c>
      <c r="I132" s="5">
        <f t="shared" si="22"/>
        <v>8.1693675655270512E-2</v>
      </c>
      <c r="J132" s="5">
        <f t="shared" si="22"/>
        <v>0.40020822847923804</v>
      </c>
      <c r="K132" s="5">
        <f t="shared" si="22"/>
        <v>0.52627293410901077</v>
      </c>
      <c r="L132" s="5">
        <f t="shared" si="22"/>
        <v>0.19492799912388589</v>
      </c>
      <c r="M132" s="5">
        <f t="shared" si="22"/>
        <v>0.19949586634327957</v>
      </c>
      <c r="N132" s="5">
        <f t="shared" si="22"/>
        <v>9.4446625434900386E-2</v>
      </c>
      <c r="O132" s="5">
        <f t="shared" si="22"/>
        <v>6.6141428211772102E-2</v>
      </c>
      <c r="P132" s="5">
        <f t="shared" si="22"/>
        <v>7.9311858879423838E-2</v>
      </c>
      <c r="Q132" s="5">
        <f t="shared" si="22"/>
        <v>0.43426366102933156</v>
      </c>
      <c r="R132" s="5">
        <f t="shared" si="22"/>
        <v>0.15305204411583573</v>
      </c>
      <c r="S132" s="5">
        <f t="shared" si="22"/>
        <v>0.44118492198416981</v>
      </c>
      <c r="T132" s="5">
        <f t="shared" si="22"/>
        <v>0.30508652144775283</v>
      </c>
      <c r="U132" s="5">
        <f t="shared" si="22"/>
        <v>0.12115682150295046</v>
      </c>
      <c r="V132" s="5">
        <f t="shared" si="22"/>
        <v>0.31104359061565595</v>
      </c>
      <c r="W132" s="5">
        <f t="shared" si="22"/>
        <v>0.44118492198416981</v>
      </c>
      <c r="X132" s="5">
        <f t="shared" si="22"/>
        <v>0.17312830440740523</v>
      </c>
      <c r="Y132" s="5">
        <f t="shared" si="21"/>
        <v>0.32313533821015161</v>
      </c>
      <c r="Z132" s="5">
        <f t="shared" si="21"/>
        <v>0.31104359061565595</v>
      </c>
      <c r="AA132" s="5">
        <f t="shared" si="21"/>
        <v>0.14182256895577194</v>
      </c>
      <c r="AB132" s="5">
        <f t="shared" si="21"/>
        <v>0.49045158466617833</v>
      </c>
      <c r="AC132" s="5">
        <f t="shared" si="21"/>
        <v>7.2491005226966776E-2</v>
      </c>
      <c r="AD132" s="5">
        <f t="shared" si="21"/>
        <v>0.20413304538545973</v>
      </c>
      <c r="AE132" s="5">
        <f t="shared" si="21"/>
        <v>0.36075888022765068</v>
      </c>
      <c r="AH132" s="4">
        <v>90</v>
      </c>
      <c r="AI132" s="4">
        <v>6</v>
      </c>
    </row>
    <row r="133" spans="5:35" x14ac:dyDescent="0.35">
      <c r="E133" s="4">
        <v>11.700000000000001</v>
      </c>
      <c r="F133" s="5">
        <f t="shared" si="16"/>
        <v>0.6714693428243077</v>
      </c>
      <c r="H133" s="16">
        <v>8.5</v>
      </c>
      <c r="I133" s="5">
        <f t="shared" si="22"/>
        <v>7.8009990879617103E-2</v>
      </c>
      <c r="J133" s="5">
        <f t="shared" si="22"/>
        <v>0.39202560230689598</v>
      </c>
      <c r="K133" s="5">
        <f t="shared" si="22"/>
        <v>0.51802907893833672</v>
      </c>
      <c r="L133" s="5">
        <f t="shared" si="22"/>
        <v>0.18868030488093784</v>
      </c>
      <c r="M133" s="5">
        <f t="shared" si="22"/>
        <v>0.19317344679604387</v>
      </c>
      <c r="N133" s="5">
        <f t="shared" si="22"/>
        <v>9.0388404939392666E-2</v>
      </c>
      <c r="O133" s="5">
        <f t="shared" si="22"/>
        <v>6.2956613394053715E-2</v>
      </c>
      <c r="P133" s="5">
        <f t="shared" si="22"/>
        <v>7.5701398817847085E-2</v>
      </c>
      <c r="Q133" s="5">
        <f t="shared" si="22"/>
        <v>0.42599100833232917</v>
      </c>
      <c r="R133" s="5">
        <f t="shared" si="22"/>
        <v>0.14757882201086295</v>
      </c>
      <c r="S133" s="5">
        <f t="shared" si="22"/>
        <v>0.43290083374285082</v>
      </c>
      <c r="T133" s="5">
        <f t="shared" si="22"/>
        <v>0.29747481337127424</v>
      </c>
      <c r="U133" s="5">
        <f t="shared" si="22"/>
        <v>0.11639787667322865</v>
      </c>
      <c r="V133" s="5">
        <f t="shared" si="22"/>
        <v>0.30338122646145954</v>
      </c>
      <c r="W133" s="5">
        <f t="shared" si="22"/>
        <v>0.43290083374285082</v>
      </c>
      <c r="X133" s="5">
        <f t="shared" si="22"/>
        <v>0.1672628005510586</v>
      </c>
      <c r="Y133" s="5">
        <f t="shared" si="21"/>
        <v>0.31537661255319976</v>
      </c>
      <c r="Z133" s="5">
        <f t="shared" si="21"/>
        <v>0.30338122646145954</v>
      </c>
      <c r="AA133" s="5">
        <f t="shared" si="21"/>
        <v>0.13658726630401738</v>
      </c>
      <c r="AB133" s="5">
        <f t="shared" si="21"/>
        <v>0.48215073542578002</v>
      </c>
      <c r="AC133" s="5">
        <f t="shared" si="21"/>
        <v>6.9096428950475922E-2</v>
      </c>
      <c r="AD133" s="5">
        <f t="shared" si="21"/>
        <v>0.19773658015812151</v>
      </c>
      <c r="AE133" s="5">
        <f t="shared" si="21"/>
        <v>0.35275346709354477</v>
      </c>
      <c r="AH133" s="4">
        <v>91</v>
      </c>
      <c r="AI133" s="4">
        <v>4</v>
      </c>
    </row>
    <row r="134" spans="5:35" x14ac:dyDescent="0.35">
      <c r="E134" s="4">
        <v>11.8</v>
      </c>
      <c r="F134" s="5">
        <f t="shared" si="16"/>
        <v>0.6641262564271122</v>
      </c>
      <c r="H134" s="16">
        <v>8.6</v>
      </c>
      <c r="I134" s="5">
        <f t="shared" si="22"/>
        <v>7.4458794873695541E-2</v>
      </c>
      <c r="J134" s="5">
        <f t="shared" si="22"/>
        <v>0.38389835083984281</v>
      </c>
      <c r="K134" s="5">
        <f t="shared" si="22"/>
        <v>0.50978593986136866</v>
      </c>
      <c r="L134" s="5">
        <f t="shared" si="22"/>
        <v>0.18256466415858214</v>
      </c>
      <c r="M134" s="5">
        <f t="shared" si="22"/>
        <v>0.18698198822230114</v>
      </c>
      <c r="N134" s="5">
        <f t="shared" si="22"/>
        <v>8.6466559266328361E-2</v>
      </c>
      <c r="O134" s="5">
        <f t="shared" si="22"/>
        <v>5.9897104028850907E-2</v>
      </c>
      <c r="P134" s="5">
        <f t="shared" si="22"/>
        <v>7.222251774996423E-2</v>
      </c>
      <c r="Q134" s="5">
        <f t="shared" si="22"/>
        <v>0.4177587900208472</v>
      </c>
      <c r="R134" s="5">
        <f t="shared" si="22"/>
        <v>0.14224487155467166</v>
      </c>
      <c r="S134" s="5">
        <f t="shared" si="22"/>
        <v>0.42465414268583518</v>
      </c>
      <c r="T134" s="5">
        <f t="shared" si="22"/>
        <v>0.28995868994305313</v>
      </c>
      <c r="U134" s="5">
        <f t="shared" si="22"/>
        <v>0.11177912592329316</v>
      </c>
      <c r="V134" s="5">
        <f t="shared" si="22"/>
        <v>0.29581206437343804</v>
      </c>
      <c r="W134" s="5">
        <f t="shared" si="22"/>
        <v>0.42465414268583518</v>
      </c>
      <c r="X134" s="5">
        <f t="shared" si="22"/>
        <v>0.1615337986658909</v>
      </c>
      <c r="Y134" s="5">
        <f t="shared" si="21"/>
        <v>0.30770617584261967</v>
      </c>
      <c r="Z134" s="5">
        <f t="shared" si="21"/>
        <v>0.29581206437343804</v>
      </c>
      <c r="AA134" s="5">
        <f t="shared" si="21"/>
        <v>0.13149210882213511</v>
      </c>
      <c r="AB134" s="5">
        <f t="shared" si="21"/>
        <v>0.47386583360203377</v>
      </c>
      <c r="AC134" s="5">
        <f t="shared" si="21"/>
        <v>6.5830461264257997E-2</v>
      </c>
      <c r="AD134" s="5">
        <f t="shared" si="21"/>
        <v>0.19146991587825105</v>
      </c>
      <c r="AE134" s="5">
        <f t="shared" si="21"/>
        <v>0.3448205359533561</v>
      </c>
      <c r="AH134" s="4">
        <v>92</v>
      </c>
      <c r="AI134" s="4">
        <v>7</v>
      </c>
    </row>
    <row r="135" spans="5:35" x14ac:dyDescent="0.35">
      <c r="E135" s="4">
        <v>11.9</v>
      </c>
      <c r="F135" s="5">
        <f t="shared" si="16"/>
        <v>0.65672755922893367</v>
      </c>
      <c r="H135" s="16">
        <v>8.7000000000000011</v>
      </c>
      <c r="I135" s="5">
        <f t="shared" si="22"/>
        <v>7.1037018052282019E-2</v>
      </c>
      <c r="J135" s="5">
        <f t="shared" si="22"/>
        <v>0.37582917671735222</v>
      </c>
      <c r="K135" s="5">
        <f t="shared" si="22"/>
        <v>0.50154653308156349</v>
      </c>
      <c r="L135" s="5">
        <f t="shared" si="22"/>
        <v>0.17658087952094137</v>
      </c>
      <c r="M135" s="5">
        <f t="shared" si="22"/>
        <v>0.18092139455174841</v>
      </c>
      <c r="N135" s="5">
        <f t="shared" si="22"/>
        <v>8.2678344819958838E-2</v>
      </c>
      <c r="O135" s="5">
        <f t="shared" si="22"/>
        <v>5.6959467698481751E-2</v>
      </c>
      <c r="P135" s="5">
        <f t="shared" si="22"/>
        <v>6.8872087413109143E-2</v>
      </c>
      <c r="Q135" s="5">
        <f t="shared" si="22"/>
        <v>0.40956988890426926</v>
      </c>
      <c r="R135" s="5">
        <f t="shared" si="22"/>
        <v>0.13704899310229104</v>
      </c>
      <c r="S135" s="5">
        <f t="shared" si="22"/>
        <v>0.41644775912119009</v>
      </c>
      <c r="T135" s="5">
        <f t="shared" si="22"/>
        <v>0.28253992117392324</v>
      </c>
      <c r="U135" s="5">
        <f t="shared" si="22"/>
        <v>0.10729853614286693</v>
      </c>
      <c r="V135" s="5">
        <f t="shared" si="22"/>
        <v>0.28833795265893541</v>
      </c>
      <c r="W135" s="5">
        <f t="shared" si="22"/>
        <v>0.41644775912119009</v>
      </c>
      <c r="X135" s="5">
        <f t="shared" si="22"/>
        <v>0.15594059528001583</v>
      </c>
      <c r="Y135" s="5">
        <f t="shared" si="21"/>
        <v>0.30012602681227124</v>
      </c>
      <c r="Z135" s="5">
        <f t="shared" si="21"/>
        <v>0.28833795265893541</v>
      </c>
      <c r="AA135" s="5">
        <f t="shared" si="21"/>
        <v>0.12653560854818241</v>
      </c>
      <c r="AB135" s="5">
        <f t="shared" si="21"/>
        <v>0.46559990124008771</v>
      </c>
      <c r="AC135" s="5">
        <f t="shared" si="21"/>
        <v>6.268981143883201E-2</v>
      </c>
      <c r="AD135" s="5">
        <f t="shared" si="21"/>
        <v>0.18533305767159555</v>
      </c>
      <c r="AE135" s="5">
        <f t="shared" si="21"/>
        <v>0.33696248272534618</v>
      </c>
      <c r="AH135" s="4">
        <v>93</v>
      </c>
      <c r="AI135" s="4">
        <v>8</v>
      </c>
    </row>
    <row r="136" spans="5:35" x14ac:dyDescent="0.35">
      <c r="E136" s="4">
        <v>12</v>
      </c>
      <c r="F136" s="5">
        <f t="shared" si="16"/>
        <v>0.64927554798077525</v>
      </c>
      <c r="H136" s="16">
        <v>8.8000000000000007</v>
      </c>
      <c r="I136" s="5">
        <f t="shared" si="22"/>
        <v>6.7741583501716385E-2</v>
      </c>
      <c r="J136" s="5">
        <f t="shared" si="22"/>
        <v>0.3678207280732243</v>
      </c>
      <c r="K136" s="5">
        <f t="shared" si="22"/>
        <v>0.49331387543038457</v>
      </c>
      <c r="L136" s="5">
        <f t="shared" si="22"/>
        <v>0.17072865483806984</v>
      </c>
      <c r="M136" s="5">
        <f t="shared" si="22"/>
        <v>0.17499147012563432</v>
      </c>
      <c r="N136" s="5">
        <f t="shared" si="22"/>
        <v>7.9020991263772739E-2</v>
      </c>
      <c r="O136" s="5">
        <f t="shared" si="22"/>
        <v>5.4140292816251351E-2</v>
      </c>
      <c r="P136" s="5">
        <f t="shared" si="22"/>
        <v>6.5646976196718207E-2</v>
      </c>
      <c r="Q136" s="5">
        <f t="shared" si="22"/>
        <v>0.40142714817566183</v>
      </c>
      <c r="R136" s="5">
        <f t="shared" si="22"/>
        <v>0.1319899043952428</v>
      </c>
      <c r="S136" s="5">
        <f t="shared" si="22"/>
        <v>0.40828455681132686</v>
      </c>
      <c r="T136" s="5">
        <f t="shared" si="22"/>
        <v>0.27522018713330393</v>
      </c>
      <c r="U136" s="5">
        <f t="shared" si="22"/>
        <v>0.10295401602539749</v>
      </c>
      <c r="V136" s="5">
        <f t="shared" si="22"/>
        <v>0.28096065143523008</v>
      </c>
      <c r="W136" s="5">
        <f t="shared" si="22"/>
        <v>0.40828455681132686</v>
      </c>
      <c r="X136" s="5">
        <f t="shared" si="22"/>
        <v>0.15048239468060762</v>
      </c>
      <c r="Y136" s="5">
        <f t="shared" si="21"/>
        <v>0.29263807981478412</v>
      </c>
      <c r="Z136" s="5">
        <f t="shared" si="21"/>
        <v>0.28096065143523008</v>
      </c>
      <c r="AA136" s="5">
        <f t="shared" si="21"/>
        <v>0.12171620210108867</v>
      </c>
      <c r="AB136" s="5">
        <f t="shared" si="21"/>
        <v>0.45735594565423593</v>
      </c>
      <c r="AC136" s="5">
        <f t="shared" si="21"/>
        <v>5.9671197450771367E-2</v>
      </c>
      <c r="AD136" s="5">
        <f t="shared" si="21"/>
        <v>0.1793259103150639</v>
      </c>
      <c r="AE136" s="5">
        <f t="shared" si="21"/>
        <v>0.32918163256795469</v>
      </c>
      <c r="AH136" s="4">
        <v>94</v>
      </c>
      <c r="AI136" s="4">
        <v>4</v>
      </c>
    </row>
    <row r="137" spans="5:35" x14ac:dyDescent="0.35">
      <c r="E137" s="4">
        <v>12.100000000000001</v>
      </c>
      <c r="F137" s="5">
        <f t="shared" si="16"/>
        <v>0.64177257122252551</v>
      </c>
      <c r="H137" s="16">
        <v>8.9</v>
      </c>
      <c r="I137" s="5">
        <f t="shared" si="22"/>
        <v>6.4569411015393791E-2</v>
      </c>
      <c r="J137" s="5">
        <f t="shared" si="22"/>
        <v>0.35987559589999585</v>
      </c>
      <c r="K137" s="5">
        <f t="shared" si="22"/>
        <v>0.48509098134594725</v>
      </c>
      <c r="L137" s="5">
        <f t="shared" si="22"/>
        <v>0.16500759721081024</v>
      </c>
      <c r="M137" s="5">
        <f t="shared" si="22"/>
        <v>0.16919192147948678</v>
      </c>
      <c r="N137" s="5">
        <f t="shared" si="22"/>
        <v>7.5491705670240078E-2</v>
      </c>
      <c r="O137" s="5">
        <f t="shared" si="22"/>
        <v>5.1436192208916029E-2</v>
      </c>
      <c r="P137" s="5">
        <f t="shared" si="22"/>
        <v>6.2544053133790203E-2</v>
      </c>
      <c r="Q137" s="5">
        <f t="shared" si="22"/>
        <v>0.39333336850436573</v>
      </c>
      <c r="R137" s="5">
        <f t="shared" si="22"/>
        <v>0.12706624374143419</v>
      </c>
      <c r="S137" s="5">
        <f t="shared" si="22"/>
        <v>0.40016737002666525</v>
      </c>
      <c r="T137" s="5">
        <f t="shared" si="22"/>
        <v>0.26800107682917335</v>
      </c>
      <c r="U137" s="5">
        <f t="shared" si="22"/>
        <v>9.8743419985566891E-2</v>
      </c>
      <c r="V137" s="5">
        <f t="shared" si="22"/>
        <v>0.27368183138091612</v>
      </c>
      <c r="W137" s="5">
        <f t="shared" si="22"/>
        <v>0.40016737002666525</v>
      </c>
      <c r="X137" s="5">
        <f t="shared" si="22"/>
        <v>0.14515831151041286</v>
      </c>
      <c r="Y137" s="5">
        <f t="shared" si="21"/>
        <v>0.28524416332565816</v>
      </c>
      <c r="Z137" s="5">
        <f t="shared" si="21"/>
        <v>0.27368183138091612</v>
      </c>
      <c r="AA137" s="5">
        <f t="shared" si="21"/>
        <v>0.11703225415591011</v>
      </c>
      <c r="AB137" s="5">
        <f t="shared" si="21"/>
        <v>0.44913695635210299</v>
      </c>
      <c r="AC137" s="5">
        <f t="shared" si="21"/>
        <v>5.6771349800282207E-2</v>
      </c>
      <c r="AD137" s="5">
        <f t="shared" si="21"/>
        <v>0.17344827987535225</v>
      </c>
      <c r="AE137" s="5">
        <f t="shared" si="21"/>
        <v>0.32148023773371093</v>
      </c>
      <c r="AH137" s="4">
        <v>95</v>
      </c>
      <c r="AI137" s="4">
        <v>2</v>
      </c>
    </row>
    <row r="138" spans="5:35" x14ac:dyDescent="0.35">
      <c r="E138" s="4">
        <v>12.200000000000001</v>
      </c>
      <c r="F138" s="5">
        <f t="shared" si="16"/>
        <v>0.6342210275090665</v>
      </c>
      <c r="H138" s="16">
        <v>9</v>
      </c>
      <c r="I138" s="5">
        <f t="shared" si="22"/>
        <v>6.151742101970898E-2</v>
      </c>
      <c r="J138" s="5">
        <f t="shared" si="22"/>
        <v>0.35199631149239902</v>
      </c>
      <c r="K138" s="5">
        <f t="shared" si="22"/>
        <v>0.47688085983768402</v>
      </c>
      <c r="L138" s="5">
        <f t="shared" si="22"/>
        <v>0.15941721901656103</v>
      </c>
      <c r="M138" s="5">
        <f t="shared" si="22"/>
        <v>0.16352235925064493</v>
      </c>
      <c r="N138" s="5">
        <f t="shared" si="22"/>
        <v>7.2087676599017464E-2</v>
      </c>
      <c r="O138" s="5">
        <f t="shared" si="22"/>
        <v>4.8843806543927511E-2</v>
      </c>
      <c r="P138" s="5">
        <f t="shared" si="22"/>
        <v>5.956019177563341E-2</v>
      </c>
      <c r="Q138" s="5">
        <f t="shared" si="22"/>
        <v>0.38529130518195642</v>
      </c>
      <c r="R138" s="5">
        <f t="shared" si="22"/>
        <v>0.12227657326191931</v>
      </c>
      <c r="S138" s="5">
        <f t="shared" si="22"/>
        <v>0.39209899064735021</v>
      </c>
      <c r="T138" s="5">
        <f t="shared" si="22"/>
        <v>0.26088408722535245</v>
      </c>
      <c r="U138" s="5">
        <f t="shared" si="22"/>
        <v>9.4664552077390648E-2</v>
      </c>
      <c r="V138" s="5">
        <f t="shared" si="22"/>
        <v>0.26650307262213968</v>
      </c>
      <c r="W138" s="5">
        <f t="shared" si="22"/>
        <v>0.39209899064735021</v>
      </c>
      <c r="X138" s="5">
        <f t="shared" si="22"/>
        <v>0.13996737346140503</v>
      </c>
      <c r="Y138" s="5">
        <f t="shared" si="21"/>
        <v>0.27794601857658202</v>
      </c>
      <c r="Z138" s="5">
        <f t="shared" si="21"/>
        <v>0.26650307262213968</v>
      </c>
      <c r="AA138" s="5">
        <f t="shared" si="21"/>
        <v>0.11248206096522866</v>
      </c>
      <c r="AB138" s="5">
        <f t="shared" si="21"/>
        <v>0.44094590196979999</v>
      </c>
      <c r="AC138" s="5">
        <f t="shared" si="21"/>
        <v>5.3987015191766345E-2</v>
      </c>
      <c r="AD138" s="5">
        <f t="shared" si="21"/>
        <v>0.16769987547595197</v>
      </c>
      <c r="AE138" s="5">
        <f t="shared" si="21"/>
        <v>0.31386047553031171</v>
      </c>
      <c r="AH138" s="4">
        <v>96</v>
      </c>
      <c r="AI138" s="4">
        <v>3</v>
      </c>
    </row>
    <row r="139" spans="5:35" x14ac:dyDescent="0.35">
      <c r="E139" s="4">
        <v>12.3</v>
      </c>
      <c r="F139" s="5">
        <f t="shared" si="16"/>
        <v>0.62662336355507009</v>
      </c>
      <c r="H139" s="16">
        <v>9.1</v>
      </c>
      <c r="I139" s="5">
        <f t="shared" si="22"/>
        <v>5.8582538385199938E-2</v>
      </c>
      <c r="J139" s="5">
        <f t="shared" si="22"/>
        <v>0.34418534397470435</v>
      </c>
      <c r="K139" s="5">
        <f t="shared" si="22"/>
        <v>0.46868651144186557</v>
      </c>
      <c r="L139" s="5">
        <f t="shared" si="22"/>
        <v>0.15395694007070376</v>
      </c>
      <c r="M139" s="5">
        <f t="shared" si="22"/>
        <v>0.1579823002056116</v>
      </c>
      <c r="N139" s="5">
        <f t="shared" si="22"/>
        <v>6.8806078096978876E-2</v>
      </c>
      <c r="O139" s="5">
        <f t="shared" si="22"/>
        <v>4.6359807598860936E-2</v>
      </c>
      <c r="P139" s="5">
        <f t="shared" si="22"/>
        <v>5.6692273944983593E-2</v>
      </c>
      <c r="Q139" s="5">
        <f t="shared" si="22"/>
        <v>0.37730366532666065</v>
      </c>
      <c r="R139" s="5">
        <f t="shared" si="22"/>
        <v>0.1176193821971399</v>
      </c>
      <c r="S139" s="5">
        <f t="shared" si="22"/>
        <v>0.38408216531816675</v>
      </c>
      <c r="T139" s="5">
        <f t="shared" si="22"/>
        <v>0.25387062239748137</v>
      </c>
      <c r="U139" s="5">
        <f t="shared" si="22"/>
        <v>9.0715169905048881E-2</v>
      </c>
      <c r="V139" s="5">
        <f t="shared" si="22"/>
        <v>0.2594258637553743</v>
      </c>
      <c r="W139" s="5">
        <f t="shared" si="22"/>
        <v>0.38408216531816675</v>
      </c>
      <c r="X139" s="5">
        <f t="shared" si="22"/>
        <v>0.13490852405907411</v>
      </c>
      <c r="Y139" s="5">
        <f t="shared" si="21"/>
        <v>0.27074529832021421</v>
      </c>
      <c r="Z139" s="5">
        <f t="shared" si="21"/>
        <v>0.2594258637553743</v>
      </c>
      <c r="AA139" s="5">
        <f t="shared" si="21"/>
        <v>0.10806385391896761</v>
      </c>
      <c r="AB139" s="5">
        <f t="shared" si="21"/>
        <v>0.43278572722321662</v>
      </c>
      <c r="AC139" s="5">
        <f t="shared" si="21"/>
        <v>5.1314960073539258E-2</v>
      </c>
      <c r="AD139" s="5">
        <f t="shared" si="21"/>
        <v>0.16208031118785909</v>
      </c>
      <c r="AE139" s="5">
        <f t="shared" si="21"/>
        <v>0.30632444639252543</v>
      </c>
      <c r="AH139" s="4">
        <v>97</v>
      </c>
      <c r="AI139" s="4">
        <v>5</v>
      </c>
    </row>
    <row r="140" spans="5:35" x14ac:dyDescent="0.35">
      <c r="E140" s="4">
        <v>12.4</v>
      </c>
      <c r="F140" s="5">
        <f t="shared" si="16"/>
        <v>0.61898207230006763</v>
      </c>
      <c r="H140" s="16">
        <v>9.2000000000000011</v>
      </c>
      <c r="I140" s="5">
        <f t="shared" si="22"/>
        <v>5.5761696118060193E-2</v>
      </c>
      <c r="J140" s="5">
        <f t="shared" si="22"/>
        <v>0.3364450979164294</v>
      </c>
      <c r="K140" s="5">
        <f t="shared" si="22"/>
        <v>0.46051092517288689</v>
      </c>
      <c r="L140" s="5">
        <f t="shared" si="22"/>
        <v>0.14862608989820511</v>
      </c>
      <c r="M140" s="5">
        <f t="shared" si="22"/>
        <v>0.15257116938202575</v>
      </c>
      <c r="N140" s="5">
        <f t="shared" si="22"/>
        <v>6.5644073613774626E-2</v>
      </c>
      <c r="O140" s="5">
        <f t="shared" si="22"/>
        <v>4.3980901370901375E-2</v>
      </c>
      <c r="P140" s="5">
        <f t="shared" si="22"/>
        <v>5.3937193363001137E-2</v>
      </c>
      <c r="Q140" s="5">
        <f t="shared" si="22"/>
        <v>0.36937310515125404</v>
      </c>
      <c r="R140" s="5">
        <f t="shared" si="22"/>
        <v>0.11309309026520868</v>
      </c>
      <c r="S140" s="5">
        <f t="shared" si="22"/>
        <v>0.37611959266173256</v>
      </c>
      <c r="T140" s="5">
        <f t="shared" si="22"/>
        <v>0.24696199282878881</v>
      </c>
      <c r="U140" s="5">
        <f t="shared" si="22"/>
        <v>8.689298851876312E-2</v>
      </c>
      <c r="V140" s="5">
        <f t="shared" si="22"/>
        <v>0.25245160100811526</v>
      </c>
      <c r="W140" s="5">
        <f t="shared" si="22"/>
        <v>0.37611959266173256</v>
      </c>
      <c r="X140" s="5">
        <f t="shared" si="22"/>
        <v>0.12998062553071416</v>
      </c>
      <c r="Y140" s="5">
        <f t="shared" si="21"/>
        <v>0.26364356572836889</v>
      </c>
      <c r="Z140" s="5">
        <f t="shared" si="21"/>
        <v>0.25245160100811526</v>
      </c>
      <c r="AA140" s="5">
        <f t="shared" si="21"/>
        <v>0.10377580313492811</v>
      </c>
      <c r="AB140" s="5">
        <f t="shared" si="21"/>
        <v>0.42465934988063542</v>
      </c>
      <c r="AC140" s="5">
        <f t="shared" si="21"/>
        <v>4.8751974033341978E-2</v>
      </c>
      <c r="AD140" s="5">
        <f t="shared" si="21"/>
        <v>0.15658910803904796</v>
      </c>
      <c r="AE140" s="5">
        <f t="shared" si="21"/>
        <v>0.29887417206832834</v>
      </c>
      <c r="AH140" s="4">
        <v>98</v>
      </c>
      <c r="AI140" s="4">
        <v>2</v>
      </c>
    </row>
    <row r="141" spans="5:35" x14ac:dyDescent="0.35">
      <c r="E141" s="4">
        <v>12.5</v>
      </c>
      <c r="F141" s="5">
        <f t="shared" si="16"/>
        <v>0.61129969089554526</v>
      </c>
      <c r="H141" s="16">
        <v>9.3000000000000007</v>
      </c>
      <c r="I141" s="5">
        <f t="shared" si="22"/>
        <v>5.3051838927601604E-2</v>
      </c>
      <c r="J141" s="5">
        <f t="shared" si="22"/>
        <v>0.32877791104073878</v>
      </c>
      <c r="K141" s="5">
        <f t="shared" si="22"/>
        <v>0.45235707547529608</v>
      </c>
      <c r="L141" s="5">
        <f t="shared" si="22"/>
        <v>0.14342391010971969</v>
      </c>
      <c r="M141" s="5">
        <f t="shared" si="22"/>
        <v>0.14728830233981918</v>
      </c>
      <c r="N141" s="5">
        <f t="shared" si="22"/>
        <v>6.2598819826974406E-2</v>
      </c>
      <c r="O141" s="5">
        <f t="shared" si="22"/>
        <v>4.170383102473537E-2</v>
      </c>
      <c r="P141" s="5">
        <f t="shared" si="22"/>
        <v>5.1291859146091787E-2</v>
      </c>
      <c r="Q141" s="5">
        <f t="shared" si="22"/>
        <v>0.36150222729934484</v>
      </c>
      <c r="R141" s="5">
        <f t="shared" si="22"/>
        <v>0.10869605106478165</v>
      </c>
      <c r="S141" s="5">
        <f t="shared" si="22"/>
        <v>0.36821392055496727</v>
      </c>
      <c r="T141" s="5">
        <f t="shared" si="22"/>
        <v>0.24015941484642736</v>
      </c>
      <c r="U141" s="5">
        <f t="shared" si="22"/>
        <v>8.3195684288183733E-2</v>
      </c>
      <c r="V141" s="5">
        <f t="shared" si="22"/>
        <v>0.24558158753858636</v>
      </c>
      <c r="W141" s="5">
        <f t="shared" si="22"/>
        <v>0.36821392055496727</v>
      </c>
      <c r="X141" s="5">
        <f t="shared" si="22"/>
        <v>0.12518246175094311</v>
      </c>
      <c r="Y141" s="5">
        <f t="shared" si="21"/>
        <v>0.256642293425276</v>
      </c>
      <c r="Z141" s="5">
        <f t="shared" si="21"/>
        <v>0.24558158753858636</v>
      </c>
      <c r="AA141" s="5">
        <f t="shared" si="21"/>
        <v>9.9616021072390343E-2</v>
      </c>
      <c r="AB141" s="5">
        <f t="shared" si="21"/>
        <v>0.416569657761865</v>
      </c>
      <c r="AC141" s="5">
        <f t="shared" si="21"/>
        <v>4.6294873046733159E-2</v>
      </c>
      <c r="AD141" s="5">
        <f t="shared" si="21"/>
        <v>0.15122569613755593</v>
      </c>
      <c r="AE141" s="5">
        <f t="shared" si="21"/>
        <v>0.29151159392248494</v>
      </c>
      <c r="AH141" s="4">
        <v>99</v>
      </c>
      <c r="AI141" s="4">
        <v>8</v>
      </c>
    </row>
    <row r="142" spans="5:35" x14ac:dyDescent="0.35">
      <c r="E142" s="4">
        <v>12.600000000000001</v>
      </c>
      <c r="F142" s="5">
        <f t="shared" si="16"/>
        <v>0.60357879861600428</v>
      </c>
      <c r="H142" s="16">
        <v>9.4</v>
      </c>
      <c r="I142" s="5">
        <f t="shared" si="22"/>
        <v>5.0449926665674084E-2</v>
      </c>
      <c r="J142" s="5">
        <f t="shared" si="22"/>
        <v>0.32118605202967698</v>
      </c>
      <c r="K142" s="5">
        <f t="shared" si="22"/>
        <v>0.44422791918159754</v>
      </c>
      <c r="L142" s="5">
        <f t="shared" si="22"/>
        <v>0.13834955687631062</v>
      </c>
      <c r="M142" s="5">
        <f t="shared" si="22"/>
        <v>0.14213294751592975</v>
      </c>
      <c r="N142" s="5">
        <f t="shared" si="22"/>
        <v>5.9667470371194985E-2</v>
      </c>
      <c r="O142" s="5">
        <f t="shared" si="22"/>
        <v>3.9525379677644572E-2</v>
      </c>
      <c r="P142" s="5">
        <f t="shared" si="22"/>
        <v>4.875319916891268E-2</v>
      </c>
      <c r="Q142" s="5">
        <f t="shared" si="22"/>
        <v>0.35369357825486253</v>
      </c>
      <c r="R142" s="5">
        <f t="shared" si="22"/>
        <v>0.10442655551505445</v>
      </c>
      <c r="S142" s="5">
        <f t="shared" si="22"/>
        <v>0.36036774347373662</v>
      </c>
      <c r="T142" s="5">
        <f t="shared" si="22"/>
        <v>0.23346401019885912</v>
      </c>
      <c r="U142" s="5">
        <f t="shared" si="22"/>
        <v>7.96208987459643E-2</v>
      </c>
      <c r="V142" s="5">
        <f t="shared" si="22"/>
        <v>0.23881703287522354</v>
      </c>
      <c r="W142" s="5">
        <f t="shared" si="22"/>
        <v>0.36036774347373662</v>
      </c>
      <c r="X142" s="5">
        <f t="shared" si="22"/>
        <v>0.12051274125759125</v>
      </c>
      <c r="Y142" s="5">
        <f t="shared" si="21"/>
        <v>0.24974286265728315</v>
      </c>
      <c r="Z142" s="5">
        <f t="shared" si="21"/>
        <v>0.23881703287522354</v>
      </c>
      <c r="AA142" s="5">
        <f t="shared" si="21"/>
        <v>9.5582566161178772E-2</v>
      </c>
      <c r="AB142" s="5">
        <f t="shared" si="21"/>
        <v>0.40851950576908008</v>
      </c>
      <c r="AC142" s="5">
        <f t="shared" si="21"/>
        <v>4.3940502575900701E-2</v>
      </c>
      <c r="AD142" s="5">
        <f t="shared" si="21"/>
        <v>0.14598941690278489</v>
      </c>
      <c r="AE142" s="5">
        <f t="shared" si="21"/>
        <v>0.28423857136050024</v>
      </c>
      <c r="AH142" s="4">
        <v>100</v>
      </c>
      <c r="AI142" s="4">
        <v>5</v>
      </c>
    </row>
    <row r="143" spans="5:35" x14ac:dyDescent="0.35">
      <c r="E143" s="4">
        <v>12.700000000000001</v>
      </c>
      <c r="F143" s="5">
        <f t="shared" si="16"/>
        <v>0.59582201469609952</v>
      </c>
      <c r="H143" s="16">
        <v>9.5</v>
      </c>
      <c r="I143" s="5">
        <f t="shared" si="22"/>
        <v>4.7952937634471726E-2</v>
      </c>
      <c r="J143" s="5">
        <f t="shared" si="22"/>
        <v>0.3136717184302108</v>
      </c>
      <c r="K143" s="5">
        <f t="shared" si="22"/>
        <v>0.43612639248090623</v>
      </c>
      <c r="L143" s="5">
        <f t="shared" si="22"/>
        <v>0.13340210349675613</v>
      </c>
      <c r="M143" s="5">
        <f t="shared" si="22"/>
        <v>0.13710426867674835</v>
      </c>
      <c r="N143" s="5">
        <f t="shared" si="22"/>
        <v>5.6847179465996975E-2</v>
      </c>
      <c r="O143" s="5">
        <f t="shared" si="22"/>
        <v>3.7442373021061438E-2</v>
      </c>
      <c r="P143" s="5">
        <f t="shared" si="22"/>
        <v>4.631816329037336E-2</v>
      </c>
      <c r="Q143" s="5">
        <f t="shared" si="22"/>
        <v>0.34594964582943322</v>
      </c>
      <c r="R143" s="5">
        <f t="shared" si="22"/>
        <v>0.10028283532544663</v>
      </c>
      <c r="S143" s="5">
        <f t="shared" si="22"/>
        <v>0.35258359991047084</v>
      </c>
      <c r="T143" s="5">
        <f t="shared" si="22"/>
        <v>0.22687680577444649</v>
      </c>
      <c r="U143" s="5">
        <f t="shared" si="22"/>
        <v>7.6166242394392125E-2</v>
      </c>
      <c r="V143" s="5">
        <f t="shared" si="22"/>
        <v>0.2321590524964251</v>
      </c>
      <c r="W143" s="5">
        <f t="shared" si="22"/>
        <v>0.35258359991047084</v>
      </c>
      <c r="X143" s="5">
        <f t="shared" ref="X143:AJ158" si="23">(1-_xlfn.WEIBULL.DIST($H143+X$43,$C$17,$C$18,1))/(1-_xlfn.WEIBULL.DIST(X$43,$C$17,$C$18,1))</f>
        <v>0.11597010033100912</v>
      </c>
      <c r="Y143" s="5">
        <f t="shared" si="23"/>
        <v>0.24294656260007302</v>
      </c>
      <c r="Z143" s="5">
        <f t="shared" si="23"/>
        <v>0.2321590524964251</v>
      </c>
      <c r="AA143" s="5">
        <f t="shared" si="23"/>
        <v>9.1673446438682235E-2</v>
      </c>
      <c r="AB143" s="5">
        <f t="shared" si="23"/>
        <v>0.40051171295454874</v>
      </c>
      <c r="AC143" s="5">
        <f t="shared" si="23"/>
        <v>4.1685740516878442E-2</v>
      </c>
      <c r="AD143" s="5">
        <f t="shared" si="23"/>
        <v>0.14087952539945195</v>
      </c>
      <c r="AE143" s="5">
        <f t="shared" si="23"/>
        <v>0.27705688037565557</v>
      </c>
      <c r="AH143" s="4">
        <v>101</v>
      </c>
      <c r="AI143" s="4">
        <v>7</v>
      </c>
    </row>
    <row r="144" spans="5:35" x14ac:dyDescent="0.35">
      <c r="E144" s="4">
        <v>12.8</v>
      </c>
      <c r="F144" s="5">
        <f t="shared" si="16"/>
        <v>0.58803199609615131</v>
      </c>
      <c r="H144" s="16">
        <v>9.6000000000000014</v>
      </c>
      <c r="I144" s="5">
        <f t="shared" ref="I144:X159" si="24">(1-_xlfn.WEIBULL.DIST($H144+I$43,$C$17,$C$18,1))/(1-_xlfn.WEIBULL.DIST(I$43,$C$17,$C$18,1))</f>
        <v>4.5557871759579295E-2</v>
      </c>
      <c r="J144" s="5">
        <f t="shared" si="24"/>
        <v>0.30623703466482932</v>
      </c>
      <c r="K144" s="5">
        <f t="shared" si="24"/>
        <v>0.42805540790356228</v>
      </c>
      <c r="L144" s="5">
        <f t="shared" si="24"/>
        <v>0.12858054305124028</v>
      </c>
      <c r="M144" s="5">
        <f t="shared" si="24"/>
        <v>0.13220134746231627</v>
      </c>
      <c r="N144" s="5">
        <f t="shared" si="24"/>
        <v>5.4135105437696368E-2</v>
      </c>
      <c r="O144" s="5">
        <f t="shared" si="24"/>
        <v>3.54516817782764E-2</v>
      </c>
      <c r="P144" s="5">
        <f t="shared" si="24"/>
        <v>4.3983726439860399E-2</v>
      </c>
      <c r="Q144" s="5">
        <f t="shared" si="24"/>
        <v>0.33827285673219848</v>
      </c>
      <c r="R144" s="5">
        <f t="shared" si="24"/>
        <v>9.6263066487571589E-2</v>
      </c>
      <c r="S144" s="5">
        <f t="shared" si="24"/>
        <v>0.34486396986942464</v>
      </c>
      <c r="T144" s="5">
        <f t="shared" si="24"/>
        <v>0.2203987334611075</v>
      </c>
      <c r="U144" s="5">
        <f t="shared" si="24"/>
        <v>7.2829298468181328E-2</v>
      </c>
      <c r="V144" s="5">
        <f t="shared" si="24"/>
        <v>0.22560866755071399</v>
      </c>
      <c r="W144" s="5">
        <f t="shared" si="24"/>
        <v>0.34486396986942464</v>
      </c>
      <c r="X144" s="5">
        <f t="shared" si="24"/>
        <v>0.11155310612978733</v>
      </c>
      <c r="Y144" s="5">
        <f t="shared" si="23"/>
        <v>0.23625458980416431</v>
      </c>
      <c r="Z144" s="5">
        <f t="shared" si="23"/>
        <v>0.22560866755071399</v>
      </c>
      <c r="AA144" s="5">
        <f t="shared" si="23"/>
        <v>8.7886623187418231E-2</v>
      </c>
      <c r="AB144" s="5">
        <f t="shared" si="23"/>
        <v>0.39254905963038861</v>
      </c>
      <c r="AC144" s="5">
        <f t="shared" si="23"/>
        <v>3.9527499993600848E-2</v>
      </c>
      <c r="AD144" s="5">
        <f t="shared" si="23"/>
        <v>0.13589519276840759</v>
      </c>
      <c r="AE144" s="5">
        <f t="shared" si="23"/>
        <v>0.26996821222155698</v>
      </c>
      <c r="AH144" s="4">
        <v>102</v>
      </c>
      <c r="AI144" s="4">
        <v>6</v>
      </c>
    </row>
    <row r="145" spans="5:35" x14ac:dyDescent="0.35">
      <c r="E145" s="4">
        <v>12.9</v>
      </c>
      <c r="F145" s="5">
        <f t="shared" ref="F145:F208" si="25">1-_xlfn.WEIBULL.DIST(E145,$C$17,$C$18,1)</f>
        <v>0.58021143519849927</v>
      </c>
      <c r="H145" s="16">
        <v>9.7000000000000011</v>
      </c>
      <c r="I145" s="5">
        <f t="shared" si="24"/>
        <v>4.3261753625538135E-2</v>
      </c>
      <c r="J145" s="5">
        <f t="shared" si="24"/>
        <v>0.29888405015027991</v>
      </c>
      <c r="K145" s="5">
        <f t="shared" si="24"/>
        <v>0.42001785132683472</v>
      </c>
      <c r="L145" s="5">
        <f t="shared" si="24"/>
        <v>0.12388379113510138</v>
      </c>
      <c r="M145" s="5">
        <f t="shared" si="24"/>
        <v>0.12742318601613112</v>
      </c>
      <c r="N145" s="5">
        <f t="shared" si="24"/>
        <v>5.1528414130627843E-2</v>
      </c>
      <c r="O145" s="5">
        <f t="shared" si="24"/>
        <v>3.3550223998427241E-2</v>
      </c>
      <c r="P145" s="5">
        <f t="shared" si="24"/>
        <v>4.1746891561349211E-2</v>
      </c>
      <c r="Q145" s="5">
        <f t="shared" si="24"/>
        <v>0.33066557422648196</v>
      </c>
      <c r="R145" s="5">
        <f t="shared" si="24"/>
        <v>9.2365372782154356E-2</v>
      </c>
      <c r="S145" s="5">
        <f t="shared" si="24"/>
        <v>0.33721127244412391</v>
      </c>
      <c r="T145" s="5">
        <f t="shared" si="24"/>
        <v>0.21403063014656951</v>
      </c>
      <c r="U145" s="5">
        <f t="shared" si="24"/>
        <v>6.9607626646773016E-2</v>
      </c>
      <c r="V145" s="5">
        <f t="shared" si="24"/>
        <v>0.21916680471717906</v>
      </c>
      <c r="W145" s="5">
        <f t="shared" si="24"/>
        <v>0.33721127244412391</v>
      </c>
      <c r="X145" s="5">
        <f t="shared" si="24"/>
        <v>0.10726025987583564</v>
      </c>
      <c r="Y145" s="5">
        <f t="shared" si="23"/>
        <v>0.22966804777916963</v>
      </c>
      <c r="Z145" s="5">
        <f t="shared" si="23"/>
        <v>0.21916680471717906</v>
      </c>
      <c r="AA145" s="5">
        <f t="shared" si="23"/>
        <v>8.4220014565851542E-2</v>
      </c>
      <c r="AB145" s="5">
        <f t="shared" si="23"/>
        <v>0.38463428452546122</v>
      </c>
      <c r="AC145" s="5">
        <f t="shared" si="23"/>
        <v>3.7462731997655381E-2</v>
      </c>
      <c r="AD145" s="5">
        <f t="shared" si="23"/>
        <v>0.13103550874839764</v>
      </c>
      <c r="AE145" s="5">
        <f t="shared" si="23"/>
        <v>0.26297417221236913</v>
      </c>
      <c r="AH145" s="4">
        <v>103</v>
      </c>
      <c r="AI145" s="4">
        <v>7</v>
      </c>
    </row>
    <row r="146" spans="5:35" x14ac:dyDescent="0.35">
      <c r="E146" s="4">
        <v>13</v>
      </c>
      <c r="F146" s="5">
        <f t="shared" si="25"/>
        <v>0.57236305743734228</v>
      </c>
      <c r="H146" s="16">
        <v>9.8000000000000007</v>
      </c>
      <c r="I146" s="5">
        <f t="shared" si="24"/>
        <v>4.1061635371631752E-2</v>
      </c>
      <c r="J146" s="5">
        <f t="shared" si="24"/>
        <v>0.29161473752776335</v>
      </c>
      <c r="K146" s="5">
        <f t="shared" si="24"/>
        <v>0.41201657900685251</v>
      </c>
      <c r="L146" s="5">
        <f t="shared" si="24"/>
        <v>0.11931068866618992</v>
      </c>
      <c r="M146" s="5">
        <f t="shared" si="24"/>
        <v>0.12276870969428752</v>
      </c>
      <c r="N146" s="5">
        <f t="shared" si="24"/>
        <v>4.9024282203773042E-2</v>
      </c>
      <c r="O146" s="5">
        <f t="shared" si="24"/>
        <v>3.1734967187311336E-2</v>
      </c>
      <c r="P146" s="5">
        <f t="shared" si="24"/>
        <v>3.9604692413488934E-2</v>
      </c>
      <c r="Q146" s="5">
        <f t="shared" si="24"/>
        <v>0.32313009587755465</v>
      </c>
      <c r="R146" s="5">
        <f t="shared" si="24"/>
        <v>8.8587829293631529E-2</v>
      </c>
      <c r="S146" s="5">
        <f t="shared" si="24"/>
        <v>0.32962786348138434</v>
      </c>
      <c r="T146" s="5">
        <f t="shared" si="24"/>
        <v>0.20777323785845409</v>
      </c>
      <c r="U146" s="5">
        <f t="shared" si="24"/>
        <v>6.6498766709741558E-2</v>
      </c>
      <c r="V146" s="5">
        <f t="shared" si="24"/>
        <v>0.21283429620572497</v>
      </c>
      <c r="W146" s="5">
        <f t="shared" si="24"/>
        <v>0.32962786348138434</v>
      </c>
      <c r="X146" s="5">
        <f t="shared" si="24"/>
        <v>0.10309000008174875</v>
      </c>
      <c r="Y146" s="5">
        <f t="shared" si="23"/>
        <v>0.22318794671696054</v>
      </c>
      <c r="Z146" s="5">
        <f t="shared" si="23"/>
        <v>0.21283429620572497</v>
      </c>
      <c r="AA146" s="5">
        <f t="shared" si="23"/>
        <v>8.0671499225327639E-2</v>
      </c>
      <c r="AB146" s="5">
        <f t="shared" si="23"/>
        <v>0.37677008199444934</v>
      </c>
      <c r="AC146" s="5">
        <f t="shared" si="23"/>
        <v>3.548842787303131E-2</v>
      </c>
      <c r="AD146" s="5">
        <f t="shared" si="23"/>
        <v>0.12629948428267634</v>
      </c>
      <c r="AE146" s="5">
        <f t="shared" si="23"/>
        <v>0.2560762786526245</v>
      </c>
      <c r="AH146" s="4">
        <v>104</v>
      </c>
      <c r="AI146" s="4">
        <v>2</v>
      </c>
    </row>
    <row r="147" spans="5:35" x14ac:dyDescent="0.35">
      <c r="E147" s="4">
        <v>13.100000000000001</v>
      </c>
      <c r="F147" s="5">
        <f t="shared" si="25"/>
        <v>0.56448961886487981</v>
      </c>
      <c r="H147" s="16">
        <v>9.9</v>
      </c>
      <c r="I147" s="5">
        <f t="shared" si="24"/>
        <v>3.8954599446008556E-2</v>
      </c>
      <c r="J147" s="5">
        <f t="shared" si="24"/>
        <v>0.28443099100771635</v>
      </c>
      <c r="K147" s="5">
        <f t="shared" si="24"/>
        <v>0.4040544146418989</v>
      </c>
      <c r="L147" s="5">
        <f t="shared" si="24"/>
        <v>0.11486000475929484</v>
      </c>
      <c r="M147" s="5">
        <f t="shared" si="24"/>
        <v>0.11823676984756659</v>
      </c>
      <c r="N147" s="5">
        <f t="shared" si="24"/>
        <v>4.6619900309070671E-2</v>
      </c>
      <c r="O147" s="5">
        <f t="shared" si="24"/>
        <v>3.0002930275968839E-2</v>
      </c>
      <c r="P147" s="5">
        <f t="shared" si="24"/>
        <v>3.755419622417145E-2</v>
      </c>
      <c r="Q147" s="5">
        <f t="shared" si="24"/>
        <v>0.31566865139557021</v>
      </c>
      <c r="R147" s="5">
        <f t="shared" si="24"/>
        <v>8.4928465925281305E-2</v>
      </c>
      <c r="S147" s="5">
        <f t="shared" si="24"/>
        <v>0.3221160333361453</v>
      </c>
      <c r="T147" s="5">
        <f t="shared" si="24"/>
        <v>0.20162720404311005</v>
      </c>
      <c r="U147" s="5">
        <f t="shared" si="24"/>
        <v>6.3500242129184273E-2</v>
      </c>
      <c r="V147" s="5">
        <f t="shared" si="24"/>
        <v>0.20661187989637636</v>
      </c>
      <c r="W147" s="5">
        <f t="shared" si="24"/>
        <v>0.3221160333361453</v>
      </c>
      <c r="X147" s="5">
        <f t="shared" si="24"/>
        <v>9.9040705813384908E-2</v>
      </c>
      <c r="Y147" s="5">
        <f t="shared" si="23"/>
        <v>0.21681520335360652</v>
      </c>
      <c r="Z147" s="5">
        <f t="shared" si="23"/>
        <v>0.20661187989637636</v>
      </c>
      <c r="AA147" s="5">
        <f t="shared" si="23"/>
        <v>7.723891990612769E-2</v>
      </c>
      <c r="AB147" s="5">
        <f t="shared" si="23"/>
        <v>0.36895909928410614</v>
      </c>
      <c r="AC147" s="5">
        <f t="shared" si="23"/>
        <v>3.3601621645570436E-2</v>
      </c>
      <c r="AD147" s="5">
        <f t="shared" si="23"/>
        <v>0.12168605420425754</v>
      </c>
      <c r="AE147" s="5">
        <f t="shared" si="23"/>
        <v>0.24927596189823492</v>
      </c>
      <c r="AH147" s="4">
        <v>105</v>
      </c>
      <c r="AI147" s="4">
        <v>3</v>
      </c>
    </row>
    <row r="148" spans="5:35" x14ac:dyDescent="0.35">
      <c r="E148" s="4">
        <v>13.200000000000001</v>
      </c>
      <c r="F148" s="5">
        <f t="shared" si="25"/>
        <v>0.55659390365674133</v>
      </c>
      <c r="H148" s="16">
        <v>10</v>
      </c>
      <c r="I148" s="5">
        <f t="shared" si="24"/>
        <v>3.6937761216677308E-2</v>
      </c>
      <c r="J148" s="5">
        <f t="shared" si="24"/>
        <v>0.27733462483204768</v>
      </c>
      <c r="K148" s="5">
        <f t="shared" si="24"/>
        <v>0.39613414647218753</v>
      </c>
      <c r="L148" s="5">
        <f t="shared" si="24"/>
        <v>0.11053043966101421</v>
      </c>
      <c r="M148" s="5">
        <f t="shared" si="24"/>
        <v>0.1138261466699893</v>
      </c>
      <c r="N148" s="5">
        <f t="shared" si="24"/>
        <v>4.4312476148101541E-2</v>
      </c>
      <c r="O148" s="5">
        <f t="shared" si="24"/>
        <v>2.835118542837493E-2</v>
      </c>
      <c r="P148" s="5">
        <f t="shared" si="24"/>
        <v>3.5592506198501496E-2</v>
      </c>
      <c r="Q148" s="5">
        <f t="shared" si="24"/>
        <v>0.30828340057757792</v>
      </c>
      <c r="R148" s="5">
        <f t="shared" si="24"/>
        <v>8.1385270907832402E-2</v>
      </c>
      <c r="S148" s="5">
        <f t="shared" si="24"/>
        <v>0.31467800472117702</v>
      </c>
      <c r="T148" s="5">
        <f t="shared" si="24"/>
        <v>0.19559308198181447</v>
      </c>
      <c r="U148" s="5">
        <f t="shared" si="24"/>
        <v>6.0609563593249059E-2</v>
      </c>
      <c r="V148" s="5">
        <f t="shared" si="24"/>
        <v>0.20050019961655122</v>
      </c>
      <c r="W148" s="5">
        <f t="shared" si="24"/>
        <v>0.31467800472117702</v>
      </c>
      <c r="X148" s="5">
        <f t="shared" si="24"/>
        <v>9.5110699980598748E-2</v>
      </c>
      <c r="Y148" s="5">
        <f t="shared" si="23"/>
        <v>0.21055064096962178</v>
      </c>
      <c r="Z148" s="5">
        <f t="shared" si="23"/>
        <v>0.20050019961655122</v>
      </c>
      <c r="AA148" s="5">
        <f t="shared" si="23"/>
        <v>7.3920087005846027E-2</v>
      </c>
      <c r="AB148" s="5">
        <f t="shared" si="23"/>
        <v>0.36120393386157279</v>
      </c>
      <c r="AC148" s="5">
        <f t="shared" si="23"/>
        <v>3.1799392197243703E-2</v>
      </c>
      <c r="AD148" s="5">
        <f t="shared" si="23"/>
        <v>0.11719407999346905</v>
      </c>
      <c r="AE148" s="5">
        <f t="shared" si="23"/>
        <v>0.24257456355002185</v>
      </c>
      <c r="AH148" s="4">
        <v>106</v>
      </c>
      <c r="AI148" s="4">
        <v>3</v>
      </c>
    </row>
    <row r="149" spans="5:35" x14ac:dyDescent="0.35">
      <c r="E149" s="4">
        <v>13.3</v>
      </c>
      <c r="F149" s="5">
        <f t="shared" si="25"/>
        <v>0.54867872155985131</v>
      </c>
      <c r="H149" s="16">
        <v>10.100000000000001</v>
      </c>
      <c r="I149" s="5">
        <f t="shared" si="24"/>
        <v>3.5008271438309889E-2</v>
      </c>
      <c r="J149" s="5">
        <f t="shared" si="24"/>
        <v>0.27032737185646372</v>
      </c>
      <c r="K149" s="5">
        <f t="shared" si="24"/>
        <v>0.38825852442120884</v>
      </c>
      <c r="L149" s="5">
        <f t="shared" si="24"/>
        <v>0.10632062773839185</v>
      </c>
      <c r="M149" s="5">
        <f t="shared" si="24"/>
        <v>0.10953555210726973</v>
      </c>
      <c r="N149" s="5">
        <f t="shared" si="24"/>
        <v>4.2099237404245968E-2</v>
      </c>
      <c r="O149" s="5">
        <f t="shared" si="24"/>
        <v>2.677685968995552E-2</v>
      </c>
      <c r="P149" s="5">
        <f t="shared" si="24"/>
        <v>3.3716763879499893E-2</v>
      </c>
      <c r="Q149" s="5">
        <f t="shared" si="24"/>
        <v>0.3009764313522964</v>
      </c>
      <c r="R149" s="5">
        <f t="shared" si="24"/>
        <v>7.7956194294655834E-2</v>
      </c>
      <c r="S149" s="5">
        <f t="shared" si="24"/>
        <v>0.30731593065554824</v>
      </c>
      <c r="T149" s="5">
        <f t="shared" si="24"/>
        <v>0.18967133134264286</v>
      </c>
      <c r="U149" s="5">
        <f t="shared" si="24"/>
        <v>5.7824232455252957E-2</v>
      </c>
      <c r="V149" s="5">
        <f t="shared" si="24"/>
        <v>0.19449980555493551</v>
      </c>
      <c r="W149" s="5">
        <f t="shared" si="24"/>
        <v>0.30731593065554824</v>
      </c>
      <c r="X149" s="5">
        <f t="shared" si="24"/>
        <v>9.1298252649111317E-2</v>
      </c>
      <c r="Y149" s="5">
        <f t="shared" si="23"/>
        <v>0.20439498952777518</v>
      </c>
      <c r="Z149" s="5">
        <f t="shared" si="23"/>
        <v>0.19449980555493551</v>
      </c>
      <c r="AA149" s="5">
        <f t="shared" si="23"/>
        <v>7.0712782113467237E-2</v>
      </c>
      <c r="AB149" s="5">
        <f t="shared" si="23"/>
        <v>0.35350713080957641</v>
      </c>
      <c r="AC149" s="5">
        <f t="shared" si="23"/>
        <v>3.0078865285766195E-2</v>
      </c>
      <c r="AD149" s="5">
        <f t="shared" si="23"/>
        <v>0.11282235260138573</v>
      </c>
      <c r="AE149" s="5">
        <f t="shared" si="23"/>
        <v>0.23597333578082169</v>
      </c>
      <c r="AH149" s="4">
        <v>107</v>
      </c>
      <c r="AI149" s="4">
        <v>6</v>
      </c>
    </row>
    <row r="150" spans="5:35" x14ac:dyDescent="0.35">
      <c r="E150" s="4">
        <v>13.4</v>
      </c>
      <c r="F150" s="5">
        <f t="shared" si="25"/>
        <v>0.54074690528604297</v>
      </c>
      <c r="H150" s="16">
        <v>10.200000000000001</v>
      </c>
      <c r="I150" s="5">
        <f t="shared" si="24"/>
        <v>3.3163318574195765E-2</v>
      </c>
      <c r="J150" s="5">
        <f t="shared" si="24"/>
        <v>0.26341088225526033</v>
      </c>
      <c r="K150" s="5">
        <f t="shared" si="24"/>
        <v>0.38043025728369928</v>
      </c>
      <c r="L150" s="5">
        <f t="shared" si="24"/>
        <v>0.10222914051459797</v>
      </c>
      <c r="M150" s="5">
        <f t="shared" si="24"/>
        <v>0.10536363281855242</v>
      </c>
      <c r="N150" s="5">
        <f t="shared" si="24"/>
        <v>3.9977434547797397E-2</v>
      </c>
      <c r="O150" s="5">
        <f t="shared" si="24"/>
        <v>2.5277136478991102E-2</v>
      </c>
      <c r="P150" s="5">
        <f t="shared" si="24"/>
        <v>3.1924151361265106E-2</v>
      </c>
      <c r="Q150" s="5">
        <f t="shared" si="24"/>
        <v>0.29374975793116709</v>
      </c>
      <c r="R150" s="5">
        <f t="shared" si="24"/>
        <v>7.4639151436781903E-2</v>
      </c>
      <c r="S150" s="5">
        <f t="shared" si="24"/>
        <v>0.30003189251553919</v>
      </c>
      <c r="T150" s="5">
        <f t="shared" si="24"/>
        <v>0.18386231886603882</v>
      </c>
      <c r="U150" s="5">
        <f t="shared" si="24"/>
        <v>5.5141744103155553E-2</v>
      </c>
      <c r="V150" s="5">
        <f t="shared" si="24"/>
        <v>0.18861115481026997</v>
      </c>
      <c r="W150" s="5">
        <f t="shared" si="24"/>
        <v>0.30003189251553919</v>
      </c>
      <c r="X150" s="5">
        <f t="shared" si="24"/>
        <v>8.7601584366556892E-2</v>
      </c>
      <c r="Y150" s="5">
        <f t="shared" si="23"/>
        <v>0.1983488859473882</v>
      </c>
      <c r="Z150" s="5">
        <f t="shared" si="23"/>
        <v>0.18861115481026997</v>
      </c>
      <c r="AA150" s="5">
        <f t="shared" si="23"/>
        <v>6.7614761502746354E-2</v>
      </c>
      <c r="AB150" s="5">
        <f t="shared" si="23"/>
        <v>0.34587118029321046</v>
      </c>
      <c r="AC150" s="5">
        <f t="shared" si="23"/>
        <v>2.8437215410448979E-2</v>
      </c>
      <c r="AD150" s="5">
        <f t="shared" si="23"/>
        <v>0.10856959533263469</v>
      </c>
      <c r="AE150" s="5">
        <f t="shared" si="23"/>
        <v>0.22947344079690082</v>
      </c>
      <c r="AH150" s="4">
        <v>108</v>
      </c>
      <c r="AI150" s="4">
        <v>1</v>
      </c>
    </row>
    <row r="151" spans="5:35" x14ac:dyDescent="0.35">
      <c r="E151" s="4">
        <v>13.5</v>
      </c>
      <c r="F151" s="5">
        <f t="shared" si="25"/>
        <v>0.53280130785488855</v>
      </c>
      <c r="H151" s="16">
        <v>10.3</v>
      </c>
      <c r="I151" s="5">
        <f t="shared" si="24"/>
        <v>3.1400130973073197E-2</v>
      </c>
      <c r="J151" s="5">
        <f t="shared" si="24"/>
        <v>0.25658672235069785</v>
      </c>
      <c r="K151" s="5">
        <f t="shared" si="24"/>
        <v>0.37265200996522369</v>
      </c>
      <c r="L151" s="5">
        <f t="shared" si="24"/>
        <v>9.8254489744913118E-2</v>
      </c>
      <c r="M151" s="5">
        <f t="shared" si="24"/>
        <v>0.10130897318476655</v>
      </c>
      <c r="N151" s="5">
        <f t="shared" si="24"/>
        <v>3.794434351190755E-2</v>
      </c>
      <c r="O151" s="5">
        <f t="shared" si="24"/>
        <v>2.384925692332732E-2</v>
      </c>
      <c r="P151" s="5">
        <f t="shared" si="24"/>
        <v>3.0211893354702601E-2</v>
      </c>
      <c r="Q151" s="5">
        <f t="shared" si="24"/>
        <v>0.28660531906895093</v>
      </c>
      <c r="R151" s="5">
        <f t="shared" si="24"/>
        <v>7.1432026431168708E-2</v>
      </c>
      <c r="S151" s="5">
        <f t="shared" si="24"/>
        <v>0.29282789819149474</v>
      </c>
      <c r="T151" s="5">
        <f t="shared" si="24"/>
        <v>0.17816631918178782</v>
      </c>
      <c r="U151" s="5">
        <f t="shared" si="24"/>
        <v>5.2559591244454827E-2</v>
      </c>
      <c r="V151" s="5">
        <f t="shared" si="24"/>
        <v>0.18283461207308496</v>
      </c>
      <c r="W151" s="5">
        <f t="shared" si="24"/>
        <v>0.29282789819149474</v>
      </c>
      <c r="X151" s="5">
        <f t="shared" si="24"/>
        <v>8.4018869495815787E-2</v>
      </c>
      <c r="Y151" s="5">
        <f t="shared" si="23"/>
        <v>0.1924128745137689</v>
      </c>
      <c r="Z151" s="5">
        <f t="shared" si="23"/>
        <v>0.18283461207308496</v>
      </c>
      <c r="AA151" s="5">
        <f t="shared" si="23"/>
        <v>6.4623759578708723E-2</v>
      </c>
      <c r="AB151" s="5">
        <f t="shared" si="23"/>
        <v>0.33829851510287956</v>
      </c>
      <c r="AC151" s="5">
        <f t="shared" si="23"/>
        <v>2.6871667525556243E-2</v>
      </c>
      <c r="AD151" s="5">
        <f t="shared" si="23"/>
        <v>0.10443446678101267</v>
      </c>
      <c r="AE151" s="5">
        <f t="shared" si="23"/>
        <v>0.22307595043414524</v>
      </c>
      <c r="AH151" s="4">
        <v>109</v>
      </c>
      <c r="AI151" s="4">
        <v>0</v>
      </c>
    </row>
    <row r="152" spans="5:35" x14ac:dyDescent="0.35">
      <c r="E152" s="4">
        <v>13.600000000000001</v>
      </c>
      <c r="F152" s="5">
        <f t="shared" si="25"/>
        <v>0.52484479988936672</v>
      </c>
      <c r="H152" s="16">
        <v>10.4</v>
      </c>
      <c r="I152" s="5">
        <f t="shared" si="24"/>
        <v>2.971597890095292E-2</v>
      </c>
      <c r="J152" s="5">
        <f t="shared" si="24"/>
        <v>0.24985637356880477</v>
      </c>
      <c r="K152" s="5">
        <f t="shared" si="24"/>
        <v>0.36492640077830346</v>
      </c>
      <c r="L152" s="5">
        <f t="shared" si="24"/>
        <v>9.4395130526273172E-2</v>
      </c>
      <c r="M152" s="5">
        <f t="shared" si="24"/>
        <v>9.7370098356925117E-2</v>
      </c>
      <c r="N152" s="5">
        <f t="shared" si="24"/>
        <v>3.5997268237623371E-2</v>
      </c>
      <c r="O152" s="5">
        <f t="shared" si="24"/>
        <v>2.249052104511708E-2</v>
      </c>
      <c r="P152" s="5">
        <f t="shared" si="24"/>
        <v>2.8577259106317192E-2</v>
      </c>
      <c r="Q152" s="5">
        <f t="shared" si="24"/>
        <v>0.27954497643694481</v>
      </c>
      <c r="R152" s="5">
        <f t="shared" si="24"/>
        <v>6.8332675535828169E-2</v>
      </c>
      <c r="S152" s="5">
        <f t="shared" si="24"/>
        <v>0.28570588035388111</v>
      </c>
      <c r="T152" s="5">
        <f t="shared" si="24"/>
        <v>0.17258351575485026</v>
      </c>
      <c r="U152" s="5">
        <f t="shared" si="24"/>
        <v>5.0075267101911292E-2</v>
      </c>
      <c r="V152" s="5">
        <f t="shared" si="24"/>
        <v>0.17717045043811058</v>
      </c>
      <c r="W152" s="5">
        <f t="shared" si="24"/>
        <v>0.28570588035388111</v>
      </c>
      <c r="X152" s="5">
        <f t="shared" si="24"/>
        <v>8.054823954884982E-2</v>
      </c>
      <c r="Y152" s="5">
        <f t="shared" si="23"/>
        <v>0.18658740742111046</v>
      </c>
      <c r="Z152" s="5">
        <f t="shared" si="23"/>
        <v>0.17717045043811058</v>
      </c>
      <c r="AA152" s="5">
        <f t="shared" si="23"/>
        <v>6.1737492271332933E-2</v>
      </c>
      <c r="AB152" s="5">
        <f t="shared" si="23"/>
        <v>0.33079150827786652</v>
      </c>
      <c r="AC152" s="5">
        <f t="shared" si="23"/>
        <v>2.5379498602792542E-2</v>
      </c>
      <c r="AD152" s="5">
        <f t="shared" si="23"/>
        <v>0.10041556381131207</v>
      </c>
      <c r="AE152" s="5">
        <f t="shared" si="23"/>
        <v>0.21678184588917399</v>
      </c>
      <c r="AH152" s="4">
        <v>110</v>
      </c>
      <c r="AI152" s="4">
        <v>7</v>
      </c>
    </row>
    <row r="153" spans="5:35" x14ac:dyDescent="0.35">
      <c r="E153" s="4">
        <v>13.700000000000001</v>
      </c>
      <c r="F153" s="5">
        <f t="shared" si="25"/>
        <v>0.51688026686813082</v>
      </c>
      <c r="H153" s="16">
        <v>10.5</v>
      </c>
      <c r="I153" s="5">
        <f t="shared" si="24"/>
        <v>2.8108176428413244E-2</v>
      </c>
      <c r="J153" s="5">
        <f t="shared" si="24"/>
        <v>0.24322123152319636</v>
      </c>
      <c r="K153" s="5">
        <f t="shared" si="24"/>
        <v>0.35725599879993608</v>
      </c>
      <c r="L153" s="5">
        <f t="shared" si="24"/>
        <v>9.064946443364795E-2</v>
      </c>
      <c r="M153" s="5">
        <f t="shared" si="24"/>
        <v>9.3545477337679345E-2</v>
      </c>
      <c r="N153" s="5">
        <f t="shared" si="24"/>
        <v>3.4133543086662568E-2</v>
      </c>
      <c r="O153" s="5">
        <f t="shared" si="24"/>
        <v>2.119828879663849E-2</v>
      </c>
      <c r="P153" s="5">
        <f t="shared" si="24"/>
        <v>2.7017564170917028E-2</v>
      </c>
      <c r="Q153" s="5">
        <f t="shared" si="24"/>
        <v>0.27257051311163361</v>
      </c>
      <c r="R153" s="5">
        <f t="shared" si="24"/>
        <v>6.5338930545622495E-2</v>
      </c>
      <c r="S153" s="5">
        <f t="shared" si="24"/>
        <v>0.27866769483160875</v>
      </c>
      <c r="T153" s="5">
        <f t="shared" si="24"/>
        <v>0.16711400195719817</v>
      </c>
      <c r="U153" s="5">
        <f t="shared" si="24"/>
        <v>4.7686268515824325E-2</v>
      </c>
      <c r="V153" s="5">
        <f t="shared" si="24"/>
        <v>0.17161885234482144</v>
      </c>
      <c r="W153" s="5">
        <f t="shared" si="24"/>
        <v>0.27866769483160875</v>
      </c>
      <c r="X153" s="5">
        <f t="shared" si="24"/>
        <v>7.7187786514353068E-2</v>
      </c>
      <c r="Y153" s="5">
        <f t="shared" si="23"/>
        <v>0.18087284544691112</v>
      </c>
      <c r="Z153" s="5">
        <f t="shared" si="23"/>
        <v>0.17161885234482144</v>
      </c>
      <c r="AA153" s="5">
        <f t="shared" si="23"/>
        <v>5.89536603707266E-2</v>
      </c>
      <c r="AB153" s="5">
        <f t="shared" si="23"/>
        <v>0.32335247081482266</v>
      </c>
      <c r="AC153" s="5">
        <f t="shared" si="23"/>
        <v>2.3958039044877137E-2</v>
      </c>
      <c r="AD153" s="5">
        <f t="shared" si="23"/>
        <v>9.6511424580737429E-2</v>
      </c>
      <c r="AE153" s="5">
        <f t="shared" si="23"/>
        <v>0.21059201758523832</v>
      </c>
      <c r="AH153" s="4">
        <v>111</v>
      </c>
      <c r="AI153" s="4">
        <v>8</v>
      </c>
    </row>
    <row r="154" spans="5:35" x14ac:dyDescent="0.35">
      <c r="E154" s="4">
        <v>13.8</v>
      </c>
      <c r="F154" s="5">
        <f t="shared" si="25"/>
        <v>0.50891060633828733</v>
      </c>
      <c r="H154" s="16">
        <v>10.600000000000001</v>
      </c>
      <c r="I154" s="5">
        <f t="shared" si="24"/>
        <v>2.6574083174206117E-2</v>
      </c>
      <c r="J154" s="5">
        <f t="shared" si="24"/>
        <v>0.23668260522819362</v>
      </c>
      <c r="K154" s="5">
        <f t="shared" si="24"/>
        <v>0.34964332129526315</v>
      </c>
      <c r="L154" s="5">
        <f t="shared" si="24"/>
        <v>8.7015842676565702E-2</v>
      </c>
      <c r="M154" s="5">
        <f t="shared" si="24"/>
        <v>8.9833526089466653E-2</v>
      </c>
      <c r="N154" s="5">
        <f t="shared" si="24"/>
        <v>3.2350535120943096E-2</v>
      </c>
      <c r="O154" s="5">
        <f t="shared" si="24"/>
        <v>1.9969980950507053E-2</v>
      </c>
      <c r="P154" s="5">
        <f t="shared" si="24"/>
        <v>2.5530172039436E-2</v>
      </c>
      <c r="Q154" s="5">
        <f t="shared" si="24"/>
        <v>0.26568363218136898</v>
      </c>
      <c r="R154" s="5">
        <f t="shared" si="24"/>
        <v>6.2448602122758927E-2</v>
      </c>
      <c r="S154" s="5">
        <f t="shared" si="24"/>
        <v>0.2717151191054249</v>
      </c>
      <c r="T154" s="5">
        <f t="shared" si="24"/>
        <v>0.16175778226255857</v>
      </c>
      <c r="U154" s="5">
        <f t="shared" si="24"/>
        <v>4.5390098948928329E-2</v>
      </c>
      <c r="V154" s="5">
        <f t="shared" si="24"/>
        <v>0.16617991064328247</v>
      </c>
      <c r="W154" s="5">
        <f t="shared" si="24"/>
        <v>0.2717151191054249</v>
      </c>
      <c r="X154" s="5">
        <f t="shared" si="24"/>
        <v>7.393556617267745E-2</v>
      </c>
      <c r="Y154" s="5">
        <f t="shared" si="23"/>
        <v>0.17526945875566732</v>
      </c>
      <c r="Z154" s="5">
        <f t="shared" si="23"/>
        <v>0.16617991064328247</v>
      </c>
      <c r="AA154" s="5">
        <f t="shared" si="23"/>
        <v>5.6269952798371506E-2</v>
      </c>
      <c r="AB154" s="5">
        <f t="shared" si="23"/>
        <v>0.31598364946534507</v>
      </c>
      <c r="AC154" s="5">
        <f t="shared" si="23"/>
        <v>2.2604673952497805E-2</v>
      </c>
      <c r="AD154" s="5">
        <f t="shared" si="23"/>
        <v>9.2720531593284639E-2</v>
      </c>
      <c r="AE154" s="5">
        <f t="shared" si="23"/>
        <v>0.20450726517246426</v>
      </c>
      <c r="AH154" s="4">
        <v>112</v>
      </c>
      <c r="AI154" s="4">
        <v>5</v>
      </c>
    </row>
    <row r="155" spans="5:35" x14ac:dyDescent="0.35">
      <c r="E155" s="4">
        <v>13.9</v>
      </c>
      <c r="F155" s="5">
        <f t="shared" si="25"/>
        <v>0.50093872509272108</v>
      </c>
      <c r="H155" s="16">
        <v>10.700000000000001</v>
      </c>
      <c r="I155" s="5">
        <f t="shared" si="24"/>
        <v>2.5111105906359583E-2</v>
      </c>
      <c r="J155" s="5">
        <f t="shared" si="24"/>
        <v>0.23024171644227273</v>
      </c>
      <c r="K155" s="5">
        <f t="shared" si="24"/>
        <v>0.34209083121203865</v>
      </c>
      <c r="L155" s="5">
        <f t="shared" si="24"/>
        <v>8.3492569269149219E-2</v>
      </c>
      <c r="M155" s="5">
        <f t="shared" si="24"/>
        <v>8.6232610662624651E-2</v>
      </c>
      <c r="N155" s="5">
        <f t="shared" si="24"/>
        <v>3.0645646248261011E-2</v>
      </c>
      <c r="O155" s="5">
        <f t="shared" si="24"/>
        <v>1.8803079847871745E-2</v>
      </c>
      <c r="P155" s="5">
        <f t="shared" si="24"/>
        <v>2.4112495623418023E-2</v>
      </c>
      <c r="Q155" s="5">
        <f t="shared" si="24"/>
        <v>0.2588859554734102</v>
      </c>
      <c r="R155" s="5">
        <f t="shared" si="24"/>
        <v>5.9659483076246335E-2</v>
      </c>
      <c r="S155" s="5">
        <f t="shared" si="24"/>
        <v>0.26484985091896746</v>
      </c>
      <c r="T155" s="5">
        <f t="shared" si="24"/>
        <v>0.15651477356068536</v>
      </c>
      <c r="U155" s="5">
        <f t="shared" si="24"/>
        <v>4.3184271390312466E-2</v>
      </c>
      <c r="V155" s="5">
        <f t="shared" si="24"/>
        <v>0.16085362978221537</v>
      </c>
      <c r="W155" s="5">
        <f t="shared" si="24"/>
        <v>0.26484985091896746</v>
      </c>
      <c r="X155" s="5">
        <f t="shared" si="24"/>
        <v>7.0789601391624019E-2</v>
      </c>
      <c r="Y155" s="5">
        <f t="shared" si="23"/>
        <v>0.16977742782932681</v>
      </c>
      <c r="Z155" s="5">
        <f t="shared" si="23"/>
        <v>0.16085362978221537</v>
      </c>
      <c r="AA155" s="5">
        <f t="shared" si="23"/>
        <v>5.3684049809287253E-2</v>
      </c>
      <c r="AB155" s="5">
        <f t="shared" si="23"/>
        <v>0.30868722462662035</v>
      </c>
      <c r="AC155" s="5">
        <f t="shared" si="23"/>
        <v>2.1316844247226713E-2</v>
      </c>
      <c r="AD155" s="5">
        <f t="shared" si="23"/>
        <v>8.904131478048001E-2</v>
      </c>
      <c r="AE155" s="5">
        <f t="shared" si="23"/>
        <v>0.19852829766170474</v>
      </c>
      <c r="AH155" s="4">
        <v>113</v>
      </c>
      <c r="AI155" s="4">
        <v>6</v>
      </c>
    </row>
    <row r="156" spans="5:35" x14ac:dyDescent="0.35">
      <c r="E156" s="4">
        <v>14</v>
      </c>
      <c r="F156" s="5">
        <f t="shared" si="25"/>
        <v>0.49296753631613521</v>
      </c>
      <c r="H156" s="16">
        <v>10.8</v>
      </c>
      <c r="I156" s="5">
        <f t="shared" si="24"/>
        <v>2.3716700002294939E-2</v>
      </c>
      <c r="J156" s="5">
        <f t="shared" si="24"/>
        <v>0.22389969914256183</v>
      </c>
      <c r="K156" s="5">
        <f t="shared" si="24"/>
        <v>0.33460093475042929</v>
      </c>
      <c r="L156" s="5">
        <f t="shared" si="24"/>
        <v>8.007790420709629E-2</v>
      </c>
      <c r="M156" s="5">
        <f t="shared" si="24"/>
        <v>8.274105033689147E-2</v>
      </c>
      <c r="N156" s="5">
        <f t="shared" si="24"/>
        <v>2.9016315233862292E-2</v>
      </c>
      <c r="O156" s="5">
        <f t="shared" si="24"/>
        <v>1.7695130008428296E-2</v>
      </c>
      <c r="P156" s="5">
        <f t="shared" si="24"/>
        <v>2.2761998598022509E-2</v>
      </c>
      <c r="Q156" s="5">
        <f t="shared" si="24"/>
        <v>0.252179022403409</v>
      </c>
      <c r="R156" s="5">
        <f t="shared" si="24"/>
        <v>5.6969351584811326E-2</v>
      </c>
      <c r="S156" s="5">
        <f t="shared" si="24"/>
        <v>0.25807350700979836</v>
      </c>
      <c r="T156" s="5">
        <f t="shared" si="24"/>
        <v>0.15138480658754355</v>
      </c>
      <c r="U156" s="5">
        <f t="shared" si="24"/>
        <v>4.1066311155113146E-2</v>
      </c>
      <c r="V156" s="5">
        <f t="shared" si="24"/>
        <v>0.1556399271159217</v>
      </c>
      <c r="W156" s="5">
        <f t="shared" si="24"/>
        <v>0.25807350700979836</v>
      </c>
      <c r="X156" s="5">
        <f t="shared" si="24"/>
        <v>6.7747885396865437E-2</v>
      </c>
      <c r="Y156" s="5">
        <f t="shared" si="23"/>
        <v>0.16439684452169806</v>
      </c>
      <c r="Z156" s="5">
        <f t="shared" si="23"/>
        <v>0.1556399271159217</v>
      </c>
      <c r="AA156" s="5">
        <f t="shared" si="23"/>
        <v>5.1193626120252224E-2</v>
      </c>
      <c r="AB156" s="5">
        <f t="shared" si="23"/>
        <v>0.30146530832894902</v>
      </c>
      <c r="AC156" s="5">
        <f t="shared" si="23"/>
        <v>2.0092047653283762E-2</v>
      </c>
      <c r="AD156" s="5">
        <f t="shared" si="23"/>
        <v>8.5472154601906991E-2</v>
      </c>
      <c r="AE156" s="5">
        <f t="shared" si="23"/>
        <v>0.19265573369096484</v>
      </c>
      <c r="AH156" s="4">
        <v>114</v>
      </c>
      <c r="AI156" s="4">
        <v>6</v>
      </c>
    </row>
    <row r="157" spans="5:35" x14ac:dyDescent="0.35">
      <c r="E157" s="4">
        <v>14.100000000000001</v>
      </c>
      <c r="F157" s="5">
        <f t="shared" si="25"/>
        <v>0.48499995670408946</v>
      </c>
      <c r="H157" s="16">
        <v>10.9</v>
      </c>
      <c r="I157" s="5">
        <f t="shared" si="24"/>
        <v>2.2388370769787364E-2</v>
      </c>
      <c r="J157" s="5">
        <f t="shared" si="24"/>
        <v>0.21765759913083899</v>
      </c>
      <c r="K157" s="5">
        <f t="shared" si="24"/>
        <v>0.3271759790125558</v>
      </c>
      <c r="L157" s="5">
        <f t="shared" si="24"/>
        <v>7.6770066645139315E-2</v>
      </c>
      <c r="M157" s="5">
        <f t="shared" si="24"/>
        <v>7.9357120769792344E-2</v>
      </c>
      <c r="N157" s="5">
        <f t="shared" si="24"/>
        <v>2.7460019578015814E-2</v>
      </c>
      <c r="O157" s="5">
        <f t="shared" si="24"/>
        <v>1.6643738606307787E-2</v>
      </c>
      <c r="P157" s="5">
        <f t="shared" si="24"/>
        <v>2.1476196605728907E-2</v>
      </c>
      <c r="Q157" s="5">
        <f t="shared" si="24"/>
        <v>0.24556428894915025</v>
      </c>
      <c r="R157" s="5">
        <f t="shared" si="24"/>
        <v>5.4375974358038905E-2</v>
      </c>
      <c r="S157" s="5">
        <f t="shared" si="24"/>
        <v>0.25138762196249986</v>
      </c>
      <c r="T157" s="5">
        <f t="shared" si="24"/>
        <v>0.1463676274675455</v>
      </c>
      <c r="U157" s="5">
        <f t="shared" si="24"/>
        <v>3.9033758577072836E-2</v>
      </c>
      <c r="V157" s="5">
        <f t="shared" si="24"/>
        <v>0.15053863432647585</v>
      </c>
      <c r="W157" s="5">
        <f t="shared" si="24"/>
        <v>0.25138762196249986</v>
      </c>
      <c r="X157" s="5">
        <f t="shared" si="24"/>
        <v>6.4808385010935152E-2</v>
      </c>
      <c r="Y157" s="5">
        <f t="shared" si="23"/>
        <v>0.1591277132337692</v>
      </c>
      <c r="Z157" s="5">
        <f t="shared" si="23"/>
        <v>0.15053863432647585</v>
      </c>
      <c r="AA157" s="5">
        <f t="shared" si="23"/>
        <v>4.879635395950277E-2</v>
      </c>
      <c r="AB157" s="5">
        <f t="shared" si="23"/>
        <v>0.29431994232376496</v>
      </c>
      <c r="AC157" s="5">
        <f t="shared" si="23"/>
        <v>1.8927839541292728E-2</v>
      </c>
      <c r="AD157" s="5">
        <f t="shared" si="23"/>
        <v>8.2011385159004122E-2</v>
      </c>
      <c r="AE157" s="5">
        <f t="shared" si="23"/>
        <v>0.18689010192308506</v>
      </c>
      <c r="AH157" s="4">
        <v>115</v>
      </c>
      <c r="AI157" s="4">
        <v>5</v>
      </c>
    </row>
    <row r="158" spans="5:35" x14ac:dyDescent="0.35">
      <c r="E158" s="4">
        <v>14.200000000000001</v>
      </c>
      <c r="F158" s="5">
        <f t="shared" si="25"/>
        <v>0.47703890355943135</v>
      </c>
      <c r="H158" s="16">
        <v>11</v>
      </c>
      <c r="I158" s="5">
        <f t="shared" si="24"/>
        <v>2.1123674630912224E-2</v>
      </c>
      <c r="J158" s="5">
        <f t="shared" si="24"/>
        <v>0.21151637377117666</v>
      </c>
      <c r="K158" s="5">
        <f t="shared" si="24"/>
        <v>0.31981824973602918</v>
      </c>
      <c r="L158" s="5">
        <f t="shared" si="24"/>
        <v>7.3567238068610111E-2</v>
      </c>
      <c r="M158" s="5">
        <f t="shared" si="24"/>
        <v>7.6079057145497328E-2</v>
      </c>
      <c r="N158" s="5">
        <f t="shared" si="24"/>
        <v>2.5974277260029922E-2</v>
      </c>
      <c r="O158" s="5">
        <f t="shared" si="24"/>
        <v>1.5646575816103955E-2</v>
      </c>
      <c r="P158" s="5">
        <f t="shared" si="24"/>
        <v>2.0252658323194037E-2</v>
      </c>
      <c r="Q158" s="5">
        <f t="shared" si="24"/>
        <v>0.23904312675010891</v>
      </c>
      <c r="R158" s="5">
        <f t="shared" si="24"/>
        <v>5.1877109730754364E-2</v>
      </c>
      <c r="S158" s="5">
        <f t="shared" si="24"/>
        <v>0.2447936471856374</v>
      </c>
      <c r="T158" s="5">
        <f t="shared" si="24"/>
        <v>0.14146289936375242</v>
      </c>
      <c r="U158" s="5">
        <f t="shared" si="24"/>
        <v>3.7084171591404383E-2</v>
      </c>
      <c r="V158" s="5">
        <f t="shared" si="24"/>
        <v>0.14554949895733926</v>
      </c>
      <c r="W158" s="5">
        <f t="shared" si="24"/>
        <v>0.2447936471856374</v>
      </c>
      <c r="X158" s="5">
        <f t="shared" si="24"/>
        <v>6.1969043854915591E-2</v>
      </c>
      <c r="Y158" s="5">
        <f t="shared" si="23"/>
        <v>0.15396995220660806</v>
      </c>
      <c r="Z158" s="5">
        <f t="shared" si="23"/>
        <v>0.14554949895733926</v>
      </c>
      <c r="AA158" s="5">
        <f t="shared" si="23"/>
        <v>4.6489906033645237E-2</v>
      </c>
      <c r="AB158" s="5">
        <f t="shared" si="23"/>
        <v>0.28725309627557799</v>
      </c>
      <c r="AC158" s="5">
        <f t="shared" si="23"/>
        <v>1.7821833637432422E-2</v>
      </c>
      <c r="AD158" s="5">
        <f t="shared" si="23"/>
        <v>7.8657297315686395E-2</v>
      </c>
      <c r="AE158" s="5">
        <f t="shared" si="23"/>
        <v>0.18123184157305502</v>
      </c>
      <c r="AH158" s="4">
        <v>116</v>
      </c>
      <c r="AI158" s="4">
        <v>1</v>
      </c>
    </row>
    <row r="159" spans="5:35" x14ac:dyDescent="0.35">
      <c r="E159" s="4">
        <v>14.3</v>
      </c>
      <c r="F159" s="5">
        <f t="shared" si="25"/>
        <v>0.46908729187061948</v>
      </c>
      <c r="H159" s="16">
        <v>11.100000000000001</v>
      </c>
      <c r="I159" s="5">
        <f t="shared" si="24"/>
        <v>1.9920220171390408E-2</v>
      </c>
      <c r="J159" s="5">
        <f t="shared" si="24"/>
        <v>0.20547689185909815</v>
      </c>
      <c r="K159" s="5">
        <f t="shared" si="24"/>
        <v>0.31252996911560049</v>
      </c>
      <c r="L159" s="5">
        <f t="shared" si="24"/>
        <v>7.0467565452876579E-2</v>
      </c>
      <c r="M159" s="5">
        <f t="shared" si="24"/>
        <v>7.2905057317838778E-2</v>
      </c>
      <c r="N159" s="5">
        <f t="shared" si="24"/>
        <v>2.4556648349488501E-2</v>
      </c>
      <c r="O159" s="5">
        <f t="shared" si="24"/>
        <v>1.4701375033488926E-2</v>
      </c>
      <c r="P159" s="5">
        <f t="shared" si="24"/>
        <v>1.9089006394003554E-2</v>
      </c>
      <c r="Q159" s="5">
        <f t="shared" si="24"/>
        <v>0.23261682233408645</v>
      </c>
      <c r="R159" s="5">
        <f t="shared" si="24"/>
        <v>4.9470510685952242E-2</v>
      </c>
      <c r="S159" s="5">
        <f t="shared" si="24"/>
        <v>0.23829295001414005</v>
      </c>
      <c r="T159" s="5">
        <f t="shared" si="24"/>
        <v>0.13667020423173337</v>
      </c>
      <c r="U159" s="5">
        <f t="shared" si="24"/>
        <v>3.5215128205745932E-2</v>
      </c>
      <c r="V159" s="5">
        <f t="shared" si="24"/>
        <v>0.14067218605433843</v>
      </c>
      <c r="W159" s="5">
        <f t="shared" si="24"/>
        <v>0.23829295001414005</v>
      </c>
      <c r="X159" s="5">
        <f t="shared" ref="X159:AJ174" si="26">(1-_xlfn.WEIBULL.DIST($H159+X$43,$C$17,$C$18,1))/(1-_xlfn.WEIBULL.DIST(X$43,$C$17,$C$18,1))</f>
        <v>5.9227785507161054E-2</v>
      </c>
      <c r="Y159" s="5">
        <f t="shared" si="26"/>
        <v>0.14892339492829551</v>
      </c>
      <c r="Z159" s="5">
        <f t="shared" si="26"/>
        <v>0.14067218605433843</v>
      </c>
      <c r="AA159" s="5">
        <f t="shared" si="26"/>
        <v>4.4271958407810924E-2</v>
      </c>
      <c r="AB159" s="5">
        <f t="shared" si="26"/>
        <v>0.280266666061041</v>
      </c>
      <c r="AC159" s="5">
        <f t="shared" si="26"/>
        <v>1.6771702601616176E-2</v>
      </c>
      <c r="AD159" s="5">
        <f t="shared" si="26"/>
        <v>7.5408141819434185E-2</v>
      </c>
      <c r="AE159" s="5">
        <f t="shared" si="26"/>
        <v>0.17568130306307853</v>
      </c>
      <c r="AH159" s="4">
        <v>117</v>
      </c>
      <c r="AI159" s="4">
        <v>6</v>
      </c>
    </row>
    <row r="160" spans="5:35" x14ac:dyDescent="0.35">
      <c r="E160" s="4">
        <v>14.4</v>
      </c>
      <c r="F160" s="5">
        <f t="shared" si="25"/>
        <v>0.46114803137652804</v>
      </c>
      <c r="H160" s="16">
        <v>11.200000000000001</v>
      </c>
      <c r="I160" s="5">
        <f t="shared" ref="I160:X175" si="27">(1-_xlfn.WEIBULL.DIST($H160+I$43,$C$17,$C$18,1))/(1-_xlfn.WEIBULL.DIST(I$43,$C$17,$C$18,1))</f>
        <v>1.8775669058029115E-2</v>
      </c>
      <c r="J160" s="5">
        <f t="shared" si="27"/>
        <v>0.19953993362181402</v>
      </c>
      <c r="K160" s="5">
        <f t="shared" si="27"/>
        <v>0.30531329371685956</v>
      </c>
      <c r="L160" s="5">
        <f t="shared" si="27"/>
        <v>6.7469164404542536E-2</v>
      </c>
      <c r="M160" s="5">
        <f t="shared" si="27"/>
        <v>6.9833284941311288E-2</v>
      </c>
      <c r="N160" s="5">
        <f t="shared" si="27"/>
        <v>2.3204736485801934E-2</v>
      </c>
      <c r="O160" s="5">
        <f t="shared" si="27"/>
        <v>1.3805932975029097E-2</v>
      </c>
      <c r="P160" s="5">
        <f t="shared" si="27"/>
        <v>1.7982918230305837E-2</v>
      </c>
      <c r="Q160" s="5">
        <f t="shared" si="27"/>
        <v>0.22628657647193851</v>
      </c>
      <c r="R160" s="5">
        <f t="shared" si="27"/>
        <v>4.7153927801846365E-2</v>
      </c>
      <c r="S160" s="5">
        <f t="shared" si="27"/>
        <v>0.23188681293836599</v>
      </c>
      <c r="T160" s="5">
        <f t="shared" si="27"/>
        <v>0.13198904467258296</v>
      </c>
      <c r="U160" s="5">
        <f t="shared" si="27"/>
        <v>3.3424228857334433E-2</v>
      </c>
      <c r="V160" s="5">
        <f t="shared" si="27"/>
        <v>0.13590627990972109</v>
      </c>
      <c r="W160" s="5">
        <f t="shared" si="27"/>
        <v>0.23188681293836599</v>
      </c>
      <c r="X160" s="5">
        <f t="shared" si="27"/>
        <v>5.6582516613614721E-2</v>
      </c>
      <c r="Y160" s="5">
        <f t="shared" si="26"/>
        <v>0.14398779165108427</v>
      </c>
      <c r="Z160" s="5">
        <f t="shared" si="26"/>
        <v>0.13590627990972109</v>
      </c>
      <c r="AA160" s="5">
        <f t="shared" si="26"/>
        <v>4.2140193295404214E-2</v>
      </c>
      <c r="AB160" s="5">
        <f t="shared" si="26"/>
        <v>0.27336247217814613</v>
      </c>
      <c r="AC160" s="5">
        <f t="shared" si="26"/>
        <v>1.577517847854602E-2</v>
      </c>
      <c r="AD160" s="5">
        <f t="shared" si="26"/>
        <v>7.2262132416594321E-2</v>
      </c>
      <c r="AE160" s="5">
        <f t="shared" si="26"/>
        <v>0.170238748803197</v>
      </c>
      <c r="AH160" s="4">
        <v>118</v>
      </c>
      <c r="AI160" s="4">
        <v>4</v>
      </c>
    </row>
    <row r="161" spans="5:35" x14ac:dyDescent="0.35">
      <c r="E161" s="4">
        <v>14.5</v>
      </c>
      <c r="F161" s="5">
        <f t="shared" si="25"/>
        <v>0.45322402362240832</v>
      </c>
      <c r="H161" s="16">
        <v>11.3</v>
      </c>
      <c r="I161" s="5">
        <f t="shared" si="27"/>
        <v>1.7687736827197275E-2</v>
      </c>
      <c r="J161" s="5">
        <f t="shared" si="27"/>
        <v>0.1937061908488234</v>
      </c>
      <c r="K161" s="5">
        <f t="shared" si="27"/>
        <v>0.29817031248575565</v>
      </c>
      <c r="L161" s="5">
        <f t="shared" si="27"/>
        <v>6.4570122278468686E-2</v>
      </c>
      <c r="M161" s="5">
        <f t="shared" si="27"/>
        <v>6.6861872583995341E-2</v>
      </c>
      <c r="N161" s="5">
        <f t="shared" si="27"/>
        <v>2.1916190227475978E-2</v>
      </c>
      <c r="O161" s="5">
        <f t="shared" si="27"/>
        <v>1.2958109661955606E-2</v>
      </c>
      <c r="P161" s="5">
        <f t="shared" si="27"/>
        <v>1.6932126686560689E-2</v>
      </c>
      <c r="Q161" s="5">
        <f t="shared" si="27"/>
        <v>0.22005350366109885</v>
      </c>
      <c r="R161" s="5">
        <f t="shared" si="27"/>
        <v>4.4925112118919211E-2</v>
      </c>
      <c r="S161" s="5">
        <f t="shared" si="27"/>
        <v>0.22557643296085303</v>
      </c>
      <c r="T161" s="5">
        <f t="shared" si="27"/>
        <v>0.12741884588039054</v>
      </c>
      <c r="U161" s="5">
        <f t="shared" si="27"/>
        <v>3.1709098654865424E-2</v>
      </c>
      <c r="V161" s="5">
        <f t="shared" si="27"/>
        <v>0.13125128590481536</v>
      </c>
      <c r="W161" s="5">
        <f t="shared" si="27"/>
        <v>0.22557643296085303</v>
      </c>
      <c r="X161" s="5">
        <f t="shared" si="27"/>
        <v>5.4031129944501356E-2</v>
      </c>
      <c r="Y161" s="5">
        <f t="shared" si="26"/>
        <v>0.13916281101476982</v>
      </c>
      <c r="Z161" s="5">
        <f t="shared" si="26"/>
        <v>0.13125128590481536</v>
      </c>
      <c r="AA161" s="5">
        <f t="shared" si="26"/>
        <v>4.0092301754101535E-2</v>
      </c>
      <c r="AB161" s="5">
        <f t="shared" si="26"/>
        <v>0.26654225826829969</v>
      </c>
      <c r="AC161" s="5">
        <f t="shared" si="26"/>
        <v>1.4830053025682398E-2</v>
      </c>
      <c r="AD161" s="5">
        <f t="shared" si="26"/>
        <v>6.9217448955767355E-2</v>
      </c>
      <c r="AE161" s="5">
        <f t="shared" si="26"/>
        <v>0.16490435409503487</v>
      </c>
      <c r="AH161" s="4">
        <v>119</v>
      </c>
      <c r="AI161" s="4">
        <v>5</v>
      </c>
    </row>
    <row r="162" spans="5:35" x14ac:dyDescent="0.35">
      <c r="E162" s="4">
        <v>14.600000000000001</v>
      </c>
      <c r="F162" s="5">
        <f t="shared" si="25"/>
        <v>0.44531815901175542</v>
      </c>
      <c r="H162" s="16">
        <v>11.4</v>
      </c>
      <c r="I162" s="5">
        <f t="shared" si="27"/>
        <v>1.6654193547515E-2</v>
      </c>
      <c r="J162" s="5">
        <f t="shared" si="27"/>
        <v>0.18797626715186777</v>
      </c>
      <c r="K162" s="5">
        <f t="shared" si="27"/>
        <v>0.29110304485751481</v>
      </c>
      <c r="L162" s="5">
        <f t="shared" si="27"/>
        <v>6.1768501264834713E-2</v>
      </c>
      <c r="M162" s="5">
        <f t="shared" si="27"/>
        <v>6.3988924816524045E-2</v>
      </c>
      <c r="N162" s="5">
        <f t="shared" si="27"/>
        <v>2.0688704272788516E-2</v>
      </c>
      <c r="O162" s="5">
        <f t="shared" si="27"/>
        <v>1.2155828292773554E-2</v>
      </c>
      <c r="P162" s="5">
        <f t="shared" si="27"/>
        <v>1.5934420608854787E-2</v>
      </c>
      <c r="Q162" s="5">
        <f t="shared" si="27"/>
        <v>0.2139186317383456</v>
      </c>
      <c r="R162" s="5">
        <f t="shared" si="27"/>
        <v>4.2781817923134312E-2</v>
      </c>
      <c r="S162" s="5">
        <f t="shared" si="27"/>
        <v>0.21936292108146455</v>
      </c>
      <c r="T162" s="5">
        <f t="shared" si="27"/>
        <v>0.12295895767930083</v>
      </c>
      <c r="U162" s="5">
        <f t="shared" si="27"/>
        <v>3.0067389503847027E-2</v>
      </c>
      <c r="V162" s="5">
        <f t="shared" si="27"/>
        <v>0.12670663244661445</v>
      </c>
      <c r="W162" s="5">
        <f t="shared" si="27"/>
        <v>0.21936292108146455</v>
      </c>
      <c r="X162" s="5">
        <f t="shared" si="27"/>
        <v>5.1571507392430577E-2</v>
      </c>
      <c r="Y162" s="5">
        <f t="shared" si="26"/>
        <v>0.13444804177203326</v>
      </c>
      <c r="Z162" s="5">
        <f t="shared" si="26"/>
        <v>0.12670663244661445</v>
      </c>
      <c r="AA162" s="5">
        <f t="shared" si="26"/>
        <v>3.8125986285089182E-2</v>
      </c>
      <c r="AB162" s="5">
        <f t="shared" si="26"/>
        <v>0.25980768975381857</v>
      </c>
      <c r="AC162" s="5">
        <f t="shared" si="26"/>
        <v>1.3934177922346993E-2</v>
      </c>
      <c r="AD162" s="5">
        <f t="shared" si="26"/>
        <v>6.6272240473280772E-2</v>
      </c>
      <c r="AE162" s="5">
        <f t="shared" si="26"/>
        <v>0.15967820815594713</v>
      </c>
      <c r="AH162" s="4">
        <v>120</v>
      </c>
      <c r="AI162" s="4">
        <v>7</v>
      </c>
    </row>
    <row r="163" spans="5:35" x14ac:dyDescent="0.35">
      <c r="E163" s="4">
        <v>14.700000000000001</v>
      </c>
      <c r="F163" s="5">
        <f t="shared" si="25"/>
        <v>0.43743331385889284</v>
      </c>
      <c r="H163" s="16">
        <v>11.5</v>
      </c>
      <c r="I163" s="5">
        <f t="shared" si="27"/>
        <v>1.5672864360152226E-2</v>
      </c>
      <c r="J163" s="5">
        <f t="shared" si="27"/>
        <v>0.18235067835295471</v>
      </c>
      <c r="K163" s="5">
        <f t="shared" si="27"/>
        <v>0.28411343896834423</v>
      </c>
      <c r="L163" s="5">
        <f t="shared" si="27"/>
        <v>5.9062341440649944E-2</v>
      </c>
      <c r="M163" s="5">
        <f t="shared" si="27"/>
        <v>6.1212521271357019E-2</v>
      </c>
      <c r="N163" s="5">
        <f t="shared" si="27"/>
        <v>1.9520020553853761E-2</v>
      </c>
      <c r="O163" s="5">
        <f t="shared" si="27"/>
        <v>1.139707500969051E-2</v>
      </c>
      <c r="P163" s="5">
        <f t="shared" si="27"/>
        <v>1.4987645263438161E-2</v>
      </c>
      <c r="Q163" s="5">
        <f t="shared" si="27"/>
        <v>0.20788290162195266</v>
      </c>
      <c r="R163" s="5">
        <f t="shared" si="27"/>
        <v>4.0721805441784872E-2</v>
      </c>
      <c r="S163" s="5">
        <f t="shared" si="27"/>
        <v>0.21324730191137214</v>
      </c>
      <c r="T163" s="5">
        <f t="shared" si="27"/>
        <v>0.11860865664512013</v>
      </c>
      <c r="U163" s="5">
        <f t="shared" si="27"/>
        <v>2.8496782114580989E-2</v>
      </c>
      <c r="V163" s="5">
        <f t="shared" si="27"/>
        <v>0.12227167299345058</v>
      </c>
      <c r="W163" s="5">
        <f t="shared" si="27"/>
        <v>0.21324730191137214</v>
      </c>
      <c r="X163" s="5">
        <f t="shared" si="27"/>
        <v>4.9201522907184547E-2</v>
      </c>
      <c r="Y163" s="5">
        <f t="shared" si="26"/>
        <v>0.12984299461132906</v>
      </c>
      <c r="Z163" s="5">
        <f t="shared" si="26"/>
        <v>0.12227167299345058</v>
      </c>
      <c r="AA163" s="5">
        <f t="shared" si="26"/>
        <v>3.623896333283555E-2</v>
      </c>
      <c r="AB163" s="5">
        <f t="shared" si="26"/>
        <v>0.25316035259312203</v>
      </c>
      <c r="AC163" s="5">
        <f t="shared" si="26"/>
        <v>1.308546486432967E-2</v>
      </c>
      <c r="AD163" s="5">
        <f t="shared" si="26"/>
        <v>6.3424628254914503E-2</v>
      </c>
      <c r="AE163" s="5">
        <f t="shared" si="26"/>
        <v>0.15456031526060077</v>
      </c>
      <c r="AH163" s="4">
        <v>121</v>
      </c>
      <c r="AI163" s="4">
        <v>3</v>
      </c>
    </row>
    <row r="164" spans="5:35" x14ac:dyDescent="0.35">
      <c r="E164" s="4">
        <v>14.8</v>
      </c>
      <c r="F164" s="5">
        <f t="shared" si="25"/>
        <v>0.42957234744714135</v>
      </c>
      <c r="H164" s="16">
        <v>11.600000000000001</v>
      </c>
      <c r="I164" s="5">
        <f t="shared" si="27"/>
        <v>1.4741629900331002E-2</v>
      </c>
      <c r="J164" s="5">
        <f t="shared" si="27"/>
        <v>0.17682985299886378</v>
      </c>
      <c r="K164" s="5">
        <f t="shared" si="27"/>
        <v>0.27720336997309075</v>
      </c>
      <c r="L164" s="5">
        <f t="shared" si="27"/>
        <v>5.6449663780314095E-2</v>
      </c>
      <c r="M164" s="5">
        <f t="shared" si="27"/>
        <v>5.8530719666824368E-2</v>
      </c>
      <c r="N164" s="5">
        <f t="shared" si="27"/>
        <v>1.8407929206304047E-2</v>
      </c>
      <c r="O164" s="5">
        <f t="shared" si="27"/>
        <v>1.067989856393122E-2</v>
      </c>
      <c r="P164" s="5">
        <f t="shared" si="27"/>
        <v>1.4089702648320953E-2</v>
      </c>
      <c r="Q164" s="5">
        <f t="shared" si="27"/>
        <v>0.20194716718309347</v>
      </c>
      <c r="R164" s="5">
        <f t="shared" si="27"/>
        <v>3.8742843448748648E-2</v>
      </c>
      <c r="S164" s="5">
        <f t="shared" si="27"/>
        <v>0.20723051341601387</v>
      </c>
      <c r="T164" s="5">
        <f t="shared" si="27"/>
        <v>0.11436714830629717</v>
      </c>
      <c r="U164" s="5">
        <f t="shared" si="27"/>
        <v>2.6994987892236009E-2</v>
      </c>
      <c r="V164" s="5">
        <f t="shared" si="27"/>
        <v>0.11794568816474238</v>
      </c>
      <c r="W164" s="5">
        <f t="shared" si="27"/>
        <v>0.20723051341601387</v>
      </c>
      <c r="X164" s="5">
        <f t="shared" si="27"/>
        <v>4.6919045362737929E-2</v>
      </c>
      <c r="Y164" s="5">
        <f t="shared" si="26"/>
        <v>0.12534710407269101</v>
      </c>
      <c r="Z164" s="5">
        <f t="shared" si="26"/>
        <v>0.11794568816474238</v>
      </c>
      <c r="AA164" s="5">
        <f t="shared" si="26"/>
        <v>3.4428965683024025E-2</v>
      </c>
      <c r="AB164" s="5">
        <f t="shared" si="26"/>
        <v>0.24660175215566255</v>
      </c>
      <c r="AC164" s="5">
        <f t="shared" si="26"/>
        <v>1.22818855485059E-2</v>
      </c>
      <c r="AD164" s="5">
        <f t="shared" si="26"/>
        <v>6.0672708868196173E-2</v>
      </c>
      <c r="AE164" s="5">
        <f t="shared" si="26"/>
        <v>0.1495505959967679</v>
      </c>
      <c r="AH164" s="4">
        <v>122</v>
      </c>
      <c r="AI164" s="4">
        <v>4</v>
      </c>
    </row>
    <row r="165" spans="5:35" x14ac:dyDescent="0.35">
      <c r="E165" s="4">
        <v>14.9</v>
      </c>
      <c r="F165" s="5">
        <f t="shared" si="25"/>
        <v>0.42173809909748061</v>
      </c>
      <c r="H165" s="16">
        <v>11.700000000000001</v>
      </c>
      <c r="I165" s="5">
        <f t="shared" si="27"/>
        <v>1.3858426603807513E-2</v>
      </c>
      <c r="J165" s="5">
        <f t="shared" si="27"/>
        <v>0.17141413300030037</v>
      </c>
      <c r="K165" s="5">
        <f t="shared" si="27"/>
        <v>0.27037463847182391</v>
      </c>
      <c r="L165" s="5">
        <f t="shared" si="27"/>
        <v>5.3928473120042668E-2</v>
      </c>
      <c r="M165" s="5">
        <f t="shared" si="27"/>
        <v>5.5941558790590734E-2</v>
      </c>
      <c r="N165" s="5">
        <f t="shared" si="27"/>
        <v>1.7350269417080916E-2</v>
      </c>
      <c r="O165" s="5">
        <f t="shared" si="27"/>
        <v>1.0002409885075666E-2</v>
      </c>
      <c r="P165" s="5">
        <f t="shared" si="27"/>
        <v>1.3238551691937314E-2</v>
      </c>
      <c r="Q165" s="5">
        <f t="shared" si="27"/>
        <v>0.19611219524607382</v>
      </c>
      <c r="R165" s="5">
        <f t="shared" si="27"/>
        <v>3.6842711776238608E-2</v>
      </c>
      <c r="S165" s="5">
        <f t="shared" si="27"/>
        <v>0.20131340678690399</v>
      </c>
      <c r="T165" s="5">
        <f t="shared" si="27"/>
        <v>0.11023356941896353</v>
      </c>
      <c r="U165" s="5">
        <f t="shared" si="27"/>
        <v>2.5559750708793228E-2</v>
      </c>
      <c r="V165" s="5">
        <f t="shared" si="27"/>
        <v>0.11372788792967384</v>
      </c>
      <c r="W165" s="5">
        <f t="shared" si="27"/>
        <v>0.20131340678690399</v>
      </c>
      <c r="X165" s="5">
        <f t="shared" si="27"/>
        <v>4.4721941352312375E-2</v>
      </c>
      <c r="Y165" s="5">
        <f t="shared" si="26"/>
        <v>0.12095973055167096</v>
      </c>
      <c r="Z165" s="5">
        <f t="shared" si="26"/>
        <v>0.11372788792967384</v>
      </c>
      <c r="AA165" s="5">
        <f t="shared" si="26"/>
        <v>3.2693744756588844E-2</v>
      </c>
      <c r="AB165" s="5">
        <f t="shared" si="26"/>
        <v>0.24013331221836487</v>
      </c>
      <c r="AC165" s="5">
        <f t="shared" si="26"/>
        <v>1.1521471552093902E-2</v>
      </c>
      <c r="AD165" s="5">
        <f t="shared" si="26"/>
        <v>5.8014557159777658E-2</v>
      </c>
      <c r="AE165" s="5">
        <f t="shared" si="26"/>
        <v>0.14464888863187425</v>
      </c>
      <c r="AH165" s="4">
        <v>123</v>
      </c>
      <c r="AI165" s="4">
        <v>5</v>
      </c>
    </row>
    <row r="166" spans="5:35" x14ac:dyDescent="0.35">
      <c r="E166" s="4">
        <v>15</v>
      </c>
      <c r="F166" s="5">
        <f t="shared" si="25"/>
        <v>0.41393338525264478</v>
      </c>
      <c r="H166" s="16">
        <v>11.8</v>
      </c>
      <c r="I166" s="5">
        <f t="shared" si="27"/>
        <v>1.3021246902274998E-2</v>
      </c>
      <c r="J166" s="5">
        <f t="shared" si="27"/>
        <v>0.16610377439355828</v>
      </c>
      <c r="K166" s="5">
        <f t="shared" si="27"/>
        <v>0.2636289690480651</v>
      </c>
      <c r="L166" s="5">
        <f t="shared" si="27"/>
        <v>5.1496761071183242E-2</v>
      </c>
      <c r="M166" s="5">
        <f t="shared" si="27"/>
        <v>5.3443061437395592E-2</v>
      </c>
      <c r="N166" s="5">
        <f t="shared" si="27"/>
        <v>1.6344930153051534E-2</v>
      </c>
      <c r="O166" s="5">
        <f t="shared" si="27"/>
        <v>9.3627815595969527E-3</v>
      </c>
      <c r="P166" s="5">
        <f t="shared" si="27"/>
        <v>1.2432208343029362E-2</v>
      </c>
      <c r="Q166" s="5">
        <f t="shared" si="27"/>
        <v>0.19037866571668924</v>
      </c>
      <c r="R166" s="5">
        <f t="shared" si="27"/>
        <v>3.5019203730435808E-2</v>
      </c>
      <c r="S166" s="5">
        <f t="shared" si="27"/>
        <v>0.19549674644186238</v>
      </c>
      <c r="T166" s="5">
        <f t="shared" si="27"/>
        <v>0.10620699031060633</v>
      </c>
      <c r="U166" s="5">
        <f t="shared" si="27"/>
        <v>2.4188848556951702E-2</v>
      </c>
      <c r="V166" s="5">
        <f t="shared" si="27"/>
        <v>0.109617413869517</v>
      </c>
      <c r="W166" s="5">
        <f t="shared" si="27"/>
        <v>0.19549674644186238</v>
      </c>
      <c r="X166" s="5">
        <f t="shared" si="27"/>
        <v>4.2608077907556469E-2</v>
      </c>
      <c r="Y166" s="5">
        <f t="shared" si="26"/>
        <v>0.11668016238644933</v>
      </c>
      <c r="Z166" s="5">
        <f t="shared" si="26"/>
        <v>0.109617413869517</v>
      </c>
      <c r="AA166" s="5">
        <f t="shared" si="26"/>
        <v>3.1031072798116371E-2</v>
      </c>
      <c r="AB166" s="5">
        <f t="shared" si="26"/>
        <v>0.23375637408509536</v>
      </c>
      <c r="AC166" s="5">
        <f t="shared" si="26"/>
        <v>1.0802314111272193E-2</v>
      </c>
      <c r="AD166" s="5">
        <f t="shared" si="26"/>
        <v>5.544822921258763E-2</v>
      </c>
      <c r="AE166" s="5">
        <f t="shared" si="26"/>
        <v>0.13985495058661154</v>
      </c>
      <c r="AH166" s="4">
        <v>124</v>
      </c>
      <c r="AI166" s="4">
        <v>4</v>
      </c>
    </row>
    <row r="167" spans="5:35" x14ac:dyDescent="0.35">
      <c r="E167" s="4">
        <v>15.100000000000001</v>
      </c>
      <c r="F167" s="5">
        <f t="shared" si="25"/>
        <v>0.40616099658161053</v>
      </c>
      <c r="H167" s="16">
        <v>11.9</v>
      </c>
      <c r="I167" s="5">
        <f t="shared" si="27"/>
        <v>1.2228139311772307E-2</v>
      </c>
      <c r="J167" s="5">
        <f t="shared" si="27"/>
        <v>0.16089894822231404</v>
      </c>
      <c r="K167" s="5">
        <f t="shared" si="27"/>
        <v>0.25696800892117566</v>
      </c>
      <c r="L167" s="5">
        <f t="shared" si="27"/>
        <v>4.9152508877690612E-2</v>
      </c>
      <c r="M167" s="5">
        <f t="shared" si="27"/>
        <v>5.1033237296148955E-2</v>
      </c>
      <c r="N167" s="5">
        <f t="shared" si="27"/>
        <v>1.5389850773388497E-2</v>
      </c>
      <c r="O167" s="5">
        <f t="shared" si="27"/>
        <v>8.7592472238049567E-3</v>
      </c>
      <c r="P167" s="5">
        <f t="shared" si="27"/>
        <v>1.1668745556032541E-2</v>
      </c>
      <c r="Q167" s="5">
        <f t="shared" si="27"/>
        <v>0.18474717183771353</v>
      </c>
      <c r="R167" s="5">
        <f t="shared" si="27"/>
        <v>3.3270128408710804E-2</v>
      </c>
      <c r="S167" s="5">
        <f t="shared" si="27"/>
        <v>0.18978121015297122</v>
      </c>
      <c r="T167" s="5">
        <f t="shared" si="27"/>
        <v>0.10228641728684881</v>
      </c>
      <c r="U167" s="5">
        <f t="shared" si="27"/>
        <v>2.2880095086390193E-2</v>
      </c>
      <c r="V167" s="5">
        <f t="shared" si="27"/>
        <v>0.10561334150820587</v>
      </c>
      <c r="W167" s="5">
        <f t="shared" si="27"/>
        <v>0.18978121015297122</v>
      </c>
      <c r="X167" s="5">
        <f t="shared" si="27"/>
        <v>4.057532513821261E-2</v>
      </c>
      <c r="Y167" s="5">
        <f t="shared" si="26"/>
        <v>0.11250761802303007</v>
      </c>
      <c r="Z167" s="5">
        <f t="shared" si="26"/>
        <v>0.10561334150820587</v>
      </c>
      <c r="AA167" s="5">
        <f t="shared" si="26"/>
        <v>2.9438744957188935E-2</v>
      </c>
      <c r="AB167" s="5">
        <f t="shared" si="26"/>
        <v>0.22747219583040432</v>
      </c>
      <c r="AC167" s="5">
        <f t="shared" si="26"/>
        <v>1.0122563803959967E-2</v>
      </c>
      <c r="AD167" s="5">
        <f t="shared" si="26"/>
        <v>5.2971765257666351E-2</v>
      </c>
      <c r="AE167" s="5">
        <f t="shared" si="26"/>
        <v>0.13516846001171415</v>
      </c>
      <c r="AH167" s="4">
        <v>125</v>
      </c>
      <c r="AI167" s="4">
        <v>7</v>
      </c>
    </row>
    <row r="168" spans="5:35" x14ac:dyDescent="0.35">
      <c r="E168" s="4">
        <v>15.200000000000001</v>
      </c>
      <c r="F168" s="5">
        <f t="shared" si="25"/>
        <v>0.39842369510944997</v>
      </c>
      <c r="H168" s="16">
        <v>12</v>
      </c>
      <c r="I168" s="5">
        <f t="shared" si="27"/>
        <v>1.1477208418309156E-2</v>
      </c>
      <c r="J168" s="5">
        <f t="shared" si="27"/>
        <v>0.15579974153689846</v>
      </c>
      <c r="K168" s="5">
        <f t="shared" si="27"/>
        <v>0.25039332671515435</v>
      </c>
      <c r="L168" s="5">
        <f t="shared" si="27"/>
        <v>4.6893690213256102E-2</v>
      </c>
      <c r="M168" s="5">
        <f t="shared" si="27"/>
        <v>4.871008578168462E-2</v>
      </c>
      <c r="N168" s="5">
        <f t="shared" si="27"/>
        <v>1.4483021528850433E-2</v>
      </c>
      <c r="O168" s="5">
        <f t="shared" si="27"/>
        <v>8.1901008764163757E-3</v>
      </c>
      <c r="P168" s="5">
        <f t="shared" si="27"/>
        <v>1.0946293176360757E-2</v>
      </c>
      <c r="Q168" s="5">
        <f t="shared" si="27"/>
        <v>0.17921822057025677</v>
      </c>
      <c r="R168" s="5">
        <f t="shared" si="27"/>
        <v>3.1593312916445057E-2</v>
      </c>
      <c r="S168" s="5">
        <f t="shared" si="27"/>
        <v>0.18416738930126128</v>
      </c>
      <c r="T168" s="5">
        <f t="shared" si="27"/>
        <v>9.8470795095728869E-2</v>
      </c>
      <c r="U168" s="5">
        <f t="shared" si="27"/>
        <v>2.1631341023064774E-2</v>
      </c>
      <c r="V168" s="5">
        <f t="shared" si="27"/>
        <v>0.10171468270566365</v>
      </c>
      <c r="W168" s="5">
        <f t="shared" si="27"/>
        <v>0.18416738930126128</v>
      </c>
      <c r="X168" s="5">
        <f t="shared" si="27"/>
        <v>3.8621558788925925E-2</v>
      </c>
      <c r="Y168" s="5">
        <f t="shared" si="26"/>
        <v>0.10844124825328923</v>
      </c>
      <c r="Z168" s="5">
        <f t="shared" si="26"/>
        <v>0.10171468270566365</v>
      </c>
      <c r="AA168" s="5">
        <f t="shared" si="26"/>
        <v>2.791458126156468E-2</v>
      </c>
      <c r="AB168" s="5">
        <f t="shared" si="26"/>
        <v>0.22128195166852255</v>
      </c>
      <c r="AC168" s="5">
        <f t="shared" si="26"/>
        <v>9.4804301416294232E-3</v>
      </c>
      <c r="AD168" s="5">
        <f t="shared" si="26"/>
        <v>5.0583192535800306E-2</v>
      </c>
      <c r="AE168" s="5">
        <f t="shared" si="26"/>
        <v>0.13058901746377885</v>
      </c>
      <c r="AH168" s="4">
        <v>126</v>
      </c>
      <c r="AI168" s="4">
        <v>6</v>
      </c>
    </row>
    <row r="169" spans="5:35" x14ac:dyDescent="0.35">
      <c r="E169" s="4">
        <v>15.3</v>
      </c>
      <c r="F169" s="5">
        <f t="shared" si="25"/>
        <v>0.39072421137750812</v>
      </c>
      <c r="H169" s="16">
        <v>12.100000000000001</v>
      </c>
      <c r="I169" s="5">
        <f t="shared" si="27"/>
        <v>1.0766614765034021E-2</v>
      </c>
      <c r="J169" s="5">
        <f t="shared" si="27"/>
        <v>0.15080615850815007</v>
      </c>
      <c r="K169" s="5">
        <f t="shared" si="27"/>
        <v>0.24390641134586535</v>
      </c>
      <c r="L169" s="5">
        <f t="shared" si="27"/>
        <v>4.4718273913847945E-2</v>
      </c>
      <c r="M169" s="5">
        <f t="shared" si="27"/>
        <v>4.6471598806713248E-2</v>
      </c>
      <c r="N169" s="5">
        <f t="shared" si="27"/>
        <v>1.3622483951284927E-2</v>
      </c>
      <c r="O169" s="5">
        <f t="shared" si="27"/>
        <v>7.6536961159594579E-3</v>
      </c>
      <c r="P169" s="5">
        <f t="shared" si="27"/>
        <v>1.0263037730074682E-2</v>
      </c>
      <c r="Q169" s="5">
        <f t="shared" si="27"/>
        <v>0.17379223309943309</v>
      </c>
      <c r="R169" s="5">
        <f t="shared" si="27"/>
        <v>2.9986604481773219E-2</v>
      </c>
      <c r="S169" s="5">
        <f t="shared" si="27"/>
        <v>0.17865578925687245</v>
      </c>
      <c r="T169" s="5">
        <f t="shared" si="27"/>
        <v>9.4759009443796574E-2</v>
      </c>
      <c r="U169" s="5">
        <f t="shared" si="27"/>
        <v>2.0440475472508469E-2</v>
      </c>
      <c r="V169" s="5">
        <f t="shared" si="27"/>
        <v>9.7920388108306902E-2</v>
      </c>
      <c r="W169" s="5">
        <f t="shared" si="27"/>
        <v>0.17865578925687245</v>
      </c>
      <c r="X169" s="5">
        <f t="shared" si="27"/>
        <v>3.6744662710131916E-2</v>
      </c>
      <c r="Y169" s="5">
        <f t="shared" si="26"/>
        <v>0.10448013852054246</v>
      </c>
      <c r="Z169" s="5">
        <f t="shared" si="26"/>
        <v>9.7920388108306902E-2</v>
      </c>
      <c r="AA169" s="5">
        <f t="shared" si="26"/>
        <v>2.6456428481388124E-2</v>
      </c>
      <c r="AB169" s="5">
        <f t="shared" si="26"/>
        <v>0.21518673144830899</v>
      </c>
      <c r="AC169" s="5">
        <f t="shared" si="26"/>
        <v>8.8741810750563553E-3</v>
      </c>
      <c r="AD169" s="5">
        <f t="shared" si="26"/>
        <v>4.8280528104303361E-2</v>
      </c>
      <c r="AE169" s="5">
        <f t="shared" si="26"/>
        <v>0.12611614767583201</v>
      </c>
      <c r="AH169" s="4">
        <v>127</v>
      </c>
      <c r="AI169" s="4">
        <v>5</v>
      </c>
    </row>
    <row r="170" spans="5:35" x14ac:dyDescent="0.35">
      <c r="E170" s="4">
        <v>15.4</v>
      </c>
      <c r="F170" s="5">
        <f t="shared" si="25"/>
        <v>0.38306524163886158</v>
      </c>
      <c r="H170" s="16">
        <v>12.200000000000001</v>
      </c>
      <c r="I170" s="5">
        <f t="shared" si="27"/>
        <v>1.0094574645356088E-2</v>
      </c>
      <c r="J170" s="5">
        <f t="shared" si="27"/>
        <v>0.14591812165270573</v>
      </c>
      <c r="K170" s="5">
        <f t="shared" si="27"/>
        <v>0.23750867102844594</v>
      </c>
      <c r="L170" s="5">
        <f t="shared" si="27"/>
        <v>4.2624226641661704E-2</v>
      </c>
      <c r="M170" s="5">
        <f t="shared" si="27"/>
        <v>4.431576348976686E-2</v>
      </c>
      <c r="N170" s="5">
        <f t="shared" si="27"/>
        <v>1.280633113684322E-2</v>
      </c>
      <c r="O170" s="5">
        <f t="shared" si="27"/>
        <v>7.1484453082037974E-3</v>
      </c>
      <c r="P170" s="5">
        <f t="shared" si="27"/>
        <v>9.6172221225007942E-3</v>
      </c>
      <c r="Q170" s="5">
        <f t="shared" si="27"/>
        <v>0.16846954546253479</v>
      </c>
      <c r="R170" s="5">
        <f t="shared" si="27"/>
        <v>2.844787246687152E-2</v>
      </c>
      <c r="S170" s="5">
        <f t="shared" si="27"/>
        <v>0.17324682988313597</v>
      </c>
      <c r="T170" s="5">
        <f t="shared" si="27"/>
        <v>9.1149889558307967E-2</v>
      </c>
      <c r="U170" s="5">
        <f t="shared" si="27"/>
        <v>1.9305427108368682E-2</v>
      </c>
      <c r="V170" s="5">
        <f t="shared" si="27"/>
        <v>9.4229349651080027E-2</v>
      </c>
      <c r="W170" s="5">
        <f t="shared" si="27"/>
        <v>0.17324682988313597</v>
      </c>
      <c r="X170" s="5">
        <f t="shared" si="27"/>
        <v>3.4942531240262337E-2</v>
      </c>
      <c r="Y170" s="5">
        <f t="shared" si="26"/>
        <v>0.10062331128719246</v>
      </c>
      <c r="Z170" s="5">
        <f t="shared" si="26"/>
        <v>9.4229349651080027E-2</v>
      </c>
      <c r="AA170" s="5">
        <f t="shared" si="26"/>
        <v>2.5062161883936149E-2</v>
      </c>
      <c r="AB170" s="5">
        <f t="shared" si="26"/>
        <v>0.20918754027458245</v>
      </c>
      <c r="AC170" s="5">
        <f t="shared" si="26"/>
        <v>8.3021424189432882E-3</v>
      </c>
      <c r="AD170" s="5">
        <f t="shared" si="26"/>
        <v>4.6061781584524911E-2</v>
      </c>
      <c r="AE170" s="5">
        <f t="shared" si="26"/>
        <v>0.12174930141814592</v>
      </c>
      <c r="AH170" s="4">
        <v>128</v>
      </c>
      <c r="AI170" s="4">
        <v>5</v>
      </c>
    </row>
    <row r="171" spans="5:35" x14ac:dyDescent="0.35">
      <c r="E171" s="4">
        <v>15.5</v>
      </c>
      <c r="F171" s="5">
        <f t="shared" si="25"/>
        <v>0.37544944509397515</v>
      </c>
      <c r="H171" s="16">
        <v>12.3</v>
      </c>
      <c r="I171" s="5">
        <f t="shared" si="27"/>
        <v>9.4593598065090372E-3</v>
      </c>
      <c r="J171" s="5">
        <f t="shared" si="27"/>
        <v>0.14113547316635686</v>
      </c>
      <c r="K171" s="5">
        <f t="shared" si="27"/>
        <v>0.23120143240640012</v>
      </c>
      <c r="L171" s="5">
        <f t="shared" si="27"/>
        <v>4.0609515476755155E-2</v>
      </c>
      <c r="M171" s="5">
        <f t="shared" si="27"/>
        <v>4.2240564795171007E-2</v>
      </c>
      <c r="N171" s="5">
        <f t="shared" si="27"/>
        <v>1.203270792654867E-2</v>
      </c>
      <c r="O171" s="5">
        <f t="shared" si="27"/>
        <v>6.6728186887612022E-3</v>
      </c>
      <c r="P171" s="5">
        <f t="shared" si="27"/>
        <v>9.0071452504190495E-3</v>
      </c>
      <c r="Q171" s="5">
        <f t="shared" si="27"/>
        <v>0.16325040929761114</v>
      </c>
      <c r="R171" s="5">
        <f t="shared" si="27"/>
        <v>2.6975010274722731E-2</v>
      </c>
      <c r="S171" s="5">
        <f t="shared" si="27"/>
        <v>0.1679408461627751</v>
      </c>
      <c r="T171" s="5">
        <f t="shared" si="27"/>
        <v>8.7642210789746794E-2</v>
      </c>
      <c r="U171" s="5">
        <f t="shared" si="27"/>
        <v>1.8224165247670995E-2</v>
      </c>
      <c r="V171" s="5">
        <f t="shared" si="27"/>
        <v>9.0640403105326159E-2</v>
      </c>
      <c r="W171" s="5">
        <f t="shared" si="27"/>
        <v>0.1679408461627751</v>
      </c>
      <c r="X171" s="5">
        <f t="shared" si="27"/>
        <v>3.3213071496790675E-2</v>
      </c>
      <c r="Y171" s="5">
        <f t="shared" si="26"/>
        <v>9.6869728458939861E-2</v>
      </c>
      <c r="Z171" s="5">
        <f t="shared" si="26"/>
        <v>9.0640403105326159E-2</v>
      </c>
      <c r="AA171" s="5">
        <f t="shared" si="26"/>
        <v>2.3729686878691456E-2</v>
      </c>
      <c r="AB171" s="5">
        <f t="shared" si="26"/>
        <v>0.20328529825597294</v>
      </c>
      <c r="AC171" s="5">
        <f t="shared" si="26"/>
        <v>7.7626972003633291E-3</v>
      </c>
      <c r="AD171" s="5">
        <f t="shared" si="26"/>
        <v>4.3924957845913951E-2</v>
      </c>
      <c r="AE171" s="5">
        <f t="shared" si="26"/>
        <v>0.11748785744465856</v>
      </c>
      <c r="AH171" s="4">
        <v>129</v>
      </c>
      <c r="AI171" s="4">
        <v>5</v>
      </c>
    </row>
    <row r="172" spans="5:35" x14ac:dyDescent="0.35">
      <c r="E172" s="4">
        <v>15.600000000000001</v>
      </c>
      <c r="F172" s="5">
        <f t="shared" si="25"/>
        <v>0.36787944117144211</v>
      </c>
      <c r="H172" s="16">
        <v>12.4</v>
      </c>
      <c r="I172" s="5">
        <f t="shared" si="27"/>
        <v>8.8592970681067584E-3</v>
      </c>
      <c r="J172" s="5">
        <f t="shared" si="27"/>
        <v>0.13645797636186871</v>
      </c>
      <c r="K172" s="5">
        <f t="shared" si="27"/>
        <v>0.2249859398036067</v>
      </c>
      <c r="L172" s="5">
        <f t="shared" si="27"/>
        <v>3.8672110432899691E-2</v>
      </c>
      <c r="M172" s="5">
        <f t="shared" si="27"/>
        <v>4.0243988101352275E-2</v>
      </c>
      <c r="N172" s="5">
        <f t="shared" si="27"/>
        <v>1.1299810987993554E-2</v>
      </c>
      <c r="O172" s="5">
        <f t="shared" si="27"/>
        <v>6.2253434059567903E-3</v>
      </c>
      <c r="P172" s="5">
        <f t="shared" si="27"/>
        <v>8.4311615324887089E-3</v>
      </c>
      <c r="Q172" s="5">
        <f t="shared" si="27"/>
        <v>0.15813499271011491</v>
      </c>
      <c r="R172" s="5">
        <f t="shared" si="27"/>
        <v>2.5565937150579678E-2</v>
      </c>
      <c r="S172" s="5">
        <f t="shared" si="27"/>
        <v>0.16273808894413597</v>
      </c>
      <c r="T172" s="5">
        <f t="shared" si="27"/>
        <v>8.423469724890266E-2</v>
      </c>
      <c r="U172" s="5">
        <f t="shared" si="27"/>
        <v>1.7194700814553116E-2</v>
      </c>
      <c r="V172" s="5">
        <f t="shared" si="27"/>
        <v>8.7152330666763339E-2</v>
      </c>
      <c r="W172" s="5">
        <f t="shared" si="27"/>
        <v>0.16273808894413597</v>
      </c>
      <c r="X172" s="5">
        <f t="shared" si="27"/>
        <v>3.1554205573941729E-2</v>
      </c>
      <c r="Y172" s="5">
        <f t="shared" si="26"/>
        <v>9.3218293859971602E-2</v>
      </c>
      <c r="Z172" s="5">
        <f t="shared" si="26"/>
        <v>8.7152330666763339E-2</v>
      </c>
      <c r="AA172" s="5">
        <f t="shared" si="26"/>
        <v>2.2456940552831081E-2</v>
      </c>
      <c r="AB172" s="5">
        <f t="shared" si="26"/>
        <v>0.19748084037917243</v>
      </c>
      <c r="AC172" s="5">
        <f t="shared" si="26"/>
        <v>7.2542849359612275E-3</v>
      </c>
      <c r="AD172" s="5">
        <f t="shared" si="26"/>
        <v>4.1868059622710223E-2</v>
      </c>
      <c r="AE172" s="5">
        <f t="shared" si="26"/>
        <v>0.11333112452017953</v>
      </c>
      <c r="AH172" s="4">
        <v>130</v>
      </c>
      <c r="AI172" s="4">
        <v>4</v>
      </c>
    </row>
    <row r="173" spans="5:35" x14ac:dyDescent="0.35">
      <c r="E173" s="4">
        <v>15.700000000000001</v>
      </c>
      <c r="F173" s="5">
        <f t="shared" si="25"/>
        <v>0.36035780685863772</v>
      </c>
      <c r="H173" s="16">
        <v>12.5</v>
      </c>
      <c r="I173" s="5">
        <f t="shared" si="27"/>
        <v>8.2927678602758865E-3</v>
      </c>
      <c r="J173" s="5">
        <f t="shared" si="27"/>
        <v>0.13188531720745841</v>
      </c>
      <c r="K173" s="5">
        <f t="shared" si="27"/>
        <v>0.21886335460021275</v>
      </c>
      <c r="L173" s="5">
        <f t="shared" si="27"/>
        <v>3.6809986894460286E-2</v>
      </c>
      <c r="M173" s="5">
        <f t="shared" si="27"/>
        <v>3.8324021694044551E-2</v>
      </c>
      <c r="N173" s="5">
        <f t="shared" si="27"/>
        <v>1.060588880205561E-2</v>
      </c>
      <c r="O173" s="5">
        <f t="shared" si="27"/>
        <v>5.8046025089955938E-3</v>
      </c>
      <c r="P173" s="5">
        <f t="shared" si="27"/>
        <v>7.8876803625953628E-3</v>
      </c>
      <c r="Q173" s="5">
        <f t="shared" si="27"/>
        <v>0.15312338125500827</v>
      </c>
      <c r="R173" s="5">
        <f t="shared" si="27"/>
        <v>2.421859987764859E-2</v>
      </c>
      <c r="S173" s="5">
        <f t="shared" si="27"/>
        <v>0.15763872580511534</v>
      </c>
      <c r="T173" s="5">
        <f t="shared" si="27"/>
        <v>8.0926024472718253E-2</v>
      </c>
      <c r="U173" s="5">
        <f t="shared" si="27"/>
        <v>1.6215087194433476E-2</v>
      </c>
      <c r="V173" s="5">
        <f t="shared" si="27"/>
        <v>8.3763863577821951E-2</v>
      </c>
      <c r="W173" s="5">
        <f t="shared" si="27"/>
        <v>0.15763872580511534</v>
      </c>
      <c r="X173" s="5">
        <f t="shared" si="27"/>
        <v>2.9963872645179402E-2</v>
      </c>
      <c r="Y173" s="5">
        <f t="shared" si="26"/>
        <v>8.9667855753493814E-2</v>
      </c>
      <c r="Z173" s="5">
        <f t="shared" si="26"/>
        <v>8.3763863577821951E-2</v>
      </c>
      <c r="AA173" s="5">
        <f t="shared" si="26"/>
        <v>2.1241893097491808E-2</v>
      </c>
      <c r="AB173" s="5">
        <f t="shared" si="26"/>
        <v>0.19177491650915948</v>
      </c>
      <c r="AC173" s="5">
        <f t="shared" si="26"/>
        <v>6.7754008428311911E-3</v>
      </c>
      <c r="AD173" s="5">
        <f t="shared" si="26"/>
        <v>3.9889090059602651E-2</v>
      </c>
      <c r="AE173" s="5">
        <f t="shared" si="26"/>
        <v>0.10927834352343682</v>
      </c>
      <c r="AH173" s="4">
        <v>131</v>
      </c>
      <c r="AI173" s="4">
        <v>6</v>
      </c>
    </row>
    <row r="174" spans="5:35" x14ac:dyDescent="0.35">
      <c r="E174" s="4">
        <v>15.8</v>
      </c>
      <c r="F174" s="5">
        <f t="shared" si="25"/>
        <v>0.35288707408704922</v>
      </c>
      <c r="H174" s="16">
        <v>12.600000000000001</v>
      </c>
      <c r="I174" s="5">
        <f t="shared" si="27"/>
        <v>7.7582076859761158E-3</v>
      </c>
      <c r="J174" s="5">
        <f t="shared" si="27"/>
        <v>0.12741710596191019</v>
      </c>
      <c r="K174" s="5">
        <f t="shared" si="27"/>
        <v>0.21283475473310148</v>
      </c>
      <c r="L174" s="5">
        <f t="shared" si="27"/>
        <v>3.5021127971384368E-2</v>
      </c>
      <c r="M174" s="5">
        <f t="shared" si="27"/>
        <v>3.6478659181233858E-2</v>
      </c>
      <c r="N174" s="5">
        <f t="shared" si="27"/>
        <v>9.9492415586318623E-3</v>
      </c>
      <c r="O174" s="5">
        <f t="shared" si="27"/>
        <v>5.4092338863757821E-3</v>
      </c>
      <c r="P174" s="5">
        <f t="shared" si="27"/>
        <v>7.3751654908219763E-3</v>
      </c>
      <c r="Q174" s="5">
        <f t="shared" si="27"/>
        <v>0.14821557903148216</v>
      </c>
      <c r="R174" s="5">
        <f t="shared" si="27"/>
        <v>2.2930974366791399E-2</v>
      </c>
      <c r="S174" s="5">
        <f t="shared" si="27"/>
        <v>0.15264284203218217</v>
      </c>
      <c r="T174" s="5">
        <f t="shared" si="27"/>
        <v>7.7714822113142484E-2</v>
      </c>
      <c r="U174" s="5">
        <f t="shared" si="27"/>
        <v>1.5283420980809297E-2</v>
      </c>
      <c r="V174" s="5">
        <f t="shared" si="27"/>
        <v>8.0473684778591015E-2</v>
      </c>
      <c r="W174" s="5">
        <f t="shared" si="27"/>
        <v>0.15264284203218217</v>
      </c>
      <c r="X174" s="5">
        <f t="shared" si="27"/>
        <v>2.8440030968880151E-2</v>
      </c>
      <c r="Y174" s="5">
        <f t="shared" si="26"/>
        <v>8.6217209401939693E-2</v>
      </c>
      <c r="Z174" s="5">
        <f t="shared" si="26"/>
        <v>8.0473684778591015E-2</v>
      </c>
      <c r="AA174" s="5">
        <f t="shared" si="26"/>
        <v>2.0082549125447061E-2</v>
      </c>
      <c r="AB174" s="5">
        <f t="shared" si="26"/>
        <v>0.18616819151472006</v>
      </c>
      <c r="AC174" s="5">
        <f t="shared" si="26"/>
        <v>6.3245949879488731E-3</v>
      </c>
      <c r="AD174" s="5">
        <f t="shared" si="26"/>
        <v>3.7986055182948814E-2</v>
      </c>
      <c r="AE174" s="5">
        <f t="shared" si="26"/>
        <v>0.10532868962088866</v>
      </c>
      <c r="AH174" s="4">
        <v>132</v>
      </c>
      <c r="AI174" s="4">
        <v>3</v>
      </c>
    </row>
    <row r="175" spans="5:35" x14ac:dyDescent="0.35">
      <c r="E175" s="4">
        <v>15.9</v>
      </c>
      <c r="F175" s="5">
        <f t="shared" si="25"/>
        <v>0.34546972717697466</v>
      </c>
      <c r="H175" s="16">
        <v>12.700000000000001</v>
      </c>
      <c r="I175" s="5">
        <f t="shared" si="27"/>
        <v>7.2541055121323195E-3</v>
      </c>
      <c r="J175" s="5">
        <f t="shared" si="27"/>
        <v>0.12305287890213676</v>
      </c>
      <c r="K175" s="5">
        <f t="shared" si="27"/>
        <v>0.20690113432136248</v>
      </c>
      <c r="L175" s="5">
        <f t="shared" si="27"/>
        <v>3.3303526769668641E-2</v>
      </c>
      <c r="M175" s="5">
        <f t="shared" si="27"/>
        <v>3.4705901826951394E-2</v>
      </c>
      <c r="N175" s="5">
        <f t="shared" si="27"/>
        <v>9.3282209654661982E-3</v>
      </c>
      <c r="O175" s="5">
        <f t="shared" si="27"/>
        <v>5.0379291593974952E-3</v>
      </c>
      <c r="P175" s="5">
        <f t="shared" si="27"/>
        <v>6.8921343367337375E-3</v>
      </c>
      <c r="Q175" s="5">
        <f t="shared" si="27"/>
        <v>0.14341150988719883</v>
      </c>
      <c r="R175" s="5">
        <f t="shared" si="27"/>
        <v>2.1701067140331546E-2</v>
      </c>
      <c r="S175" s="5">
        <f t="shared" si="27"/>
        <v>0.14775044171166385</v>
      </c>
      <c r="T175" s="5">
        <f t="shared" si="27"/>
        <v>7.4599676643256382E-2</v>
      </c>
      <c r="U175" s="5">
        <f t="shared" si="27"/>
        <v>1.439784261707671E-2</v>
      </c>
      <c r="V175" s="5">
        <f t="shared" si="27"/>
        <v>7.7280431580642628E-2</v>
      </c>
      <c r="W175" s="5">
        <f t="shared" si="27"/>
        <v>0.14775044171166385</v>
      </c>
      <c r="X175" s="5">
        <f t="shared" ref="X175:AJ190" si="28">(1-_xlfn.WEIBULL.DIST($H175+X$43,$C$17,$C$18,1))/(1-_xlfn.WEIBULL.DIST(X$43,$C$17,$C$18,1))</f>
        <v>2.6980659795888179E-2</v>
      </c>
      <c r="Y175" s="5">
        <f t="shared" si="28"/>
        <v>8.2865099661169977E-2</v>
      </c>
      <c r="Z175" s="5">
        <f t="shared" si="28"/>
        <v>7.7280431580642628E-2</v>
      </c>
      <c r="AA175" s="5">
        <f t="shared" si="28"/>
        <v>1.897694888109101E-2</v>
      </c>
      <c r="AB175" s="5">
        <f t="shared" si="28"/>
        <v>0.18066124551828522</v>
      </c>
      <c r="AC175" s="5">
        <f t="shared" si="28"/>
        <v>5.9004713809906279E-3</v>
      </c>
      <c r="AD175" s="5">
        <f t="shared" si="28"/>
        <v>3.6156966294423845E-2</v>
      </c>
      <c r="AE175" s="5">
        <f t="shared" si="28"/>
        <v>0.10148127450611374</v>
      </c>
      <c r="AH175" s="4">
        <v>133</v>
      </c>
      <c r="AI175" s="4">
        <v>2</v>
      </c>
    </row>
    <row r="176" spans="5:35" x14ac:dyDescent="0.35">
      <c r="E176" s="4">
        <v>16</v>
      </c>
      <c r="F176" s="5">
        <f t="shared" si="25"/>
        <v>0.33810820034618683</v>
      </c>
      <c r="H176" s="16">
        <v>12.8</v>
      </c>
      <c r="I176" s="5">
        <f t="shared" ref="I176:X191" si="29">(1-_xlfn.WEIBULL.DIST($H176+I$43,$C$17,$C$18,1))/(1-_xlfn.WEIBULL.DIST(I$43,$C$17,$C$18,1))</f>
        <v>6.7790030941915118E-3</v>
      </c>
      <c r="J176" s="5">
        <f t="shared" si="29"/>
        <v>0.11879210013879787</v>
      </c>
      <c r="K176" s="5">
        <f t="shared" si="29"/>
        <v>0.20106340341689957</v>
      </c>
      <c r="L176" s="5">
        <f t="shared" si="29"/>
        <v>3.1655188574941442E-2</v>
      </c>
      <c r="M176" s="5">
        <f t="shared" si="29"/>
        <v>3.3003760801302323E-2</v>
      </c>
      <c r="N176" s="5">
        <f t="shared" si="29"/>
        <v>8.7412299742178224E-3</v>
      </c>
      <c r="O176" s="5">
        <f t="shared" si="29"/>
        <v>4.689432535522748E-3</v>
      </c>
      <c r="P176" s="5">
        <f t="shared" si="29"/>
        <v>6.4371572396506619E-3</v>
      </c>
      <c r="Q176" s="5">
        <f t="shared" si="29"/>
        <v>0.13871101872874306</v>
      </c>
      <c r="R176" s="5">
        <f t="shared" si="29"/>
        <v>2.0526916710313044E-2</v>
      </c>
      <c r="S176" s="5">
        <f t="shared" si="29"/>
        <v>0.14296144893020696</v>
      </c>
      <c r="T176" s="5">
        <f t="shared" si="29"/>
        <v>7.1579134074979345E-2</v>
      </c>
      <c r="U176" s="5">
        <f t="shared" si="29"/>
        <v>1.3556536935960883E-2</v>
      </c>
      <c r="V176" s="5">
        <f t="shared" si="29"/>
        <v>7.4182698358030388E-2</v>
      </c>
      <c r="W176" s="5">
        <f t="shared" si="29"/>
        <v>0.14296144893020696</v>
      </c>
      <c r="X176" s="5">
        <f t="shared" si="29"/>
        <v>2.5583761177938112E-2</v>
      </c>
      <c r="Y176" s="5">
        <f t="shared" si="28"/>
        <v>7.9610223602975275E-2</v>
      </c>
      <c r="Z176" s="5">
        <f t="shared" si="28"/>
        <v>7.4182698358030388E-2</v>
      </c>
      <c r="AA176" s="5">
        <f t="shared" si="28"/>
        <v>1.792316934387737E-2</v>
      </c>
      <c r="AB176" s="5">
        <f t="shared" si="28"/>
        <v>0.17525457426885407</v>
      </c>
      <c r="AC176" s="5">
        <f t="shared" si="28"/>
        <v>5.5016870153030426E-3</v>
      </c>
      <c r="AD176" s="5">
        <f t="shared" si="28"/>
        <v>3.4399842284231132E-2</v>
      </c>
      <c r="AE176" s="5">
        <f t="shared" si="28"/>
        <v>9.7735148699501298E-2</v>
      </c>
      <c r="AH176" s="4">
        <v>134</v>
      </c>
      <c r="AI176" s="4">
        <v>2</v>
      </c>
    </row>
    <row r="177" spans="5:35" x14ac:dyDescent="0.35">
      <c r="E177" s="4">
        <v>16.100000000000001</v>
      </c>
      <c r="F177" s="5">
        <f t="shared" si="25"/>
        <v>0.33080487528706159</v>
      </c>
      <c r="H177" s="16">
        <v>12.9</v>
      </c>
      <c r="I177" s="5">
        <f t="shared" si="29"/>
        <v>6.331494238701889E-3</v>
      </c>
      <c r="J177" s="5">
        <f t="shared" si="29"/>
        <v>0.11463416351544295</v>
      </c>
      <c r="K177" s="5">
        <f t="shared" si="29"/>
        <v>0.1953223878800554</v>
      </c>
      <c r="L177" s="5">
        <f t="shared" si="29"/>
        <v>3.0074132947087159E-2</v>
      </c>
      <c r="M177" s="5">
        <f t="shared" si="29"/>
        <v>3.1370259344394365E-2</v>
      </c>
      <c r="N177" s="5">
        <f t="shared" si="29"/>
        <v>8.1867224279752199E-3</v>
      </c>
      <c r="O177" s="5">
        <f t="shared" si="29"/>
        <v>4.3625396262167611E-3</v>
      </c>
      <c r="P177" s="5">
        <f t="shared" si="29"/>
        <v>6.008856650541898E-3</v>
      </c>
      <c r="Q177" s="5">
        <f t="shared" si="29"/>
        <v>0.13411387293474253</v>
      </c>
      <c r="R177" s="5">
        <f t="shared" si="29"/>
        <v>1.940659485182596E-2</v>
      </c>
      <c r="S177" s="5">
        <f t="shared" si="29"/>
        <v>0.13827570908111786</v>
      </c>
      <c r="T177" s="5">
        <f t="shared" si="29"/>
        <v>6.8651702682732713E-2</v>
      </c>
      <c r="U177" s="5">
        <f t="shared" si="29"/>
        <v>1.2757733599319886E-2</v>
      </c>
      <c r="V177" s="5">
        <f t="shared" si="29"/>
        <v>7.1179039249806328E-2</v>
      </c>
      <c r="W177" s="5">
        <f t="shared" si="29"/>
        <v>0.13827570908111786</v>
      </c>
      <c r="X177" s="5">
        <f t="shared" si="29"/>
        <v>2.4247361676207151E-2</v>
      </c>
      <c r="Y177" s="5">
        <f t="shared" si="28"/>
        <v>7.6451233160211088E-2</v>
      </c>
      <c r="Z177" s="5">
        <f t="shared" si="28"/>
        <v>7.1179039249806328E-2</v>
      </c>
      <c r="AA177" s="5">
        <f t="shared" si="28"/>
        <v>1.6919325226594943E-2</v>
      </c>
      <c r="AB177" s="5">
        <f t="shared" si="28"/>
        <v>0.16994858963647949</v>
      </c>
      <c r="AC177" s="5">
        <f t="shared" si="28"/>
        <v>5.1269508617154905E-3</v>
      </c>
      <c r="AD177" s="5">
        <f t="shared" si="28"/>
        <v>3.2712711861290295E-2</v>
      </c>
      <c r="AE177" s="5">
        <f t="shared" si="28"/>
        <v>9.4089303902880658E-2</v>
      </c>
      <c r="AH177" s="4">
        <v>135</v>
      </c>
      <c r="AI177" s="4">
        <v>6</v>
      </c>
    </row>
    <row r="178" spans="5:35" x14ac:dyDescent="0.35">
      <c r="E178" s="4">
        <v>16.2</v>
      </c>
      <c r="F178" s="5">
        <f t="shared" si="25"/>
        <v>0.32356207881655386</v>
      </c>
      <c r="H178" s="16">
        <v>13</v>
      </c>
      <c r="I178" s="5">
        <f t="shared" si="29"/>
        <v>5.9102240084718243E-3</v>
      </c>
      <c r="J178" s="5">
        <f t="shared" si="29"/>
        <v>0.11057839458647761</v>
      </c>
      <c r="K178" s="5">
        <f t="shared" si="29"/>
        <v>0.18967882937983405</v>
      </c>
      <c r="L178" s="5">
        <f t="shared" si="29"/>
        <v>2.8558395724115327E-2</v>
      </c>
      <c r="M178" s="5">
        <f t="shared" si="29"/>
        <v>2.9803434842108328E-2</v>
      </c>
      <c r="N178" s="5">
        <f t="shared" si="29"/>
        <v>7.6632026344524602E-3</v>
      </c>
      <c r="O178" s="5">
        <f t="shared" si="29"/>
        <v>4.0560962337791093E-3</v>
      </c>
      <c r="P178" s="5">
        <f t="shared" si="29"/>
        <v>5.6059062701335274E-3</v>
      </c>
      <c r="Q178" s="5">
        <f t="shared" si="29"/>
        <v>0.12961976386791749</v>
      </c>
      <c r="R178" s="5">
        <f t="shared" si="29"/>
        <v>1.8338207772263915E-2</v>
      </c>
      <c r="S178" s="5">
        <f t="shared" si="29"/>
        <v>0.13369299027304832</v>
      </c>
      <c r="T178" s="5">
        <f t="shared" si="29"/>
        <v>6.5815855727510933E-2</v>
      </c>
      <c r="U178" s="5">
        <f t="shared" si="29"/>
        <v>1.1999707441248146E-2</v>
      </c>
      <c r="V178" s="5">
        <f t="shared" si="29"/>
        <v>6.8267970868459774E-2</v>
      </c>
      <c r="W178" s="5">
        <f t="shared" si="29"/>
        <v>0.13369299027304832</v>
      </c>
      <c r="X178" s="5">
        <f t="shared" si="29"/>
        <v>2.2969513969542742E-2</v>
      </c>
      <c r="Y178" s="5">
        <f t="shared" si="28"/>
        <v>7.3386737788922532E-2</v>
      </c>
      <c r="Z178" s="5">
        <f t="shared" si="28"/>
        <v>6.8267970868459774E-2</v>
      </c>
      <c r="AA178" s="5">
        <f t="shared" si="28"/>
        <v>1.5963569870098736E-2</v>
      </c>
      <c r="AB178" s="5">
        <f t="shared" si="28"/>
        <v>0.16474362022654732</v>
      </c>
      <c r="AC178" s="5">
        <f t="shared" si="28"/>
        <v>4.7750228197916411E-3</v>
      </c>
      <c r="AD178" s="5">
        <f t="shared" si="28"/>
        <v>3.1093615698082153E-2</v>
      </c>
      <c r="AE178" s="5">
        <f t="shared" si="28"/>
        <v>9.0542675403664258E-2</v>
      </c>
      <c r="AH178" s="4">
        <v>136</v>
      </c>
      <c r="AI178" s="4">
        <v>4</v>
      </c>
    </row>
    <row r="179" spans="5:35" x14ac:dyDescent="0.35">
      <c r="E179" s="4">
        <v>16.3</v>
      </c>
      <c r="F179" s="5">
        <f t="shared" si="25"/>
        <v>0.31638208060328155</v>
      </c>
      <c r="H179" s="16">
        <v>13.100000000000001</v>
      </c>
      <c r="I179" s="5">
        <f t="shared" si="29"/>
        <v>5.5138878748252291E-3</v>
      </c>
      <c r="J179" s="5">
        <f t="shared" si="29"/>
        <v>0.10662405266912907</v>
      </c>
      <c r="K179" s="5">
        <f t="shared" si="29"/>
        <v>0.18413338551804967</v>
      </c>
      <c r="L179" s="5">
        <f t="shared" si="29"/>
        <v>2.7106030933756544E-2</v>
      </c>
      <c r="M179" s="5">
        <f t="shared" si="29"/>
        <v>2.8301340811930323E-2</v>
      </c>
      <c r="N179" s="5">
        <f t="shared" si="29"/>
        <v>7.1692248691287508E-3</v>
      </c>
      <c r="O179" s="5">
        <f t="shared" si="29"/>
        <v>3.7689971115448442E-3</v>
      </c>
      <c r="P179" s="5">
        <f t="shared" si="29"/>
        <v>5.2270301377551126E-3</v>
      </c>
      <c r="Q179" s="5">
        <f t="shared" si="29"/>
        <v>0.12522830848210764</v>
      </c>
      <c r="R179" s="5">
        <f t="shared" si="29"/>
        <v>1.7319897177622483E-2</v>
      </c>
      <c r="S179" s="5">
        <f t="shared" si="29"/>
        <v>0.12921298483729873</v>
      </c>
      <c r="T179" s="5">
        <f t="shared" si="29"/>
        <v>6.3070034175900347E-2</v>
      </c>
      <c r="U179" s="5">
        <f t="shared" si="29"/>
        <v>1.1280778717553227E-2</v>
      </c>
      <c r="V179" s="5">
        <f t="shared" si="29"/>
        <v>6.5447975008762135E-2</v>
      </c>
      <c r="W179" s="5">
        <f t="shared" si="29"/>
        <v>0.12921298483729873</v>
      </c>
      <c r="X179" s="5">
        <f t="shared" si="29"/>
        <v>2.1748298362175209E-2</v>
      </c>
      <c r="Y179" s="5">
        <f t="shared" si="28"/>
        <v>7.0415307141864045E-2</v>
      </c>
      <c r="Z179" s="5">
        <f t="shared" si="28"/>
        <v>6.5447975008762135E-2</v>
      </c>
      <c r="AA179" s="5">
        <f t="shared" si="28"/>
        <v>1.5054096036320566E-2</v>
      </c>
      <c r="AB179" s="5">
        <f t="shared" si="28"/>
        <v>0.15963991211180042</v>
      </c>
      <c r="AC179" s="5">
        <f t="shared" si="28"/>
        <v>4.4447126310272408E-3</v>
      </c>
      <c r="AD179" s="5">
        <f t="shared" si="28"/>
        <v>2.9540608488113823E-2</v>
      </c>
      <c r="AE179" s="5">
        <f t="shared" si="28"/>
        <v>8.7094144523035585E-2</v>
      </c>
      <c r="AH179" s="4">
        <v>137</v>
      </c>
      <c r="AI179" s="4">
        <v>3</v>
      </c>
    </row>
    <row r="180" spans="5:35" x14ac:dyDescent="0.35">
      <c r="E180" s="4">
        <v>16.400000000000002</v>
      </c>
      <c r="F180" s="5">
        <f t="shared" si="25"/>
        <v>0.30926709097583727</v>
      </c>
      <c r="H180" s="16">
        <v>13.200000000000001</v>
      </c>
      <c r="I180" s="5">
        <f t="shared" si="29"/>
        <v>5.1412308214042737E-3</v>
      </c>
      <c r="J180" s="5">
        <f t="shared" si="29"/>
        <v>0.1027703329644576</v>
      </c>
      <c r="K180" s="5">
        <f t="shared" si="29"/>
        <v>0.17868663007643365</v>
      </c>
      <c r="L180" s="5">
        <f t="shared" si="29"/>
        <v>2.5715112611542405E-2</v>
      </c>
      <c r="M180" s="5">
        <f t="shared" si="29"/>
        <v>2.6862048797341331E-2</v>
      </c>
      <c r="N180" s="5">
        <f t="shared" si="29"/>
        <v>6.7033928126042025E-3</v>
      </c>
      <c r="O180" s="5">
        <f t="shared" si="29"/>
        <v>3.5001847016817686E-3</v>
      </c>
      <c r="P180" s="5">
        <f t="shared" si="29"/>
        <v>4.8710016753834356E-3</v>
      </c>
      <c r="Q180" s="5">
        <f t="shared" si="29"/>
        <v>0.12093905102015708</v>
      </c>
      <c r="R180" s="5">
        <f t="shared" si="29"/>
        <v>1.6349841237173975E-2</v>
      </c>
      <c r="S180" s="5">
        <f t="shared" si="29"/>
        <v>0.12483531092980325</v>
      </c>
      <c r="T180" s="5">
        <f t="shared" si="29"/>
        <v>6.0412649408701613E-2</v>
      </c>
      <c r="U180" s="5">
        <f t="shared" si="29"/>
        <v>1.0599313264814106E-2</v>
      </c>
      <c r="V180" s="5">
        <f t="shared" si="29"/>
        <v>6.2717501351588309E-2</v>
      </c>
      <c r="W180" s="5">
        <f t="shared" si="29"/>
        <v>0.12483531092980325</v>
      </c>
      <c r="X180" s="5">
        <f t="shared" si="29"/>
        <v>2.0581824190995579E-2</v>
      </c>
      <c r="Y180" s="5">
        <f t="shared" si="28"/>
        <v>6.7535473747877273E-2</v>
      </c>
      <c r="Z180" s="5">
        <f t="shared" si="28"/>
        <v>6.2717501351588309E-2</v>
      </c>
      <c r="AA180" s="5">
        <f t="shared" si="28"/>
        <v>1.4189136601596812E-2</v>
      </c>
      <c r="AB180" s="5">
        <f t="shared" si="28"/>
        <v>0.15463762967981945</v>
      </c>
      <c r="AC180" s="5">
        <f t="shared" si="28"/>
        <v>4.1348787583828624E-3</v>
      </c>
      <c r="AD180" s="5">
        <f t="shared" si="28"/>
        <v>2.8051760914238593E-2</v>
      </c>
      <c r="AE180" s="5">
        <f t="shared" si="28"/>
        <v>8.3742541102671431E-2</v>
      </c>
      <c r="AH180" s="4">
        <v>138</v>
      </c>
      <c r="AI180" s="4">
        <v>6</v>
      </c>
    </row>
    <row r="181" spans="5:35" x14ac:dyDescent="0.35">
      <c r="E181" s="4">
        <v>16.5</v>
      </c>
      <c r="F181" s="5">
        <f t="shared" si="25"/>
        <v>0.30221925881630329</v>
      </c>
      <c r="H181" s="16">
        <v>13.3</v>
      </c>
      <c r="I181" s="5">
        <f t="shared" si="29"/>
        <v>4.7910464039047094E-3</v>
      </c>
      <c r="J181" s="5">
        <f t="shared" si="29"/>
        <v>9.9016368742353658E-2</v>
      </c>
      <c r="K181" s="5">
        <f t="shared" si="29"/>
        <v>0.17333905338548136</v>
      </c>
      <c r="L181" s="5">
        <f t="shared" si="29"/>
        <v>2.4383736524402819E-2</v>
      </c>
      <c r="M181" s="5">
        <f t="shared" si="29"/>
        <v>2.5483650169532551E-2</v>
      </c>
      <c r="N181" s="5">
        <f t="shared" si="29"/>
        <v>6.2643589264346679E-3</v>
      </c>
      <c r="O181" s="5">
        <f t="shared" si="29"/>
        <v>3.2486478546737878E-3</v>
      </c>
      <c r="P181" s="5">
        <f t="shared" si="29"/>
        <v>4.5366426912499518E-3</v>
      </c>
      <c r="Q181" s="5">
        <f t="shared" si="29"/>
        <v>0.11675146479834382</v>
      </c>
      <c r="R181" s="5">
        <f t="shared" si="29"/>
        <v>1.5426255448082996E-2</v>
      </c>
      <c r="S181" s="5">
        <f t="shared" si="29"/>
        <v>0.12055951422368495</v>
      </c>
      <c r="T181" s="5">
        <f t="shared" si="29"/>
        <v>5.7842085913914348E-2</v>
      </c>
      <c r="U181" s="5">
        <f t="shared" si="29"/>
        <v>9.953722572345846E-3</v>
      </c>
      <c r="V181" s="5">
        <f t="shared" si="29"/>
        <v>6.0074970157397822E-2</v>
      </c>
      <c r="W181" s="5">
        <f t="shared" si="29"/>
        <v>0.12055951422368495</v>
      </c>
      <c r="X181" s="5">
        <f t="shared" si="29"/>
        <v>1.946823113273027E-2</v>
      </c>
      <c r="Y181" s="5">
        <f t="shared" si="28"/>
        <v>6.4745735691670872E-2</v>
      </c>
      <c r="Z181" s="5">
        <f t="shared" si="28"/>
        <v>6.0074970157397822E-2</v>
      </c>
      <c r="AA181" s="5">
        <f t="shared" si="28"/>
        <v>1.3366965152534572E-2</v>
      </c>
      <c r="AB181" s="5">
        <f t="shared" si="28"/>
        <v>0.14973685659340574</v>
      </c>
      <c r="AC181" s="5">
        <f t="shared" si="28"/>
        <v>3.8444272364247501E-3</v>
      </c>
      <c r="AD181" s="5">
        <f t="shared" si="28"/>
        <v>2.6625161526339508E-2</v>
      </c>
      <c r="AE181" s="5">
        <f t="shared" si="28"/>
        <v>8.048664602448119E-2</v>
      </c>
      <c r="AH181" s="4">
        <v>139</v>
      </c>
      <c r="AI181" s="4">
        <v>4</v>
      </c>
    </row>
    <row r="182" spans="5:35" x14ac:dyDescent="0.35">
      <c r="E182" s="4">
        <v>16.600000000000001</v>
      </c>
      <c r="F182" s="5">
        <f t="shared" si="25"/>
        <v>0.29524066954277794</v>
      </c>
      <c r="H182" s="16">
        <v>13.4</v>
      </c>
      <c r="I182" s="5">
        <f t="shared" si="29"/>
        <v>4.4621757700386558E-3</v>
      </c>
      <c r="J182" s="5">
        <f t="shared" si="29"/>
        <v>9.5361233585370214E-2</v>
      </c>
      <c r="K182" s="5">
        <f t="shared" si="29"/>
        <v>0.16809106281353328</v>
      </c>
      <c r="L182" s="5">
        <f t="shared" si="29"/>
        <v>2.3110021799077306E-2</v>
      </c>
      <c r="M182" s="5">
        <f t="shared" si="29"/>
        <v>2.416425783548859E-2</v>
      </c>
      <c r="N182" s="5">
        <f t="shared" si="29"/>
        <v>5.8508237716938492E-3</v>
      </c>
      <c r="O182" s="5">
        <f t="shared" si="29"/>
        <v>3.0134205344156647E-3</v>
      </c>
      <c r="P182" s="5">
        <f t="shared" si="29"/>
        <v>4.2228223472942344E-3</v>
      </c>
      <c r="Q182" s="5">
        <f t="shared" si="29"/>
        <v>0.11266495407289853</v>
      </c>
      <c r="R182" s="5">
        <f t="shared" si="29"/>
        <v>1.4547393401725273E-2</v>
      </c>
      <c r="S182" s="5">
        <f t="shared" si="29"/>
        <v>0.11638506968808601</v>
      </c>
      <c r="T182" s="5">
        <f t="shared" si="29"/>
        <v>5.5356703958996722E-2</v>
      </c>
      <c r="U182" s="5">
        <f t="shared" si="29"/>
        <v>9.3424637704985283E-3</v>
      </c>
      <c r="V182" s="5">
        <f t="shared" si="29"/>
        <v>5.7518774944168218E-2</v>
      </c>
      <c r="W182" s="5">
        <f t="shared" si="29"/>
        <v>0.11638506968808601</v>
      </c>
      <c r="X182" s="5">
        <f t="shared" si="29"/>
        <v>1.8405690411594178E-2</v>
      </c>
      <c r="Y182" s="5">
        <f t="shared" si="28"/>
        <v>6.2044559288630459E-2</v>
      </c>
      <c r="Z182" s="5">
        <f t="shared" si="28"/>
        <v>5.7518774944168218E-2</v>
      </c>
      <c r="AA182" s="5">
        <f t="shared" si="28"/>
        <v>1.258589648681888E-2</v>
      </c>
      <c r="AB182" s="5">
        <f t="shared" si="28"/>
        <v>0.14493759686109198</v>
      </c>
      <c r="AC182" s="5">
        <f t="shared" si="28"/>
        <v>3.5723104962253473E-3</v>
      </c>
      <c r="AD182" s="5">
        <f t="shared" si="28"/>
        <v>2.5258918527155994E-2</v>
      </c>
      <c r="AE182" s="5">
        <f t="shared" si="28"/>
        <v>7.7325193757837446E-2</v>
      </c>
      <c r="AH182" s="4">
        <v>140</v>
      </c>
      <c r="AI182" s="4">
        <v>4</v>
      </c>
    </row>
    <row r="183" spans="5:35" x14ac:dyDescent="0.35">
      <c r="E183" s="4">
        <v>16.7</v>
      </c>
      <c r="F183" s="5">
        <f t="shared" si="25"/>
        <v>0.28833334318456738</v>
      </c>
      <c r="H183" s="16">
        <v>13.5</v>
      </c>
      <c r="I183" s="5">
        <f t="shared" si="29"/>
        <v>4.1535066439368209E-3</v>
      </c>
      <c r="J183" s="5">
        <f t="shared" si="29"/>
        <v>9.1803943686159961E-2</v>
      </c>
      <c r="K183" s="5">
        <f t="shared" si="29"/>
        <v>0.16294298337434016</v>
      </c>
      <c r="L183" s="5">
        <f t="shared" si="29"/>
        <v>2.1892112454907586E-2</v>
      </c>
      <c r="M183" s="5">
        <f t="shared" si="29"/>
        <v>2.2902007851741506E-2</v>
      </c>
      <c r="N183" s="5">
        <f t="shared" si="29"/>
        <v>5.4615352744745351E-3</v>
      </c>
      <c r="O183" s="5">
        <f t="shared" si="29"/>
        <v>2.7935805126876115E-3</v>
      </c>
      <c r="P183" s="5">
        <f t="shared" si="29"/>
        <v>3.9284560946330335E-3</v>
      </c>
      <c r="Q183" s="5">
        <f t="shared" si="29"/>
        <v>0.10867885598399321</v>
      </c>
      <c r="R183" s="5">
        <f t="shared" si="29"/>
        <v>1.3711547453678846E-2</v>
      </c>
      <c r="S183" s="5">
        <f t="shared" si="29"/>
        <v>0.11231138344882945</v>
      </c>
      <c r="T183" s="5">
        <f t="shared" si="29"/>
        <v>5.2954842237437821E-2</v>
      </c>
      <c r="U183" s="5">
        <f t="shared" si="29"/>
        <v>8.7640395388119685E-3</v>
      </c>
      <c r="V183" s="5">
        <f t="shared" si="29"/>
        <v>5.5047285144717288E-2</v>
      </c>
      <c r="W183" s="5">
        <f t="shared" si="29"/>
        <v>0.11231138344882945</v>
      </c>
      <c r="X183" s="5">
        <f t="shared" si="29"/>
        <v>1.7392405908243192E-2</v>
      </c>
      <c r="Y183" s="5">
        <f t="shared" si="28"/>
        <v>5.943038174939954E-2</v>
      </c>
      <c r="Z183" s="5">
        <f t="shared" si="28"/>
        <v>5.5047285144717288E-2</v>
      </c>
      <c r="AA183" s="5">
        <f t="shared" si="28"/>
        <v>1.1844287021526885E-2</v>
      </c>
      <c r="AB183" s="5">
        <f t="shared" si="28"/>
        <v>0.14023977601474871</v>
      </c>
      <c r="AC183" s="5">
        <f t="shared" si="28"/>
        <v>3.3175261690291153E-3</v>
      </c>
      <c r="AD183" s="5">
        <f t="shared" si="28"/>
        <v>2.3951161465304054E-2</v>
      </c>
      <c r="AE183" s="5">
        <f t="shared" si="28"/>
        <v>7.4256874928787228E-2</v>
      </c>
      <c r="AH183" s="4">
        <v>141</v>
      </c>
      <c r="AI183" s="4">
        <v>3</v>
      </c>
    </row>
    <row r="184" spans="5:35" x14ac:dyDescent="0.35">
      <c r="E184" s="4">
        <v>16.8</v>
      </c>
      <c r="F184" s="5">
        <f t="shared" si="25"/>
        <v>0.28149923255348919</v>
      </c>
      <c r="H184" s="16">
        <v>13.600000000000001</v>
      </c>
      <c r="I184" s="5">
        <f t="shared" si="29"/>
        <v>3.8639722790913531E-3</v>
      </c>
      <c r="J184" s="5">
        <f t="shared" si="29"/>
        <v>8.8343460193223602E-2</v>
      </c>
      <c r="K184" s="5">
        <f t="shared" si="29"/>
        <v>0.15789505845108612</v>
      </c>
      <c r="L184" s="5">
        <f t="shared" si="29"/>
        <v>2.0728178840829878E-2</v>
      </c>
      <c r="M184" s="5">
        <f t="shared" si="29"/>
        <v>2.1695060943365971E-2</v>
      </c>
      <c r="N184" s="5">
        <f t="shared" si="29"/>
        <v>5.0952879425025235E-3</v>
      </c>
      <c r="O184" s="5">
        <f t="shared" si="29"/>
        <v>2.588248056616364E-3</v>
      </c>
      <c r="P184" s="5">
        <f t="shared" si="29"/>
        <v>3.6525045811047294E-3</v>
      </c>
      <c r="Q184" s="5">
        <f t="shared" si="29"/>
        <v>0.10479244257245734</v>
      </c>
      <c r="R184" s="5">
        <f t="shared" si="29"/>
        <v>1.2917049299534064E-2</v>
      </c>
      <c r="S184" s="5">
        <f t="shared" si="29"/>
        <v>0.10833779472630588</v>
      </c>
      <c r="T184" s="5">
        <f t="shared" si="29"/>
        <v>5.0634820484852593E-2</v>
      </c>
      <c r="U184" s="5">
        <f t="shared" si="29"/>
        <v>8.2169979376157352E-3</v>
      </c>
      <c r="V184" s="5">
        <f t="shared" si="29"/>
        <v>5.2658848738482276E-2</v>
      </c>
      <c r="W184" s="5">
        <f t="shared" si="29"/>
        <v>0.10833779472630588</v>
      </c>
      <c r="X184" s="5">
        <f t="shared" si="29"/>
        <v>1.6426615171077727E-2</v>
      </c>
      <c r="Y184" s="5">
        <f t="shared" si="28"/>
        <v>5.6901613829079309E-2</v>
      </c>
      <c r="Z184" s="5">
        <f t="shared" si="28"/>
        <v>5.2658848738482276E-2</v>
      </c>
      <c r="AA184" s="5">
        <f t="shared" si="28"/>
        <v>1.1140535111665274E-2</v>
      </c>
      <c r="AB184" s="5">
        <f t="shared" si="28"/>
        <v>0.13564324239105524</v>
      </c>
      <c r="AC184" s="5">
        <f t="shared" si="28"/>
        <v>3.0791158725601607E-3</v>
      </c>
      <c r="AD184" s="5">
        <f t="shared" si="28"/>
        <v>2.2700042834799004E-2</v>
      </c>
      <c r="AE184" s="5">
        <f t="shared" si="28"/>
        <v>7.1280338905767737E-2</v>
      </c>
      <c r="AH184" s="4">
        <v>142</v>
      </c>
      <c r="AI184" s="4">
        <v>4</v>
      </c>
    </row>
    <row r="185" spans="5:35" x14ac:dyDescent="0.35">
      <c r="E185" s="4">
        <v>16.900000000000002</v>
      </c>
      <c r="F185" s="5">
        <f t="shared" si="25"/>
        <v>0.27474022151457689</v>
      </c>
      <c r="H185" s="16">
        <v>13.700000000000001</v>
      </c>
      <c r="I185" s="5">
        <f t="shared" si="29"/>
        <v>3.5925503838324549E-3</v>
      </c>
      <c r="J185" s="5">
        <f t="shared" si="29"/>
        <v>8.4978691599632949E-2</v>
      </c>
      <c r="K185" s="5">
        <f t="shared" si="29"/>
        <v>0.15294745063460641</v>
      </c>
      <c r="L185" s="5">
        <f t="shared" si="29"/>
        <v>1.9616418976643343E-2</v>
      </c>
      <c r="M185" s="5">
        <f t="shared" si="29"/>
        <v>2.0541603928038638E-2</v>
      </c>
      <c r="N185" s="5">
        <f t="shared" si="29"/>
        <v>4.7509220369762887E-3</v>
      </c>
      <c r="O185" s="5">
        <f t="shared" si="29"/>
        <v>2.3965846125505452E-3</v>
      </c>
      <c r="P185" s="5">
        <f t="shared" si="29"/>
        <v>3.3939725348335345E-3</v>
      </c>
      <c r="Q185" s="5">
        <f t="shared" si="29"/>
        <v>0.10100492286435442</v>
      </c>
      <c r="R185" s="5">
        <f t="shared" si="29"/>
        <v>1.2162270458844273E-2</v>
      </c>
      <c r="S185" s="5">
        <f t="shared" si="29"/>
        <v>0.10446357784586194</v>
      </c>
      <c r="T185" s="5">
        <f t="shared" si="29"/>
        <v>4.8394942059971323E-2</v>
      </c>
      <c r="U185" s="5">
        <f t="shared" si="29"/>
        <v>7.699932166731537E-3</v>
      </c>
      <c r="V185" s="5">
        <f t="shared" si="29"/>
        <v>5.0351794852992723E-2</v>
      </c>
      <c r="W185" s="5">
        <f t="shared" si="29"/>
        <v>0.10446357784586194</v>
      </c>
      <c r="X185" s="5">
        <f t="shared" si="29"/>
        <v>1.550659033116393E-2</v>
      </c>
      <c r="Y185" s="5">
        <f t="shared" si="28"/>
        <v>5.4456642456038547E-2</v>
      </c>
      <c r="Z185" s="5">
        <f t="shared" si="28"/>
        <v>5.0351794852992723E-2</v>
      </c>
      <c r="AA185" s="5">
        <f t="shared" si="28"/>
        <v>1.0473081281784664E-2</v>
      </c>
      <c r="AB185" s="5">
        <f t="shared" si="28"/>
        <v>0.13114776851336668</v>
      </c>
      <c r="AC185" s="5">
        <f t="shared" si="28"/>
        <v>2.8561639836921357E-3</v>
      </c>
      <c r="AD185" s="5">
        <f t="shared" si="28"/>
        <v>2.1503739580655885E-2</v>
      </c>
      <c r="AE185" s="5">
        <f t="shared" si="28"/>
        <v>6.8394196396388107E-2</v>
      </c>
      <c r="AH185" s="4">
        <v>143</v>
      </c>
      <c r="AI185" s="4">
        <v>2</v>
      </c>
    </row>
    <row r="186" spans="5:35" x14ac:dyDescent="0.35">
      <c r="E186" s="4">
        <v>17</v>
      </c>
      <c r="F186" s="5">
        <f t="shared" si="25"/>
        <v>0.26805812335923962</v>
      </c>
      <c r="H186" s="16">
        <v>13.8</v>
      </c>
      <c r="I186" s="5">
        <f t="shared" si="29"/>
        <v>3.3382620232183663E-3</v>
      </c>
      <c r="J186" s="5">
        <f t="shared" si="29"/>
        <v>8.170849616935269E-2</v>
      </c>
      <c r="K186" s="5">
        <f t="shared" si="29"/>
        <v>0.14810024267327351</v>
      </c>
      <c r="L186" s="5">
        <f t="shared" si="29"/>
        <v>1.8555059798870809E-2</v>
      </c>
      <c r="M186" s="5">
        <f t="shared" si="29"/>
        <v>1.9439851045232291E-2</v>
      </c>
      <c r="N186" s="5">
        <f t="shared" si="29"/>
        <v>4.4273227036847407E-3</v>
      </c>
      <c r="O186" s="5">
        <f t="shared" si="29"/>
        <v>2.2177914896199455E-3</v>
      </c>
      <c r="P186" s="5">
        <f t="shared" si="29"/>
        <v>3.1519076276190685E-3</v>
      </c>
      <c r="Q186" s="5">
        <f t="shared" si="29"/>
        <v>9.7315445018444482E-2</v>
      </c>
      <c r="R186" s="5">
        <f t="shared" si="29"/>
        <v>1.1445622669696606E-2</v>
      </c>
      <c r="S186" s="5">
        <f t="shared" si="29"/>
        <v>0.10068794431583353</v>
      </c>
      <c r="T186" s="5">
        <f t="shared" si="29"/>
        <v>4.6233496486073444E-2</v>
      </c>
      <c r="U186" s="5">
        <f t="shared" si="29"/>
        <v>7.2114802549751653E-3</v>
      </c>
      <c r="V186" s="5">
        <f t="shared" si="29"/>
        <v>4.8124436330432042E-2</v>
      </c>
      <c r="W186" s="5">
        <f t="shared" si="29"/>
        <v>0.10068794431583353</v>
      </c>
      <c r="X186" s="5">
        <f t="shared" si="29"/>
        <v>1.4630638922256302E-2</v>
      </c>
      <c r="Y186" s="5">
        <f t="shared" si="28"/>
        <v>5.2093833335454552E-2</v>
      </c>
      <c r="Z186" s="5">
        <f t="shared" si="28"/>
        <v>4.8124436330432042E-2</v>
      </c>
      <c r="AA186" s="5">
        <f t="shared" si="28"/>
        <v>9.8404083736493824E-3</v>
      </c>
      <c r="AB186" s="5">
        <f t="shared" si="28"/>
        <v>0.12675305257032179</v>
      </c>
      <c r="AC186" s="5">
        <f t="shared" si="28"/>
        <v>2.6477964010521906E-3</v>
      </c>
      <c r="AD186" s="5">
        <f t="shared" si="28"/>
        <v>2.036045451038904E-2</v>
      </c>
      <c r="AE186" s="5">
        <f t="shared" si="28"/>
        <v>6.5597022049901352E-2</v>
      </c>
      <c r="AH186" s="4">
        <v>144</v>
      </c>
      <c r="AI186" s="4">
        <v>5</v>
      </c>
    </row>
    <row r="187" spans="5:35" x14ac:dyDescent="0.35">
      <c r="E187" s="4">
        <v>17.100000000000001</v>
      </c>
      <c r="F187" s="5">
        <f t="shared" si="25"/>
        <v>0.2614546792837531</v>
      </c>
      <c r="H187" s="16">
        <v>13.9</v>
      </c>
      <c r="I187" s="5">
        <f t="shared" si="29"/>
        <v>3.1001705010818845E-3</v>
      </c>
      <c r="J187" s="5">
        <f t="shared" si="29"/>
        <v>7.8531684395776888E-2</v>
      </c>
      <c r="K187" s="5">
        <f t="shared" si="29"/>
        <v>0.14335343853180713</v>
      </c>
      <c r="L187" s="5">
        <f t="shared" si="29"/>
        <v>1.7542358311766031E-2</v>
      </c>
      <c r="M187" s="5">
        <f t="shared" si="29"/>
        <v>1.8388045190863306E-2</v>
      </c>
      <c r="N187" s="5">
        <f t="shared" si="29"/>
        <v>4.1234190673718639E-3</v>
      </c>
      <c r="O187" s="5">
        <f t="shared" si="29"/>
        <v>2.0511085460648499E-3</v>
      </c>
      <c r="P187" s="5">
        <f t="shared" si="29"/>
        <v>2.9253993218342992E-3</v>
      </c>
      <c r="Q187" s="5">
        <f t="shared" si="29"/>
        <v>9.372309853147158E-2</v>
      </c>
      <c r="R187" s="5">
        <f t="shared" si="29"/>
        <v>1.0765558196527841E-2</v>
      </c>
      <c r="S187" s="5">
        <f t="shared" si="29"/>
        <v>9.7010044968270315E-2</v>
      </c>
      <c r="T187" s="5">
        <f t="shared" si="29"/>
        <v>4.4148761948608832E-2</v>
      </c>
      <c r="U187" s="5">
        <f t="shared" si="29"/>
        <v>6.7503246841966666E-3</v>
      </c>
      <c r="V187" s="5">
        <f t="shared" si="29"/>
        <v>4.5975072254867237E-2</v>
      </c>
      <c r="W187" s="5">
        <f t="shared" si="29"/>
        <v>9.7010044968270315E-2</v>
      </c>
      <c r="X187" s="5">
        <f t="shared" si="29"/>
        <v>1.3797104607593246E-2</v>
      </c>
      <c r="Y187" s="5">
        <f t="shared" si="28"/>
        <v>4.9811533522872861E-2</v>
      </c>
      <c r="Z187" s="5">
        <f t="shared" si="28"/>
        <v>4.5975072254867237E-2</v>
      </c>
      <c r="AA187" s="5">
        <f t="shared" si="28"/>
        <v>9.2410416130495193E-3</v>
      </c>
      <c r="AB187" s="5">
        <f t="shared" si="28"/>
        <v>0.12245871998732952</v>
      </c>
      <c r="AC187" s="5">
        <f t="shared" si="28"/>
        <v>2.4531793009774194E-3</v>
      </c>
      <c r="AD187" s="5">
        <f t="shared" si="28"/>
        <v>1.9268417611486063E-2</v>
      </c>
      <c r="AE187" s="5">
        <f t="shared" si="28"/>
        <v>6.2887357060068302E-2</v>
      </c>
      <c r="AH187" s="4">
        <v>145</v>
      </c>
      <c r="AI187" s="4">
        <v>6</v>
      </c>
    </row>
    <row r="188" spans="5:35" x14ac:dyDescent="0.35">
      <c r="E188" s="4">
        <v>17.2</v>
      </c>
      <c r="F188" s="5">
        <f t="shared" si="25"/>
        <v>0.25493155697571601</v>
      </c>
      <c r="H188" s="16">
        <v>14</v>
      </c>
      <c r="I188" s="5">
        <f t="shared" si="29"/>
        <v>2.8773802258559491E-3</v>
      </c>
      <c r="J188" s="5">
        <f t="shared" si="29"/>
        <v>7.5447021487089358E-2</v>
      </c>
      <c r="K188" s="5">
        <f t="shared" si="29"/>
        <v>0.1387069645560095</v>
      </c>
      <c r="L188" s="5">
        <f t="shared" si="29"/>
        <v>1.6576602644249983E-2</v>
      </c>
      <c r="M188" s="5">
        <f t="shared" si="29"/>
        <v>1.738445905793851E-2</v>
      </c>
      <c r="N188" s="5">
        <f t="shared" si="29"/>
        <v>3.8381832932404725E-3</v>
      </c>
      <c r="O188" s="5">
        <f t="shared" si="29"/>
        <v>1.8958128812489104E-3</v>
      </c>
      <c r="P188" s="5">
        <f t="shared" si="29"/>
        <v>2.7135777043665876E-3</v>
      </c>
      <c r="Q188" s="5">
        <f t="shared" si="29"/>
        <v>9.0226916496135179E-2</v>
      </c>
      <c r="R188" s="5">
        <f t="shared" si="29"/>
        <v>1.0120570053942918E-2</v>
      </c>
      <c r="S188" s="5">
        <f t="shared" si="29"/>
        <v>9.3428972157301851E-2</v>
      </c>
      <c r="T188" s="5">
        <f t="shared" si="29"/>
        <v>4.2139007744942517E-2</v>
      </c>
      <c r="U188" s="5">
        <f t="shared" si="29"/>
        <v>6.315191951608133E-3</v>
      </c>
      <c r="V188" s="5">
        <f t="shared" si="29"/>
        <v>4.3901990435908908E-2</v>
      </c>
      <c r="W188" s="5">
        <f t="shared" si="29"/>
        <v>9.3428972157301851E-2</v>
      </c>
      <c r="X188" s="5">
        <f t="shared" si="29"/>
        <v>1.3004367815333139E-2</v>
      </c>
      <c r="Y188" s="5">
        <f t="shared" si="28"/>
        <v>4.7608073963230302E-2</v>
      </c>
      <c r="Z188" s="5">
        <f t="shared" si="28"/>
        <v>4.3901990435908908E-2</v>
      </c>
      <c r="AA188" s="5">
        <f t="shared" si="28"/>
        <v>8.6735485989376561E-3</v>
      </c>
      <c r="AB188" s="5">
        <f t="shared" si="28"/>
        <v>0.1182643250869017</v>
      </c>
      <c r="AC188" s="5">
        <f t="shared" si="28"/>
        <v>2.2715178900727068E-3</v>
      </c>
      <c r="AD188" s="5">
        <f t="shared" si="28"/>
        <v>1.8225887275166539E-2</v>
      </c>
      <c r="AE188" s="5">
        <f t="shared" si="28"/>
        <v>6.0263711763192118E-2</v>
      </c>
      <c r="AH188" s="4">
        <v>146</v>
      </c>
      <c r="AI188" s="4">
        <v>3</v>
      </c>
    </row>
    <row r="189" spans="5:35" x14ac:dyDescent="0.35">
      <c r="E189" s="4">
        <v>17.3</v>
      </c>
      <c r="F189" s="5">
        <f t="shared" si="25"/>
        <v>0.24849034931089542</v>
      </c>
      <c r="H189" s="16">
        <v>14.100000000000001</v>
      </c>
      <c r="I189" s="5">
        <f t="shared" si="29"/>
        <v>2.6690355636550126E-3</v>
      </c>
      <c r="J189" s="5">
        <f t="shared" si="29"/>
        <v>7.2453229873070554E-2</v>
      </c>
      <c r="K189" s="5">
        <f t="shared" si="29"/>
        <v>0.13416067074022997</v>
      </c>
      <c r="L189" s="5">
        <f t="shared" si="29"/>
        <v>1.5656113013778478E-2</v>
      </c>
      <c r="M189" s="5">
        <f t="shared" si="29"/>
        <v>1.6427396183977944E-2</v>
      </c>
      <c r="N189" s="5">
        <f t="shared" si="29"/>
        <v>3.5706296193848902E-3</v>
      </c>
      <c r="O189" s="5">
        <f t="shared" si="29"/>
        <v>1.751217536097176E-3</v>
      </c>
      <c r="P189" s="5">
        <f t="shared" si="29"/>
        <v>2.5156123109953002E-3</v>
      </c>
      <c r="Q189" s="5">
        <f t="shared" si="29"/>
        <v>8.682587790654249E-2</v>
      </c>
      <c r="R189" s="5">
        <f t="shared" si="29"/>
        <v>9.5091921494143451E-3</v>
      </c>
      <c r="S189" s="5">
        <f t="shared" si="29"/>
        <v>8.994376201002284E-2</v>
      </c>
      <c r="T189" s="5">
        <f t="shared" si="29"/>
        <v>4.0202496682366244E-2</v>
      </c>
      <c r="U189" s="5">
        <f t="shared" si="29"/>
        <v>5.9048520741643946E-3</v>
      </c>
      <c r="V189" s="5">
        <f t="shared" si="29"/>
        <v>4.1903469844763168E-2</v>
      </c>
      <c r="W189" s="5">
        <f t="shared" si="29"/>
        <v>8.994376201002284E-2</v>
      </c>
      <c r="X189" s="5">
        <f t="shared" si="29"/>
        <v>1.2250846284666671E-2</v>
      </c>
      <c r="Y189" s="5">
        <f t="shared" si="28"/>
        <v>4.5481771990968207E-2</v>
      </c>
      <c r="Z189" s="5">
        <f t="shared" si="28"/>
        <v>4.1903469844763168E-2</v>
      </c>
      <c r="AA189" s="5">
        <f t="shared" si="28"/>
        <v>8.1365392181594557E-3</v>
      </c>
      <c r="AB189" s="5">
        <f t="shared" si="28"/>
        <v>0.11416935283361831</v>
      </c>
      <c r="AC189" s="5">
        <f t="shared" si="28"/>
        <v>2.1020551574689934E-3</v>
      </c>
      <c r="AD189" s="5">
        <f t="shared" si="28"/>
        <v>1.7231151426970109E-2</v>
      </c>
      <c r="AE189" s="5">
        <f t="shared" si="28"/>
        <v>5.7724568226219658E-2</v>
      </c>
      <c r="AH189" s="4">
        <v>147</v>
      </c>
      <c r="AI189" s="4">
        <v>3</v>
      </c>
    </row>
    <row r="190" spans="5:35" x14ac:dyDescent="0.35">
      <c r="E190" s="4">
        <v>17.400000000000002</v>
      </c>
      <c r="F190" s="5">
        <f t="shared" si="25"/>
        <v>0.24213257316264514</v>
      </c>
      <c r="H190" s="16">
        <v>14.200000000000001</v>
      </c>
      <c r="I190" s="5">
        <f t="shared" si="29"/>
        <v>2.474319681949957E-3</v>
      </c>
      <c r="J190" s="5">
        <f t="shared" si="29"/>
        <v>6.9548991728008228E-2</v>
      </c>
      <c r="K190" s="5">
        <f t="shared" si="29"/>
        <v>0.12971433209412833</v>
      </c>
      <c r="L190" s="5">
        <f t="shared" si="29"/>
        <v>1.4779242598348343E-2</v>
      </c>
      <c r="M190" s="5">
        <f t="shared" si="29"/>
        <v>1.5515191906206703E-2</v>
      </c>
      <c r="N190" s="5">
        <f t="shared" si="29"/>
        <v>3.3198133638425728E-3</v>
      </c>
      <c r="O190" s="5">
        <f t="shared" si="29"/>
        <v>1.6166702045217983E-3</v>
      </c>
      <c r="P190" s="5">
        <f t="shared" si="29"/>
        <v>2.3307109444537684E-3</v>
      </c>
      <c r="Q190" s="5">
        <f t="shared" si="29"/>
        <v>8.3518910005897826E-2</v>
      </c>
      <c r="R190" s="5">
        <f t="shared" si="29"/>
        <v>8.9299993478454392E-3</v>
      </c>
      <c r="S190" s="5">
        <f t="shared" si="29"/>
        <v>8.6553396724711101E-2</v>
      </c>
      <c r="T190" s="5">
        <f t="shared" si="29"/>
        <v>3.8337487420736428E-2</v>
      </c>
      <c r="U190" s="5">
        <f t="shared" si="29"/>
        <v>5.5181180387514385E-3</v>
      </c>
      <c r="V190" s="5">
        <f t="shared" si="29"/>
        <v>3.997778299883941E-2</v>
      </c>
      <c r="W190" s="5">
        <f t="shared" si="29"/>
        <v>8.6553396724711101E-2</v>
      </c>
      <c r="X190" s="5">
        <f t="shared" si="29"/>
        <v>1.1534995524807523E-2</v>
      </c>
      <c r="Y190" s="5">
        <f t="shared" si="28"/>
        <v>4.3430933787043415E-2</v>
      </c>
      <c r="Z190" s="5">
        <f t="shared" si="28"/>
        <v>3.997778299883941E-2</v>
      </c>
      <c r="AA190" s="5">
        <f t="shared" si="28"/>
        <v>7.6286654891119217E-3</v>
      </c>
      <c r="AB190" s="5">
        <f t="shared" si="28"/>
        <v>0.11017322065936618</v>
      </c>
      <c r="AC190" s="5">
        <f t="shared" si="28"/>
        <v>1.944070629707033E-3</v>
      </c>
      <c r="AD190" s="5">
        <f t="shared" si="28"/>
        <v>1.6282528564942368E-2</v>
      </c>
      <c r="AE190" s="5">
        <f t="shared" si="28"/>
        <v>5.5268382819901471E-2</v>
      </c>
      <c r="AH190" s="4">
        <v>148</v>
      </c>
      <c r="AI190" s="4">
        <v>1</v>
      </c>
    </row>
    <row r="191" spans="5:35" x14ac:dyDescent="0.35">
      <c r="E191" s="4">
        <v>17.5</v>
      </c>
      <c r="F191" s="5">
        <f t="shared" si="25"/>
        <v>0.23585966832584404</v>
      </c>
      <c r="H191" s="16">
        <v>14.3</v>
      </c>
      <c r="I191" s="5">
        <f t="shared" si="29"/>
        <v>2.2924533870310299E-3</v>
      </c>
      <c r="J191" s="5">
        <f t="shared" si="29"/>
        <v>6.6732951504405211E-2</v>
      </c>
      <c r="K191" s="5">
        <f t="shared" si="29"/>
        <v>0.12536765010512155</v>
      </c>
      <c r="L191" s="5">
        <f t="shared" si="29"/>
        <v>1.3944378318056292E-2</v>
      </c>
      <c r="M191" s="5">
        <f t="shared" si="29"/>
        <v>1.4646214225712157E-2</v>
      </c>
      <c r="N191" s="5">
        <f t="shared" si="29"/>
        <v>3.084829909849728E-3</v>
      </c>
      <c r="O191" s="5">
        <f t="shared" si="29"/>
        <v>1.4915519582250321E-3</v>
      </c>
      <c r="P191" s="5">
        <f t="shared" si="29"/>
        <v>2.158118489262323E-3</v>
      </c>
      <c r="Q191" s="5">
        <f t="shared" si="29"/>
        <v>8.0304890671144311E-2</v>
      </c>
      <c r="R191" s="5">
        <f t="shared" si="29"/>
        <v>8.3816074610726828E-3</v>
      </c>
      <c r="S191" s="5">
        <f t="shared" si="29"/>
        <v>8.3256806911148104E-2</v>
      </c>
      <c r="T191" s="5">
        <f t="shared" si="29"/>
        <v>3.6542236756309354E-2</v>
      </c>
      <c r="U191" s="5">
        <f t="shared" si="29"/>
        <v>5.1538452019247128E-3</v>
      </c>
      <c r="V191" s="5">
        <f t="shared" si="29"/>
        <v>3.8123198291293979E-2</v>
      </c>
      <c r="W191" s="5">
        <f t="shared" si="29"/>
        <v>8.3256806911148104E-2</v>
      </c>
      <c r="X191" s="5">
        <f t="shared" ref="X191:AJ201" si="30">(1-_xlfn.WEIBULL.DIST($H191+X$43,$C$17,$C$18,1))/(1-_xlfn.WEIBULL.DIST(X$43,$C$17,$C$18,1))</f>
        <v>1.0855309189212988E-2</v>
      </c>
      <c r="Y191" s="5">
        <f t="shared" si="30"/>
        <v>4.145385678884201E-2</v>
      </c>
      <c r="Z191" s="5">
        <f t="shared" si="30"/>
        <v>3.8123198291293979E-2</v>
      </c>
      <c r="AA191" s="5">
        <f t="shared" si="30"/>
        <v>7.1486213377208009E-3</v>
      </c>
      <c r="AB191" s="5">
        <f t="shared" si="30"/>
        <v>0.10627528036433261</v>
      </c>
      <c r="AC191" s="5">
        <f t="shared" si="30"/>
        <v>1.7968791310080899E-3</v>
      </c>
      <c r="AD191" s="5">
        <f t="shared" si="30"/>
        <v>1.537836870640317E-2</v>
      </c>
      <c r="AE191" s="5">
        <f t="shared" si="30"/>
        <v>5.2893588772147074E-2</v>
      </c>
      <c r="AH191" s="4">
        <v>149</v>
      </c>
      <c r="AI191" s="4">
        <v>3</v>
      </c>
    </row>
    <row r="192" spans="5:35" x14ac:dyDescent="0.35">
      <c r="E192" s="4">
        <v>17.600000000000001</v>
      </c>
      <c r="F192" s="5">
        <f t="shared" si="25"/>
        <v>0.22967299655704965</v>
      </c>
      <c r="H192" s="16">
        <v>14.4</v>
      </c>
      <c r="I192" s="5">
        <f t="shared" ref="I192:X202" si="31">(1-_xlfn.WEIBULL.DIST($H192+I$43,$C$17,$C$18,1))/(1-_xlfn.WEIBULL.DIST(I$43,$C$17,$C$18,1))</f>
        <v>2.1226939582948516E-3</v>
      </c>
      <c r="J192" s="5">
        <f t="shared" si="31"/>
        <v>6.4003718472239277E-2</v>
      </c>
      <c r="K192" s="5">
        <f t="shared" si="31"/>
        <v>0.12112025429269395</v>
      </c>
      <c r="L192" s="5">
        <f t="shared" si="31"/>
        <v>1.3149941527803596E-2</v>
      </c>
      <c r="M192" s="5">
        <f t="shared" si="31"/>
        <v>1.381886458196797E-2</v>
      </c>
      <c r="N192" s="5">
        <f t="shared" si="31"/>
        <v>2.864813672759934E-3</v>
      </c>
      <c r="O192" s="5">
        <f t="shared" si="31"/>
        <v>1.375275987096494E-3</v>
      </c>
      <c r="P192" s="5">
        <f t="shared" si="31"/>
        <v>1.9971157262766949E-3</v>
      </c>
      <c r="Q192" s="5">
        <f t="shared" si="31"/>
        <v>7.7182650829267299E-2</v>
      </c>
      <c r="R192" s="5">
        <f t="shared" si="31"/>
        <v>7.8626731654663998E-3</v>
      </c>
      <c r="S192" s="5">
        <f t="shared" si="31"/>
        <v>8.0052873967777757E-2</v>
      </c>
      <c r="T192" s="5">
        <f t="shared" si="31"/>
        <v>3.4815001843579343E-2</v>
      </c>
      <c r="U192" s="5">
        <f t="shared" si="31"/>
        <v>4.8109306429074275E-3</v>
      </c>
      <c r="V192" s="5">
        <f t="shared" si="31"/>
        <v>3.6337982262099749E-2</v>
      </c>
      <c r="W192" s="5">
        <f t="shared" si="31"/>
        <v>8.0052873967777757E-2</v>
      </c>
      <c r="X192" s="5">
        <f t="shared" si="31"/>
        <v>1.0210319367524074E-2</v>
      </c>
      <c r="Y192" s="5">
        <f t="shared" si="30"/>
        <v>3.9548832049200872E-2</v>
      </c>
      <c r="Z192" s="5">
        <f t="shared" si="30"/>
        <v>3.6337982262099749E-2</v>
      </c>
      <c r="AA192" s="5">
        <f t="shared" si="30"/>
        <v>6.6951423091757617E-3</v>
      </c>
      <c r="AB192" s="5">
        <f t="shared" si="30"/>
        <v>0.1024748200891205</v>
      </c>
      <c r="AC192" s="5">
        <f t="shared" si="30"/>
        <v>1.6598295515301295E-3</v>
      </c>
      <c r="AD192" s="5">
        <f t="shared" si="30"/>
        <v>1.4517054244483159E-2</v>
      </c>
      <c r="AE192" s="5">
        <f t="shared" si="30"/>
        <v>5.0598598696838394E-2</v>
      </c>
      <c r="AH192" s="4">
        <v>150</v>
      </c>
      <c r="AI192" s="4">
        <v>3</v>
      </c>
    </row>
    <row r="193" spans="5:35" x14ac:dyDescent="0.35">
      <c r="E193" s="4">
        <v>17.7</v>
      </c>
      <c r="F193" s="5">
        <f t="shared" si="25"/>
        <v>0.22357384073232578</v>
      </c>
      <c r="H193" s="16">
        <v>14.5</v>
      </c>
      <c r="I193" s="5">
        <f t="shared" si="31"/>
        <v>1.964333982251465E-3</v>
      </c>
      <c r="J193" s="5">
        <f t="shared" si="31"/>
        <v>6.1359869258605371E-2</v>
      </c>
      <c r="K193" s="5">
        <f t="shared" si="31"/>
        <v>0.11697170385058284</v>
      </c>
      <c r="L193" s="5">
        <f t="shared" si="31"/>
        <v>1.2394388622926591E-2</v>
      </c>
      <c r="M193" s="5">
        <f t="shared" si="31"/>
        <v>1.3031578539303751E-2</v>
      </c>
      <c r="N193" s="5">
        <f t="shared" si="31"/>
        <v>2.6589370519732795E-3</v>
      </c>
      <c r="O193" s="5">
        <f t="shared" si="31"/>
        <v>1.2672863572500464E-3</v>
      </c>
      <c r="P193" s="5">
        <f t="shared" si="31"/>
        <v>1.8470181497308412E-3</v>
      </c>
      <c r="Q193" s="5">
        <f t="shared" si="31"/>
        <v>7.4150976899960558E-2</v>
      </c>
      <c r="R193" s="5">
        <f t="shared" si="31"/>
        <v>7.3718938508512723E-3</v>
      </c>
      <c r="S193" s="5">
        <f t="shared" si="31"/>
        <v>7.694043249042741E-2</v>
      </c>
      <c r="T193" s="5">
        <f t="shared" si="31"/>
        <v>3.3154042352147063E-2</v>
      </c>
      <c r="U193" s="5">
        <f t="shared" si="31"/>
        <v>4.4883124735252359E-3</v>
      </c>
      <c r="V193" s="5">
        <f t="shared" si="31"/>
        <v>3.462040180746527E-2</v>
      </c>
      <c r="W193" s="5">
        <f t="shared" si="31"/>
        <v>7.694043249042741E-2</v>
      </c>
      <c r="X193" s="5">
        <f t="shared" si="31"/>
        <v>9.5985967978404873E-3</v>
      </c>
      <c r="Y193" s="5">
        <f t="shared" si="30"/>
        <v>3.7714146540955958E-2</v>
      </c>
      <c r="Z193" s="5">
        <f t="shared" si="30"/>
        <v>3.462040180746527E-2</v>
      </c>
      <c r="AA193" s="5">
        <f t="shared" si="30"/>
        <v>6.2670052188882061E-3</v>
      </c>
      <c r="AB193" s="5">
        <f t="shared" si="30"/>
        <v>9.8771066353220291E-2</v>
      </c>
      <c r="AC193" s="5">
        <f t="shared" si="30"/>
        <v>1.5323036260382881E-3</v>
      </c>
      <c r="AD193" s="5">
        <f t="shared" si="30"/>
        <v>1.3697000715817517E-2</v>
      </c>
      <c r="AE193" s="5">
        <f t="shared" si="30"/>
        <v>4.8381807093520135E-2</v>
      </c>
      <c r="AH193" s="4">
        <v>151</v>
      </c>
      <c r="AI193" s="4">
        <v>4</v>
      </c>
    </row>
    <row r="194" spans="5:35" x14ac:dyDescent="0.35">
      <c r="E194" s="4">
        <v>17.8</v>
      </c>
      <c r="F194" s="5">
        <f t="shared" si="25"/>
        <v>0.21756340412392583</v>
      </c>
      <c r="H194" s="16">
        <v>14.600000000000001</v>
      </c>
      <c r="I194" s="5">
        <f t="shared" si="31"/>
        <v>1.8167001889848643E-3</v>
      </c>
      <c r="J194" s="5">
        <f t="shared" si="31"/>
        <v>5.8799950382645808E-2</v>
      </c>
      <c r="K194" s="5">
        <f t="shared" si="31"/>
        <v>0.1129214893726712</v>
      </c>
      <c r="L194" s="5">
        <f t="shared" si="31"/>
        <v>1.1676211559693207E-2</v>
      </c>
      <c r="M194" s="5">
        <f t="shared" si="31"/>
        <v>1.2282826387084233E-2</v>
      </c>
      <c r="N194" s="5">
        <f t="shared" si="31"/>
        <v>2.4664093710887922E-3</v>
      </c>
      <c r="O194" s="5">
        <f t="shared" si="31"/>
        <v>1.1670567885766392E-3</v>
      </c>
      <c r="P194" s="5">
        <f t="shared" si="31"/>
        <v>1.7071747893977853E-3</v>
      </c>
      <c r="Q194" s="5">
        <f t="shared" si="31"/>
        <v>7.120861325937082E-2</v>
      </c>
      <c r="R194" s="5">
        <f t="shared" si="31"/>
        <v>6.9080074040240831E-3</v>
      </c>
      <c r="S194" s="5">
        <f t="shared" si="31"/>
        <v>7.3918272707307178E-2</v>
      </c>
      <c r="T194" s="5">
        <f t="shared" si="31"/>
        <v>3.1557622555883937E-2</v>
      </c>
      <c r="U194" s="5">
        <f t="shared" si="31"/>
        <v>4.1849691087003848E-3</v>
      </c>
      <c r="V194" s="5">
        <f t="shared" si="31"/>
        <v>3.2968726324646994E-2</v>
      </c>
      <c r="W194" s="5">
        <f t="shared" si="31"/>
        <v>7.3918272707307178E-2</v>
      </c>
      <c r="X194" s="5">
        <f t="shared" si="31"/>
        <v>9.0187510020602289E-3</v>
      </c>
      <c r="Y194" s="5">
        <f t="shared" si="30"/>
        <v>3.5948085403643928E-2</v>
      </c>
      <c r="Z194" s="5">
        <f t="shared" si="30"/>
        <v>3.2968726324646994E-2</v>
      </c>
      <c r="AA194" s="5">
        <f t="shared" si="30"/>
        <v>5.8630277461563214E-3</v>
      </c>
      <c r="AB194" s="5">
        <f t="shared" si="30"/>
        <v>9.5163186154979859E-2</v>
      </c>
      <c r="AC194" s="5">
        <f t="shared" si="30"/>
        <v>1.4137147252545343E-3</v>
      </c>
      <c r="AD194" s="5">
        <f t="shared" si="30"/>
        <v>1.2916657480961876E-2</v>
      </c>
      <c r="AE194" s="5">
        <f t="shared" si="30"/>
        <v>4.6241592813547158E-2</v>
      </c>
      <c r="AH194" s="4">
        <v>152</v>
      </c>
      <c r="AI194" s="4">
        <v>2</v>
      </c>
    </row>
    <row r="195" spans="5:35" x14ac:dyDescent="0.35">
      <c r="E195" s="4">
        <v>17.900000000000002</v>
      </c>
      <c r="F195" s="5">
        <f t="shared" si="25"/>
        <v>0.21164280979677819</v>
      </c>
      <c r="H195" s="16">
        <v>14.700000000000001</v>
      </c>
      <c r="I195" s="5">
        <f t="shared" si="31"/>
        <v>1.6791522936475266E-3</v>
      </c>
      <c r="J195" s="5">
        <f t="shared" si="31"/>
        <v>5.6322480780788546E-2</v>
      </c>
      <c r="K195" s="5">
        <f t="shared" si="31"/>
        <v>0.10896903465827672</v>
      </c>
      <c r="L195" s="5">
        <f t="shared" si="31"/>
        <v>1.0993938292764368E-2</v>
      </c>
      <c r="M195" s="5">
        <f t="shared" si="31"/>
        <v>1.1571113655520812E-2</v>
      </c>
      <c r="N195" s="5">
        <f t="shared" si="31"/>
        <v>2.286475809364532E-3</v>
      </c>
      <c r="O195" s="5">
        <f t="shared" si="31"/>
        <v>1.0740894535271391E-3</v>
      </c>
      <c r="P195" s="5">
        <f t="shared" si="31"/>
        <v>1.5769670403372902E-3</v>
      </c>
      <c r="Q195" s="5">
        <f t="shared" si="31"/>
        <v>6.8354264719669336E-2</v>
      </c>
      <c r="R195" s="5">
        <f t="shared" si="31"/>
        <v>6.4697919301915357E-3</v>
      </c>
      <c r="S195" s="5">
        <f t="shared" si="31"/>
        <v>7.0985142935023837E-2</v>
      </c>
      <c r="T195" s="5">
        <f t="shared" si="31"/>
        <v>3.0024013351892326E-2</v>
      </c>
      <c r="U195" s="5">
        <f t="shared" si="31"/>
        <v>3.8999185010749472E-3</v>
      </c>
      <c r="V195" s="5">
        <f t="shared" si="31"/>
        <v>3.1381229789436853E-2</v>
      </c>
      <c r="W195" s="5">
        <f t="shared" si="31"/>
        <v>7.0985142935023837E-2</v>
      </c>
      <c r="X195" s="5">
        <f t="shared" si="31"/>
        <v>8.4694303471129686E-3</v>
      </c>
      <c r="Y195" s="5">
        <f t="shared" si="30"/>
        <v>3.42489341292148E-2</v>
      </c>
      <c r="Z195" s="5">
        <f t="shared" si="30"/>
        <v>3.1381229789436853E-2</v>
      </c>
      <c r="AA195" s="5">
        <f t="shared" si="30"/>
        <v>5.4820679740318363E-3</v>
      </c>
      <c r="AB195" s="5">
        <f t="shared" si="30"/>
        <v>9.1650289128118442E-2</v>
      </c>
      <c r="AC195" s="5">
        <f t="shared" si="30"/>
        <v>1.3035066619878004E-3</v>
      </c>
      <c r="AD195" s="5">
        <f t="shared" si="30"/>
        <v>1.2174508319278713E-2</v>
      </c>
      <c r="AE195" s="5">
        <f t="shared" si="30"/>
        <v>4.4176321488437052E-2</v>
      </c>
      <c r="AH195" s="4">
        <v>153</v>
      </c>
      <c r="AI195" s="4">
        <v>5</v>
      </c>
    </row>
    <row r="196" spans="5:35" x14ac:dyDescent="0.35">
      <c r="E196" s="4">
        <v>18</v>
      </c>
      <c r="F196" s="5">
        <f t="shared" si="25"/>
        <v>0.20581310012543319</v>
      </c>
      <c r="H196" s="16">
        <v>14.8</v>
      </c>
      <c r="I196" s="5">
        <f t="shared" si="31"/>
        <v>1.5510818454172442E-3</v>
      </c>
      <c r="J196" s="5">
        <f t="shared" si="31"/>
        <v>5.3925954317406988E-2</v>
      </c>
      <c r="K196" s="5">
        <f t="shared" si="31"/>
        <v>0.1051136985923677</v>
      </c>
      <c r="L196" s="5">
        <f t="shared" si="31"/>
        <v>1.0346133131861531E-2</v>
      </c>
      <c r="M196" s="5">
        <f t="shared" si="31"/>
        <v>1.0894981549195349E-2</v>
      </c>
      <c r="N196" s="5">
        <f t="shared" si="31"/>
        <v>2.1184163274372923E-3</v>
      </c>
      <c r="O196" s="5">
        <f t="shared" si="31"/>
        <v>9.8791379867377272E-4</v>
      </c>
      <c r="P196" s="5">
        <f t="shared" si="31"/>
        <v>1.4558075025379101E-3</v>
      </c>
      <c r="Q196" s="5">
        <f t="shared" si="31"/>
        <v>6.5586599019235026E-2</v>
      </c>
      <c r="R196" s="5">
        <f t="shared" si="31"/>
        <v>6.0560654156763998E-3</v>
      </c>
      <c r="S196" s="5">
        <f t="shared" si="31"/>
        <v>6.8139752050369651E-2</v>
      </c>
      <c r="T196" s="5">
        <f t="shared" si="31"/>
        <v>2.8551494207001381E-2</v>
      </c>
      <c r="U196" s="5">
        <f t="shared" si="31"/>
        <v>3.6322173432591573E-3</v>
      </c>
      <c r="V196" s="5">
        <f t="shared" si="31"/>
        <v>2.9856192763836116E-2</v>
      </c>
      <c r="W196" s="5">
        <f t="shared" si="31"/>
        <v>6.8139752050369651E-2</v>
      </c>
      <c r="X196" s="5">
        <f t="shared" si="31"/>
        <v>7.9493220350038158E-3</v>
      </c>
      <c r="Y196" s="5">
        <f t="shared" si="30"/>
        <v>3.2614980683830917E-2</v>
      </c>
      <c r="Z196" s="5">
        <f t="shared" si="30"/>
        <v>2.9856192763836116E-2</v>
      </c>
      <c r="AA196" s="5">
        <f t="shared" si="30"/>
        <v>5.123023878874638E-3</v>
      </c>
      <c r="AB196" s="5">
        <f t="shared" si="30"/>
        <v>8.8231429749760087E-2</v>
      </c>
      <c r="AC196" s="5">
        <f t="shared" si="30"/>
        <v>1.2011525139832046E-3</v>
      </c>
      <c r="AD196" s="5">
        <f t="shared" si="30"/>
        <v>1.1469071940200141E-2</v>
      </c>
      <c r="AE196" s="5">
        <f t="shared" si="30"/>
        <v>4.218434791635764E-2</v>
      </c>
      <c r="AH196" s="4">
        <v>154</v>
      </c>
      <c r="AI196" s="4">
        <v>5</v>
      </c>
    </row>
    <row r="197" spans="5:35" x14ac:dyDescent="0.35">
      <c r="E197" s="4">
        <v>18.100000000000001</v>
      </c>
      <c r="F197" s="5">
        <f t="shared" si="25"/>
        <v>0.20007523643188851</v>
      </c>
      <c r="H197" s="16">
        <v>14.9</v>
      </c>
      <c r="I197" s="5">
        <f t="shared" si="31"/>
        <v>1.431911086185924E-3</v>
      </c>
      <c r="J197" s="5">
        <f t="shared" si="31"/>
        <v>5.1608842276156169E-2</v>
      </c>
      <c r="K197" s="5">
        <f t="shared" si="31"/>
        <v>0.10135477709612309</v>
      </c>
      <c r="L197" s="5">
        <f t="shared" si="31"/>
        <v>9.7313970200131189E-3</v>
      </c>
      <c r="M197" s="5">
        <f t="shared" si="31"/>
        <v>1.0253007300517326E-2</v>
      </c>
      <c r="N197" s="5">
        <f t="shared" si="31"/>
        <v>1.9615445901074897E-3</v>
      </c>
      <c r="O197" s="5">
        <f t="shared" si="31"/>
        <v>9.0808539044450853E-4</v>
      </c>
      <c r="P197" s="5">
        <f t="shared" si="31"/>
        <v>1.3431388326052588E-3</v>
      </c>
      <c r="Q197" s="5">
        <f t="shared" si="31"/>
        <v>6.2904249318294539E-2</v>
      </c>
      <c r="R197" s="5">
        <f t="shared" si="31"/>
        <v>5.6656853352593066E-3</v>
      </c>
      <c r="S197" s="5">
        <f t="shared" si="31"/>
        <v>6.538077197269139E-2</v>
      </c>
      <c r="T197" s="5">
        <f t="shared" si="31"/>
        <v>2.7138355029777812E-2</v>
      </c>
      <c r="U197" s="5">
        <f t="shared" si="31"/>
        <v>3.380960241133389E-3</v>
      </c>
      <c r="V197" s="5">
        <f t="shared" si="31"/>
        <v>2.8391904331672456E-2</v>
      </c>
      <c r="W197" s="5">
        <f t="shared" si="31"/>
        <v>6.538077197269139E-2</v>
      </c>
      <c r="X197" s="5">
        <f t="shared" si="31"/>
        <v>7.4571520246637856E-3</v>
      </c>
      <c r="Y197" s="5">
        <f t="shared" si="30"/>
        <v>3.1044517563063648E-2</v>
      </c>
      <c r="Z197" s="5">
        <f t="shared" si="30"/>
        <v>2.8391904331672456E-2</v>
      </c>
      <c r="AA197" s="5">
        <f t="shared" si="30"/>
        <v>4.7848327730694827E-3</v>
      </c>
      <c r="AB197" s="5">
        <f t="shared" si="30"/>
        <v>8.4905609594898498E-2</v>
      </c>
      <c r="AC197" s="5">
        <f t="shared" si="30"/>
        <v>1.1061534652687859E-3</v>
      </c>
      <c r="AD197" s="5">
        <f t="shared" si="30"/>
        <v>1.079890241292859E-2</v>
      </c>
      <c r="AE197" s="5">
        <f t="shared" si="30"/>
        <v>4.0264018402870715E-2</v>
      </c>
      <c r="AH197" s="4">
        <v>155</v>
      </c>
      <c r="AI197" s="4">
        <v>1</v>
      </c>
    </row>
    <row r="198" spans="5:35" x14ac:dyDescent="0.35">
      <c r="E198" s="4">
        <v>18.2</v>
      </c>
      <c r="F198" s="5">
        <f t="shared" si="25"/>
        <v>0.19443009874442674</v>
      </c>
      <c r="H198" s="16">
        <v>15</v>
      </c>
      <c r="I198" s="5">
        <f t="shared" si="31"/>
        <v>1.3210918210968675E-3</v>
      </c>
      <c r="J198" s="5">
        <f t="shared" si="31"/>
        <v>4.9369595827363139E-2</v>
      </c>
      <c r="K198" s="5">
        <f t="shared" si="31"/>
        <v>9.7691505143124052E-2</v>
      </c>
      <c r="L198" s="5">
        <f t="shared" si="31"/>
        <v>9.1483677358726017E-3</v>
      </c>
      <c r="M198" s="5">
        <f t="shared" si="31"/>
        <v>9.6438044454657847E-3</v>
      </c>
      <c r="N198" s="5">
        <f t="shared" si="31"/>
        <v>1.8152068888653455E-3</v>
      </c>
      <c r="O198" s="5">
        <f t="shared" si="31"/>
        <v>8.3418478626705577E-4</v>
      </c>
      <c r="P198" s="5">
        <f t="shared" si="31"/>
        <v>1.2384326094928722E-3</v>
      </c>
      <c r="Q198" s="5">
        <f t="shared" si="31"/>
        <v>6.0305816694937835E-2</v>
      </c>
      <c r="R198" s="5">
        <f t="shared" si="31"/>
        <v>5.2975482075330342E-3</v>
      </c>
      <c r="S198" s="5">
        <f t="shared" si="31"/>
        <v>6.2706840151698889E-2</v>
      </c>
      <c r="T198" s="5">
        <f t="shared" si="31"/>
        <v>2.5782897966271208E-2</v>
      </c>
      <c r="U198" s="5">
        <f t="shared" si="31"/>
        <v>3.1452788615421671E-3</v>
      </c>
      <c r="V198" s="5">
        <f t="shared" si="31"/>
        <v>2.6986663960146425E-2</v>
      </c>
      <c r="W198" s="5">
        <f t="shared" si="31"/>
        <v>6.2706840151698889E-2</v>
      </c>
      <c r="X198" s="5">
        <f t="shared" si="31"/>
        <v>6.9916848886623102E-3</v>
      </c>
      <c r="Y198" s="5">
        <f t="shared" si="30"/>
        <v>2.9535843778025407E-2</v>
      </c>
      <c r="Z198" s="5">
        <f t="shared" si="30"/>
        <v>2.6986663960146425E-2</v>
      </c>
      <c r="AA198" s="5">
        <f t="shared" si="30"/>
        <v>4.4664707043492544E-3</v>
      </c>
      <c r="AB198" s="5">
        <f t="shared" si="30"/>
        <v>8.1671779632163044E-2</v>
      </c>
      <c r="AC198" s="5">
        <f t="shared" si="30"/>
        <v>1.0180376676243289E-3</v>
      </c>
      <c r="AD198" s="5">
        <f t="shared" si="30"/>
        <v>1.0162589516776954E-2</v>
      </c>
      <c r="AE198" s="5">
        <f t="shared" si="30"/>
        <v>3.8413673052242657E-2</v>
      </c>
      <c r="AH198" s="4">
        <v>156</v>
      </c>
      <c r="AI198" s="4">
        <v>5</v>
      </c>
    </row>
    <row r="199" spans="5:35" x14ac:dyDescent="0.35">
      <c r="E199" s="4">
        <v>18.3</v>
      </c>
      <c r="F199" s="5">
        <f t="shared" si="25"/>
        <v>0.18887848567734122</v>
      </c>
      <c r="AH199" s="4">
        <v>157</v>
      </c>
      <c r="AI199" s="4">
        <v>0</v>
      </c>
    </row>
    <row r="200" spans="5:35" x14ac:dyDescent="0.35">
      <c r="E200" s="4">
        <v>18.400000000000002</v>
      </c>
      <c r="F200" s="5">
        <f t="shared" si="25"/>
        <v>0.18342111443115361</v>
      </c>
      <c r="AH200" s="4">
        <v>158</v>
      </c>
      <c r="AI200" s="4">
        <v>6</v>
      </c>
    </row>
    <row r="201" spans="5:35" x14ac:dyDescent="0.35">
      <c r="E201" s="4">
        <v>18.5</v>
      </c>
      <c r="F201" s="5">
        <f t="shared" si="25"/>
        <v>0.178058620912665</v>
      </c>
      <c r="AH201" s="4">
        <v>159</v>
      </c>
      <c r="AI201" s="4">
        <v>6</v>
      </c>
    </row>
    <row r="202" spans="5:35" x14ac:dyDescent="0.35">
      <c r="E202" s="4">
        <v>18.600000000000001</v>
      </c>
      <c r="F202" s="5">
        <f t="shared" si="25"/>
        <v>0.17279155997391071</v>
      </c>
      <c r="AH202" s="4">
        <v>160</v>
      </c>
      <c r="AI202" s="4">
        <v>2</v>
      </c>
    </row>
    <row r="203" spans="5:35" x14ac:dyDescent="0.35">
      <c r="E203" s="4">
        <v>18.7</v>
      </c>
      <c r="F203" s="5">
        <f t="shared" si="25"/>
        <v>0.16762040576883963</v>
      </c>
      <c r="AH203" s="4">
        <v>161</v>
      </c>
      <c r="AI203" s="4">
        <v>6</v>
      </c>
    </row>
    <row r="204" spans="5:35" x14ac:dyDescent="0.35">
      <c r="E204" s="4">
        <v>18.8</v>
      </c>
      <c r="F204" s="5">
        <f t="shared" si="25"/>
        <v>0.16254555222625822</v>
      </c>
      <c r="AH204" s="4">
        <v>162</v>
      </c>
      <c r="AI204" s="4">
        <v>4</v>
      </c>
    </row>
    <row r="205" spans="5:35" x14ac:dyDescent="0.35">
      <c r="E205" s="4">
        <v>18.900000000000002</v>
      </c>
      <c r="F205" s="5">
        <f t="shared" si="25"/>
        <v>0.15756731363735355</v>
      </c>
      <c r="AH205" s="4">
        <v>163</v>
      </c>
      <c r="AI205" s="4">
        <v>3</v>
      </c>
    </row>
    <row r="206" spans="5:35" x14ac:dyDescent="0.35">
      <c r="E206" s="4">
        <v>19</v>
      </c>
      <c r="F206" s="5">
        <f t="shared" si="25"/>
        <v>0.15268592535582903</v>
      </c>
      <c r="AH206" s="4">
        <v>164</v>
      </c>
      <c r="AI206" s="4">
        <v>5</v>
      </c>
    </row>
    <row r="207" spans="5:35" x14ac:dyDescent="0.35">
      <c r="E207" s="4">
        <v>19.100000000000001</v>
      </c>
      <c r="F207" s="5">
        <f t="shared" si="25"/>
        <v>0.14790154460846727</v>
      </c>
      <c r="AH207" s="4">
        <v>165</v>
      </c>
      <c r="AI207" s="4">
        <v>3</v>
      </c>
    </row>
    <row r="208" spans="5:35" x14ac:dyDescent="0.35">
      <c r="E208" s="4">
        <v>19.200000000000003</v>
      </c>
      <c r="F208" s="5">
        <f t="shared" si="25"/>
        <v>0.14321425141368038</v>
      </c>
      <c r="AH208" s="4">
        <v>166</v>
      </c>
      <c r="AI208" s="4">
        <v>4</v>
      </c>
    </row>
    <row r="209" spans="5:35" x14ac:dyDescent="0.35">
      <c r="E209" s="4">
        <v>19.3</v>
      </c>
      <c r="F209" s="5">
        <f t="shared" ref="F209:F272" si="32">1-_xlfn.WEIBULL.DIST(E209,$C$17,$C$18,1)</f>
        <v>0.13862404960538754</v>
      </c>
      <c r="AH209" s="4">
        <v>167</v>
      </c>
      <c r="AI209" s="4">
        <v>6</v>
      </c>
    </row>
    <row r="210" spans="5:35" x14ac:dyDescent="0.35">
      <c r="E210" s="4">
        <v>19.400000000000002</v>
      </c>
      <c r="F210" s="5">
        <f t="shared" si="32"/>
        <v>0.13413086795932461</v>
      </c>
      <c r="AH210" s="4">
        <v>168</v>
      </c>
      <c r="AI210" s="4">
        <v>6</v>
      </c>
    </row>
    <row r="211" spans="5:35" x14ac:dyDescent="0.35">
      <c r="E211" s="4">
        <v>19.5</v>
      </c>
      <c r="F211" s="5">
        <f t="shared" si="32"/>
        <v>0.12973456141869399</v>
      </c>
      <c r="AH211" s="4">
        <v>169</v>
      </c>
      <c r="AI211" s="4">
        <v>4</v>
      </c>
    </row>
    <row r="212" spans="5:35" x14ac:dyDescent="0.35">
      <c r="E212" s="4">
        <v>19.600000000000001</v>
      </c>
      <c r="F212" s="5">
        <f t="shared" si="32"/>
        <v>0.12543491241583604</v>
      </c>
      <c r="AH212" s="4">
        <v>170</v>
      </c>
      <c r="AI212" s="4">
        <v>7</v>
      </c>
    </row>
    <row r="213" spans="5:35" x14ac:dyDescent="0.35">
      <c r="E213" s="4">
        <v>19.700000000000003</v>
      </c>
      <c r="F213" s="5">
        <f t="shared" si="32"/>
        <v>0.12123163228642897</v>
      </c>
      <c r="AH213" s="4">
        <v>171</v>
      </c>
      <c r="AI213" s="4">
        <v>6</v>
      </c>
    </row>
    <row r="214" spans="5:35" x14ac:dyDescent="0.35">
      <c r="E214" s="4">
        <v>19.8</v>
      </c>
      <c r="F214" s="5">
        <f t="shared" si="32"/>
        <v>0.11712436277252025</v>
      </c>
      <c r="AH214" s="4">
        <v>172</v>
      </c>
      <c r="AI214" s="4">
        <v>3</v>
      </c>
    </row>
    <row r="215" spans="5:35" x14ac:dyDescent="0.35">
      <c r="E215" s="4">
        <v>19.900000000000002</v>
      </c>
      <c r="F215" s="5">
        <f t="shared" si="32"/>
        <v>0.11311267761053456</v>
      </c>
      <c r="AH215" s="4">
        <v>173</v>
      </c>
      <c r="AI215" s="4">
        <v>8</v>
      </c>
    </row>
    <row r="216" spans="5:35" x14ac:dyDescent="0.35">
      <c r="E216" s="4">
        <v>20</v>
      </c>
      <c r="F216" s="5">
        <f t="shared" si="32"/>
        <v>0.10919608420022797</v>
      </c>
      <c r="AH216" s="4">
        <v>174</v>
      </c>
      <c r="AI216" s="4">
        <v>4</v>
      </c>
    </row>
    <row r="217" spans="5:35" x14ac:dyDescent="0.35">
      <c r="E217" s="4">
        <v>20.100000000000001</v>
      </c>
      <c r="F217" s="5">
        <f t="shared" si="32"/>
        <v>0.1053740253504174</v>
      </c>
      <c r="AH217" s="4">
        <v>175</v>
      </c>
      <c r="AI217" s="4">
        <v>6</v>
      </c>
    </row>
    <row r="218" spans="5:35" x14ac:dyDescent="0.35">
      <c r="E218" s="4">
        <v>20.200000000000003</v>
      </c>
      <c r="F218" s="5">
        <f t="shared" si="32"/>
        <v>0.10164588109716721</v>
      </c>
      <c r="AH218" s="4">
        <v>176</v>
      </c>
      <c r="AI218" s="4">
        <v>4</v>
      </c>
    </row>
    <row r="219" spans="5:35" x14ac:dyDescent="0.35">
      <c r="E219" s="4">
        <v>20.3</v>
      </c>
      <c r="F219" s="5">
        <f t="shared" si="32"/>
        <v>9.8010970589997526E-2</v>
      </c>
      <c r="AH219" s="4">
        <v>177</v>
      </c>
      <c r="AI219" s="4">
        <v>7</v>
      </c>
    </row>
    <row r="220" spans="5:35" x14ac:dyDescent="0.35">
      <c r="E220" s="4">
        <v>20.400000000000002</v>
      </c>
      <c r="F220" s="5">
        <f t="shared" si="32"/>
        <v>9.4468554041559516E-2</v>
      </c>
      <c r="AH220" s="4">
        <v>178</v>
      </c>
      <c r="AI220" s="4">
        <v>1</v>
      </c>
    </row>
    <row r="221" spans="5:35" x14ac:dyDescent="0.35">
      <c r="E221" s="4">
        <v>20.5</v>
      </c>
      <c r="F221" s="5">
        <f t="shared" si="32"/>
        <v>9.1017834736129677E-2</v>
      </c>
      <c r="AH221" s="4">
        <v>179</v>
      </c>
      <c r="AI221" s="4">
        <v>3</v>
      </c>
    </row>
    <row r="222" spans="5:35" x14ac:dyDescent="0.35">
      <c r="E222" s="4">
        <v>20.6</v>
      </c>
      <c r="F222" s="5">
        <f t="shared" si="32"/>
        <v>8.7657961092185044E-2</v>
      </c>
      <c r="AH222" s="4">
        <v>180</v>
      </c>
      <c r="AI222" s="4">
        <v>4</v>
      </c>
    </row>
    <row r="223" spans="5:35" x14ac:dyDescent="0.35">
      <c r="E223" s="4">
        <v>20.700000000000003</v>
      </c>
      <c r="F223" s="5">
        <f t="shared" si="32"/>
        <v>8.4388028774253665E-2</v>
      </c>
      <c r="AH223" s="4">
        <v>181</v>
      </c>
      <c r="AI223" s="4">
        <v>3</v>
      </c>
    </row>
    <row r="224" spans="5:35" x14ac:dyDescent="0.35">
      <c r="E224" s="4">
        <v>20.8</v>
      </c>
      <c r="F224" s="5">
        <f t="shared" si="32"/>
        <v>8.1207082849173995E-2</v>
      </c>
      <c r="AH224" s="4">
        <v>182</v>
      </c>
      <c r="AI224" s="4">
        <v>4</v>
      </c>
    </row>
    <row r="225" spans="5:35" x14ac:dyDescent="0.35">
      <c r="E225" s="4">
        <v>20.900000000000002</v>
      </c>
      <c r="F225" s="5">
        <f t="shared" si="32"/>
        <v>7.8114119981856134E-2</v>
      </c>
      <c r="AH225" s="4">
        <v>183</v>
      </c>
      <c r="AI225" s="4">
        <v>7</v>
      </c>
    </row>
    <row r="226" spans="5:35" x14ac:dyDescent="0.35">
      <c r="E226" s="4">
        <v>21</v>
      </c>
      <c r="F226" s="5">
        <f t="shared" si="32"/>
        <v>7.5108090665606531E-2</v>
      </c>
      <c r="AH226" s="4">
        <v>184</v>
      </c>
      <c r="AI226" s="4">
        <v>3</v>
      </c>
    </row>
    <row r="227" spans="5:35" x14ac:dyDescent="0.35">
      <c r="E227" s="4">
        <v>21.1</v>
      </c>
      <c r="F227" s="5">
        <f t="shared" si="32"/>
        <v>7.2187901482063666E-2</v>
      </c>
      <c r="AH227" s="4">
        <v>185</v>
      </c>
      <c r="AI227" s="4">
        <v>5</v>
      </c>
    </row>
    <row r="228" spans="5:35" x14ac:dyDescent="0.35">
      <c r="E228" s="4">
        <v>21.200000000000003</v>
      </c>
      <c r="F228" s="5">
        <f t="shared" si="32"/>
        <v>6.9352417385791121E-2</v>
      </c>
      <c r="AH228" s="4">
        <v>186</v>
      </c>
      <c r="AI228" s="4">
        <v>5</v>
      </c>
    </row>
    <row r="229" spans="5:35" x14ac:dyDescent="0.35">
      <c r="E229" s="4">
        <v>21.3</v>
      </c>
      <c r="F229" s="5">
        <f t="shared" si="32"/>
        <v>6.6600464008585436E-2</v>
      </c>
      <c r="AH229" s="4">
        <v>187</v>
      </c>
      <c r="AI229" s="4">
        <v>7</v>
      </c>
    </row>
    <row r="230" spans="5:35" x14ac:dyDescent="0.35">
      <c r="E230" s="4">
        <v>21.400000000000002</v>
      </c>
      <c r="F230" s="5">
        <f t="shared" si="32"/>
        <v>6.3930829978585124E-2</v>
      </c>
      <c r="AH230" s="4">
        <v>188</v>
      </c>
      <c r="AI230" s="4">
        <v>4</v>
      </c>
    </row>
    <row r="231" spans="5:35" x14ac:dyDescent="0.35">
      <c r="E231" s="4">
        <v>21.5</v>
      </c>
      <c r="F231" s="5">
        <f t="shared" si="32"/>
        <v>6.1342269249306858E-2</v>
      </c>
      <c r="AH231" s="4">
        <v>189</v>
      </c>
      <c r="AI231" s="4">
        <v>4</v>
      </c>
    </row>
    <row r="232" spans="5:35" x14ac:dyDescent="0.35">
      <c r="E232" s="4">
        <v>21.6</v>
      </c>
      <c r="F232" s="5">
        <f t="shared" si="32"/>
        <v>5.8833503433783574E-2</v>
      </c>
      <c r="AH232" s="4">
        <v>190</v>
      </c>
      <c r="AI232" s="4">
        <v>6</v>
      </c>
    </row>
    <row r="233" spans="5:35" x14ac:dyDescent="0.35">
      <c r="E233" s="4">
        <v>21.700000000000003</v>
      </c>
      <c r="F233" s="5">
        <f t="shared" si="32"/>
        <v>5.6403224139054631E-2</v>
      </c>
      <c r="AH233" s="4">
        <v>191</v>
      </c>
      <c r="AI233" s="4">
        <v>2</v>
      </c>
    </row>
    <row r="234" spans="5:35" x14ac:dyDescent="0.35">
      <c r="E234" s="4">
        <v>21.8</v>
      </c>
      <c r="F234" s="5">
        <f t="shared" si="32"/>
        <v>5.4050095296325096E-2</v>
      </c>
      <c r="AH234" s="4">
        <v>192</v>
      </c>
      <c r="AI234" s="4">
        <v>4</v>
      </c>
    </row>
    <row r="235" spans="5:35" x14ac:dyDescent="0.35">
      <c r="E235" s="4">
        <v>21.900000000000002</v>
      </c>
      <c r="F235" s="5">
        <f t="shared" si="32"/>
        <v>5.1772755482214383E-2</v>
      </c>
      <c r="AH235" s="4">
        <v>193</v>
      </c>
      <c r="AI235" s="4">
        <v>1</v>
      </c>
    </row>
    <row r="236" spans="5:35" x14ac:dyDescent="0.35">
      <c r="E236" s="4">
        <v>22</v>
      </c>
      <c r="F236" s="5">
        <f t="shared" si="32"/>
        <v>4.9569820226606276E-2</v>
      </c>
      <c r="AH236" s="4">
        <v>194</v>
      </c>
      <c r="AI236" s="4">
        <v>7</v>
      </c>
    </row>
    <row r="237" spans="5:35" x14ac:dyDescent="0.35">
      <c r="E237" s="4">
        <v>22.1</v>
      </c>
      <c r="F237" s="5">
        <f t="shared" si="32"/>
        <v>4.7439884302734603E-2</v>
      </c>
      <c r="AH237" s="4">
        <v>195</v>
      </c>
      <c r="AI237" s="4">
        <v>6</v>
      </c>
    </row>
    <row r="238" spans="5:35" x14ac:dyDescent="0.35">
      <c r="E238" s="4">
        <v>22.200000000000003</v>
      </c>
      <c r="F238" s="5">
        <f t="shared" si="32"/>
        <v>4.5381523995258077E-2</v>
      </c>
      <c r="AH238" s="4">
        <v>196</v>
      </c>
      <c r="AI238" s="4">
        <v>2</v>
      </c>
    </row>
    <row r="239" spans="5:35" x14ac:dyDescent="0.35">
      <c r="E239" s="4">
        <v>22.3</v>
      </c>
      <c r="F239" s="5">
        <f t="shared" si="32"/>
        <v>4.3393299342215363E-2</v>
      </c>
      <c r="AH239" s="4">
        <v>197</v>
      </c>
      <c r="AI239" s="4">
        <v>5</v>
      </c>
    </row>
    <row r="240" spans="5:35" x14ac:dyDescent="0.35">
      <c r="E240" s="4">
        <v>22.400000000000002</v>
      </c>
      <c r="F240" s="5">
        <f t="shared" si="32"/>
        <v>4.1473756346894097E-2</v>
      </c>
      <c r="AH240" s="4">
        <v>198</v>
      </c>
      <c r="AI240" s="4">
        <v>3</v>
      </c>
    </row>
    <row r="241" spans="5:35" x14ac:dyDescent="0.35">
      <c r="E241" s="4">
        <v>22.5</v>
      </c>
      <c r="F241" s="5">
        <f t="shared" si="32"/>
        <v>3.9621429155804133E-2</v>
      </c>
      <c r="AH241" s="4">
        <v>199</v>
      </c>
      <c r="AI241" s="4">
        <v>4</v>
      </c>
    </row>
    <row r="242" spans="5:35" x14ac:dyDescent="0.35">
      <c r="E242" s="4">
        <v>22.6</v>
      </c>
      <c r="F242" s="5">
        <f t="shared" si="32"/>
        <v>3.7834842199100716E-2</v>
      </c>
      <c r="AH242" s="4">
        <v>200</v>
      </c>
      <c r="AI242" s="4">
        <v>6</v>
      </c>
    </row>
    <row r="243" spans="5:35" x14ac:dyDescent="0.35">
      <c r="E243" s="4">
        <v>22.700000000000003</v>
      </c>
      <c r="F243" s="5">
        <f t="shared" si="32"/>
        <v>3.6112512289981025E-2</v>
      </c>
      <c r="AH243" s="4">
        <v>201</v>
      </c>
      <c r="AI243" s="4">
        <v>3</v>
      </c>
    </row>
    <row r="244" spans="5:35" x14ac:dyDescent="0.35">
      <c r="E244" s="4">
        <v>22.8</v>
      </c>
      <c r="F244" s="5">
        <f t="shared" si="32"/>
        <v>3.445295067974441E-2</v>
      </c>
      <c r="AH244" s="4">
        <v>202</v>
      </c>
      <c r="AI244" s="4">
        <v>3</v>
      </c>
    </row>
    <row r="245" spans="5:35" x14ac:dyDescent="0.35">
      <c r="E245" s="4">
        <v>22.900000000000002</v>
      </c>
      <c r="F245" s="5">
        <f t="shared" si="32"/>
        <v>3.2854665065398914E-2</v>
      </c>
      <c r="AH245" s="4">
        <v>203</v>
      </c>
      <c r="AI245" s="4">
        <v>1</v>
      </c>
    </row>
    <row r="246" spans="5:35" x14ac:dyDescent="0.35">
      <c r="E246" s="4">
        <v>23</v>
      </c>
      <c r="F246" s="5">
        <f t="shared" si="32"/>
        <v>3.1316161546874555E-2</v>
      </c>
      <c r="AH246" s="4">
        <v>204</v>
      </c>
      <c r="AI246" s="4">
        <v>6</v>
      </c>
    </row>
    <row r="247" spans="5:35" x14ac:dyDescent="0.35">
      <c r="E247" s="4">
        <v>23.1</v>
      </c>
      <c r="F247" s="5">
        <f t="shared" si="32"/>
        <v>2.9835946531106106E-2</v>
      </c>
      <c r="AH247" s="4">
        <v>205</v>
      </c>
      <c r="AI247" s="4">
        <v>2</v>
      </c>
    </row>
    <row r="248" spans="5:35" x14ac:dyDescent="0.35">
      <c r="E248" s="4">
        <v>23.200000000000003</v>
      </c>
      <c r="F248" s="5">
        <f t="shared" si="32"/>
        <v>2.8412528580437524E-2</v>
      </c>
      <c r="AH248" s="4">
        <v>206</v>
      </c>
      <c r="AI248" s="4">
        <v>4</v>
      </c>
    </row>
    <row r="249" spans="5:35" x14ac:dyDescent="0.35">
      <c r="E249" s="4">
        <v>23.3</v>
      </c>
      <c r="F249" s="5">
        <f t="shared" si="32"/>
        <v>2.7044420203005792E-2</v>
      </c>
      <c r="AH249" s="4">
        <v>207</v>
      </c>
      <c r="AI249" s="4">
        <v>4</v>
      </c>
    </row>
    <row r="250" spans="5:35" x14ac:dyDescent="0.35">
      <c r="E250" s="4">
        <v>23.400000000000002</v>
      </c>
      <c r="F250" s="5">
        <f t="shared" si="32"/>
        <v>2.5730139582959111E-2</v>
      </c>
      <c r="AH250" s="4">
        <v>208</v>
      </c>
      <c r="AI250" s="4">
        <v>4</v>
      </c>
    </row>
    <row r="251" spans="5:35" x14ac:dyDescent="0.35">
      <c r="E251" s="4">
        <v>23.5</v>
      </c>
      <c r="F251" s="5">
        <f t="shared" si="32"/>
        <v>2.4468212248576426E-2</v>
      </c>
      <c r="AH251" s="4">
        <v>209</v>
      </c>
      <c r="AI251" s="4">
        <v>6</v>
      </c>
    </row>
    <row r="252" spans="5:35" x14ac:dyDescent="0.35">
      <c r="E252" s="4">
        <v>23.6</v>
      </c>
      <c r="F252" s="5">
        <f t="shared" si="32"/>
        <v>2.3257172676552695E-2</v>
      </c>
      <c r="AH252" s="4">
        <v>210</v>
      </c>
      <c r="AI252" s="4">
        <v>5</v>
      </c>
    </row>
    <row r="253" spans="5:35" x14ac:dyDescent="0.35">
      <c r="E253" s="4">
        <v>23.700000000000003</v>
      </c>
      <c r="F253" s="5">
        <f t="shared" si="32"/>
        <v>2.2095565830926422E-2</v>
      </c>
      <c r="AH253" s="4">
        <v>211</v>
      </c>
      <c r="AI253" s="4">
        <v>3</v>
      </c>
    </row>
    <row r="254" spans="5:35" x14ac:dyDescent="0.35">
      <c r="E254" s="4">
        <v>23.8</v>
      </c>
      <c r="F254" s="5">
        <f t="shared" si="32"/>
        <v>2.0981948635328984E-2</v>
      </c>
      <c r="AH254" s="4">
        <v>212</v>
      </c>
      <c r="AI254" s="4">
        <v>5</v>
      </c>
    </row>
    <row r="255" spans="5:35" x14ac:dyDescent="0.35">
      <c r="E255" s="4">
        <v>23.900000000000002</v>
      </c>
      <c r="F255" s="5">
        <f t="shared" si="32"/>
        <v>1.9914891377440513E-2</v>
      </c>
      <c r="AH255" s="4">
        <v>213</v>
      </c>
      <c r="AI255" s="4">
        <v>5</v>
      </c>
    </row>
    <row r="256" spans="5:35" x14ac:dyDescent="0.35">
      <c r="E256" s="4">
        <v>24</v>
      </c>
      <c r="F256" s="5">
        <f t="shared" si="32"/>
        <v>1.88929790447393E-2</v>
      </c>
      <c r="AH256" s="4">
        <v>214</v>
      </c>
      <c r="AI256" s="4">
        <v>5</v>
      </c>
    </row>
    <row r="257" spans="5:35" x14ac:dyDescent="0.35">
      <c r="E257" s="4">
        <v>24.1</v>
      </c>
      <c r="F257" s="5">
        <f t="shared" si="32"/>
        <v>1.7914812590834495E-2</v>
      </c>
      <c r="AH257" s="4">
        <v>215</v>
      </c>
      <c r="AI257" s="4">
        <v>5</v>
      </c>
    </row>
    <row r="258" spans="5:35" x14ac:dyDescent="0.35">
      <c r="E258" s="4">
        <v>24.200000000000003</v>
      </c>
      <c r="F258" s="5">
        <f t="shared" si="32"/>
        <v>1.6979010131865313E-2</v>
      </c>
      <c r="AH258" s="4">
        <v>216</v>
      </c>
      <c r="AI258" s="4">
        <v>4</v>
      </c>
    </row>
    <row r="259" spans="5:35" x14ac:dyDescent="0.35">
      <c r="E259" s="4">
        <v>24.3</v>
      </c>
      <c r="F259" s="5">
        <f t="shared" si="32"/>
        <v>1.6084208072648876E-2</v>
      </c>
      <c r="AH259" s="4">
        <v>217</v>
      </c>
      <c r="AI259" s="4">
        <v>1</v>
      </c>
    </row>
    <row r="260" spans="5:35" x14ac:dyDescent="0.35">
      <c r="E260" s="4">
        <v>24.400000000000002</v>
      </c>
      <c r="F260" s="5">
        <f t="shared" si="32"/>
        <v>1.5229062162443241E-2</v>
      </c>
      <c r="AH260" s="4">
        <v>218</v>
      </c>
      <c r="AI260" s="4">
        <v>10</v>
      </c>
    </row>
    <row r="261" spans="5:35" x14ac:dyDescent="0.35">
      <c r="E261" s="4">
        <v>24.5</v>
      </c>
      <c r="F261" s="5">
        <f t="shared" si="32"/>
        <v>1.4412248480381806E-2</v>
      </c>
      <c r="AH261" s="4">
        <v>219</v>
      </c>
      <c r="AI261" s="4">
        <v>1</v>
      </c>
    </row>
    <row r="262" spans="5:35" x14ac:dyDescent="0.35">
      <c r="E262" s="4">
        <v>24.6</v>
      </c>
      <c r="F262" s="5">
        <f t="shared" si="32"/>
        <v>1.3632464350811335E-2</v>
      </c>
      <c r="AH262" s="4">
        <v>220</v>
      </c>
      <c r="AI262" s="4">
        <v>5</v>
      </c>
    </row>
    <row r="263" spans="5:35" x14ac:dyDescent="0.35">
      <c r="E263" s="4">
        <v>24.700000000000003</v>
      </c>
      <c r="F263" s="5">
        <f t="shared" si="32"/>
        <v>1.2888429188940842E-2</v>
      </c>
      <c r="AH263" s="4">
        <v>221</v>
      </c>
      <c r="AI263" s="4">
        <v>4</v>
      </c>
    </row>
    <row r="264" spans="5:35" x14ac:dyDescent="0.35">
      <c r="E264" s="4">
        <v>24.8</v>
      </c>
      <c r="F264" s="5">
        <f t="shared" si="32"/>
        <v>1.2178885277376206E-2</v>
      </c>
      <c r="AH264" s="4">
        <v>222</v>
      </c>
      <c r="AI264" s="4">
        <v>5</v>
      </c>
    </row>
    <row r="265" spans="5:35" x14ac:dyDescent="0.35">
      <c r="E265" s="4">
        <v>24.900000000000002</v>
      </c>
      <c r="F265" s="5">
        <f t="shared" si="32"/>
        <v>1.1502598474276926E-2</v>
      </c>
      <c r="AH265" s="4">
        <v>223</v>
      </c>
      <c r="AI265" s="4">
        <v>6</v>
      </c>
    </row>
    <row r="266" spans="5:35" x14ac:dyDescent="0.35">
      <c r="E266" s="4">
        <v>25</v>
      </c>
      <c r="F266" s="5">
        <f t="shared" si="32"/>
        <v>1.0858358854021977E-2</v>
      </c>
      <c r="AH266" s="4">
        <v>224</v>
      </c>
      <c r="AI266" s="4">
        <v>4</v>
      </c>
    </row>
    <row r="267" spans="5:35" x14ac:dyDescent="0.35">
      <c r="E267" s="4">
        <v>25.1</v>
      </c>
      <c r="F267" s="5">
        <f t="shared" si="32"/>
        <v>1.0244981281423704E-2</v>
      </c>
      <c r="AH267" s="4">
        <v>225</v>
      </c>
      <c r="AI267" s="4">
        <v>2</v>
      </c>
    </row>
    <row r="268" spans="5:35" x14ac:dyDescent="0.35">
      <c r="E268" s="4">
        <v>25.200000000000003</v>
      </c>
      <c r="F268" s="5">
        <f t="shared" si="32"/>
        <v>9.6613059206602792E-3</v>
      </c>
      <c r="AH268" s="4">
        <v>226</v>
      </c>
      <c r="AI268" s="4">
        <v>6</v>
      </c>
    </row>
    <row r="269" spans="5:35" x14ac:dyDescent="0.35">
      <c r="E269" s="4">
        <v>25.3</v>
      </c>
      <c r="F269" s="5">
        <f t="shared" si="32"/>
        <v>9.1061986802344341E-3</v>
      </c>
      <c r="AH269" s="4">
        <v>227</v>
      </c>
      <c r="AI269" s="4">
        <v>5</v>
      </c>
    </row>
    <row r="270" spans="5:35" x14ac:dyDescent="0.35">
      <c r="E270" s="4">
        <v>25.400000000000002</v>
      </c>
      <c r="F270" s="5">
        <f t="shared" si="32"/>
        <v>8.5785515953840097E-3</v>
      </c>
      <c r="AH270" s="4">
        <v>228</v>
      </c>
      <c r="AI270" s="4">
        <v>3</v>
      </c>
    </row>
    <row r="271" spans="5:35" x14ac:dyDescent="0.35">
      <c r="E271" s="4">
        <v>25.5</v>
      </c>
      <c r="F271" s="5">
        <f t="shared" si="32"/>
        <v>8.0772831494863029E-3</v>
      </c>
      <c r="AH271" s="4">
        <v>229</v>
      </c>
      <c r="AI271" s="4">
        <v>4</v>
      </c>
    </row>
    <row r="272" spans="5:35" x14ac:dyDescent="0.35">
      <c r="E272" s="4">
        <v>25.6</v>
      </c>
      <c r="F272" s="5">
        <f t="shared" si="32"/>
        <v>7.6013385361028973E-3</v>
      </c>
      <c r="AH272" s="4">
        <v>230</v>
      </c>
      <c r="AI272" s="4">
        <v>4</v>
      </c>
    </row>
    <row r="273" spans="5:35" x14ac:dyDescent="0.35">
      <c r="E273" s="4">
        <v>25.700000000000003</v>
      </c>
      <c r="F273" s="5">
        <f t="shared" ref="F273:F316" si="33">1-_xlfn.WEIBULL.DIST(E273,$C$17,$C$18,1)</f>
        <v>7.1496898634082484E-3</v>
      </c>
      <c r="AH273" s="4">
        <v>231</v>
      </c>
      <c r="AI273" s="4">
        <v>4</v>
      </c>
    </row>
    <row r="274" spans="5:35" x14ac:dyDescent="0.35">
      <c r="E274" s="4">
        <v>25.8</v>
      </c>
      <c r="F274" s="5">
        <f t="shared" si="33"/>
        <v>6.7213363028334472E-3</v>
      </c>
      <c r="AH274" s="4">
        <v>232</v>
      </c>
      <c r="AI274" s="4">
        <v>5</v>
      </c>
    </row>
    <row r="275" spans="5:35" x14ac:dyDescent="0.35">
      <c r="E275" s="4">
        <v>25.900000000000002</v>
      </c>
      <c r="F275" s="5">
        <f t="shared" si="33"/>
        <v>6.3153041838366342E-3</v>
      </c>
      <c r="AH275" s="4">
        <v>233</v>
      </c>
      <c r="AI275" s="4">
        <v>8</v>
      </c>
    </row>
    <row r="276" spans="5:35" x14ac:dyDescent="0.35">
      <c r="E276" s="4">
        <v>26</v>
      </c>
      <c r="F276" s="5">
        <f t="shared" si="33"/>
        <v>5.9306470367811448E-3</v>
      </c>
      <c r="AH276" s="4">
        <v>234</v>
      </c>
      <c r="AI276" s="4">
        <v>4</v>
      </c>
    </row>
    <row r="277" spans="5:35" x14ac:dyDescent="0.35">
      <c r="E277" s="4">
        <v>26.1</v>
      </c>
      <c r="F277" s="5">
        <f t="shared" si="33"/>
        <v>5.5664455859637529E-3</v>
      </c>
      <c r="AH277" s="4">
        <v>235</v>
      </c>
      <c r="AI277" s="4">
        <v>3</v>
      </c>
    </row>
    <row r="278" spans="5:35" x14ac:dyDescent="0.35">
      <c r="E278" s="4">
        <v>26.200000000000003</v>
      </c>
      <c r="F278" s="5">
        <f t="shared" si="33"/>
        <v>5.2218076948911119E-3</v>
      </c>
      <c r="AH278" s="4">
        <v>236</v>
      </c>
      <c r="AI278" s="4">
        <v>4</v>
      </c>
    </row>
    <row r="279" spans="5:35" x14ac:dyDescent="0.35">
      <c r="E279" s="4">
        <v>26.3</v>
      </c>
      <c r="F279" s="5">
        <f t="shared" si="33"/>
        <v>4.8958682659439035E-3</v>
      </c>
      <c r="AH279" s="4">
        <v>237</v>
      </c>
      <c r="AI279" s="4">
        <v>3</v>
      </c>
    </row>
    <row r="280" spans="5:35" x14ac:dyDescent="0.35">
      <c r="E280" s="4">
        <v>26.400000000000002</v>
      </c>
      <c r="F280" s="5">
        <f t="shared" si="33"/>
        <v>4.5877890966052881E-3</v>
      </c>
      <c r="AH280" s="4">
        <v>238</v>
      </c>
      <c r="AI280" s="4">
        <v>3</v>
      </c>
    </row>
    <row r="281" spans="5:35" x14ac:dyDescent="0.35">
      <c r="E281" s="4">
        <v>26.5</v>
      </c>
      <c r="F281" s="5">
        <f t="shared" si="33"/>
        <v>4.2967586944604452E-3</v>
      </c>
      <c r="AH281" s="4">
        <v>239</v>
      </c>
      <c r="AI281" s="4">
        <v>2</v>
      </c>
    </row>
    <row r="282" spans="5:35" x14ac:dyDescent="0.35">
      <c r="E282" s="4">
        <v>26.6</v>
      </c>
      <c r="F282" s="5">
        <f t="shared" si="33"/>
        <v>4.0219920531908704E-3</v>
      </c>
      <c r="AH282" s="4">
        <v>240</v>
      </c>
      <c r="AI282" s="4">
        <v>4</v>
      </c>
    </row>
    <row r="283" spans="5:35" x14ac:dyDescent="0.35">
      <c r="E283" s="4">
        <v>26.700000000000003</v>
      </c>
      <c r="F283" s="5">
        <f t="shared" si="33"/>
        <v>3.7627303917997512E-3</v>
      </c>
      <c r="AH283" s="4">
        <v>241</v>
      </c>
      <c r="AI283" s="4">
        <v>5</v>
      </c>
    </row>
    <row r="284" spans="5:35" x14ac:dyDescent="0.35">
      <c r="E284" s="4">
        <v>26.8</v>
      </c>
      <c r="F284" s="5">
        <f t="shared" si="33"/>
        <v>3.5182408593110726E-3</v>
      </c>
      <c r="AH284" s="4">
        <v>242</v>
      </c>
      <c r="AI284" s="4">
        <v>4</v>
      </c>
    </row>
    <row r="285" spans="5:35" x14ac:dyDescent="0.35">
      <c r="E285" s="4">
        <v>26.900000000000002</v>
      </c>
      <c r="F285" s="5">
        <f t="shared" si="33"/>
        <v>3.2878162071797723E-3</v>
      </c>
      <c r="AH285" s="4">
        <v>243</v>
      </c>
      <c r="AI285" s="4">
        <v>2</v>
      </c>
    </row>
    <row r="286" spans="5:35" x14ac:dyDescent="0.35">
      <c r="E286" s="4">
        <v>27</v>
      </c>
      <c r="F286" s="5">
        <f t="shared" si="33"/>
        <v>3.0707744316426089E-3</v>
      </c>
      <c r="AH286" s="4">
        <v>244</v>
      </c>
      <c r="AI286" s="4">
        <v>5</v>
      </c>
    </row>
    <row r="287" spans="5:35" x14ac:dyDescent="0.35">
      <c r="E287" s="4">
        <v>27.1</v>
      </c>
      <c r="F287" s="5">
        <f t="shared" si="33"/>
        <v>2.8664583882203054E-3</v>
      </c>
      <c r="AH287" s="4">
        <v>245</v>
      </c>
      <c r="AI287" s="4">
        <v>3</v>
      </c>
    </row>
    <row r="288" spans="5:35" x14ac:dyDescent="0.35">
      <c r="E288" s="4">
        <v>27.200000000000003</v>
      </c>
      <c r="F288" s="5">
        <f t="shared" si="33"/>
        <v>2.6742353805614405E-3</v>
      </c>
      <c r="AH288" s="4">
        <v>246</v>
      </c>
      <c r="AI288" s="4">
        <v>5</v>
      </c>
    </row>
    <row r="289" spans="5:35" x14ac:dyDescent="0.35">
      <c r="E289" s="4">
        <v>27.3</v>
      </c>
      <c r="F289" s="5">
        <f t="shared" si="33"/>
        <v>2.4934967257868035E-3</v>
      </c>
      <c r="AH289" s="4">
        <v>247</v>
      </c>
      <c r="AI289" s="4">
        <v>3</v>
      </c>
    </row>
    <row r="290" spans="5:35" x14ac:dyDescent="0.35">
      <c r="E290" s="4">
        <v>27.400000000000002</v>
      </c>
      <c r="F290" s="5">
        <f t="shared" si="33"/>
        <v>2.3236572984610682E-3</v>
      </c>
      <c r="AH290" s="4">
        <v>248</v>
      </c>
      <c r="AI290" s="4">
        <v>4</v>
      </c>
    </row>
    <row r="291" spans="5:35" x14ac:dyDescent="0.35">
      <c r="E291" s="4">
        <v>27.5</v>
      </c>
      <c r="F291" s="5">
        <f t="shared" si="33"/>
        <v>2.1641550552747857E-3</v>
      </c>
      <c r="AH291" s="4">
        <v>249</v>
      </c>
      <c r="AI291" s="4">
        <v>6</v>
      </c>
    </row>
    <row r="292" spans="5:35" x14ac:dyDescent="0.35">
      <c r="E292" s="4">
        <v>27.6</v>
      </c>
      <c r="F292" s="5">
        <f t="shared" si="33"/>
        <v>2.0144505424795067E-3</v>
      </c>
      <c r="AH292" s="4">
        <v>250</v>
      </c>
      <c r="AI292" s="4">
        <v>5</v>
      </c>
    </row>
    <row r="293" spans="5:35" x14ac:dyDescent="0.35">
      <c r="E293" s="4">
        <v>27.700000000000003</v>
      </c>
      <c r="F293" s="5">
        <f t="shared" si="33"/>
        <v>1.8740263880651087E-3</v>
      </c>
      <c r="AH293" s="4">
        <v>251</v>
      </c>
      <c r="AI293" s="4">
        <v>6</v>
      </c>
    </row>
    <row r="294" spans="5:35" x14ac:dyDescent="0.35">
      <c r="E294" s="4">
        <v>27.8</v>
      </c>
      <c r="F294" s="5">
        <f t="shared" si="33"/>
        <v>1.7423867806160009E-3</v>
      </c>
      <c r="AH294" s="4">
        <v>252</v>
      </c>
      <c r="AI294" s="4">
        <v>6</v>
      </c>
    </row>
    <row r="295" spans="5:35" x14ac:dyDescent="0.35">
      <c r="E295" s="4">
        <v>27.900000000000002</v>
      </c>
      <c r="F295" s="5">
        <f t="shared" si="33"/>
        <v>1.619056936727814E-3</v>
      </c>
      <c r="AH295" s="4">
        <v>253</v>
      </c>
      <c r="AI295" s="4">
        <v>5</v>
      </c>
    </row>
    <row r="296" spans="5:35" x14ac:dyDescent="0.35">
      <c r="E296" s="4">
        <v>28</v>
      </c>
      <c r="F296" s="5">
        <f t="shared" si="33"/>
        <v>1.5035825588000096E-3</v>
      </c>
      <c r="AH296" s="4">
        <v>254</v>
      </c>
      <c r="AI296" s="4">
        <v>4</v>
      </c>
    </row>
    <row r="297" spans="5:35" x14ac:dyDescent="0.35">
      <c r="E297" s="4">
        <v>28.1</v>
      </c>
      <c r="F297" s="5">
        <f t="shared" si="33"/>
        <v>1.3955292849613388E-3</v>
      </c>
      <c r="AH297" s="4">
        <v>255</v>
      </c>
      <c r="AI297" s="4">
        <v>3</v>
      </c>
    </row>
    <row r="298" spans="5:35" x14ac:dyDescent="0.35">
      <c r="E298" s="4">
        <v>28.200000000000003</v>
      </c>
      <c r="F298" s="5">
        <f t="shared" si="33"/>
        <v>1.2944821328143563E-3</v>
      </c>
      <c r="AH298" s="4">
        <v>256</v>
      </c>
      <c r="AI298" s="4">
        <v>7</v>
      </c>
    </row>
    <row r="299" spans="5:35" x14ac:dyDescent="0.35">
      <c r="E299" s="4">
        <v>28.3</v>
      </c>
      <c r="F299" s="5">
        <f t="shared" si="33"/>
        <v>1.2000449386178058E-3</v>
      </c>
      <c r="AH299" s="4">
        <v>257</v>
      </c>
      <c r="AI299" s="4">
        <v>6</v>
      </c>
    </row>
    <row r="300" spans="5:35" x14ac:dyDescent="0.35">
      <c r="E300" s="4">
        <v>28.400000000000002</v>
      </c>
      <c r="F300" s="5">
        <f t="shared" si="33"/>
        <v>1.111839793456193E-3</v>
      </c>
      <c r="AH300" s="4">
        <v>258</v>
      </c>
      <c r="AI300" s="4">
        <v>3</v>
      </c>
    </row>
    <row r="301" spans="5:35" x14ac:dyDescent="0.35">
      <c r="E301" s="4">
        <v>28.5</v>
      </c>
      <c r="F301" s="5">
        <f t="shared" si="33"/>
        <v>1.0295064778690355E-3</v>
      </c>
      <c r="AH301" s="4">
        <v>259</v>
      </c>
      <c r="AI301" s="4">
        <v>6</v>
      </c>
    </row>
    <row r="302" spans="5:35" x14ac:dyDescent="0.35">
      <c r="E302" s="4">
        <v>28.6</v>
      </c>
      <c r="F302" s="5">
        <f t="shared" si="33"/>
        <v>9.5270189634433233E-4</v>
      </c>
      <c r="AH302" s="4">
        <v>260</v>
      </c>
      <c r="AI302" s="4">
        <v>3</v>
      </c>
    </row>
    <row r="303" spans="5:35" x14ac:dyDescent="0.35">
      <c r="E303" s="4">
        <v>28.700000000000003</v>
      </c>
      <c r="F303" s="5">
        <f t="shared" si="33"/>
        <v>8.8109951300197054E-4</v>
      </c>
      <c r="AH303" s="4">
        <v>261</v>
      </c>
      <c r="AI303" s="4">
        <v>2</v>
      </c>
    </row>
    <row r="304" spans="5:35" x14ac:dyDescent="0.35">
      <c r="E304" s="4">
        <v>28.8</v>
      </c>
      <c r="F304" s="5">
        <f t="shared" si="33"/>
        <v>8.1438878971862305E-4</v>
      </c>
      <c r="AH304" s="4">
        <v>262</v>
      </c>
      <c r="AI304" s="4">
        <v>3</v>
      </c>
    </row>
    <row r="305" spans="5:35" x14ac:dyDescent="0.35">
      <c r="E305" s="4">
        <v>28.900000000000002</v>
      </c>
      <c r="F305" s="5">
        <f t="shared" si="33"/>
        <v>7.5227462787186283E-4</v>
      </c>
      <c r="AH305" s="4">
        <v>263</v>
      </c>
      <c r="AI305" s="4">
        <v>0</v>
      </c>
    </row>
    <row r="306" spans="5:35" x14ac:dyDescent="0.35">
      <c r="E306" s="4">
        <v>29</v>
      </c>
      <c r="F306" s="5">
        <f t="shared" si="33"/>
        <v>6.9447681480427903E-4</v>
      </c>
      <c r="AH306" s="4">
        <v>264</v>
      </c>
      <c r="AI306" s="4">
        <v>6</v>
      </c>
    </row>
    <row r="307" spans="5:35" x14ac:dyDescent="0.35">
      <c r="E307" s="4">
        <v>29.1</v>
      </c>
      <c r="F307" s="5">
        <f t="shared" si="33"/>
        <v>6.4072947603410757E-4</v>
      </c>
      <c r="AH307" s="4">
        <v>265</v>
      </c>
      <c r="AI307" s="4">
        <v>7</v>
      </c>
    </row>
    <row r="308" spans="5:35" x14ac:dyDescent="0.35">
      <c r="E308" s="4">
        <v>29.200000000000003</v>
      </c>
      <c r="F308" s="5">
        <f t="shared" si="33"/>
        <v>5.9078053416472542E-4</v>
      </c>
      <c r="AH308" s="4">
        <v>266</v>
      </c>
      <c r="AI308" s="4">
        <v>2</v>
      </c>
    </row>
    <row r="309" spans="5:35" x14ac:dyDescent="0.35">
      <c r="E309" s="4">
        <v>29.3</v>
      </c>
      <c r="F309" s="5">
        <f t="shared" si="33"/>
        <v>5.4439117537163906E-4</v>
      </c>
      <c r="AH309" s="4">
        <v>267</v>
      </c>
      <c r="AI309" s="4">
        <v>4</v>
      </c>
    </row>
    <row r="310" spans="5:35" x14ac:dyDescent="0.35">
      <c r="E310" s="4">
        <v>29.400000000000002</v>
      </c>
      <c r="F310" s="5">
        <f t="shared" si="33"/>
        <v>5.0133532427298899E-4</v>
      </c>
      <c r="AH310" s="4">
        <v>268</v>
      </c>
      <c r="AI310" s="4">
        <v>6</v>
      </c>
    </row>
    <row r="311" spans="5:35" x14ac:dyDescent="0.35">
      <c r="E311" s="4">
        <v>29.5</v>
      </c>
      <c r="F311" s="5">
        <f t="shared" si="33"/>
        <v>4.6139912791987037E-4</v>
      </c>
      <c r="AH311" s="4">
        <v>269</v>
      </c>
      <c r="AI311" s="4">
        <v>4</v>
      </c>
    </row>
    <row r="312" spans="5:35" x14ac:dyDescent="0.35">
      <c r="E312" s="4">
        <v>29.6</v>
      </c>
      <c r="F312" s="5">
        <f t="shared" si="33"/>
        <v>4.2438044957171517E-4</v>
      </c>
      <c r="AH312" s="4">
        <v>270</v>
      </c>
      <c r="AI312" s="4">
        <v>2</v>
      </c>
    </row>
    <row r="313" spans="5:35" x14ac:dyDescent="0.35">
      <c r="E313" s="4">
        <v>29.700000000000003</v>
      </c>
      <c r="F313" s="5">
        <f t="shared" si="33"/>
        <v>3.9008837285570142E-4</v>
      </c>
      <c r="AH313" s="4">
        <v>271</v>
      </c>
      <c r="AI313" s="4">
        <v>5</v>
      </c>
    </row>
    <row r="314" spans="5:35" x14ac:dyDescent="0.35">
      <c r="E314" s="4">
        <v>29.8</v>
      </c>
      <c r="F314" s="5">
        <f t="shared" si="33"/>
        <v>3.5834271684143104E-4</v>
      </c>
      <c r="AH314" s="4">
        <v>272</v>
      </c>
      <c r="AI314" s="4">
        <v>3</v>
      </c>
    </row>
    <row r="315" spans="5:35" x14ac:dyDescent="0.35">
      <c r="E315" s="4">
        <v>29.900000000000002</v>
      </c>
      <c r="F315" s="5">
        <f t="shared" si="33"/>
        <v>3.2897356250061183E-4</v>
      </c>
      <c r="AH315" s="4">
        <v>273</v>
      </c>
      <c r="AI315" s="4">
        <v>6</v>
      </c>
    </row>
    <row r="316" spans="5:35" x14ac:dyDescent="0.35">
      <c r="E316" s="4">
        <v>30</v>
      </c>
      <c r="F316" s="5">
        <f t="shared" si="33"/>
        <v>3.0182079095875114E-4</v>
      </c>
      <c r="AH316" s="4">
        <v>274</v>
      </c>
      <c r="AI316" s="4">
        <v>4</v>
      </c>
    </row>
    <row r="317" spans="5:35" x14ac:dyDescent="0.35">
      <c r="AH317" s="4">
        <v>275</v>
      </c>
      <c r="AI317" s="4">
        <v>5</v>
      </c>
    </row>
    <row r="318" spans="5:35" x14ac:dyDescent="0.35">
      <c r="AH318" s="4">
        <v>276</v>
      </c>
      <c r="AI318" s="4">
        <v>6</v>
      </c>
    </row>
    <row r="319" spans="5:35" x14ac:dyDescent="0.35">
      <c r="AH319" s="4">
        <v>277</v>
      </c>
      <c r="AI319" s="4">
        <v>4</v>
      </c>
    </row>
    <row r="320" spans="5:35" x14ac:dyDescent="0.35">
      <c r="AH320" s="4">
        <v>278</v>
      </c>
      <c r="AI320" s="4">
        <v>3</v>
      </c>
    </row>
    <row r="321" spans="34:35" x14ac:dyDescent="0.35">
      <c r="AH321" s="4">
        <v>279</v>
      </c>
      <c r="AI321" s="4">
        <v>3</v>
      </c>
    </row>
    <row r="322" spans="34:35" x14ac:dyDescent="0.35">
      <c r="AH322" s="4">
        <v>280</v>
      </c>
      <c r="AI322" s="4">
        <v>3</v>
      </c>
    </row>
    <row r="323" spans="34:35" x14ac:dyDescent="0.35">
      <c r="AH323" s="4">
        <v>281</v>
      </c>
      <c r="AI323" s="4">
        <v>6</v>
      </c>
    </row>
    <row r="324" spans="34:35" x14ac:dyDescent="0.35">
      <c r="AH324" s="4">
        <v>282</v>
      </c>
      <c r="AI324" s="4">
        <v>3</v>
      </c>
    </row>
    <row r="325" spans="34:35" x14ac:dyDescent="0.35">
      <c r="AH325" s="4">
        <v>283</v>
      </c>
      <c r="AI325" s="4">
        <v>6</v>
      </c>
    </row>
    <row r="326" spans="34:35" x14ac:dyDescent="0.35">
      <c r="AH326" s="4">
        <v>284</v>
      </c>
      <c r="AI326" s="4">
        <v>7</v>
      </c>
    </row>
    <row r="327" spans="34:35" x14ac:dyDescent="0.35">
      <c r="AH327" s="4">
        <v>285</v>
      </c>
      <c r="AI327" s="4">
        <v>4</v>
      </c>
    </row>
    <row r="328" spans="34:35" x14ac:dyDescent="0.35">
      <c r="AH328" s="4">
        <v>286</v>
      </c>
      <c r="AI328" s="4">
        <v>8</v>
      </c>
    </row>
    <row r="329" spans="34:35" x14ac:dyDescent="0.35">
      <c r="AH329" s="4">
        <v>287</v>
      </c>
      <c r="AI329" s="4">
        <v>2</v>
      </c>
    </row>
    <row r="330" spans="34:35" x14ac:dyDescent="0.35">
      <c r="AH330" s="4">
        <v>288</v>
      </c>
      <c r="AI330" s="4">
        <v>4</v>
      </c>
    </row>
    <row r="331" spans="34:35" x14ac:dyDescent="0.35">
      <c r="AH331" s="4">
        <v>289</v>
      </c>
      <c r="AI331" s="4">
        <v>3</v>
      </c>
    </row>
    <row r="332" spans="34:35" x14ac:dyDescent="0.35">
      <c r="AH332" s="4">
        <v>290</v>
      </c>
      <c r="AI332" s="4">
        <v>5</v>
      </c>
    </row>
    <row r="333" spans="34:35" x14ac:dyDescent="0.35">
      <c r="AH333" s="4">
        <v>291</v>
      </c>
      <c r="AI333" s="4">
        <v>5</v>
      </c>
    </row>
    <row r="334" spans="34:35" x14ac:dyDescent="0.35">
      <c r="AH334" s="4">
        <v>292</v>
      </c>
      <c r="AI334" s="4">
        <v>3</v>
      </c>
    </row>
    <row r="335" spans="34:35" x14ac:dyDescent="0.35">
      <c r="AH335" s="4">
        <v>293</v>
      </c>
      <c r="AI335" s="4">
        <v>3</v>
      </c>
    </row>
    <row r="336" spans="34:35" x14ac:dyDescent="0.35">
      <c r="AH336" s="4">
        <v>294</v>
      </c>
      <c r="AI336" s="4">
        <v>7</v>
      </c>
    </row>
    <row r="337" spans="34:35" x14ac:dyDescent="0.35">
      <c r="AH337" s="4">
        <v>295</v>
      </c>
      <c r="AI337" s="4">
        <v>4</v>
      </c>
    </row>
    <row r="338" spans="34:35" x14ac:dyDescent="0.35">
      <c r="AH338" s="4">
        <v>296</v>
      </c>
      <c r="AI338" s="4">
        <v>5</v>
      </c>
    </row>
    <row r="339" spans="34:35" x14ac:dyDescent="0.35">
      <c r="AH339" s="4">
        <v>297</v>
      </c>
      <c r="AI339" s="4">
        <v>6</v>
      </c>
    </row>
    <row r="340" spans="34:35" x14ac:dyDescent="0.35">
      <c r="AH340" s="4">
        <v>298</v>
      </c>
      <c r="AI340" s="4">
        <v>7</v>
      </c>
    </row>
    <row r="341" spans="34:35" x14ac:dyDescent="0.35">
      <c r="AH341" s="4">
        <v>299</v>
      </c>
      <c r="AI341" s="4">
        <v>6</v>
      </c>
    </row>
    <row r="342" spans="34:35" x14ac:dyDescent="0.35">
      <c r="AH342" s="4">
        <v>300</v>
      </c>
      <c r="AI342" s="4">
        <v>3</v>
      </c>
    </row>
    <row r="343" spans="34:35" x14ac:dyDescent="0.35">
      <c r="AH343" s="4">
        <v>301</v>
      </c>
      <c r="AI343" s="4">
        <v>4</v>
      </c>
    </row>
    <row r="344" spans="34:35" x14ac:dyDescent="0.35">
      <c r="AH344" s="4">
        <v>302</v>
      </c>
      <c r="AI344" s="4">
        <v>2</v>
      </c>
    </row>
    <row r="345" spans="34:35" x14ac:dyDescent="0.35">
      <c r="AH345" s="4">
        <v>303</v>
      </c>
      <c r="AI345" s="4">
        <v>4</v>
      </c>
    </row>
    <row r="346" spans="34:35" x14ac:dyDescent="0.35">
      <c r="AH346" s="4">
        <v>304</v>
      </c>
      <c r="AI346" s="4">
        <v>7</v>
      </c>
    </row>
    <row r="347" spans="34:35" x14ac:dyDescent="0.35">
      <c r="AH347" s="4">
        <v>305</v>
      </c>
      <c r="AI347" s="4">
        <v>3</v>
      </c>
    </row>
    <row r="348" spans="34:35" x14ac:dyDescent="0.35">
      <c r="AH348" s="4">
        <v>306</v>
      </c>
      <c r="AI348" s="4">
        <v>4</v>
      </c>
    </row>
    <row r="349" spans="34:35" x14ac:dyDescent="0.35">
      <c r="AH349" s="4">
        <v>307</v>
      </c>
      <c r="AI349" s="4">
        <v>8</v>
      </c>
    </row>
    <row r="350" spans="34:35" x14ac:dyDescent="0.35">
      <c r="AH350" s="4">
        <v>308</v>
      </c>
      <c r="AI350" s="4">
        <v>8</v>
      </c>
    </row>
    <row r="351" spans="34:35" x14ac:dyDescent="0.35">
      <c r="AH351" s="4">
        <v>309</v>
      </c>
      <c r="AI351" s="4">
        <v>5</v>
      </c>
    </row>
    <row r="352" spans="34:35" x14ac:dyDescent="0.35">
      <c r="AH352" s="4">
        <v>310</v>
      </c>
      <c r="AI352" s="4">
        <v>2</v>
      </c>
    </row>
    <row r="353" spans="34:35" x14ac:dyDescent="0.35">
      <c r="AH353" s="4">
        <v>311</v>
      </c>
      <c r="AI353" s="4">
        <v>4</v>
      </c>
    </row>
    <row r="354" spans="34:35" x14ac:dyDescent="0.35">
      <c r="AH354" s="4">
        <v>312</v>
      </c>
      <c r="AI354" s="4">
        <v>4</v>
      </c>
    </row>
    <row r="355" spans="34:35" x14ac:dyDescent="0.35">
      <c r="AH355" s="4">
        <v>313</v>
      </c>
      <c r="AI355" s="4">
        <v>8</v>
      </c>
    </row>
    <row r="356" spans="34:35" x14ac:dyDescent="0.35">
      <c r="AH356" s="4">
        <v>314</v>
      </c>
      <c r="AI356" s="4">
        <v>3</v>
      </c>
    </row>
    <row r="357" spans="34:35" x14ac:dyDescent="0.35">
      <c r="AH357" s="4">
        <v>315</v>
      </c>
      <c r="AI357" s="4">
        <v>3</v>
      </c>
    </row>
    <row r="358" spans="34:35" x14ac:dyDescent="0.35">
      <c r="AH358" s="4">
        <v>316</v>
      </c>
      <c r="AI358" s="4">
        <v>4</v>
      </c>
    </row>
    <row r="359" spans="34:35" x14ac:dyDescent="0.35">
      <c r="AH359" s="4">
        <v>317</v>
      </c>
      <c r="AI359" s="4">
        <v>4</v>
      </c>
    </row>
    <row r="360" spans="34:35" x14ac:dyDescent="0.35">
      <c r="AH360" s="4">
        <v>318</v>
      </c>
      <c r="AI360" s="4">
        <v>4</v>
      </c>
    </row>
    <row r="361" spans="34:35" x14ac:dyDescent="0.35">
      <c r="AH361" s="4">
        <v>319</v>
      </c>
      <c r="AI361" s="4">
        <v>8</v>
      </c>
    </row>
    <row r="362" spans="34:35" x14ac:dyDescent="0.35">
      <c r="AH362" s="4">
        <v>320</v>
      </c>
      <c r="AI362" s="4">
        <v>5</v>
      </c>
    </row>
    <row r="363" spans="34:35" x14ac:dyDescent="0.35">
      <c r="AH363" s="4">
        <v>321</v>
      </c>
      <c r="AI363" s="4">
        <v>3</v>
      </c>
    </row>
    <row r="364" spans="34:35" x14ac:dyDescent="0.35">
      <c r="AH364" s="4">
        <v>322</v>
      </c>
      <c r="AI364" s="4">
        <v>6</v>
      </c>
    </row>
    <row r="365" spans="34:35" x14ac:dyDescent="0.35">
      <c r="AH365" s="4">
        <v>323</v>
      </c>
      <c r="AI365" s="4">
        <v>4</v>
      </c>
    </row>
    <row r="366" spans="34:35" x14ac:dyDescent="0.35">
      <c r="AH366" s="4">
        <v>324</v>
      </c>
      <c r="AI366" s="4">
        <v>3</v>
      </c>
    </row>
    <row r="367" spans="34:35" x14ac:dyDescent="0.35">
      <c r="AH367" s="4">
        <v>325</v>
      </c>
      <c r="AI367" s="4">
        <v>4</v>
      </c>
    </row>
    <row r="368" spans="34:35" x14ac:dyDescent="0.35">
      <c r="AH368" s="4">
        <v>326</v>
      </c>
      <c r="AI368" s="4">
        <v>2</v>
      </c>
    </row>
    <row r="369" spans="34:35" x14ac:dyDescent="0.35">
      <c r="AH369" s="4">
        <v>327</v>
      </c>
      <c r="AI369" s="4">
        <v>3</v>
      </c>
    </row>
    <row r="370" spans="34:35" x14ac:dyDescent="0.35">
      <c r="AH370" s="4">
        <v>328</v>
      </c>
      <c r="AI370" s="4">
        <v>7</v>
      </c>
    </row>
    <row r="371" spans="34:35" x14ac:dyDescent="0.35">
      <c r="AH371" s="4">
        <v>329</v>
      </c>
      <c r="AI371" s="4">
        <v>6</v>
      </c>
    </row>
    <row r="372" spans="34:35" x14ac:dyDescent="0.35">
      <c r="AH372" s="4">
        <v>330</v>
      </c>
      <c r="AI372" s="4">
        <v>5</v>
      </c>
    </row>
    <row r="373" spans="34:35" x14ac:dyDescent="0.35">
      <c r="AH373" s="4">
        <v>331</v>
      </c>
      <c r="AI373" s="4">
        <v>4</v>
      </c>
    </row>
    <row r="374" spans="34:35" x14ac:dyDescent="0.35">
      <c r="AH374" s="4">
        <v>332</v>
      </c>
      <c r="AI374" s="4">
        <v>6</v>
      </c>
    </row>
    <row r="375" spans="34:35" x14ac:dyDescent="0.35">
      <c r="AH375" s="4">
        <v>333</v>
      </c>
      <c r="AI375" s="4">
        <v>5</v>
      </c>
    </row>
    <row r="376" spans="34:35" x14ac:dyDescent="0.35">
      <c r="AH376" s="4">
        <v>334</v>
      </c>
      <c r="AI376" s="4">
        <v>2</v>
      </c>
    </row>
    <row r="377" spans="34:35" x14ac:dyDescent="0.35">
      <c r="AH377" s="4">
        <v>335</v>
      </c>
      <c r="AI377" s="4">
        <v>3</v>
      </c>
    </row>
    <row r="378" spans="34:35" x14ac:dyDescent="0.35">
      <c r="AH378" s="4">
        <v>336</v>
      </c>
      <c r="AI378" s="4">
        <v>4</v>
      </c>
    </row>
    <row r="379" spans="34:35" x14ac:dyDescent="0.35">
      <c r="AH379" s="4">
        <v>337</v>
      </c>
      <c r="AI379" s="4">
        <v>3</v>
      </c>
    </row>
    <row r="380" spans="34:35" x14ac:dyDescent="0.35">
      <c r="AH380" s="4">
        <v>338</v>
      </c>
      <c r="AI380" s="4">
        <v>3</v>
      </c>
    </row>
    <row r="381" spans="34:35" x14ac:dyDescent="0.35">
      <c r="AH381" s="4">
        <v>339</v>
      </c>
      <c r="AI381" s="4">
        <v>5</v>
      </c>
    </row>
    <row r="382" spans="34:35" x14ac:dyDescent="0.35">
      <c r="AH382" s="4">
        <v>340</v>
      </c>
      <c r="AI382" s="4">
        <v>3</v>
      </c>
    </row>
    <row r="383" spans="34:35" x14ac:dyDescent="0.35">
      <c r="AH383" s="4">
        <v>341</v>
      </c>
      <c r="AI383" s="4">
        <v>5</v>
      </c>
    </row>
    <row r="384" spans="34:35" x14ac:dyDescent="0.35">
      <c r="AH384" s="4">
        <v>342</v>
      </c>
      <c r="AI384" s="4">
        <v>3</v>
      </c>
    </row>
    <row r="385" spans="34:35" x14ac:dyDescent="0.35">
      <c r="AH385" s="4">
        <v>343</v>
      </c>
      <c r="AI385" s="4">
        <v>4</v>
      </c>
    </row>
    <row r="386" spans="34:35" x14ac:dyDescent="0.35">
      <c r="AH386" s="4">
        <v>344</v>
      </c>
      <c r="AI386" s="4">
        <v>1</v>
      </c>
    </row>
    <row r="387" spans="34:35" x14ac:dyDescent="0.35">
      <c r="AH387" s="4">
        <v>345</v>
      </c>
      <c r="AI387" s="4">
        <v>6</v>
      </c>
    </row>
    <row r="388" spans="34:35" x14ac:dyDescent="0.35">
      <c r="AH388" s="4">
        <v>346</v>
      </c>
      <c r="AI388" s="4">
        <v>3</v>
      </c>
    </row>
    <row r="389" spans="34:35" x14ac:dyDescent="0.35">
      <c r="AH389" s="4">
        <v>347</v>
      </c>
      <c r="AI389" s="4">
        <v>2</v>
      </c>
    </row>
    <row r="390" spans="34:35" x14ac:dyDescent="0.35">
      <c r="AH390" s="4">
        <v>348</v>
      </c>
      <c r="AI390" s="4">
        <v>3</v>
      </c>
    </row>
    <row r="391" spans="34:35" x14ac:dyDescent="0.35">
      <c r="AH391" s="4">
        <v>349</v>
      </c>
      <c r="AI391" s="4">
        <v>2</v>
      </c>
    </row>
    <row r="392" spans="34:35" x14ac:dyDescent="0.35">
      <c r="AH392" s="4">
        <v>350</v>
      </c>
      <c r="AI392" s="4">
        <v>4</v>
      </c>
    </row>
    <row r="393" spans="34:35" x14ac:dyDescent="0.35">
      <c r="AH393" s="4">
        <v>351</v>
      </c>
      <c r="AI393" s="4">
        <v>3</v>
      </c>
    </row>
    <row r="394" spans="34:35" x14ac:dyDescent="0.35">
      <c r="AH394" s="4">
        <v>352</v>
      </c>
      <c r="AI394" s="4">
        <v>3</v>
      </c>
    </row>
    <row r="395" spans="34:35" x14ac:dyDescent="0.35">
      <c r="AH395" s="4">
        <v>353</v>
      </c>
      <c r="AI395" s="4">
        <v>4</v>
      </c>
    </row>
    <row r="396" spans="34:35" x14ac:dyDescent="0.35">
      <c r="AH396" s="4">
        <v>354</v>
      </c>
      <c r="AI396" s="4">
        <v>0</v>
      </c>
    </row>
    <row r="397" spans="34:35" x14ac:dyDescent="0.35">
      <c r="AH397" s="4">
        <v>355</v>
      </c>
      <c r="AI397" s="4">
        <v>7</v>
      </c>
    </row>
    <row r="398" spans="34:35" x14ac:dyDescent="0.35">
      <c r="AH398" s="4">
        <v>356</v>
      </c>
      <c r="AI398" s="4">
        <v>6</v>
      </c>
    </row>
    <row r="399" spans="34:35" x14ac:dyDescent="0.35">
      <c r="AH399" s="4">
        <v>357</v>
      </c>
      <c r="AI399" s="4">
        <v>5</v>
      </c>
    </row>
    <row r="400" spans="34:35" x14ac:dyDescent="0.35">
      <c r="AH400" s="4">
        <v>358</v>
      </c>
      <c r="AI400" s="4">
        <v>3</v>
      </c>
    </row>
    <row r="401" spans="34:35" x14ac:dyDescent="0.35">
      <c r="AH401" s="4">
        <v>359</v>
      </c>
      <c r="AI401" s="4">
        <v>5</v>
      </c>
    </row>
    <row r="402" spans="34:35" x14ac:dyDescent="0.35">
      <c r="AH402" s="4">
        <v>360</v>
      </c>
      <c r="AI402" s="4">
        <v>3</v>
      </c>
    </row>
    <row r="403" spans="34:35" x14ac:dyDescent="0.35">
      <c r="AH403" s="4">
        <v>361</v>
      </c>
      <c r="AI403" s="4">
        <v>3</v>
      </c>
    </row>
    <row r="404" spans="34:35" x14ac:dyDescent="0.35">
      <c r="AH404" s="4">
        <v>362</v>
      </c>
      <c r="AI404" s="4">
        <v>1</v>
      </c>
    </row>
    <row r="405" spans="34:35" x14ac:dyDescent="0.35">
      <c r="AH405" s="4">
        <v>363</v>
      </c>
      <c r="AI405" s="4">
        <v>4</v>
      </c>
    </row>
    <row r="406" spans="34:35" x14ac:dyDescent="0.35">
      <c r="AH406" s="4">
        <v>364</v>
      </c>
      <c r="AI406" s="4">
        <v>6</v>
      </c>
    </row>
    <row r="407" spans="34:35" x14ac:dyDescent="0.35">
      <c r="AH407" s="4">
        <v>365</v>
      </c>
      <c r="AI407" s="4">
        <v>4</v>
      </c>
    </row>
    <row r="408" spans="34:35" x14ac:dyDescent="0.35">
      <c r="AH408" s="4">
        <v>366</v>
      </c>
      <c r="AI408" s="4">
        <v>2</v>
      </c>
    </row>
    <row r="409" spans="34:35" x14ac:dyDescent="0.35">
      <c r="AH409" s="4">
        <v>367</v>
      </c>
      <c r="AI409" s="4">
        <v>3</v>
      </c>
    </row>
    <row r="410" spans="34:35" x14ac:dyDescent="0.35">
      <c r="AH410" s="4">
        <v>368</v>
      </c>
      <c r="AI410" s="4">
        <v>7</v>
      </c>
    </row>
    <row r="411" spans="34:35" x14ac:dyDescent="0.35">
      <c r="AH411" s="4">
        <v>369</v>
      </c>
      <c r="AI411" s="4">
        <v>4</v>
      </c>
    </row>
    <row r="412" spans="34:35" x14ac:dyDescent="0.35">
      <c r="AH412" s="4">
        <v>370</v>
      </c>
      <c r="AI412" s="4">
        <v>11</v>
      </c>
    </row>
    <row r="413" spans="34:35" x14ac:dyDescent="0.35">
      <c r="AH413" s="4">
        <v>371</v>
      </c>
      <c r="AI413" s="4">
        <v>4</v>
      </c>
    </row>
    <row r="414" spans="34:35" x14ac:dyDescent="0.35">
      <c r="AH414" s="4">
        <v>372</v>
      </c>
      <c r="AI414" s="4">
        <v>4</v>
      </c>
    </row>
    <row r="415" spans="34:35" x14ac:dyDescent="0.35">
      <c r="AH415" s="4">
        <v>373</v>
      </c>
      <c r="AI415" s="4">
        <v>5</v>
      </c>
    </row>
    <row r="416" spans="34:35" x14ac:dyDescent="0.35">
      <c r="AH416" s="4">
        <v>374</v>
      </c>
      <c r="AI416" s="4">
        <v>3</v>
      </c>
    </row>
    <row r="417" spans="34:35" x14ac:dyDescent="0.35">
      <c r="AH417" s="4">
        <v>375</v>
      </c>
      <c r="AI417" s="4">
        <v>3</v>
      </c>
    </row>
    <row r="418" spans="34:35" x14ac:dyDescent="0.35">
      <c r="AH418" s="4">
        <v>376</v>
      </c>
      <c r="AI418" s="4">
        <v>6</v>
      </c>
    </row>
    <row r="419" spans="34:35" x14ac:dyDescent="0.35">
      <c r="AH419" s="4">
        <v>377</v>
      </c>
      <c r="AI419" s="4">
        <v>5</v>
      </c>
    </row>
    <row r="420" spans="34:35" x14ac:dyDescent="0.35">
      <c r="AH420" s="4">
        <v>378</v>
      </c>
      <c r="AI420" s="4">
        <v>4</v>
      </c>
    </row>
    <row r="421" spans="34:35" x14ac:dyDescent="0.35">
      <c r="AH421" s="4">
        <v>379</v>
      </c>
      <c r="AI421" s="4">
        <v>4</v>
      </c>
    </row>
    <row r="422" spans="34:35" x14ac:dyDescent="0.35">
      <c r="AH422" s="4">
        <v>380</v>
      </c>
      <c r="AI422" s="4">
        <v>5</v>
      </c>
    </row>
    <row r="423" spans="34:35" x14ac:dyDescent="0.35">
      <c r="AH423" s="4">
        <v>381</v>
      </c>
      <c r="AI423" s="4">
        <v>8</v>
      </c>
    </row>
    <row r="424" spans="34:35" x14ac:dyDescent="0.35">
      <c r="AH424" s="4">
        <v>382</v>
      </c>
      <c r="AI424" s="4">
        <v>3</v>
      </c>
    </row>
    <row r="425" spans="34:35" x14ac:dyDescent="0.35">
      <c r="AH425" s="4">
        <v>383</v>
      </c>
      <c r="AI425" s="4">
        <v>4</v>
      </c>
    </row>
    <row r="426" spans="34:35" x14ac:dyDescent="0.35">
      <c r="AH426" s="4">
        <v>384</v>
      </c>
      <c r="AI426" s="4">
        <v>8</v>
      </c>
    </row>
    <row r="427" spans="34:35" x14ac:dyDescent="0.35">
      <c r="AH427" s="4">
        <v>385</v>
      </c>
      <c r="AI427" s="4">
        <v>7</v>
      </c>
    </row>
    <row r="428" spans="34:35" x14ac:dyDescent="0.35">
      <c r="AH428" s="4">
        <v>386</v>
      </c>
      <c r="AI428" s="4">
        <v>3</v>
      </c>
    </row>
    <row r="429" spans="34:35" x14ac:dyDescent="0.35">
      <c r="AH429" s="4">
        <v>387</v>
      </c>
      <c r="AI429" s="4">
        <v>1</v>
      </c>
    </row>
    <row r="430" spans="34:35" x14ac:dyDescent="0.35">
      <c r="AH430" s="4">
        <v>388</v>
      </c>
      <c r="AI430" s="4">
        <v>3</v>
      </c>
    </row>
    <row r="431" spans="34:35" x14ac:dyDescent="0.35">
      <c r="AH431" s="4">
        <v>389</v>
      </c>
      <c r="AI431" s="4">
        <v>3</v>
      </c>
    </row>
    <row r="432" spans="34:35" x14ac:dyDescent="0.35">
      <c r="AH432" s="4">
        <v>390</v>
      </c>
      <c r="AI432" s="4">
        <v>4</v>
      </c>
    </row>
    <row r="433" spans="34:35" x14ac:dyDescent="0.35">
      <c r="AH433" s="4">
        <v>391</v>
      </c>
      <c r="AI433" s="4">
        <v>1</v>
      </c>
    </row>
    <row r="434" spans="34:35" x14ac:dyDescent="0.35">
      <c r="AH434" s="4">
        <v>392</v>
      </c>
      <c r="AI434" s="4">
        <v>2</v>
      </c>
    </row>
    <row r="435" spans="34:35" x14ac:dyDescent="0.35">
      <c r="AH435" s="4">
        <v>393</v>
      </c>
      <c r="AI435" s="4">
        <v>5</v>
      </c>
    </row>
    <row r="436" spans="34:35" x14ac:dyDescent="0.35">
      <c r="AH436" s="4">
        <v>394</v>
      </c>
      <c r="AI436" s="4">
        <v>5</v>
      </c>
    </row>
    <row r="437" spans="34:35" x14ac:dyDescent="0.35">
      <c r="AH437" s="4">
        <v>395</v>
      </c>
      <c r="AI437" s="4">
        <v>5</v>
      </c>
    </row>
    <row r="438" spans="34:35" x14ac:dyDescent="0.35">
      <c r="AH438" s="4">
        <v>396</v>
      </c>
      <c r="AI438" s="4">
        <v>5</v>
      </c>
    </row>
    <row r="439" spans="34:35" x14ac:dyDescent="0.35">
      <c r="AH439" s="4">
        <v>397</v>
      </c>
      <c r="AI439" s="4">
        <v>5</v>
      </c>
    </row>
    <row r="440" spans="34:35" x14ac:dyDescent="0.35">
      <c r="AH440" s="4">
        <v>398</v>
      </c>
      <c r="AI440" s="4">
        <v>4</v>
      </c>
    </row>
    <row r="441" spans="34:35" x14ac:dyDescent="0.35">
      <c r="AH441" s="4">
        <v>399</v>
      </c>
      <c r="AI441" s="4">
        <v>1</v>
      </c>
    </row>
    <row r="442" spans="34:35" x14ac:dyDescent="0.35">
      <c r="AH442" s="4">
        <v>400</v>
      </c>
      <c r="AI442" s="4">
        <v>7</v>
      </c>
    </row>
    <row r="443" spans="34:35" x14ac:dyDescent="0.35">
      <c r="AH443" s="4">
        <v>401</v>
      </c>
      <c r="AI443" s="4">
        <v>3</v>
      </c>
    </row>
    <row r="444" spans="34:35" x14ac:dyDescent="0.35">
      <c r="AH444" s="4">
        <v>402</v>
      </c>
      <c r="AI444" s="4">
        <v>2</v>
      </c>
    </row>
    <row r="445" spans="34:35" x14ac:dyDescent="0.35">
      <c r="AH445" s="4">
        <v>403</v>
      </c>
      <c r="AI445" s="4">
        <v>7</v>
      </c>
    </row>
    <row r="446" spans="34:35" x14ac:dyDescent="0.35">
      <c r="AH446" s="4">
        <v>404</v>
      </c>
      <c r="AI446" s="4">
        <v>3</v>
      </c>
    </row>
    <row r="447" spans="34:35" x14ac:dyDescent="0.35">
      <c r="AH447" s="4">
        <v>405</v>
      </c>
      <c r="AI447" s="4">
        <v>6</v>
      </c>
    </row>
    <row r="448" spans="34:35" x14ac:dyDescent="0.35">
      <c r="AH448" s="4">
        <v>406</v>
      </c>
      <c r="AI448" s="4">
        <v>4</v>
      </c>
    </row>
    <row r="449" spans="34:35" x14ac:dyDescent="0.35">
      <c r="AH449" s="4">
        <v>407</v>
      </c>
      <c r="AI449" s="4">
        <v>6</v>
      </c>
    </row>
    <row r="450" spans="34:35" x14ac:dyDescent="0.35">
      <c r="AH450" s="4">
        <v>408</v>
      </c>
      <c r="AI450" s="4">
        <v>6</v>
      </c>
    </row>
    <row r="451" spans="34:35" x14ac:dyDescent="0.35">
      <c r="AH451" s="4">
        <v>409</v>
      </c>
      <c r="AI451" s="4">
        <v>2</v>
      </c>
    </row>
    <row r="452" spans="34:35" x14ac:dyDescent="0.35">
      <c r="AH452" s="4">
        <v>410</v>
      </c>
      <c r="AI452" s="4">
        <v>6</v>
      </c>
    </row>
    <row r="453" spans="34:35" x14ac:dyDescent="0.35">
      <c r="AH453" s="4">
        <v>411</v>
      </c>
      <c r="AI453" s="4">
        <v>4</v>
      </c>
    </row>
    <row r="454" spans="34:35" x14ac:dyDescent="0.35">
      <c r="AH454" s="4">
        <v>412</v>
      </c>
      <c r="AI454" s="4">
        <v>4</v>
      </c>
    </row>
    <row r="455" spans="34:35" x14ac:dyDescent="0.35">
      <c r="AH455" s="4">
        <v>413</v>
      </c>
      <c r="AI455" s="4">
        <v>6</v>
      </c>
    </row>
    <row r="456" spans="34:35" x14ac:dyDescent="0.35">
      <c r="AH456" s="4">
        <v>414</v>
      </c>
      <c r="AI456" s="4">
        <v>3</v>
      </c>
    </row>
    <row r="457" spans="34:35" x14ac:dyDescent="0.35">
      <c r="AH457" s="4">
        <v>415</v>
      </c>
      <c r="AI457" s="4">
        <v>7</v>
      </c>
    </row>
    <row r="458" spans="34:35" x14ac:dyDescent="0.35">
      <c r="AH458" s="4">
        <v>416</v>
      </c>
      <c r="AI458" s="4">
        <v>4</v>
      </c>
    </row>
    <row r="459" spans="34:35" x14ac:dyDescent="0.35">
      <c r="AH459" s="4">
        <v>417</v>
      </c>
      <c r="AI459" s="4">
        <v>5</v>
      </c>
    </row>
    <row r="460" spans="34:35" x14ac:dyDescent="0.35">
      <c r="AH460" s="4">
        <v>418</v>
      </c>
      <c r="AI460" s="4">
        <v>2</v>
      </c>
    </row>
    <row r="461" spans="34:35" x14ac:dyDescent="0.35">
      <c r="AH461" s="4">
        <v>419</v>
      </c>
      <c r="AI461" s="4">
        <v>4</v>
      </c>
    </row>
    <row r="462" spans="34:35" x14ac:dyDescent="0.35">
      <c r="AH462" s="4">
        <v>420</v>
      </c>
      <c r="AI462" s="4">
        <v>7</v>
      </c>
    </row>
    <row r="463" spans="34:35" x14ac:dyDescent="0.35">
      <c r="AH463" s="4">
        <v>421</v>
      </c>
      <c r="AI463" s="4">
        <v>2</v>
      </c>
    </row>
    <row r="464" spans="34:35" x14ac:dyDescent="0.35">
      <c r="AH464" s="4">
        <v>422</v>
      </c>
      <c r="AI464" s="4">
        <v>2</v>
      </c>
    </row>
    <row r="465" spans="34:35" x14ac:dyDescent="0.35">
      <c r="AH465" s="4">
        <v>423</v>
      </c>
      <c r="AI465" s="4">
        <v>1</v>
      </c>
    </row>
    <row r="466" spans="34:35" x14ac:dyDescent="0.35">
      <c r="AH466" s="4">
        <v>424</v>
      </c>
      <c r="AI466" s="4">
        <v>7</v>
      </c>
    </row>
    <row r="467" spans="34:35" x14ac:dyDescent="0.35">
      <c r="AH467" s="4">
        <v>425</v>
      </c>
      <c r="AI467" s="4">
        <v>2</v>
      </c>
    </row>
    <row r="468" spans="34:35" x14ac:dyDescent="0.35">
      <c r="AH468" s="4">
        <v>426</v>
      </c>
      <c r="AI468" s="4">
        <v>6</v>
      </c>
    </row>
    <row r="469" spans="34:35" x14ac:dyDescent="0.35">
      <c r="AH469" s="4">
        <v>427</v>
      </c>
      <c r="AI469" s="4">
        <v>5</v>
      </c>
    </row>
    <row r="470" spans="34:35" x14ac:dyDescent="0.35">
      <c r="AH470" s="4">
        <v>428</v>
      </c>
      <c r="AI470" s="4">
        <v>2</v>
      </c>
    </row>
    <row r="471" spans="34:35" x14ac:dyDescent="0.35">
      <c r="AH471" s="4">
        <v>429</v>
      </c>
      <c r="AI471" s="4">
        <v>1</v>
      </c>
    </row>
    <row r="472" spans="34:35" x14ac:dyDescent="0.35">
      <c r="AH472" s="4">
        <v>430</v>
      </c>
      <c r="AI472" s="4">
        <v>6</v>
      </c>
    </row>
    <row r="473" spans="34:35" x14ac:dyDescent="0.35">
      <c r="AH473" s="4">
        <v>431</v>
      </c>
      <c r="AI473" s="4">
        <v>2</v>
      </c>
    </row>
    <row r="474" spans="34:35" x14ac:dyDescent="0.35">
      <c r="AH474" s="4">
        <v>432</v>
      </c>
      <c r="AI474" s="4">
        <v>2</v>
      </c>
    </row>
    <row r="475" spans="34:35" x14ac:dyDescent="0.35">
      <c r="AH475" s="4">
        <v>433</v>
      </c>
      <c r="AI475" s="4">
        <v>2</v>
      </c>
    </row>
    <row r="476" spans="34:35" x14ac:dyDescent="0.35">
      <c r="AH476" s="4">
        <v>434</v>
      </c>
      <c r="AI476" s="4">
        <v>3</v>
      </c>
    </row>
    <row r="477" spans="34:35" x14ac:dyDescent="0.35">
      <c r="AH477" s="4">
        <v>435</v>
      </c>
      <c r="AI477" s="4">
        <v>7</v>
      </c>
    </row>
    <row r="478" spans="34:35" x14ac:dyDescent="0.35">
      <c r="AH478" s="4">
        <v>436</v>
      </c>
      <c r="AI478" s="4">
        <v>4</v>
      </c>
    </row>
    <row r="479" spans="34:35" x14ac:dyDescent="0.35">
      <c r="AH479" s="4">
        <v>437</v>
      </c>
      <c r="AI479" s="4">
        <v>5</v>
      </c>
    </row>
    <row r="480" spans="34:35" x14ac:dyDescent="0.35">
      <c r="AH480" s="4">
        <v>438</v>
      </c>
      <c r="AI480" s="4">
        <v>7</v>
      </c>
    </row>
    <row r="481" spans="34:35" x14ac:dyDescent="0.35">
      <c r="AH481" s="4">
        <v>439</v>
      </c>
      <c r="AI481" s="4">
        <v>3</v>
      </c>
    </row>
    <row r="482" spans="34:35" x14ac:dyDescent="0.35">
      <c r="AH482" s="4">
        <v>440</v>
      </c>
      <c r="AI482" s="4">
        <v>6</v>
      </c>
    </row>
    <row r="483" spans="34:35" x14ac:dyDescent="0.35">
      <c r="AH483" s="4">
        <v>441</v>
      </c>
      <c r="AI483" s="4">
        <v>2</v>
      </c>
    </row>
    <row r="484" spans="34:35" x14ac:dyDescent="0.35">
      <c r="AH484" s="4">
        <v>442</v>
      </c>
      <c r="AI484" s="4">
        <v>5</v>
      </c>
    </row>
    <row r="485" spans="34:35" x14ac:dyDescent="0.35">
      <c r="AH485" s="4">
        <v>443</v>
      </c>
      <c r="AI485" s="4">
        <v>2</v>
      </c>
    </row>
    <row r="486" spans="34:35" x14ac:dyDescent="0.35">
      <c r="AH486" s="4">
        <v>444</v>
      </c>
      <c r="AI486" s="4">
        <v>8</v>
      </c>
    </row>
    <row r="487" spans="34:35" x14ac:dyDescent="0.35">
      <c r="AH487" s="4">
        <v>445</v>
      </c>
      <c r="AI487" s="4">
        <v>3</v>
      </c>
    </row>
    <row r="488" spans="34:35" x14ac:dyDescent="0.35">
      <c r="AH488" s="4">
        <v>446</v>
      </c>
      <c r="AI488" s="4">
        <v>3</v>
      </c>
    </row>
    <row r="489" spans="34:35" x14ac:dyDescent="0.35">
      <c r="AH489" s="4">
        <v>447</v>
      </c>
      <c r="AI489" s="4">
        <v>3</v>
      </c>
    </row>
    <row r="490" spans="34:35" x14ac:dyDescent="0.35">
      <c r="AH490" s="4">
        <v>448</v>
      </c>
      <c r="AI490" s="4">
        <v>4</v>
      </c>
    </row>
    <row r="491" spans="34:35" x14ac:dyDescent="0.35">
      <c r="AH491" s="4">
        <v>449</v>
      </c>
      <c r="AI491" s="4">
        <v>6</v>
      </c>
    </row>
    <row r="492" spans="34:35" x14ac:dyDescent="0.35">
      <c r="AH492" s="4">
        <v>450</v>
      </c>
      <c r="AI492" s="4">
        <v>6</v>
      </c>
    </row>
    <row r="493" spans="34:35" x14ac:dyDescent="0.35">
      <c r="AH493" s="4">
        <v>451</v>
      </c>
      <c r="AI493" s="4">
        <v>5</v>
      </c>
    </row>
    <row r="494" spans="34:35" x14ac:dyDescent="0.35">
      <c r="AH494" s="4">
        <v>452</v>
      </c>
      <c r="AI494" s="4">
        <v>4</v>
      </c>
    </row>
    <row r="495" spans="34:35" x14ac:dyDescent="0.35">
      <c r="AH495" s="4">
        <v>453</v>
      </c>
      <c r="AI495" s="4">
        <v>5</v>
      </c>
    </row>
    <row r="496" spans="34:35" x14ac:dyDescent="0.35">
      <c r="AH496" s="4">
        <v>454</v>
      </c>
      <c r="AI496" s="4">
        <v>4</v>
      </c>
    </row>
    <row r="497" spans="34:35" x14ac:dyDescent="0.35">
      <c r="AH497" s="4">
        <v>455</v>
      </c>
      <c r="AI497" s="4">
        <v>5</v>
      </c>
    </row>
    <row r="498" spans="34:35" x14ac:dyDescent="0.35">
      <c r="AH498" s="4">
        <v>456</v>
      </c>
      <c r="AI498" s="4">
        <v>6</v>
      </c>
    </row>
    <row r="499" spans="34:35" x14ac:dyDescent="0.35">
      <c r="AH499" s="4">
        <v>457</v>
      </c>
      <c r="AI499" s="4">
        <v>11</v>
      </c>
    </row>
    <row r="500" spans="34:35" x14ac:dyDescent="0.35">
      <c r="AH500" s="4">
        <v>458</v>
      </c>
      <c r="AI500" s="4">
        <v>4</v>
      </c>
    </row>
    <row r="501" spans="34:35" x14ac:dyDescent="0.35">
      <c r="AH501" s="4">
        <v>459</v>
      </c>
      <c r="AI501" s="4">
        <v>4</v>
      </c>
    </row>
    <row r="502" spans="34:35" x14ac:dyDescent="0.35">
      <c r="AH502" s="4">
        <v>460</v>
      </c>
      <c r="AI502" s="4">
        <v>7</v>
      </c>
    </row>
    <row r="503" spans="34:35" x14ac:dyDescent="0.35">
      <c r="AH503" s="4">
        <v>461</v>
      </c>
      <c r="AI503" s="4">
        <v>6</v>
      </c>
    </row>
    <row r="504" spans="34:35" x14ac:dyDescent="0.35">
      <c r="AH504" s="4">
        <v>462</v>
      </c>
      <c r="AI504" s="4">
        <v>5</v>
      </c>
    </row>
    <row r="505" spans="34:35" x14ac:dyDescent="0.35">
      <c r="AH505" s="4">
        <v>463</v>
      </c>
      <c r="AI505" s="4">
        <v>4</v>
      </c>
    </row>
    <row r="506" spans="34:35" x14ac:dyDescent="0.35">
      <c r="AH506" s="4">
        <v>464</v>
      </c>
      <c r="AI506" s="4">
        <v>4</v>
      </c>
    </row>
    <row r="507" spans="34:35" x14ac:dyDescent="0.35">
      <c r="AH507" s="4">
        <v>465</v>
      </c>
      <c r="AI507" s="4">
        <v>2</v>
      </c>
    </row>
    <row r="508" spans="34:35" x14ac:dyDescent="0.35">
      <c r="AH508" s="4">
        <v>466</v>
      </c>
      <c r="AI508" s="4">
        <v>3</v>
      </c>
    </row>
    <row r="509" spans="34:35" x14ac:dyDescent="0.35">
      <c r="AH509" s="4">
        <v>467</v>
      </c>
      <c r="AI509" s="4">
        <v>6</v>
      </c>
    </row>
    <row r="510" spans="34:35" x14ac:dyDescent="0.35">
      <c r="AH510" s="4">
        <v>468</v>
      </c>
      <c r="AI510" s="4">
        <v>3</v>
      </c>
    </row>
    <row r="511" spans="34:35" x14ac:dyDescent="0.35">
      <c r="AH511" s="4">
        <v>469</v>
      </c>
      <c r="AI511" s="4">
        <v>5</v>
      </c>
    </row>
    <row r="512" spans="34:35" x14ac:dyDescent="0.35">
      <c r="AH512" s="4">
        <v>470</v>
      </c>
      <c r="AI512" s="4">
        <v>5</v>
      </c>
    </row>
    <row r="513" spans="34:35" x14ac:dyDescent="0.35">
      <c r="AH513" s="4">
        <v>471</v>
      </c>
      <c r="AI513" s="4">
        <v>3</v>
      </c>
    </row>
    <row r="514" spans="34:35" x14ac:dyDescent="0.35">
      <c r="AH514" s="4">
        <v>472</v>
      </c>
      <c r="AI514" s="4">
        <v>6</v>
      </c>
    </row>
    <row r="515" spans="34:35" x14ac:dyDescent="0.35">
      <c r="AH515" s="4">
        <v>473</v>
      </c>
      <c r="AI515" s="4">
        <v>6</v>
      </c>
    </row>
    <row r="516" spans="34:35" x14ac:dyDescent="0.35">
      <c r="AH516" s="4">
        <v>474</v>
      </c>
      <c r="AI516" s="4">
        <v>5</v>
      </c>
    </row>
    <row r="517" spans="34:35" x14ac:dyDescent="0.35">
      <c r="AH517" s="4">
        <v>475</v>
      </c>
      <c r="AI517" s="4">
        <v>3</v>
      </c>
    </row>
    <row r="518" spans="34:35" x14ac:dyDescent="0.35">
      <c r="AH518" s="4">
        <v>476</v>
      </c>
      <c r="AI518" s="4">
        <v>5</v>
      </c>
    </row>
    <row r="519" spans="34:35" x14ac:dyDescent="0.35">
      <c r="AH519" s="4">
        <v>477</v>
      </c>
      <c r="AI519" s="4">
        <v>5</v>
      </c>
    </row>
    <row r="520" spans="34:35" x14ac:dyDescent="0.35">
      <c r="AH520" s="4">
        <v>478</v>
      </c>
      <c r="AI520" s="4">
        <v>2</v>
      </c>
    </row>
    <row r="521" spans="34:35" x14ac:dyDescent="0.35">
      <c r="AH521" s="4">
        <v>479</v>
      </c>
      <c r="AI521" s="4">
        <v>3</v>
      </c>
    </row>
    <row r="522" spans="34:35" x14ac:dyDescent="0.35">
      <c r="AH522" s="4">
        <v>480</v>
      </c>
      <c r="AI522" s="4">
        <v>2</v>
      </c>
    </row>
    <row r="523" spans="34:35" x14ac:dyDescent="0.35">
      <c r="AH523" s="4">
        <v>481</v>
      </c>
      <c r="AI523" s="4">
        <v>4</v>
      </c>
    </row>
    <row r="524" spans="34:35" x14ac:dyDescent="0.35">
      <c r="AH524" s="4">
        <v>482</v>
      </c>
      <c r="AI524" s="4">
        <v>3</v>
      </c>
    </row>
    <row r="525" spans="34:35" x14ac:dyDescent="0.35">
      <c r="AH525" s="4">
        <v>483</v>
      </c>
      <c r="AI525" s="4">
        <v>2</v>
      </c>
    </row>
    <row r="526" spans="34:35" x14ac:dyDescent="0.35">
      <c r="AH526" s="4">
        <v>484</v>
      </c>
      <c r="AI526" s="4">
        <v>8</v>
      </c>
    </row>
    <row r="527" spans="34:35" x14ac:dyDescent="0.35">
      <c r="AH527" s="4">
        <v>485</v>
      </c>
      <c r="AI527" s="4">
        <v>3</v>
      </c>
    </row>
    <row r="528" spans="34:35" x14ac:dyDescent="0.35">
      <c r="AH528" s="4">
        <v>486</v>
      </c>
      <c r="AI528" s="4">
        <v>5</v>
      </c>
    </row>
    <row r="529" spans="34:35" x14ac:dyDescent="0.35">
      <c r="AH529" s="4">
        <v>487</v>
      </c>
      <c r="AI529" s="4">
        <v>4</v>
      </c>
    </row>
    <row r="530" spans="34:35" x14ac:dyDescent="0.35">
      <c r="AH530" s="4">
        <v>488</v>
      </c>
      <c r="AI530" s="4">
        <v>3</v>
      </c>
    </row>
    <row r="531" spans="34:35" x14ac:dyDescent="0.35">
      <c r="AH531" s="4">
        <v>489</v>
      </c>
      <c r="AI531" s="4">
        <v>3</v>
      </c>
    </row>
    <row r="532" spans="34:35" x14ac:dyDescent="0.35">
      <c r="AH532" s="4">
        <v>490</v>
      </c>
      <c r="AI532" s="4">
        <v>8</v>
      </c>
    </row>
    <row r="533" spans="34:35" x14ac:dyDescent="0.35">
      <c r="AH533" s="4">
        <v>491</v>
      </c>
      <c r="AI533" s="4">
        <v>4</v>
      </c>
    </row>
    <row r="534" spans="34:35" x14ac:dyDescent="0.35">
      <c r="AH534" s="4">
        <v>492</v>
      </c>
      <c r="AI534" s="4">
        <v>4</v>
      </c>
    </row>
    <row r="535" spans="34:35" x14ac:dyDescent="0.35">
      <c r="AH535" s="4">
        <v>493</v>
      </c>
      <c r="AI535" s="4">
        <v>3</v>
      </c>
    </row>
    <row r="536" spans="34:35" x14ac:dyDescent="0.35">
      <c r="AH536" s="4">
        <v>494</v>
      </c>
      <c r="AI536" s="4">
        <v>5</v>
      </c>
    </row>
    <row r="537" spans="34:35" x14ac:dyDescent="0.35">
      <c r="AH537" s="4">
        <v>495</v>
      </c>
      <c r="AI537" s="4">
        <v>5</v>
      </c>
    </row>
    <row r="538" spans="34:35" x14ac:dyDescent="0.35">
      <c r="AH538" s="4">
        <v>496</v>
      </c>
      <c r="AI538" s="4">
        <v>6</v>
      </c>
    </row>
    <row r="539" spans="34:35" x14ac:dyDescent="0.35">
      <c r="AH539" s="4">
        <v>497</v>
      </c>
      <c r="AI539" s="4">
        <v>4</v>
      </c>
    </row>
    <row r="540" spans="34:35" x14ac:dyDescent="0.35">
      <c r="AH540" s="4">
        <v>498</v>
      </c>
      <c r="AI540" s="4">
        <v>6</v>
      </c>
    </row>
    <row r="541" spans="34:35" x14ac:dyDescent="0.35">
      <c r="AH541" s="4">
        <v>499</v>
      </c>
      <c r="AI541" s="4">
        <v>5</v>
      </c>
    </row>
    <row r="542" spans="34:35" x14ac:dyDescent="0.35">
      <c r="AH542" s="4">
        <v>500</v>
      </c>
      <c r="AI542" s="4">
        <v>5</v>
      </c>
    </row>
    <row r="543" spans="34:35" x14ac:dyDescent="0.35">
      <c r="AH543" s="4">
        <v>501</v>
      </c>
      <c r="AI543" s="4">
        <v>5</v>
      </c>
    </row>
    <row r="544" spans="34:35" x14ac:dyDescent="0.35">
      <c r="AH544" s="4">
        <v>502</v>
      </c>
      <c r="AI544" s="4">
        <v>5</v>
      </c>
    </row>
    <row r="545" spans="34:35" x14ac:dyDescent="0.35">
      <c r="AH545" s="4">
        <v>503</v>
      </c>
      <c r="AI545" s="4">
        <v>3</v>
      </c>
    </row>
    <row r="546" spans="34:35" x14ac:dyDescent="0.35">
      <c r="AH546" s="4">
        <v>504</v>
      </c>
      <c r="AI546" s="4">
        <v>3</v>
      </c>
    </row>
    <row r="547" spans="34:35" x14ac:dyDescent="0.35">
      <c r="AH547" s="4">
        <v>505</v>
      </c>
      <c r="AI547" s="4">
        <v>3</v>
      </c>
    </row>
    <row r="548" spans="34:35" x14ac:dyDescent="0.35">
      <c r="AH548" s="4">
        <v>506</v>
      </c>
      <c r="AI548" s="4">
        <v>2</v>
      </c>
    </row>
    <row r="549" spans="34:35" x14ac:dyDescent="0.35">
      <c r="AH549" s="4">
        <v>507</v>
      </c>
      <c r="AI549" s="4">
        <v>4</v>
      </c>
    </row>
    <row r="550" spans="34:35" x14ac:dyDescent="0.35">
      <c r="AH550" s="4">
        <v>508</v>
      </c>
      <c r="AI550" s="4">
        <v>1</v>
      </c>
    </row>
    <row r="551" spans="34:35" x14ac:dyDescent="0.35">
      <c r="AH551" s="4">
        <v>509</v>
      </c>
      <c r="AI551" s="4">
        <v>6</v>
      </c>
    </row>
    <row r="552" spans="34:35" x14ac:dyDescent="0.35">
      <c r="AH552" s="4">
        <v>510</v>
      </c>
      <c r="AI552" s="4">
        <v>5</v>
      </c>
    </row>
    <row r="553" spans="34:35" x14ac:dyDescent="0.35">
      <c r="AH553" s="4">
        <v>511</v>
      </c>
      <c r="AI553" s="4">
        <v>4</v>
      </c>
    </row>
    <row r="554" spans="34:35" x14ac:dyDescent="0.35">
      <c r="AH554" s="4">
        <v>512</v>
      </c>
      <c r="AI554" s="4">
        <v>4</v>
      </c>
    </row>
    <row r="555" spans="34:35" x14ac:dyDescent="0.35">
      <c r="AH555" s="4">
        <v>513</v>
      </c>
      <c r="AI555" s="4">
        <v>4</v>
      </c>
    </row>
    <row r="556" spans="34:35" x14ac:dyDescent="0.35">
      <c r="AH556" s="4">
        <v>514</v>
      </c>
      <c r="AI556" s="4">
        <v>5</v>
      </c>
    </row>
    <row r="557" spans="34:35" x14ac:dyDescent="0.35">
      <c r="AH557" s="4">
        <v>515</v>
      </c>
      <c r="AI557" s="4">
        <v>8</v>
      </c>
    </row>
    <row r="558" spans="34:35" x14ac:dyDescent="0.35">
      <c r="AH558" s="4">
        <v>516</v>
      </c>
      <c r="AI558" s="4">
        <v>4</v>
      </c>
    </row>
    <row r="559" spans="34:35" x14ac:dyDescent="0.35">
      <c r="AH559" s="4">
        <v>517</v>
      </c>
      <c r="AI559" s="4">
        <v>7</v>
      </c>
    </row>
    <row r="560" spans="34:35" x14ac:dyDescent="0.35">
      <c r="AH560" s="4">
        <v>518</v>
      </c>
      <c r="AI560" s="4">
        <v>4</v>
      </c>
    </row>
    <row r="561" spans="34:35" x14ac:dyDescent="0.35">
      <c r="AH561" s="4">
        <v>519</v>
      </c>
      <c r="AI561" s="4">
        <v>6</v>
      </c>
    </row>
    <row r="562" spans="34:35" x14ac:dyDescent="0.35">
      <c r="AH562" s="4">
        <v>520</v>
      </c>
      <c r="AI562" s="4">
        <v>4</v>
      </c>
    </row>
    <row r="563" spans="34:35" x14ac:dyDescent="0.35">
      <c r="AH563" s="4">
        <v>521</v>
      </c>
      <c r="AI563" s="4">
        <v>7</v>
      </c>
    </row>
    <row r="564" spans="34:35" x14ac:dyDescent="0.35">
      <c r="AH564" s="4">
        <v>522</v>
      </c>
      <c r="AI564" s="4">
        <v>3</v>
      </c>
    </row>
    <row r="565" spans="34:35" x14ac:dyDescent="0.35">
      <c r="AH565" s="4">
        <v>523</v>
      </c>
      <c r="AI565" s="4">
        <v>4</v>
      </c>
    </row>
    <row r="566" spans="34:35" x14ac:dyDescent="0.35">
      <c r="AH566" s="4">
        <v>524</v>
      </c>
      <c r="AI566" s="4">
        <v>3</v>
      </c>
    </row>
    <row r="567" spans="34:35" x14ac:dyDescent="0.35">
      <c r="AH567" s="4">
        <v>525</v>
      </c>
      <c r="AI567" s="4">
        <v>6</v>
      </c>
    </row>
    <row r="568" spans="34:35" x14ac:dyDescent="0.35">
      <c r="AH568" s="4">
        <v>526</v>
      </c>
      <c r="AI568" s="4">
        <v>5</v>
      </c>
    </row>
    <row r="569" spans="34:35" x14ac:dyDescent="0.35">
      <c r="AH569" s="4">
        <v>527</v>
      </c>
      <c r="AI569" s="4">
        <v>3</v>
      </c>
    </row>
    <row r="570" spans="34:35" x14ac:dyDescent="0.35">
      <c r="AH570" s="4">
        <v>528</v>
      </c>
      <c r="AI570" s="4">
        <v>4</v>
      </c>
    </row>
    <row r="571" spans="34:35" x14ac:dyDescent="0.35">
      <c r="AH571" s="4">
        <v>529</v>
      </c>
      <c r="AI571" s="4">
        <v>3</v>
      </c>
    </row>
    <row r="572" spans="34:35" x14ac:dyDescent="0.35">
      <c r="AH572" s="4">
        <v>530</v>
      </c>
      <c r="AI572" s="4">
        <v>1</v>
      </c>
    </row>
    <row r="573" spans="34:35" x14ac:dyDescent="0.35">
      <c r="AH573" s="4">
        <v>531</v>
      </c>
      <c r="AI573" s="4">
        <v>7</v>
      </c>
    </row>
    <row r="574" spans="34:35" x14ac:dyDescent="0.35">
      <c r="AH574" s="4">
        <v>532</v>
      </c>
      <c r="AI574" s="4">
        <v>3</v>
      </c>
    </row>
    <row r="575" spans="34:35" x14ac:dyDescent="0.35">
      <c r="AH575" s="4">
        <v>533</v>
      </c>
      <c r="AI575" s="4">
        <v>6</v>
      </c>
    </row>
    <row r="576" spans="34:35" x14ac:dyDescent="0.35">
      <c r="AH576" s="4">
        <v>534</v>
      </c>
      <c r="AI576" s="4">
        <v>5</v>
      </c>
    </row>
    <row r="577" spans="34:35" x14ac:dyDescent="0.35">
      <c r="AH577" s="4">
        <v>535</v>
      </c>
      <c r="AI577" s="4">
        <v>3</v>
      </c>
    </row>
    <row r="578" spans="34:35" x14ac:dyDescent="0.35">
      <c r="AH578" s="4">
        <v>536</v>
      </c>
      <c r="AI578" s="4">
        <v>4</v>
      </c>
    </row>
    <row r="579" spans="34:35" x14ac:dyDescent="0.35">
      <c r="AH579" s="4">
        <v>537</v>
      </c>
      <c r="AI579" s="4">
        <v>2</v>
      </c>
    </row>
    <row r="580" spans="34:35" x14ac:dyDescent="0.35">
      <c r="AH580" s="4">
        <v>538</v>
      </c>
      <c r="AI580" s="4">
        <v>1</v>
      </c>
    </row>
    <row r="581" spans="34:35" x14ac:dyDescent="0.35">
      <c r="AH581" s="4">
        <v>539</v>
      </c>
      <c r="AI581" s="4">
        <v>3</v>
      </c>
    </row>
    <row r="582" spans="34:35" x14ac:dyDescent="0.35">
      <c r="AH582" s="4">
        <v>540</v>
      </c>
      <c r="AI582" s="4">
        <v>5</v>
      </c>
    </row>
    <row r="583" spans="34:35" x14ac:dyDescent="0.35">
      <c r="AH583" s="4">
        <v>541</v>
      </c>
      <c r="AI583" s="4">
        <v>6</v>
      </c>
    </row>
    <row r="584" spans="34:35" x14ac:dyDescent="0.35">
      <c r="AH584" s="4">
        <v>542</v>
      </c>
      <c r="AI584" s="4">
        <v>2</v>
      </c>
    </row>
    <row r="585" spans="34:35" x14ac:dyDescent="0.35">
      <c r="AH585" s="4">
        <v>543</v>
      </c>
      <c r="AI585" s="4">
        <v>6</v>
      </c>
    </row>
    <row r="586" spans="34:35" x14ac:dyDescent="0.35">
      <c r="AH586" s="4">
        <v>544</v>
      </c>
      <c r="AI586" s="4">
        <v>5</v>
      </c>
    </row>
    <row r="587" spans="34:35" x14ac:dyDescent="0.35">
      <c r="AH587" s="4">
        <v>545</v>
      </c>
      <c r="AI587" s="4">
        <v>7</v>
      </c>
    </row>
    <row r="588" spans="34:35" x14ac:dyDescent="0.35">
      <c r="AH588" s="4">
        <v>546</v>
      </c>
      <c r="AI588" s="4">
        <v>8</v>
      </c>
    </row>
    <row r="589" spans="34:35" x14ac:dyDescent="0.35">
      <c r="AH589" s="4">
        <v>547</v>
      </c>
      <c r="AI589" s="4">
        <v>7</v>
      </c>
    </row>
    <row r="590" spans="34:35" x14ac:dyDescent="0.35">
      <c r="AH590" s="4">
        <v>548</v>
      </c>
      <c r="AI590" s="4">
        <v>4</v>
      </c>
    </row>
    <row r="591" spans="34:35" x14ac:dyDescent="0.35">
      <c r="AH591" s="4">
        <v>549</v>
      </c>
      <c r="AI591" s="4">
        <v>7</v>
      </c>
    </row>
    <row r="592" spans="34:35" x14ac:dyDescent="0.35">
      <c r="AH592" s="4">
        <v>550</v>
      </c>
      <c r="AI592" s="4">
        <v>4</v>
      </c>
    </row>
    <row r="593" spans="34:35" x14ac:dyDescent="0.35">
      <c r="AH593" s="4">
        <v>551</v>
      </c>
      <c r="AI593" s="4">
        <v>4</v>
      </c>
    </row>
    <row r="594" spans="34:35" x14ac:dyDescent="0.35">
      <c r="AH594" s="4">
        <v>552</v>
      </c>
      <c r="AI594" s="4">
        <v>2</v>
      </c>
    </row>
    <row r="595" spans="34:35" x14ac:dyDescent="0.35">
      <c r="AH595" s="4">
        <v>553</v>
      </c>
      <c r="AI595" s="4">
        <v>5</v>
      </c>
    </row>
    <row r="596" spans="34:35" x14ac:dyDescent="0.35">
      <c r="AH596" s="4">
        <v>554</v>
      </c>
      <c r="AI596" s="4">
        <v>3</v>
      </c>
    </row>
    <row r="597" spans="34:35" x14ac:dyDescent="0.35">
      <c r="AH597" s="4">
        <v>555</v>
      </c>
      <c r="AI597" s="4">
        <v>4</v>
      </c>
    </row>
    <row r="598" spans="34:35" x14ac:dyDescent="0.35">
      <c r="AH598" s="4">
        <v>556</v>
      </c>
      <c r="AI598" s="4">
        <v>5</v>
      </c>
    </row>
    <row r="599" spans="34:35" x14ac:dyDescent="0.35">
      <c r="AH599" s="4">
        <v>557</v>
      </c>
      <c r="AI599" s="4">
        <v>6</v>
      </c>
    </row>
    <row r="600" spans="34:35" x14ac:dyDescent="0.35">
      <c r="AH600" s="4">
        <v>558</v>
      </c>
      <c r="AI600" s="4">
        <v>7</v>
      </c>
    </row>
    <row r="601" spans="34:35" x14ac:dyDescent="0.35">
      <c r="AH601" s="4">
        <v>559</v>
      </c>
      <c r="AI601" s="4">
        <v>6</v>
      </c>
    </row>
    <row r="602" spans="34:35" x14ac:dyDescent="0.35">
      <c r="AH602" s="4">
        <v>560</v>
      </c>
      <c r="AI602" s="4">
        <v>1</v>
      </c>
    </row>
    <row r="603" spans="34:35" x14ac:dyDescent="0.35">
      <c r="AH603" s="4">
        <v>561</v>
      </c>
      <c r="AI603" s="4">
        <v>3</v>
      </c>
    </row>
    <row r="604" spans="34:35" x14ac:dyDescent="0.35">
      <c r="AH604" s="4">
        <v>562</v>
      </c>
      <c r="AI604" s="4">
        <v>5</v>
      </c>
    </row>
    <row r="605" spans="34:35" x14ac:dyDescent="0.35">
      <c r="AH605" s="4">
        <v>563</v>
      </c>
      <c r="AI605" s="4">
        <v>6</v>
      </c>
    </row>
    <row r="606" spans="34:35" x14ac:dyDescent="0.35">
      <c r="AH606" s="4">
        <v>564</v>
      </c>
      <c r="AI606" s="4">
        <v>3</v>
      </c>
    </row>
    <row r="607" spans="34:35" x14ac:dyDescent="0.35">
      <c r="AH607" s="4">
        <v>565</v>
      </c>
      <c r="AI607" s="4">
        <v>5</v>
      </c>
    </row>
    <row r="608" spans="34:35" x14ac:dyDescent="0.35">
      <c r="AH608" s="4">
        <v>566</v>
      </c>
      <c r="AI608" s="4">
        <v>4</v>
      </c>
    </row>
    <row r="609" spans="34:35" x14ac:dyDescent="0.35">
      <c r="AH609" s="4">
        <v>567</v>
      </c>
      <c r="AI609" s="4">
        <v>3</v>
      </c>
    </row>
    <row r="610" spans="34:35" x14ac:dyDescent="0.35">
      <c r="AH610" s="4">
        <v>568</v>
      </c>
      <c r="AI610" s="4">
        <v>3</v>
      </c>
    </row>
    <row r="611" spans="34:35" x14ac:dyDescent="0.35">
      <c r="AH611" s="4">
        <v>569</v>
      </c>
      <c r="AI611" s="4">
        <v>4</v>
      </c>
    </row>
    <row r="612" spans="34:35" x14ac:dyDescent="0.35">
      <c r="AH612" s="4">
        <v>570</v>
      </c>
      <c r="AI612" s="4">
        <v>6</v>
      </c>
    </row>
    <row r="613" spans="34:35" x14ac:dyDescent="0.35">
      <c r="AH613" s="4">
        <v>571</v>
      </c>
      <c r="AI613" s="4">
        <v>2</v>
      </c>
    </row>
    <row r="614" spans="34:35" x14ac:dyDescent="0.35">
      <c r="AH614" s="4">
        <v>572</v>
      </c>
      <c r="AI614" s="4">
        <v>4</v>
      </c>
    </row>
    <row r="615" spans="34:35" x14ac:dyDescent="0.35">
      <c r="AH615" s="4">
        <v>573</v>
      </c>
      <c r="AI615" s="4">
        <v>5</v>
      </c>
    </row>
    <row r="616" spans="34:35" x14ac:dyDescent="0.35">
      <c r="AH616" s="4">
        <v>574</v>
      </c>
      <c r="AI616" s="4">
        <v>5</v>
      </c>
    </row>
    <row r="617" spans="34:35" x14ac:dyDescent="0.35">
      <c r="AH617" s="4">
        <v>575</v>
      </c>
      <c r="AI617" s="4">
        <v>3</v>
      </c>
    </row>
    <row r="618" spans="34:35" x14ac:dyDescent="0.35">
      <c r="AH618" s="4">
        <v>576</v>
      </c>
      <c r="AI618" s="4">
        <v>2</v>
      </c>
    </row>
    <row r="619" spans="34:35" x14ac:dyDescent="0.35">
      <c r="AH619" s="4">
        <v>577</v>
      </c>
      <c r="AI619" s="4">
        <v>3</v>
      </c>
    </row>
    <row r="620" spans="34:35" x14ac:dyDescent="0.35">
      <c r="AH620" s="4">
        <v>578</v>
      </c>
      <c r="AI620" s="4">
        <v>5</v>
      </c>
    </row>
    <row r="621" spans="34:35" x14ac:dyDescent="0.35">
      <c r="AH621" s="4">
        <v>579</v>
      </c>
      <c r="AI621" s="4">
        <v>5</v>
      </c>
    </row>
    <row r="622" spans="34:35" x14ac:dyDescent="0.35">
      <c r="AH622" s="4">
        <v>580</v>
      </c>
      <c r="AI622" s="4">
        <v>7</v>
      </c>
    </row>
    <row r="623" spans="34:35" x14ac:dyDescent="0.35">
      <c r="AH623" s="4">
        <v>581</v>
      </c>
      <c r="AI623" s="4">
        <v>5</v>
      </c>
    </row>
    <row r="624" spans="34:35" x14ac:dyDescent="0.35">
      <c r="AH624" s="4">
        <v>582</v>
      </c>
      <c r="AI624" s="4">
        <v>2</v>
      </c>
    </row>
    <row r="625" spans="34:35" x14ac:dyDescent="0.35">
      <c r="AH625" s="4">
        <v>583</v>
      </c>
      <c r="AI625" s="4">
        <v>3</v>
      </c>
    </row>
    <row r="626" spans="34:35" x14ac:dyDescent="0.35">
      <c r="AH626" s="4">
        <v>584</v>
      </c>
      <c r="AI626" s="4">
        <v>4</v>
      </c>
    </row>
    <row r="627" spans="34:35" x14ac:dyDescent="0.35">
      <c r="AH627" s="4">
        <v>585</v>
      </c>
      <c r="AI627" s="4">
        <v>4</v>
      </c>
    </row>
    <row r="628" spans="34:35" x14ac:dyDescent="0.35">
      <c r="AH628" s="4">
        <v>586</v>
      </c>
      <c r="AI628" s="4">
        <v>3</v>
      </c>
    </row>
    <row r="629" spans="34:35" x14ac:dyDescent="0.35">
      <c r="AH629" s="4">
        <v>587</v>
      </c>
      <c r="AI629" s="4">
        <v>4</v>
      </c>
    </row>
    <row r="630" spans="34:35" x14ac:dyDescent="0.35">
      <c r="AH630" s="4">
        <v>588</v>
      </c>
      <c r="AI630" s="4">
        <v>2</v>
      </c>
    </row>
    <row r="631" spans="34:35" x14ac:dyDescent="0.35">
      <c r="AH631" s="4">
        <v>589</v>
      </c>
      <c r="AI631" s="4">
        <v>5</v>
      </c>
    </row>
    <row r="632" spans="34:35" x14ac:dyDescent="0.35">
      <c r="AH632" s="4">
        <v>590</v>
      </c>
      <c r="AI632" s="4">
        <v>5</v>
      </c>
    </row>
    <row r="633" spans="34:35" x14ac:dyDescent="0.35">
      <c r="AH633" s="4">
        <v>591</v>
      </c>
      <c r="AI633" s="4">
        <v>6</v>
      </c>
    </row>
    <row r="634" spans="34:35" x14ac:dyDescent="0.35">
      <c r="AH634" s="4">
        <v>592</v>
      </c>
      <c r="AI634" s="4">
        <v>6</v>
      </c>
    </row>
    <row r="635" spans="34:35" x14ac:dyDescent="0.35">
      <c r="AH635" s="4">
        <v>593</v>
      </c>
      <c r="AI635" s="4">
        <v>3</v>
      </c>
    </row>
    <row r="636" spans="34:35" x14ac:dyDescent="0.35">
      <c r="AH636" s="4">
        <v>594</v>
      </c>
      <c r="AI636" s="4">
        <v>5</v>
      </c>
    </row>
    <row r="637" spans="34:35" x14ac:dyDescent="0.35">
      <c r="AH637" s="4">
        <v>595</v>
      </c>
      <c r="AI637" s="4">
        <v>3</v>
      </c>
    </row>
    <row r="638" spans="34:35" x14ac:dyDescent="0.35">
      <c r="AH638" s="4">
        <v>596</v>
      </c>
      <c r="AI638" s="4">
        <v>8</v>
      </c>
    </row>
    <row r="639" spans="34:35" x14ac:dyDescent="0.35">
      <c r="AH639" s="4">
        <v>597</v>
      </c>
      <c r="AI639" s="4">
        <v>5</v>
      </c>
    </row>
    <row r="640" spans="34:35" x14ac:dyDescent="0.35">
      <c r="AH640" s="4">
        <v>598</v>
      </c>
      <c r="AI640" s="4">
        <v>4</v>
      </c>
    </row>
    <row r="641" spans="34:35" x14ac:dyDescent="0.35">
      <c r="AH641" s="4">
        <v>599</v>
      </c>
      <c r="AI641" s="4">
        <v>2</v>
      </c>
    </row>
    <row r="642" spans="34:35" x14ac:dyDescent="0.35">
      <c r="AH642" s="4">
        <v>600</v>
      </c>
      <c r="AI642" s="4">
        <v>6</v>
      </c>
    </row>
    <row r="643" spans="34:35" x14ac:dyDescent="0.35">
      <c r="AH643" s="4">
        <v>601</v>
      </c>
      <c r="AI643" s="4">
        <v>4</v>
      </c>
    </row>
    <row r="644" spans="34:35" x14ac:dyDescent="0.35">
      <c r="AH644" s="4">
        <v>602</v>
      </c>
      <c r="AI644" s="4">
        <v>5</v>
      </c>
    </row>
    <row r="645" spans="34:35" x14ac:dyDescent="0.35">
      <c r="AH645" s="4">
        <v>603</v>
      </c>
      <c r="AI645" s="4">
        <v>4</v>
      </c>
    </row>
    <row r="646" spans="34:35" x14ac:dyDescent="0.35">
      <c r="AH646" s="4">
        <v>604</v>
      </c>
      <c r="AI646" s="4">
        <v>2</v>
      </c>
    </row>
    <row r="647" spans="34:35" x14ac:dyDescent="0.35">
      <c r="AH647" s="4">
        <v>605</v>
      </c>
      <c r="AI647" s="4">
        <v>6</v>
      </c>
    </row>
    <row r="648" spans="34:35" x14ac:dyDescent="0.35">
      <c r="AH648" s="4">
        <v>606</v>
      </c>
      <c r="AI648" s="4">
        <v>4</v>
      </c>
    </row>
    <row r="649" spans="34:35" x14ac:dyDescent="0.35">
      <c r="AH649" s="4">
        <v>607</v>
      </c>
      <c r="AI649" s="4">
        <v>6</v>
      </c>
    </row>
    <row r="650" spans="34:35" x14ac:dyDescent="0.35">
      <c r="AH650" s="4">
        <v>608</v>
      </c>
      <c r="AI650" s="4">
        <v>7</v>
      </c>
    </row>
    <row r="651" spans="34:35" x14ac:dyDescent="0.35">
      <c r="AH651" s="4">
        <v>609</v>
      </c>
      <c r="AI651" s="4">
        <v>2</v>
      </c>
    </row>
    <row r="652" spans="34:35" x14ac:dyDescent="0.35">
      <c r="AH652" s="4">
        <v>610</v>
      </c>
      <c r="AI652" s="4">
        <v>4</v>
      </c>
    </row>
    <row r="653" spans="34:35" x14ac:dyDescent="0.35">
      <c r="AH653" s="4">
        <v>611</v>
      </c>
      <c r="AI653" s="4">
        <v>4</v>
      </c>
    </row>
    <row r="654" spans="34:35" x14ac:dyDescent="0.35">
      <c r="AH654" s="4">
        <v>612</v>
      </c>
      <c r="AI654" s="4">
        <v>6</v>
      </c>
    </row>
    <row r="655" spans="34:35" x14ac:dyDescent="0.35">
      <c r="AH655" s="4">
        <v>613</v>
      </c>
      <c r="AI655" s="4">
        <v>3</v>
      </c>
    </row>
    <row r="656" spans="34:35" x14ac:dyDescent="0.35">
      <c r="AH656" s="4">
        <v>614</v>
      </c>
      <c r="AI656" s="4">
        <v>3</v>
      </c>
    </row>
    <row r="657" spans="34:35" x14ac:dyDescent="0.35">
      <c r="AH657" s="4">
        <v>615</v>
      </c>
      <c r="AI657" s="4">
        <v>3</v>
      </c>
    </row>
    <row r="658" spans="34:35" x14ac:dyDescent="0.35">
      <c r="AH658" s="4">
        <v>616</v>
      </c>
      <c r="AI658" s="4">
        <v>8</v>
      </c>
    </row>
    <row r="659" spans="34:35" x14ac:dyDescent="0.35">
      <c r="AH659" s="4">
        <v>617</v>
      </c>
      <c r="AI659" s="4">
        <v>5</v>
      </c>
    </row>
    <row r="660" spans="34:35" x14ac:dyDescent="0.35">
      <c r="AH660" s="4">
        <v>618</v>
      </c>
      <c r="AI660" s="4">
        <v>2</v>
      </c>
    </row>
    <row r="661" spans="34:35" x14ac:dyDescent="0.35">
      <c r="AH661" s="4">
        <v>619</v>
      </c>
      <c r="AI661" s="4">
        <v>5</v>
      </c>
    </row>
    <row r="662" spans="34:35" x14ac:dyDescent="0.35">
      <c r="AH662" s="4">
        <v>620</v>
      </c>
      <c r="AI662" s="4">
        <v>4</v>
      </c>
    </row>
    <row r="663" spans="34:35" x14ac:dyDescent="0.35">
      <c r="AH663" s="4">
        <v>621</v>
      </c>
      <c r="AI663" s="4">
        <v>5</v>
      </c>
    </row>
    <row r="664" spans="34:35" x14ac:dyDescent="0.35">
      <c r="AH664" s="4">
        <v>622</v>
      </c>
      <c r="AI664" s="4">
        <v>7</v>
      </c>
    </row>
    <row r="665" spans="34:35" x14ac:dyDescent="0.35">
      <c r="AH665" s="4">
        <v>623</v>
      </c>
      <c r="AI665" s="4">
        <v>3</v>
      </c>
    </row>
    <row r="666" spans="34:35" x14ac:dyDescent="0.35">
      <c r="AH666" s="4">
        <v>624</v>
      </c>
      <c r="AI666" s="4">
        <v>8</v>
      </c>
    </row>
    <row r="667" spans="34:35" x14ac:dyDescent="0.35">
      <c r="AH667" s="4">
        <v>625</v>
      </c>
      <c r="AI667" s="4">
        <v>2</v>
      </c>
    </row>
    <row r="668" spans="34:35" x14ac:dyDescent="0.35">
      <c r="AH668" s="4">
        <v>626</v>
      </c>
      <c r="AI668" s="4">
        <v>7</v>
      </c>
    </row>
    <row r="669" spans="34:35" x14ac:dyDescent="0.35">
      <c r="AH669" s="4">
        <v>627</v>
      </c>
      <c r="AI669" s="4">
        <v>5</v>
      </c>
    </row>
    <row r="670" spans="34:35" x14ac:dyDescent="0.35">
      <c r="AH670" s="4">
        <v>628</v>
      </c>
      <c r="AI670" s="4">
        <v>6</v>
      </c>
    </row>
    <row r="671" spans="34:35" x14ac:dyDescent="0.35">
      <c r="AH671" s="4">
        <v>629</v>
      </c>
      <c r="AI671" s="4">
        <v>5</v>
      </c>
    </row>
    <row r="672" spans="34:35" x14ac:dyDescent="0.35">
      <c r="AH672" s="4">
        <v>630</v>
      </c>
      <c r="AI672" s="4">
        <v>5</v>
      </c>
    </row>
    <row r="673" spans="34:35" x14ac:dyDescent="0.35">
      <c r="AH673" s="4">
        <v>631</v>
      </c>
      <c r="AI673" s="4">
        <v>3</v>
      </c>
    </row>
    <row r="674" spans="34:35" x14ac:dyDescent="0.35">
      <c r="AH674" s="4">
        <v>632</v>
      </c>
      <c r="AI674" s="4">
        <v>8</v>
      </c>
    </row>
    <row r="675" spans="34:35" x14ac:dyDescent="0.35">
      <c r="AH675" s="4">
        <v>633</v>
      </c>
      <c r="AI675" s="4">
        <v>2</v>
      </c>
    </row>
    <row r="676" spans="34:35" x14ac:dyDescent="0.35">
      <c r="AH676" s="4">
        <v>634</v>
      </c>
      <c r="AI676" s="4">
        <v>4</v>
      </c>
    </row>
    <row r="677" spans="34:35" x14ac:dyDescent="0.35">
      <c r="AH677" s="4">
        <v>635</v>
      </c>
      <c r="AI677" s="4">
        <v>2</v>
      </c>
    </row>
    <row r="678" spans="34:35" x14ac:dyDescent="0.35">
      <c r="AH678" s="4">
        <v>636</v>
      </c>
      <c r="AI678" s="4">
        <v>3</v>
      </c>
    </row>
    <row r="679" spans="34:35" x14ac:dyDescent="0.35">
      <c r="AH679" s="4">
        <v>637</v>
      </c>
      <c r="AI679" s="4">
        <v>4</v>
      </c>
    </row>
    <row r="680" spans="34:35" x14ac:dyDescent="0.35">
      <c r="AH680" s="4">
        <v>638</v>
      </c>
      <c r="AI680" s="4">
        <v>4</v>
      </c>
    </row>
    <row r="681" spans="34:35" x14ac:dyDescent="0.35">
      <c r="AH681" s="4">
        <v>639</v>
      </c>
      <c r="AI681" s="4">
        <v>3</v>
      </c>
    </row>
    <row r="682" spans="34:35" x14ac:dyDescent="0.35">
      <c r="AH682" s="4">
        <v>640</v>
      </c>
      <c r="AI682" s="4">
        <v>7</v>
      </c>
    </row>
    <row r="683" spans="34:35" x14ac:dyDescent="0.35">
      <c r="AH683" s="4">
        <v>641</v>
      </c>
      <c r="AI683" s="4">
        <v>1</v>
      </c>
    </row>
    <row r="684" spans="34:35" x14ac:dyDescent="0.35">
      <c r="AH684" s="4">
        <v>642</v>
      </c>
      <c r="AI684" s="4">
        <v>4</v>
      </c>
    </row>
    <row r="685" spans="34:35" x14ac:dyDescent="0.35">
      <c r="AH685" s="4">
        <v>643</v>
      </c>
      <c r="AI685" s="4">
        <v>5</v>
      </c>
    </row>
    <row r="686" spans="34:35" x14ac:dyDescent="0.35">
      <c r="AH686" s="4">
        <v>644</v>
      </c>
      <c r="AI686" s="4">
        <v>2</v>
      </c>
    </row>
    <row r="687" spans="34:35" x14ac:dyDescent="0.35">
      <c r="AH687" s="4">
        <v>645</v>
      </c>
      <c r="AI687" s="4">
        <v>4</v>
      </c>
    </row>
    <row r="688" spans="34:35" x14ac:dyDescent="0.35">
      <c r="AH688" s="4">
        <v>646</v>
      </c>
      <c r="AI688" s="4">
        <v>6</v>
      </c>
    </row>
    <row r="689" spans="34:35" x14ac:dyDescent="0.35">
      <c r="AH689" s="4">
        <v>647</v>
      </c>
      <c r="AI689" s="4">
        <v>6</v>
      </c>
    </row>
    <row r="690" spans="34:35" x14ac:dyDescent="0.35">
      <c r="AH690" s="4">
        <v>648</v>
      </c>
      <c r="AI690" s="4">
        <v>1</v>
      </c>
    </row>
    <row r="691" spans="34:35" x14ac:dyDescent="0.35">
      <c r="AH691" s="4">
        <v>649</v>
      </c>
      <c r="AI691" s="4">
        <v>5</v>
      </c>
    </row>
    <row r="692" spans="34:35" x14ac:dyDescent="0.35">
      <c r="AH692" s="4">
        <v>650</v>
      </c>
      <c r="AI692" s="4">
        <v>6</v>
      </c>
    </row>
    <row r="693" spans="34:35" x14ac:dyDescent="0.35">
      <c r="AH693" s="4">
        <v>651</v>
      </c>
      <c r="AI693" s="4">
        <v>3</v>
      </c>
    </row>
    <row r="694" spans="34:35" x14ac:dyDescent="0.35">
      <c r="AH694" s="4">
        <v>652</v>
      </c>
      <c r="AI694" s="4">
        <v>4</v>
      </c>
    </row>
    <row r="695" spans="34:35" x14ac:dyDescent="0.35">
      <c r="AH695" s="4">
        <v>653</v>
      </c>
      <c r="AI695" s="4">
        <v>5</v>
      </c>
    </row>
    <row r="696" spans="34:35" x14ac:dyDescent="0.35">
      <c r="AH696" s="4">
        <v>654</v>
      </c>
      <c r="AI696" s="4">
        <v>6</v>
      </c>
    </row>
    <row r="697" spans="34:35" x14ac:dyDescent="0.35">
      <c r="AH697" s="4">
        <v>655</v>
      </c>
      <c r="AI697" s="4">
        <v>5</v>
      </c>
    </row>
    <row r="698" spans="34:35" x14ac:dyDescent="0.35">
      <c r="AH698" s="4">
        <v>656</v>
      </c>
      <c r="AI698" s="4">
        <v>4</v>
      </c>
    </row>
    <row r="699" spans="34:35" x14ac:dyDescent="0.35">
      <c r="AH699" s="4">
        <v>657</v>
      </c>
      <c r="AI699" s="4">
        <v>1</v>
      </c>
    </row>
    <row r="700" spans="34:35" x14ac:dyDescent="0.35">
      <c r="AH700" s="4">
        <v>658</v>
      </c>
      <c r="AI700" s="4">
        <v>2</v>
      </c>
    </row>
    <row r="701" spans="34:35" x14ac:dyDescent="0.35">
      <c r="AH701" s="4">
        <v>659</v>
      </c>
      <c r="AI701" s="4">
        <v>4</v>
      </c>
    </row>
    <row r="702" spans="34:35" x14ac:dyDescent="0.35">
      <c r="AH702" s="4">
        <v>660</v>
      </c>
      <c r="AI702" s="4">
        <v>4</v>
      </c>
    </row>
    <row r="703" spans="34:35" x14ac:dyDescent="0.35">
      <c r="AH703" s="4">
        <v>661</v>
      </c>
      <c r="AI703" s="4">
        <v>10</v>
      </c>
    </row>
    <row r="704" spans="34:35" x14ac:dyDescent="0.35">
      <c r="AH704" s="4">
        <v>662</v>
      </c>
      <c r="AI704" s="4">
        <v>2</v>
      </c>
    </row>
    <row r="705" spans="34:35" x14ac:dyDescent="0.35">
      <c r="AH705" s="4">
        <v>663</v>
      </c>
      <c r="AI705" s="4">
        <v>5</v>
      </c>
    </row>
    <row r="706" spans="34:35" x14ac:dyDescent="0.35">
      <c r="AH706" s="4">
        <v>664</v>
      </c>
      <c r="AI706" s="4">
        <v>4</v>
      </c>
    </row>
    <row r="707" spans="34:35" x14ac:dyDescent="0.35">
      <c r="AH707" s="4">
        <v>665</v>
      </c>
      <c r="AI707" s="4">
        <v>2</v>
      </c>
    </row>
    <row r="708" spans="34:35" x14ac:dyDescent="0.35">
      <c r="AH708" s="4">
        <v>666</v>
      </c>
      <c r="AI708" s="4">
        <v>4</v>
      </c>
    </row>
    <row r="709" spans="34:35" x14ac:dyDescent="0.35">
      <c r="AH709" s="4">
        <v>667</v>
      </c>
      <c r="AI709" s="4">
        <v>3</v>
      </c>
    </row>
    <row r="710" spans="34:35" x14ac:dyDescent="0.35">
      <c r="AH710" s="4">
        <v>668</v>
      </c>
      <c r="AI710" s="4">
        <v>6</v>
      </c>
    </row>
    <row r="711" spans="34:35" x14ac:dyDescent="0.35">
      <c r="AH711" s="4">
        <v>669</v>
      </c>
      <c r="AI711" s="4">
        <v>2</v>
      </c>
    </row>
    <row r="712" spans="34:35" x14ac:dyDescent="0.35">
      <c r="AH712" s="4">
        <v>670</v>
      </c>
      <c r="AI712" s="4">
        <v>2</v>
      </c>
    </row>
    <row r="713" spans="34:35" x14ac:dyDescent="0.35">
      <c r="AH713" s="4">
        <v>671</v>
      </c>
      <c r="AI713" s="4">
        <v>5</v>
      </c>
    </row>
    <row r="714" spans="34:35" x14ac:dyDescent="0.35">
      <c r="AH714" s="4">
        <v>672</v>
      </c>
      <c r="AI714" s="4">
        <v>4</v>
      </c>
    </row>
    <row r="715" spans="34:35" x14ac:dyDescent="0.35">
      <c r="AH715" s="4">
        <v>673</v>
      </c>
      <c r="AI715" s="4">
        <v>5</v>
      </c>
    </row>
    <row r="716" spans="34:35" x14ac:dyDescent="0.35">
      <c r="AH716" s="4">
        <v>674</v>
      </c>
      <c r="AI716" s="4">
        <v>5</v>
      </c>
    </row>
    <row r="717" spans="34:35" x14ac:dyDescent="0.35">
      <c r="AH717" s="4">
        <v>675</v>
      </c>
      <c r="AI717" s="4">
        <v>7</v>
      </c>
    </row>
    <row r="718" spans="34:35" x14ac:dyDescent="0.35">
      <c r="AH718" s="4">
        <v>676</v>
      </c>
      <c r="AI718" s="4">
        <v>4</v>
      </c>
    </row>
    <row r="719" spans="34:35" x14ac:dyDescent="0.35">
      <c r="AH719" s="4">
        <v>677</v>
      </c>
      <c r="AI719" s="4">
        <v>3</v>
      </c>
    </row>
    <row r="720" spans="34:35" x14ac:dyDescent="0.35">
      <c r="AH720" s="4">
        <v>678</v>
      </c>
      <c r="AI720" s="4">
        <v>4</v>
      </c>
    </row>
    <row r="721" spans="34:35" x14ac:dyDescent="0.35">
      <c r="AH721" s="4">
        <v>679</v>
      </c>
      <c r="AI721" s="4">
        <v>6</v>
      </c>
    </row>
    <row r="722" spans="34:35" x14ac:dyDescent="0.35">
      <c r="AH722" s="4">
        <v>680</v>
      </c>
      <c r="AI722" s="4">
        <v>6</v>
      </c>
    </row>
    <row r="723" spans="34:35" x14ac:dyDescent="0.35">
      <c r="AH723" s="4">
        <v>681</v>
      </c>
      <c r="AI723" s="4">
        <v>5</v>
      </c>
    </row>
    <row r="724" spans="34:35" x14ac:dyDescent="0.35">
      <c r="AH724" s="4">
        <v>682</v>
      </c>
      <c r="AI724" s="4">
        <v>5</v>
      </c>
    </row>
    <row r="725" spans="34:35" x14ac:dyDescent="0.35">
      <c r="AH725" s="4">
        <v>683</v>
      </c>
      <c r="AI725" s="4">
        <v>7</v>
      </c>
    </row>
    <row r="726" spans="34:35" x14ac:dyDescent="0.35">
      <c r="AH726" s="4">
        <v>684</v>
      </c>
      <c r="AI726" s="4">
        <v>6</v>
      </c>
    </row>
    <row r="727" spans="34:35" x14ac:dyDescent="0.35">
      <c r="AH727" s="4">
        <v>685</v>
      </c>
      <c r="AI727" s="4">
        <v>4</v>
      </c>
    </row>
    <row r="728" spans="34:35" x14ac:dyDescent="0.35">
      <c r="AH728" s="4">
        <v>686</v>
      </c>
      <c r="AI728" s="4">
        <v>4</v>
      </c>
    </row>
    <row r="729" spans="34:35" x14ac:dyDescent="0.35">
      <c r="AH729" s="4">
        <v>687</v>
      </c>
      <c r="AI729" s="4">
        <v>3</v>
      </c>
    </row>
    <row r="730" spans="34:35" x14ac:dyDescent="0.35">
      <c r="AH730" s="4">
        <v>688</v>
      </c>
      <c r="AI730" s="4">
        <v>4</v>
      </c>
    </row>
    <row r="731" spans="34:35" x14ac:dyDescent="0.35">
      <c r="AH731" s="4">
        <v>689</v>
      </c>
      <c r="AI731" s="4">
        <v>4</v>
      </c>
    </row>
    <row r="732" spans="34:35" x14ac:dyDescent="0.35">
      <c r="AH732" s="4">
        <v>690</v>
      </c>
      <c r="AI732" s="4">
        <v>5</v>
      </c>
    </row>
    <row r="733" spans="34:35" x14ac:dyDescent="0.35">
      <c r="AH733" s="4">
        <v>691</v>
      </c>
      <c r="AI733" s="4">
        <v>7</v>
      </c>
    </row>
    <row r="734" spans="34:35" x14ac:dyDescent="0.35">
      <c r="AH734" s="4">
        <v>692</v>
      </c>
      <c r="AI734" s="4">
        <v>3</v>
      </c>
    </row>
    <row r="735" spans="34:35" x14ac:dyDescent="0.35">
      <c r="AH735" s="4">
        <v>693</v>
      </c>
      <c r="AI735" s="4">
        <v>7</v>
      </c>
    </row>
    <row r="736" spans="34:35" x14ac:dyDescent="0.35">
      <c r="AH736" s="4">
        <v>694</v>
      </c>
      <c r="AI736" s="4">
        <v>2</v>
      </c>
    </row>
    <row r="737" spans="34:35" x14ac:dyDescent="0.35">
      <c r="AH737" s="4">
        <v>695</v>
      </c>
      <c r="AI737" s="4">
        <v>8</v>
      </c>
    </row>
    <row r="738" spans="34:35" x14ac:dyDescent="0.35">
      <c r="AH738" s="4">
        <v>696</v>
      </c>
      <c r="AI738" s="4">
        <v>10</v>
      </c>
    </row>
    <row r="739" spans="34:35" x14ac:dyDescent="0.35">
      <c r="AH739" s="4">
        <v>697</v>
      </c>
      <c r="AI739" s="4">
        <v>4</v>
      </c>
    </row>
    <row r="740" spans="34:35" x14ac:dyDescent="0.35">
      <c r="AH740" s="4">
        <v>698</v>
      </c>
      <c r="AI740" s="4">
        <v>5</v>
      </c>
    </row>
    <row r="741" spans="34:35" x14ac:dyDescent="0.35">
      <c r="AH741" s="4">
        <v>699</v>
      </c>
      <c r="AI741" s="4">
        <v>4</v>
      </c>
    </row>
    <row r="742" spans="34:35" x14ac:dyDescent="0.35">
      <c r="AH742" s="4">
        <v>700</v>
      </c>
      <c r="AI742" s="4">
        <v>3</v>
      </c>
    </row>
    <row r="743" spans="34:35" x14ac:dyDescent="0.35">
      <c r="AH743" s="4">
        <v>701</v>
      </c>
      <c r="AI743" s="4">
        <v>7</v>
      </c>
    </row>
    <row r="744" spans="34:35" x14ac:dyDescent="0.35">
      <c r="AH744" s="4">
        <v>702</v>
      </c>
      <c r="AI744" s="4">
        <v>4</v>
      </c>
    </row>
    <row r="745" spans="34:35" x14ac:dyDescent="0.35">
      <c r="AH745" s="4">
        <v>703</v>
      </c>
      <c r="AI745" s="4">
        <v>5</v>
      </c>
    </row>
    <row r="746" spans="34:35" x14ac:dyDescent="0.35">
      <c r="AH746" s="4">
        <v>704</v>
      </c>
      <c r="AI746" s="4">
        <v>7</v>
      </c>
    </row>
    <row r="747" spans="34:35" x14ac:dyDescent="0.35">
      <c r="AH747" s="4">
        <v>705</v>
      </c>
      <c r="AI747" s="4">
        <v>2</v>
      </c>
    </row>
    <row r="748" spans="34:35" x14ac:dyDescent="0.35">
      <c r="AH748" s="4">
        <v>706</v>
      </c>
      <c r="AI748" s="4">
        <v>7</v>
      </c>
    </row>
    <row r="749" spans="34:35" x14ac:dyDescent="0.35">
      <c r="AH749" s="4">
        <v>707</v>
      </c>
      <c r="AI749" s="4">
        <v>2</v>
      </c>
    </row>
    <row r="750" spans="34:35" x14ac:dyDescent="0.35">
      <c r="AH750" s="4">
        <v>708</v>
      </c>
      <c r="AI750" s="4">
        <v>5</v>
      </c>
    </row>
    <row r="751" spans="34:35" x14ac:dyDescent="0.35">
      <c r="AH751" s="4">
        <v>709</v>
      </c>
      <c r="AI751" s="4">
        <v>7</v>
      </c>
    </row>
    <row r="752" spans="34:35" x14ac:dyDescent="0.35">
      <c r="AH752" s="4">
        <v>710</v>
      </c>
      <c r="AI752" s="4">
        <v>6</v>
      </c>
    </row>
    <row r="753" spans="34:35" x14ac:dyDescent="0.35">
      <c r="AH753" s="4">
        <v>711</v>
      </c>
      <c r="AI753" s="4">
        <v>2</v>
      </c>
    </row>
    <row r="754" spans="34:35" x14ac:dyDescent="0.35">
      <c r="AH754" s="4">
        <v>712</v>
      </c>
      <c r="AI754" s="4">
        <v>2</v>
      </c>
    </row>
    <row r="755" spans="34:35" x14ac:dyDescent="0.35">
      <c r="AH755" s="4">
        <v>713</v>
      </c>
      <c r="AI755" s="4">
        <v>4</v>
      </c>
    </row>
    <row r="756" spans="34:35" x14ac:dyDescent="0.35">
      <c r="AH756" s="4">
        <v>714</v>
      </c>
      <c r="AI756" s="4">
        <v>4</v>
      </c>
    </row>
    <row r="757" spans="34:35" x14ac:dyDescent="0.35">
      <c r="AH757" s="4">
        <v>715</v>
      </c>
      <c r="AI757" s="4">
        <v>5</v>
      </c>
    </row>
    <row r="758" spans="34:35" x14ac:dyDescent="0.35">
      <c r="AH758" s="4">
        <v>716</v>
      </c>
      <c r="AI758" s="4">
        <v>3</v>
      </c>
    </row>
    <row r="759" spans="34:35" x14ac:dyDescent="0.35">
      <c r="AH759" s="4">
        <v>717</v>
      </c>
      <c r="AI759" s="4">
        <v>3</v>
      </c>
    </row>
    <row r="760" spans="34:35" x14ac:dyDescent="0.35">
      <c r="AH760" s="4">
        <v>718</v>
      </c>
      <c r="AI760" s="4">
        <v>5</v>
      </c>
    </row>
    <row r="761" spans="34:35" x14ac:dyDescent="0.35">
      <c r="AH761" s="4">
        <v>719</v>
      </c>
      <c r="AI761" s="4">
        <v>6</v>
      </c>
    </row>
    <row r="762" spans="34:35" x14ac:dyDescent="0.35">
      <c r="AH762" s="4">
        <v>720</v>
      </c>
      <c r="AI762" s="4">
        <v>5</v>
      </c>
    </row>
    <row r="763" spans="34:35" x14ac:dyDescent="0.35">
      <c r="AH763" s="4">
        <v>721</v>
      </c>
      <c r="AI763" s="4">
        <v>7</v>
      </c>
    </row>
    <row r="764" spans="34:35" x14ac:dyDescent="0.35">
      <c r="AH764" s="4">
        <v>722</v>
      </c>
      <c r="AI764" s="4">
        <v>6</v>
      </c>
    </row>
    <row r="765" spans="34:35" x14ac:dyDescent="0.35">
      <c r="AH765" s="4">
        <v>723</v>
      </c>
      <c r="AI765" s="4">
        <v>3</v>
      </c>
    </row>
    <row r="766" spans="34:35" x14ac:dyDescent="0.35">
      <c r="AH766" s="4">
        <v>724</v>
      </c>
      <c r="AI766" s="4">
        <v>4</v>
      </c>
    </row>
    <row r="767" spans="34:35" x14ac:dyDescent="0.35">
      <c r="AH767" s="4">
        <v>725</v>
      </c>
      <c r="AI767" s="4">
        <v>2</v>
      </c>
    </row>
    <row r="768" spans="34:35" x14ac:dyDescent="0.35">
      <c r="AH768" s="4">
        <v>726</v>
      </c>
      <c r="AI768" s="4">
        <v>4</v>
      </c>
    </row>
    <row r="769" spans="34:35" x14ac:dyDescent="0.35">
      <c r="AH769" s="4">
        <v>727</v>
      </c>
      <c r="AI769" s="4">
        <v>4</v>
      </c>
    </row>
    <row r="770" spans="34:35" x14ac:dyDescent="0.35">
      <c r="AH770" s="4">
        <v>728</v>
      </c>
      <c r="AI770" s="4">
        <v>3</v>
      </c>
    </row>
    <row r="771" spans="34:35" x14ac:dyDescent="0.35">
      <c r="AH771" s="4">
        <v>729</v>
      </c>
      <c r="AI771" s="4">
        <v>3</v>
      </c>
    </row>
    <row r="772" spans="34:35" x14ac:dyDescent="0.35">
      <c r="AH772" s="4">
        <v>730</v>
      </c>
      <c r="AI772" s="4">
        <v>3</v>
      </c>
    </row>
    <row r="773" spans="34:35" x14ac:dyDescent="0.35">
      <c r="AH773" s="4">
        <v>731</v>
      </c>
      <c r="AI773" s="4">
        <v>2</v>
      </c>
    </row>
    <row r="774" spans="34:35" x14ac:dyDescent="0.35">
      <c r="AH774" s="4">
        <v>732</v>
      </c>
      <c r="AI774" s="4">
        <v>3</v>
      </c>
    </row>
    <row r="775" spans="34:35" x14ac:dyDescent="0.35">
      <c r="AH775" s="4">
        <v>733</v>
      </c>
      <c r="AI775" s="4">
        <v>4</v>
      </c>
    </row>
    <row r="776" spans="34:35" x14ac:dyDescent="0.35">
      <c r="AH776" s="4">
        <v>734</v>
      </c>
      <c r="AI776" s="4">
        <v>5</v>
      </c>
    </row>
    <row r="777" spans="34:35" x14ac:dyDescent="0.35">
      <c r="AH777" s="4">
        <v>735</v>
      </c>
      <c r="AI777" s="4">
        <v>7</v>
      </c>
    </row>
    <row r="778" spans="34:35" x14ac:dyDescent="0.35">
      <c r="AH778" s="4">
        <v>736</v>
      </c>
      <c r="AI778" s="4">
        <v>2</v>
      </c>
    </row>
    <row r="779" spans="34:35" x14ac:dyDescent="0.35">
      <c r="AH779" s="4">
        <v>737</v>
      </c>
      <c r="AI779" s="4">
        <v>2</v>
      </c>
    </row>
    <row r="780" spans="34:35" x14ac:dyDescent="0.35">
      <c r="AH780" s="4">
        <v>738</v>
      </c>
      <c r="AI780" s="4">
        <v>4</v>
      </c>
    </row>
    <row r="781" spans="34:35" x14ac:dyDescent="0.35">
      <c r="AH781" s="4">
        <v>739</v>
      </c>
      <c r="AI781" s="4">
        <v>3</v>
      </c>
    </row>
    <row r="782" spans="34:35" x14ac:dyDescent="0.35">
      <c r="AH782" s="4">
        <v>740</v>
      </c>
      <c r="AI782" s="4">
        <v>5</v>
      </c>
    </row>
    <row r="783" spans="34:35" x14ac:dyDescent="0.35">
      <c r="AH783" s="4">
        <v>741</v>
      </c>
      <c r="AI783" s="4">
        <v>4</v>
      </c>
    </row>
    <row r="784" spans="34:35" x14ac:dyDescent="0.35">
      <c r="AH784" s="4">
        <v>742</v>
      </c>
      <c r="AI784" s="4">
        <v>6</v>
      </c>
    </row>
    <row r="785" spans="34:35" x14ac:dyDescent="0.35">
      <c r="AH785" s="4">
        <v>743</v>
      </c>
      <c r="AI785" s="4">
        <v>3</v>
      </c>
    </row>
    <row r="786" spans="34:35" x14ac:dyDescent="0.35">
      <c r="AH786" s="4">
        <v>744</v>
      </c>
      <c r="AI786" s="4">
        <v>5</v>
      </c>
    </row>
    <row r="787" spans="34:35" x14ac:dyDescent="0.35">
      <c r="AH787" s="4">
        <v>745</v>
      </c>
      <c r="AI787" s="4">
        <v>2</v>
      </c>
    </row>
    <row r="788" spans="34:35" x14ac:dyDescent="0.35">
      <c r="AH788" s="4">
        <v>746</v>
      </c>
      <c r="AI788" s="4">
        <v>4</v>
      </c>
    </row>
    <row r="789" spans="34:35" x14ac:dyDescent="0.35">
      <c r="AH789" s="4">
        <v>747</v>
      </c>
      <c r="AI789" s="4">
        <v>6</v>
      </c>
    </row>
    <row r="790" spans="34:35" x14ac:dyDescent="0.35">
      <c r="AH790" s="4">
        <v>748</v>
      </c>
      <c r="AI790" s="4">
        <v>2</v>
      </c>
    </row>
    <row r="791" spans="34:35" x14ac:dyDescent="0.35">
      <c r="AH791" s="4">
        <v>749</v>
      </c>
      <c r="AI791" s="4">
        <v>4</v>
      </c>
    </row>
    <row r="792" spans="34:35" x14ac:dyDescent="0.35">
      <c r="AH792" s="4">
        <v>750</v>
      </c>
      <c r="AI792" s="4">
        <v>5</v>
      </c>
    </row>
    <row r="793" spans="34:35" x14ac:dyDescent="0.35">
      <c r="AH793" s="4">
        <v>751</v>
      </c>
      <c r="AI793" s="4">
        <v>6</v>
      </c>
    </row>
    <row r="794" spans="34:35" x14ac:dyDescent="0.35">
      <c r="AH794" s="4">
        <v>752</v>
      </c>
      <c r="AI794" s="4">
        <v>2</v>
      </c>
    </row>
    <row r="795" spans="34:35" x14ac:dyDescent="0.35">
      <c r="AH795" s="4">
        <v>753</v>
      </c>
      <c r="AI795" s="4">
        <v>4</v>
      </c>
    </row>
    <row r="796" spans="34:35" x14ac:dyDescent="0.35">
      <c r="AH796" s="4">
        <v>754</v>
      </c>
      <c r="AI796" s="4">
        <v>3</v>
      </c>
    </row>
    <row r="797" spans="34:35" x14ac:dyDescent="0.35">
      <c r="AH797" s="4">
        <v>755</v>
      </c>
      <c r="AI797" s="4">
        <v>4</v>
      </c>
    </row>
    <row r="798" spans="34:35" x14ac:dyDescent="0.35">
      <c r="AH798" s="4">
        <v>756</v>
      </c>
      <c r="AI798" s="4">
        <v>6</v>
      </c>
    </row>
    <row r="799" spans="34:35" x14ac:dyDescent="0.35">
      <c r="AH799" s="4">
        <v>757</v>
      </c>
      <c r="AI799" s="4">
        <v>3</v>
      </c>
    </row>
    <row r="800" spans="34:35" x14ac:dyDescent="0.35">
      <c r="AH800" s="4">
        <v>758</v>
      </c>
      <c r="AI800" s="4">
        <v>6</v>
      </c>
    </row>
    <row r="801" spans="34:35" x14ac:dyDescent="0.35">
      <c r="AH801" s="4">
        <v>759</v>
      </c>
      <c r="AI801" s="4">
        <v>3</v>
      </c>
    </row>
    <row r="802" spans="34:35" x14ac:dyDescent="0.35">
      <c r="AH802" s="4">
        <v>760</v>
      </c>
      <c r="AI802" s="4">
        <v>7</v>
      </c>
    </row>
    <row r="803" spans="34:35" x14ac:dyDescent="0.35">
      <c r="AH803" s="4">
        <v>761</v>
      </c>
      <c r="AI803" s="4">
        <v>0</v>
      </c>
    </row>
    <row r="804" spans="34:35" x14ac:dyDescent="0.35">
      <c r="AH804" s="4">
        <v>762</v>
      </c>
      <c r="AI804" s="4">
        <v>6</v>
      </c>
    </row>
    <row r="805" spans="34:35" x14ac:dyDescent="0.35">
      <c r="AH805" s="4">
        <v>763</v>
      </c>
      <c r="AI805" s="4">
        <v>6</v>
      </c>
    </row>
    <row r="806" spans="34:35" x14ac:dyDescent="0.35">
      <c r="AH806" s="4">
        <v>764</v>
      </c>
      <c r="AI806" s="4">
        <v>3</v>
      </c>
    </row>
    <row r="807" spans="34:35" x14ac:dyDescent="0.35">
      <c r="AH807" s="4">
        <v>765</v>
      </c>
      <c r="AI807" s="4">
        <v>4</v>
      </c>
    </row>
    <row r="808" spans="34:35" x14ac:dyDescent="0.35">
      <c r="AH808" s="4">
        <v>766</v>
      </c>
      <c r="AI808" s="4">
        <v>5</v>
      </c>
    </row>
    <row r="809" spans="34:35" x14ac:dyDescent="0.35">
      <c r="AH809" s="4">
        <v>767</v>
      </c>
      <c r="AI809" s="4">
        <v>3</v>
      </c>
    </row>
    <row r="810" spans="34:35" x14ac:dyDescent="0.35">
      <c r="AH810" s="4">
        <v>768</v>
      </c>
      <c r="AI810" s="4">
        <v>4</v>
      </c>
    </row>
    <row r="811" spans="34:35" x14ac:dyDescent="0.35">
      <c r="AH811" s="4">
        <v>769</v>
      </c>
      <c r="AI811" s="4">
        <v>6</v>
      </c>
    </row>
    <row r="812" spans="34:35" x14ac:dyDescent="0.35">
      <c r="AH812" s="4">
        <v>770</v>
      </c>
      <c r="AI812" s="4">
        <v>5</v>
      </c>
    </row>
    <row r="813" spans="34:35" x14ac:dyDescent="0.35">
      <c r="AH813" s="4">
        <v>771</v>
      </c>
      <c r="AI813" s="4">
        <v>8</v>
      </c>
    </row>
    <row r="814" spans="34:35" x14ac:dyDescent="0.35">
      <c r="AH814" s="4">
        <v>772</v>
      </c>
      <c r="AI814" s="4">
        <v>3</v>
      </c>
    </row>
    <row r="815" spans="34:35" x14ac:dyDescent="0.35">
      <c r="AH815" s="4">
        <v>773</v>
      </c>
      <c r="AI815" s="4">
        <v>9</v>
      </c>
    </row>
    <row r="816" spans="34:35" x14ac:dyDescent="0.35">
      <c r="AH816" s="4">
        <v>774</v>
      </c>
      <c r="AI816" s="4">
        <v>3</v>
      </c>
    </row>
    <row r="817" spans="34:35" x14ac:dyDescent="0.35">
      <c r="AH817" s="4">
        <v>775</v>
      </c>
      <c r="AI817" s="4">
        <v>4</v>
      </c>
    </row>
    <row r="818" spans="34:35" x14ac:dyDescent="0.35">
      <c r="AH818" s="4">
        <v>776</v>
      </c>
      <c r="AI818" s="4">
        <v>4</v>
      </c>
    </row>
    <row r="819" spans="34:35" x14ac:dyDescent="0.35">
      <c r="AH819" s="4">
        <v>777</v>
      </c>
      <c r="AI819" s="4">
        <v>6</v>
      </c>
    </row>
    <row r="820" spans="34:35" x14ac:dyDescent="0.35">
      <c r="AH820" s="4">
        <v>778</v>
      </c>
      <c r="AI820" s="4">
        <v>2</v>
      </c>
    </row>
    <row r="821" spans="34:35" x14ac:dyDescent="0.35">
      <c r="AH821" s="4">
        <v>779</v>
      </c>
      <c r="AI821" s="4">
        <v>3</v>
      </c>
    </row>
    <row r="822" spans="34:35" x14ac:dyDescent="0.35">
      <c r="AH822" s="4">
        <v>780</v>
      </c>
      <c r="AI822" s="4">
        <v>2</v>
      </c>
    </row>
    <row r="823" spans="34:35" x14ac:dyDescent="0.35">
      <c r="AH823" s="4">
        <v>781</v>
      </c>
      <c r="AI823" s="4">
        <v>5</v>
      </c>
    </row>
    <row r="824" spans="34:35" x14ac:dyDescent="0.35">
      <c r="AH824" s="4">
        <v>782</v>
      </c>
      <c r="AI824" s="4">
        <v>2</v>
      </c>
    </row>
    <row r="825" spans="34:35" x14ac:dyDescent="0.35">
      <c r="AH825" s="4">
        <v>783</v>
      </c>
      <c r="AI825" s="4">
        <v>2</v>
      </c>
    </row>
    <row r="826" spans="34:35" x14ac:dyDescent="0.35">
      <c r="AH826" s="4">
        <v>784</v>
      </c>
      <c r="AI826" s="4">
        <v>6</v>
      </c>
    </row>
    <row r="827" spans="34:35" x14ac:dyDescent="0.35">
      <c r="AH827" s="4">
        <v>785</v>
      </c>
      <c r="AI827" s="4">
        <v>7</v>
      </c>
    </row>
    <row r="828" spans="34:35" x14ac:dyDescent="0.35">
      <c r="AH828" s="4">
        <v>786</v>
      </c>
      <c r="AI828" s="4">
        <v>4</v>
      </c>
    </row>
    <row r="829" spans="34:35" x14ac:dyDescent="0.35">
      <c r="AH829" s="4">
        <v>787</v>
      </c>
      <c r="AI829" s="4">
        <v>8</v>
      </c>
    </row>
    <row r="830" spans="34:35" x14ac:dyDescent="0.35">
      <c r="AH830" s="4">
        <v>788</v>
      </c>
      <c r="AI830" s="4">
        <v>3</v>
      </c>
    </row>
    <row r="831" spans="34:35" x14ac:dyDescent="0.35">
      <c r="AH831" s="4">
        <v>789</v>
      </c>
      <c r="AI831" s="4">
        <v>2</v>
      </c>
    </row>
    <row r="832" spans="34:35" x14ac:dyDescent="0.35">
      <c r="AH832" s="4">
        <v>790</v>
      </c>
      <c r="AI832" s="4">
        <v>7</v>
      </c>
    </row>
    <row r="833" spans="34:35" x14ac:dyDescent="0.35">
      <c r="AH833" s="4">
        <v>791</v>
      </c>
      <c r="AI833" s="4">
        <v>1</v>
      </c>
    </row>
    <row r="834" spans="34:35" x14ac:dyDescent="0.35">
      <c r="AH834" s="4">
        <v>792</v>
      </c>
      <c r="AI834" s="4">
        <v>4</v>
      </c>
    </row>
    <row r="835" spans="34:35" x14ac:dyDescent="0.35">
      <c r="AH835" s="4">
        <v>793</v>
      </c>
      <c r="AI835" s="4">
        <v>7</v>
      </c>
    </row>
    <row r="836" spans="34:35" x14ac:dyDescent="0.35">
      <c r="AH836" s="4">
        <v>794</v>
      </c>
      <c r="AI836" s="4">
        <v>5</v>
      </c>
    </row>
    <row r="837" spans="34:35" x14ac:dyDescent="0.35">
      <c r="AH837" s="4">
        <v>795</v>
      </c>
      <c r="AI837" s="4">
        <v>5</v>
      </c>
    </row>
    <row r="838" spans="34:35" x14ac:dyDescent="0.35">
      <c r="AH838" s="4">
        <v>796</v>
      </c>
      <c r="AI838" s="4">
        <v>2</v>
      </c>
    </row>
    <row r="839" spans="34:35" x14ac:dyDescent="0.35">
      <c r="AH839" s="4">
        <v>797</v>
      </c>
      <c r="AI839" s="4">
        <v>3</v>
      </c>
    </row>
    <row r="840" spans="34:35" x14ac:dyDescent="0.35">
      <c r="AH840" s="4">
        <v>798</v>
      </c>
      <c r="AI840" s="4">
        <v>6</v>
      </c>
    </row>
    <row r="841" spans="34:35" x14ac:dyDescent="0.35">
      <c r="AH841" s="4">
        <v>799</v>
      </c>
      <c r="AI841" s="4">
        <v>4</v>
      </c>
    </row>
    <row r="842" spans="34:35" x14ac:dyDescent="0.35">
      <c r="AH842" s="4">
        <v>800</v>
      </c>
      <c r="AI842" s="4">
        <v>3</v>
      </c>
    </row>
    <row r="843" spans="34:35" x14ac:dyDescent="0.35">
      <c r="AH843" s="4">
        <v>801</v>
      </c>
      <c r="AI843" s="4">
        <v>5</v>
      </c>
    </row>
    <row r="844" spans="34:35" x14ac:dyDescent="0.35">
      <c r="AH844" s="4">
        <v>802</v>
      </c>
      <c r="AI844" s="4">
        <v>3</v>
      </c>
    </row>
    <row r="845" spans="34:35" x14ac:dyDescent="0.35">
      <c r="AH845" s="4">
        <v>803</v>
      </c>
      <c r="AI845" s="4">
        <v>2</v>
      </c>
    </row>
    <row r="846" spans="34:35" x14ac:dyDescent="0.35">
      <c r="AH846" s="4">
        <v>804</v>
      </c>
      <c r="AI846" s="4">
        <v>4</v>
      </c>
    </row>
    <row r="847" spans="34:35" x14ac:dyDescent="0.35">
      <c r="AH847" s="4">
        <v>805</v>
      </c>
      <c r="AI847" s="4">
        <v>1</v>
      </c>
    </row>
    <row r="848" spans="34:35" x14ac:dyDescent="0.35">
      <c r="AH848" s="4">
        <v>806</v>
      </c>
      <c r="AI848" s="4">
        <v>1</v>
      </c>
    </row>
    <row r="849" spans="34:35" x14ac:dyDescent="0.35">
      <c r="AH849" s="4">
        <v>807</v>
      </c>
      <c r="AI849" s="4">
        <v>5</v>
      </c>
    </row>
    <row r="850" spans="34:35" x14ac:dyDescent="0.35">
      <c r="AH850" s="4">
        <v>808</v>
      </c>
      <c r="AI850" s="4">
        <v>2</v>
      </c>
    </row>
    <row r="851" spans="34:35" x14ac:dyDescent="0.35">
      <c r="AH851" s="4">
        <v>809</v>
      </c>
      <c r="AI851" s="4">
        <v>6</v>
      </c>
    </row>
    <row r="852" spans="34:35" x14ac:dyDescent="0.35">
      <c r="AH852" s="4">
        <v>810</v>
      </c>
      <c r="AI852" s="4">
        <v>3</v>
      </c>
    </row>
    <row r="853" spans="34:35" x14ac:dyDescent="0.35">
      <c r="AH853" s="4">
        <v>811</v>
      </c>
      <c r="AI853" s="4">
        <v>7</v>
      </c>
    </row>
    <row r="854" spans="34:35" x14ac:dyDescent="0.35">
      <c r="AH854" s="4">
        <v>812</v>
      </c>
      <c r="AI854" s="4">
        <v>3</v>
      </c>
    </row>
    <row r="855" spans="34:35" x14ac:dyDescent="0.35">
      <c r="AH855" s="4">
        <v>813</v>
      </c>
      <c r="AI855" s="4">
        <v>5</v>
      </c>
    </row>
    <row r="856" spans="34:35" x14ac:dyDescent="0.35">
      <c r="AH856" s="4">
        <v>814</v>
      </c>
      <c r="AI856" s="4">
        <v>4</v>
      </c>
    </row>
    <row r="857" spans="34:35" x14ac:dyDescent="0.35">
      <c r="AH857" s="4">
        <v>815</v>
      </c>
      <c r="AI857" s="4">
        <v>8</v>
      </c>
    </row>
    <row r="858" spans="34:35" x14ac:dyDescent="0.35">
      <c r="AH858" s="4">
        <v>816</v>
      </c>
      <c r="AI858" s="4">
        <v>7</v>
      </c>
    </row>
    <row r="859" spans="34:35" x14ac:dyDescent="0.35">
      <c r="AH859" s="4">
        <v>817</v>
      </c>
      <c r="AI859" s="4">
        <v>6</v>
      </c>
    </row>
    <row r="860" spans="34:35" x14ac:dyDescent="0.35">
      <c r="AH860" s="4">
        <v>818</v>
      </c>
      <c r="AI860" s="4">
        <v>4</v>
      </c>
    </row>
    <row r="861" spans="34:35" x14ac:dyDescent="0.35">
      <c r="AH861" s="4">
        <v>819</v>
      </c>
      <c r="AI861" s="4">
        <v>5</v>
      </c>
    </row>
    <row r="862" spans="34:35" x14ac:dyDescent="0.35">
      <c r="AH862" s="4">
        <v>820</v>
      </c>
      <c r="AI862" s="4">
        <v>6</v>
      </c>
    </row>
    <row r="863" spans="34:35" x14ac:dyDescent="0.35">
      <c r="AH863" s="4">
        <v>821</v>
      </c>
      <c r="AI863" s="4">
        <v>4</v>
      </c>
    </row>
    <row r="864" spans="34:35" x14ac:dyDescent="0.35">
      <c r="AH864" s="4">
        <v>822</v>
      </c>
      <c r="AI864" s="4">
        <v>6</v>
      </c>
    </row>
    <row r="865" spans="34:35" x14ac:dyDescent="0.35">
      <c r="AH865" s="4">
        <v>823</v>
      </c>
      <c r="AI865" s="4">
        <v>3</v>
      </c>
    </row>
    <row r="866" spans="34:35" x14ac:dyDescent="0.35">
      <c r="AH866" s="4">
        <v>824</v>
      </c>
      <c r="AI866" s="4">
        <v>3</v>
      </c>
    </row>
    <row r="867" spans="34:35" x14ac:dyDescent="0.35">
      <c r="AH867" s="4">
        <v>825</v>
      </c>
      <c r="AI867" s="4">
        <v>6</v>
      </c>
    </row>
    <row r="868" spans="34:35" x14ac:dyDescent="0.35">
      <c r="AH868" s="4">
        <v>826</v>
      </c>
      <c r="AI868" s="4">
        <v>6</v>
      </c>
    </row>
    <row r="869" spans="34:35" x14ac:dyDescent="0.35">
      <c r="AH869" s="4">
        <v>827</v>
      </c>
      <c r="AI869" s="4">
        <v>3</v>
      </c>
    </row>
    <row r="870" spans="34:35" x14ac:dyDescent="0.35">
      <c r="AH870" s="4">
        <v>828</v>
      </c>
      <c r="AI870" s="4">
        <v>3</v>
      </c>
    </row>
    <row r="871" spans="34:35" x14ac:dyDescent="0.35">
      <c r="AH871" s="4">
        <v>829</v>
      </c>
      <c r="AI871" s="4">
        <v>5</v>
      </c>
    </row>
    <row r="872" spans="34:35" x14ac:dyDescent="0.35">
      <c r="AH872" s="4">
        <v>830</v>
      </c>
      <c r="AI872" s="4">
        <v>3</v>
      </c>
    </row>
    <row r="873" spans="34:35" x14ac:dyDescent="0.35">
      <c r="AH873" s="4">
        <v>831</v>
      </c>
      <c r="AI873" s="4">
        <v>3</v>
      </c>
    </row>
    <row r="874" spans="34:35" x14ac:dyDescent="0.35">
      <c r="AH874" s="4">
        <v>832</v>
      </c>
      <c r="AI874" s="4">
        <v>4</v>
      </c>
    </row>
    <row r="875" spans="34:35" x14ac:dyDescent="0.35">
      <c r="AH875" s="4">
        <v>833</v>
      </c>
      <c r="AI875" s="4">
        <v>1</v>
      </c>
    </row>
    <row r="876" spans="34:35" x14ac:dyDescent="0.35">
      <c r="AH876" s="4">
        <v>834</v>
      </c>
      <c r="AI876" s="4">
        <v>5</v>
      </c>
    </row>
    <row r="877" spans="34:35" x14ac:dyDescent="0.35">
      <c r="AH877" s="4">
        <v>835</v>
      </c>
      <c r="AI877" s="4">
        <v>6</v>
      </c>
    </row>
    <row r="878" spans="34:35" x14ac:dyDescent="0.35">
      <c r="AH878" s="4">
        <v>836</v>
      </c>
      <c r="AI878" s="4">
        <v>5</v>
      </c>
    </row>
    <row r="879" spans="34:35" x14ac:dyDescent="0.35">
      <c r="AH879" s="4">
        <v>837</v>
      </c>
      <c r="AI879" s="4">
        <v>5</v>
      </c>
    </row>
    <row r="880" spans="34:35" x14ac:dyDescent="0.35">
      <c r="AH880" s="4">
        <v>838</v>
      </c>
      <c r="AI880" s="4">
        <v>5</v>
      </c>
    </row>
    <row r="881" spans="34:35" x14ac:dyDescent="0.35">
      <c r="AH881" s="4">
        <v>839</v>
      </c>
      <c r="AI881" s="4">
        <v>3</v>
      </c>
    </row>
    <row r="882" spans="34:35" x14ac:dyDescent="0.35">
      <c r="AH882" s="4">
        <v>840</v>
      </c>
      <c r="AI882" s="4">
        <v>2</v>
      </c>
    </row>
    <row r="883" spans="34:35" x14ac:dyDescent="0.35">
      <c r="AH883" s="4">
        <v>841</v>
      </c>
      <c r="AI883" s="4">
        <v>5</v>
      </c>
    </row>
    <row r="884" spans="34:35" x14ac:dyDescent="0.35">
      <c r="AH884" s="4">
        <v>842</v>
      </c>
      <c r="AI884" s="4">
        <v>5</v>
      </c>
    </row>
    <row r="885" spans="34:35" x14ac:dyDescent="0.35">
      <c r="AH885" s="4">
        <v>843</v>
      </c>
      <c r="AI885" s="4">
        <v>3</v>
      </c>
    </row>
    <row r="886" spans="34:35" x14ac:dyDescent="0.35">
      <c r="AH886" s="4">
        <v>844</v>
      </c>
      <c r="AI886" s="4">
        <v>5</v>
      </c>
    </row>
    <row r="887" spans="34:35" x14ac:dyDescent="0.35">
      <c r="AH887" s="4">
        <v>845</v>
      </c>
      <c r="AI887" s="4">
        <v>6</v>
      </c>
    </row>
    <row r="888" spans="34:35" x14ac:dyDescent="0.35">
      <c r="AH888" s="4">
        <v>846</v>
      </c>
      <c r="AI888" s="4">
        <v>4</v>
      </c>
    </row>
    <row r="889" spans="34:35" x14ac:dyDescent="0.35">
      <c r="AH889" s="4">
        <v>847</v>
      </c>
      <c r="AI889" s="4">
        <v>6</v>
      </c>
    </row>
    <row r="890" spans="34:35" x14ac:dyDescent="0.35">
      <c r="AH890" s="4">
        <v>848</v>
      </c>
      <c r="AI890" s="4">
        <v>2</v>
      </c>
    </row>
    <row r="891" spans="34:35" x14ac:dyDescent="0.35">
      <c r="AH891" s="4">
        <v>849</v>
      </c>
      <c r="AI891" s="4">
        <v>0</v>
      </c>
    </row>
    <row r="892" spans="34:35" x14ac:dyDescent="0.35">
      <c r="AH892" s="4">
        <v>850</v>
      </c>
      <c r="AI892" s="4">
        <v>6</v>
      </c>
    </row>
    <row r="893" spans="34:35" x14ac:dyDescent="0.35">
      <c r="AH893" s="4">
        <v>851</v>
      </c>
      <c r="AI893" s="4">
        <v>2</v>
      </c>
    </row>
    <row r="894" spans="34:35" x14ac:dyDescent="0.35">
      <c r="AH894" s="4">
        <v>852</v>
      </c>
      <c r="AI894" s="4">
        <v>7</v>
      </c>
    </row>
    <row r="895" spans="34:35" x14ac:dyDescent="0.35">
      <c r="AH895" s="4">
        <v>853</v>
      </c>
      <c r="AI895" s="4">
        <v>8</v>
      </c>
    </row>
    <row r="896" spans="34:35" x14ac:dyDescent="0.35">
      <c r="AH896" s="4">
        <v>854</v>
      </c>
      <c r="AI896" s="4">
        <v>4</v>
      </c>
    </row>
    <row r="897" spans="34:35" x14ac:dyDescent="0.35">
      <c r="AH897" s="4">
        <v>855</v>
      </c>
      <c r="AI897" s="4">
        <v>3</v>
      </c>
    </row>
    <row r="898" spans="34:35" x14ac:dyDescent="0.35">
      <c r="AH898" s="4">
        <v>856</v>
      </c>
      <c r="AI898" s="4">
        <v>1</v>
      </c>
    </row>
    <row r="899" spans="34:35" x14ac:dyDescent="0.35">
      <c r="AH899" s="4">
        <v>857</v>
      </c>
      <c r="AI899" s="4">
        <v>4</v>
      </c>
    </row>
    <row r="900" spans="34:35" x14ac:dyDescent="0.35">
      <c r="AH900" s="4">
        <v>858</v>
      </c>
      <c r="AI900" s="4">
        <v>4</v>
      </c>
    </row>
    <row r="901" spans="34:35" x14ac:dyDescent="0.35">
      <c r="AH901" s="4">
        <v>859</v>
      </c>
      <c r="AI901" s="4">
        <v>1</v>
      </c>
    </row>
    <row r="902" spans="34:35" x14ac:dyDescent="0.35">
      <c r="AH902" s="4">
        <v>860</v>
      </c>
      <c r="AI902" s="4">
        <v>3</v>
      </c>
    </row>
    <row r="903" spans="34:35" x14ac:dyDescent="0.35">
      <c r="AH903" s="4">
        <v>861</v>
      </c>
      <c r="AI903" s="4">
        <v>5</v>
      </c>
    </row>
    <row r="904" spans="34:35" x14ac:dyDescent="0.35">
      <c r="AH904" s="4">
        <v>862</v>
      </c>
      <c r="AI904" s="4">
        <v>4</v>
      </c>
    </row>
    <row r="905" spans="34:35" x14ac:dyDescent="0.35">
      <c r="AH905" s="4">
        <v>863</v>
      </c>
      <c r="AI905" s="4">
        <v>5</v>
      </c>
    </row>
    <row r="906" spans="34:35" x14ac:dyDescent="0.35">
      <c r="AH906" s="4">
        <v>864</v>
      </c>
      <c r="AI906" s="4">
        <v>8</v>
      </c>
    </row>
    <row r="907" spans="34:35" x14ac:dyDescent="0.35">
      <c r="AH907" s="4">
        <v>865</v>
      </c>
      <c r="AI907" s="4">
        <v>6</v>
      </c>
    </row>
    <row r="908" spans="34:35" x14ac:dyDescent="0.35">
      <c r="AH908" s="4">
        <v>866</v>
      </c>
      <c r="AI908" s="4">
        <v>5</v>
      </c>
    </row>
    <row r="909" spans="34:35" x14ac:dyDescent="0.35">
      <c r="AH909" s="4">
        <v>867</v>
      </c>
      <c r="AI909" s="4">
        <v>4</v>
      </c>
    </row>
    <row r="910" spans="34:35" x14ac:dyDescent="0.35">
      <c r="AH910" s="4">
        <v>868</v>
      </c>
      <c r="AI910" s="4">
        <v>5</v>
      </c>
    </row>
    <row r="911" spans="34:35" x14ac:dyDescent="0.35">
      <c r="AH911" s="4">
        <v>869</v>
      </c>
      <c r="AI911" s="4">
        <v>4</v>
      </c>
    </row>
    <row r="912" spans="34:35" x14ac:dyDescent="0.35">
      <c r="AH912" s="4">
        <v>870</v>
      </c>
      <c r="AI912" s="4">
        <v>4</v>
      </c>
    </row>
    <row r="913" spans="34:35" x14ac:dyDescent="0.35">
      <c r="AH913" s="4">
        <v>871</v>
      </c>
      <c r="AI913" s="4">
        <v>7</v>
      </c>
    </row>
    <row r="914" spans="34:35" x14ac:dyDescent="0.35">
      <c r="AH914" s="4">
        <v>872</v>
      </c>
      <c r="AI914" s="4">
        <v>6</v>
      </c>
    </row>
    <row r="915" spans="34:35" x14ac:dyDescent="0.35">
      <c r="AH915" s="4">
        <v>873</v>
      </c>
      <c r="AI915" s="4">
        <v>5</v>
      </c>
    </row>
    <row r="916" spans="34:35" x14ac:dyDescent="0.35">
      <c r="AH916" s="4">
        <v>874</v>
      </c>
      <c r="AI916" s="4">
        <v>4</v>
      </c>
    </row>
    <row r="917" spans="34:35" x14ac:dyDescent="0.35">
      <c r="AH917" s="4">
        <v>875</v>
      </c>
      <c r="AI917" s="4">
        <v>7</v>
      </c>
    </row>
    <row r="918" spans="34:35" x14ac:dyDescent="0.35">
      <c r="AH918" s="4">
        <v>876</v>
      </c>
      <c r="AI918" s="4">
        <v>5</v>
      </c>
    </row>
    <row r="919" spans="34:35" x14ac:dyDescent="0.35">
      <c r="AH919" s="4">
        <v>877</v>
      </c>
      <c r="AI919" s="4">
        <v>8</v>
      </c>
    </row>
    <row r="920" spans="34:35" x14ac:dyDescent="0.35">
      <c r="AH920" s="4">
        <v>878</v>
      </c>
      <c r="AI920" s="4">
        <v>4</v>
      </c>
    </row>
    <row r="921" spans="34:35" x14ac:dyDescent="0.35">
      <c r="AH921" s="4">
        <v>879</v>
      </c>
      <c r="AI921" s="4">
        <v>3</v>
      </c>
    </row>
    <row r="922" spans="34:35" x14ac:dyDescent="0.35">
      <c r="AH922" s="4">
        <v>880</v>
      </c>
      <c r="AI922" s="4">
        <v>2</v>
      </c>
    </row>
    <row r="923" spans="34:35" x14ac:dyDescent="0.35">
      <c r="AH923" s="4">
        <v>881</v>
      </c>
      <c r="AI923" s="4">
        <v>10</v>
      </c>
    </row>
    <row r="924" spans="34:35" x14ac:dyDescent="0.35">
      <c r="AH924" s="4">
        <v>882</v>
      </c>
      <c r="AI924" s="4">
        <v>4</v>
      </c>
    </row>
    <row r="925" spans="34:35" x14ac:dyDescent="0.35">
      <c r="AH925" s="4">
        <v>883</v>
      </c>
      <c r="AI925" s="4">
        <v>2</v>
      </c>
    </row>
    <row r="926" spans="34:35" x14ac:dyDescent="0.35">
      <c r="AH926" s="4">
        <v>884</v>
      </c>
      <c r="AI926" s="4">
        <v>4</v>
      </c>
    </row>
    <row r="927" spans="34:35" x14ac:dyDescent="0.35">
      <c r="AH927" s="4">
        <v>885</v>
      </c>
      <c r="AI927" s="4">
        <v>4</v>
      </c>
    </row>
    <row r="928" spans="34:35" x14ac:dyDescent="0.35">
      <c r="AH928" s="4">
        <v>886</v>
      </c>
      <c r="AI928" s="4">
        <v>3</v>
      </c>
    </row>
    <row r="929" spans="34:35" x14ac:dyDescent="0.35">
      <c r="AH929" s="4">
        <v>887</v>
      </c>
      <c r="AI929" s="4">
        <v>5</v>
      </c>
    </row>
    <row r="930" spans="34:35" x14ac:dyDescent="0.35">
      <c r="AH930" s="4">
        <v>888</v>
      </c>
      <c r="AI930" s="4">
        <v>3</v>
      </c>
    </row>
    <row r="931" spans="34:35" x14ac:dyDescent="0.35">
      <c r="AH931" s="4">
        <v>889</v>
      </c>
      <c r="AI931" s="4">
        <v>4</v>
      </c>
    </row>
    <row r="932" spans="34:35" x14ac:dyDescent="0.35">
      <c r="AH932" s="4">
        <v>890</v>
      </c>
      <c r="AI932" s="4">
        <v>2</v>
      </c>
    </row>
    <row r="933" spans="34:35" x14ac:dyDescent="0.35">
      <c r="AH933" s="4">
        <v>891</v>
      </c>
      <c r="AI933" s="4">
        <v>6</v>
      </c>
    </row>
    <row r="934" spans="34:35" x14ac:dyDescent="0.35">
      <c r="AH934" s="4">
        <v>892</v>
      </c>
      <c r="AI934" s="4">
        <v>2</v>
      </c>
    </row>
    <row r="935" spans="34:35" x14ac:dyDescent="0.35">
      <c r="AH935" s="4">
        <v>893</v>
      </c>
      <c r="AI935" s="4">
        <v>1</v>
      </c>
    </row>
    <row r="936" spans="34:35" x14ac:dyDescent="0.35">
      <c r="AH936" s="4">
        <v>894</v>
      </c>
      <c r="AI936" s="4">
        <v>3</v>
      </c>
    </row>
    <row r="937" spans="34:35" x14ac:dyDescent="0.35">
      <c r="AH937" s="4">
        <v>895</v>
      </c>
      <c r="AI937" s="4">
        <v>4</v>
      </c>
    </row>
    <row r="938" spans="34:35" x14ac:dyDescent="0.35">
      <c r="AH938" s="4">
        <v>896</v>
      </c>
      <c r="AI938" s="4">
        <v>5</v>
      </c>
    </row>
    <row r="939" spans="34:35" x14ac:dyDescent="0.35">
      <c r="AH939" s="4">
        <v>897</v>
      </c>
      <c r="AI939" s="4">
        <v>4</v>
      </c>
    </row>
    <row r="940" spans="34:35" x14ac:dyDescent="0.35">
      <c r="AH940" s="4">
        <v>898</v>
      </c>
      <c r="AI940" s="4">
        <v>5</v>
      </c>
    </row>
    <row r="941" spans="34:35" x14ac:dyDescent="0.35">
      <c r="AH941" s="4">
        <v>899</v>
      </c>
      <c r="AI941" s="4">
        <v>1</v>
      </c>
    </row>
    <row r="942" spans="34:35" x14ac:dyDescent="0.35">
      <c r="AH942" s="4">
        <v>900</v>
      </c>
      <c r="AI942" s="4">
        <v>3</v>
      </c>
    </row>
    <row r="943" spans="34:35" x14ac:dyDescent="0.35">
      <c r="AH943" s="4">
        <v>901</v>
      </c>
      <c r="AI943" s="4">
        <v>3</v>
      </c>
    </row>
    <row r="944" spans="34:35" x14ac:dyDescent="0.35">
      <c r="AH944" s="4">
        <v>902</v>
      </c>
      <c r="AI944" s="4">
        <v>1</v>
      </c>
    </row>
    <row r="945" spans="34:35" x14ac:dyDescent="0.35">
      <c r="AH945" s="4">
        <v>903</v>
      </c>
      <c r="AI945" s="4">
        <v>3</v>
      </c>
    </row>
    <row r="946" spans="34:35" x14ac:dyDescent="0.35">
      <c r="AH946" s="4">
        <v>904</v>
      </c>
      <c r="AI946" s="4">
        <v>2</v>
      </c>
    </row>
    <row r="947" spans="34:35" x14ac:dyDescent="0.35">
      <c r="AH947" s="4">
        <v>905</v>
      </c>
      <c r="AI947" s="4">
        <v>6</v>
      </c>
    </row>
    <row r="948" spans="34:35" x14ac:dyDescent="0.35">
      <c r="AH948" s="4">
        <v>906</v>
      </c>
      <c r="AI948" s="4">
        <v>4</v>
      </c>
    </row>
    <row r="949" spans="34:35" x14ac:dyDescent="0.35">
      <c r="AH949" s="4">
        <v>907</v>
      </c>
      <c r="AI949" s="4">
        <v>3</v>
      </c>
    </row>
    <row r="950" spans="34:35" x14ac:dyDescent="0.35">
      <c r="AH950" s="4">
        <v>908</v>
      </c>
      <c r="AI950" s="4">
        <v>4</v>
      </c>
    </row>
    <row r="951" spans="34:35" x14ac:dyDescent="0.35">
      <c r="AH951" s="4">
        <v>909</v>
      </c>
      <c r="AI951" s="4">
        <v>4</v>
      </c>
    </row>
    <row r="952" spans="34:35" x14ac:dyDescent="0.35">
      <c r="AH952" s="4">
        <v>910</v>
      </c>
      <c r="AI952" s="4">
        <v>3</v>
      </c>
    </row>
    <row r="953" spans="34:35" x14ac:dyDescent="0.35">
      <c r="AH953" s="4">
        <v>911</v>
      </c>
      <c r="AI953" s="4">
        <v>3</v>
      </c>
    </row>
    <row r="954" spans="34:35" x14ac:dyDescent="0.35">
      <c r="AH954" s="4">
        <v>912</v>
      </c>
      <c r="AI954" s="4">
        <v>5</v>
      </c>
    </row>
    <row r="955" spans="34:35" x14ac:dyDescent="0.35">
      <c r="AH955" s="4">
        <v>913</v>
      </c>
      <c r="AI955" s="4">
        <v>3</v>
      </c>
    </row>
    <row r="956" spans="34:35" x14ac:dyDescent="0.35">
      <c r="AH956" s="4">
        <v>914</v>
      </c>
      <c r="AI956" s="4">
        <v>4</v>
      </c>
    </row>
    <row r="957" spans="34:35" x14ac:dyDescent="0.35">
      <c r="AH957" s="4">
        <v>915</v>
      </c>
      <c r="AI957" s="4">
        <v>5</v>
      </c>
    </row>
    <row r="958" spans="34:35" x14ac:dyDescent="0.35">
      <c r="AH958" s="4">
        <v>916</v>
      </c>
      <c r="AI958" s="4">
        <v>2</v>
      </c>
    </row>
    <row r="959" spans="34:35" x14ac:dyDescent="0.35">
      <c r="AH959" s="4">
        <v>917</v>
      </c>
      <c r="AI959" s="4">
        <v>3</v>
      </c>
    </row>
    <row r="960" spans="34:35" x14ac:dyDescent="0.35">
      <c r="AH960" s="4">
        <v>918</v>
      </c>
      <c r="AI960" s="4">
        <v>5</v>
      </c>
    </row>
    <row r="961" spans="34:35" x14ac:dyDescent="0.35">
      <c r="AH961" s="4">
        <v>919</v>
      </c>
      <c r="AI961" s="4">
        <v>4</v>
      </c>
    </row>
    <row r="962" spans="34:35" x14ac:dyDescent="0.35">
      <c r="AH962" s="4">
        <v>920</v>
      </c>
      <c r="AI962" s="4">
        <v>8</v>
      </c>
    </row>
    <row r="963" spans="34:35" x14ac:dyDescent="0.35">
      <c r="AH963" s="4">
        <v>921</v>
      </c>
      <c r="AI963" s="4">
        <v>5</v>
      </c>
    </row>
    <row r="964" spans="34:35" x14ac:dyDescent="0.35">
      <c r="AH964" s="4">
        <v>922</v>
      </c>
      <c r="AI964" s="4">
        <v>7</v>
      </c>
    </row>
    <row r="965" spans="34:35" x14ac:dyDescent="0.35">
      <c r="AH965" s="4">
        <v>923</v>
      </c>
      <c r="AI965" s="4">
        <v>6</v>
      </c>
    </row>
    <row r="966" spans="34:35" x14ac:dyDescent="0.35">
      <c r="AH966" s="4">
        <v>924</v>
      </c>
      <c r="AI966" s="4">
        <v>6</v>
      </c>
    </row>
    <row r="967" spans="34:35" x14ac:dyDescent="0.35">
      <c r="AH967" s="4">
        <v>925</v>
      </c>
      <c r="AI967" s="4">
        <v>5</v>
      </c>
    </row>
    <row r="968" spans="34:35" x14ac:dyDescent="0.35">
      <c r="AH968" s="4">
        <v>926</v>
      </c>
      <c r="AI968" s="4">
        <v>3</v>
      </c>
    </row>
    <row r="969" spans="34:35" x14ac:dyDescent="0.35">
      <c r="AH969" s="4">
        <v>927</v>
      </c>
      <c r="AI969" s="4">
        <v>5</v>
      </c>
    </row>
    <row r="970" spans="34:35" x14ac:dyDescent="0.35">
      <c r="AH970" s="4">
        <v>928</v>
      </c>
      <c r="AI970" s="4">
        <v>8</v>
      </c>
    </row>
    <row r="971" spans="34:35" x14ac:dyDescent="0.35">
      <c r="AH971" s="4">
        <v>929</v>
      </c>
      <c r="AI971" s="4">
        <v>6</v>
      </c>
    </row>
    <row r="972" spans="34:35" x14ac:dyDescent="0.35">
      <c r="AH972" s="4">
        <v>930</v>
      </c>
      <c r="AI972" s="4">
        <v>2</v>
      </c>
    </row>
    <row r="973" spans="34:35" x14ac:dyDescent="0.35">
      <c r="AH973" s="4">
        <v>931</v>
      </c>
      <c r="AI973" s="4">
        <v>2</v>
      </c>
    </row>
    <row r="974" spans="34:35" x14ac:dyDescent="0.35">
      <c r="AH974" s="4">
        <v>932</v>
      </c>
      <c r="AI974" s="4">
        <v>11</v>
      </c>
    </row>
    <row r="975" spans="34:35" x14ac:dyDescent="0.35">
      <c r="AH975" s="4">
        <v>933</v>
      </c>
      <c r="AI975" s="4">
        <v>4</v>
      </c>
    </row>
    <row r="976" spans="34:35" x14ac:dyDescent="0.35">
      <c r="AH976" s="4">
        <v>934</v>
      </c>
      <c r="AI976" s="4">
        <v>5</v>
      </c>
    </row>
    <row r="977" spans="34:35" x14ac:dyDescent="0.35">
      <c r="AH977" s="4">
        <v>935</v>
      </c>
      <c r="AI977" s="4">
        <v>4</v>
      </c>
    </row>
    <row r="978" spans="34:35" x14ac:dyDescent="0.35">
      <c r="AH978" s="4">
        <v>936</v>
      </c>
      <c r="AI978" s="4">
        <v>3</v>
      </c>
    </row>
    <row r="979" spans="34:35" x14ac:dyDescent="0.35">
      <c r="AH979" s="4">
        <v>937</v>
      </c>
      <c r="AI979" s="4">
        <v>4</v>
      </c>
    </row>
    <row r="980" spans="34:35" x14ac:dyDescent="0.35">
      <c r="AH980" s="4">
        <v>938</v>
      </c>
      <c r="AI980" s="4">
        <v>5</v>
      </c>
    </row>
    <row r="981" spans="34:35" x14ac:dyDescent="0.35">
      <c r="AH981" s="4">
        <v>939</v>
      </c>
      <c r="AI981" s="4">
        <v>4</v>
      </c>
    </row>
    <row r="982" spans="34:35" x14ac:dyDescent="0.35">
      <c r="AH982" s="4">
        <v>940</v>
      </c>
      <c r="AI982" s="4">
        <v>3</v>
      </c>
    </row>
    <row r="983" spans="34:35" x14ac:dyDescent="0.35">
      <c r="AH983" s="4">
        <v>941</v>
      </c>
      <c r="AI983" s="4">
        <v>5</v>
      </c>
    </row>
    <row r="984" spans="34:35" x14ac:dyDescent="0.35">
      <c r="AH984" s="4">
        <v>942</v>
      </c>
      <c r="AI984" s="4">
        <v>4</v>
      </c>
    </row>
    <row r="985" spans="34:35" x14ac:dyDescent="0.35">
      <c r="AH985" s="4">
        <v>943</v>
      </c>
      <c r="AI985" s="4">
        <v>5</v>
      </c>
    </row>
    <row r="986" spans="34:35" x14ac:dyDescent="0.35">
      <c r="AH986" s="4">
        <v>944</v>
      </c>
      <c r="AI986" s="4">
        <v>3</v>
      </c>
    </row>
    <row r="987" spans="34:35" x14ac:dyDescent="0.35">
      <c r="AH987" s="4">
        <v>945</v>
      </c>
      <c r="AI987" s="4">
        <v>4</v>
      </c>
    </row>
    <row r="988" spans="34:35" x14ac:dyDescent="0.35">
      <c r="AH988" s="4">
        <v>946</v>
      </c>
      <c r="AI988" s="4">
        <v>5</v>
      </c>
    </row>
    <row r="989" spans="34:35" x14ac:dyDescent="0.35">
      <c r="AH989" s="4">
        <v>947</v>
      </c>
      <c r="AI989" s="4">
        <v>0</v>
      </c>
    </row>
    <row r="990" spans="34:35" x14ac:dyDescent="0.35">
      <c r="AH990" s="4">
        <v>948</v>
      </c>
      <c r="AI990" s="4">
        <v>5</v>
      </c>
    </row>
    <row r="991" spans="34:35" x14ac:dyDescent="0.35">
      <c r="AH991" s="4">
        <v>949</v>
      </c>
      <c r="AI991" s="4">
        <v>5</v>
      </c>
    </row>
    <row r="992" spans="34:35" x14ac:dyDescent="0.35">
      <c r="AH992" s="4">
        <v>950</v>
      </c>
      <c r="AI992" s="4">
        <v>9</v>
      </c>
    </row>
    <row r="993" spans="34:35" x14ac:dyDescent="0.35">
      <c r="AH993" s="4">
        <v>951</v>
      </c>
      <c r="AI993" s="4">
        <v>3</v>
      </c>
    </row>
    <row r="994" spans="34:35" x14ac:dyDescent="0.35">
      <c r="AH994" s="4">
        <v>952</v>
      </c>
      <c r="AI994" s="4">
        <v>7</v>
      </c>
    </row>
    <row r="995" spans="34:35" x14ac:dyDescent="0.35">
      <c r="AH995" s="4">
        <v>953</v>
      </c>
      <c r="AI995" s="4">
        <v>2</v>
      </c>
    </row>
    <row r="996" spans="34:35" x14ac:dyDescent="0.35">
      <c r="AH996" s="4">
        <v>954</v>
      </c>
      <c r="AI996" s="4">
        <v>3</v>
      </c>
    </row>
    <row r="997" spans="34:35" x14ac:dyDescent="0.35">
      <c r="AH997" s="4">
        <v>955</v>
      </c>
      <c r="AI997" s="4">
        <v>8</v>
      </c>
    </row>
    <row r="998" spans="34:35" x14ac:dyDescent="0.35">
      <c r="AH998" s="4">
        <v>956</v>
      </c>
      <c r="AI998" s="4">
        <v>3</v>
      </c>
    </row>
    <row r="999" spans="34:35" x14ac:dyDescent="0.35">
      <c r="AH999" s="4">
        <v>957</v>
      </c>
      <c r="AI999" s="4">
        <v>5</v>
      </c>
    </row>
    <row r="1000" spans="34:35" x14ac:dyDescent="0.35">
      <c r="AH1000" s="4">
        <v>958</v>
      </c>
      <c r="AI1000" s="4">
        <v>4</v>
      </c>
    </row>
    <row r="1001" spans="34:35" x14ac:dyDescent="0.35">
      <c r="AH1001" s="4">
        <v>959</v>
      </c>
      <c r="AI1001" s="4">
        <v>2</v>
      </c>
    </row>
    <row r="1002" spans="34:35" x14ac:dyDescent="0.35">
      <c r="AH1002" s="4">
        <v>960</v>
      </c>
      <c r="AI1002" s="4">
        <v>2</v>
      </c>
    </row>
    <row r="1003" spans="34:35" x14ac:dyDescent="0.35">
      <c r="AH1003" s="4">
        <v>961</v>
      </c>
      <c r="AI1003" s="4">
        <v>5</v>
      </c>
    </row>
    <row r="1004" spans="34:35" x14ac:dyDescent="0.35">
      <c r="AH1004" s="4">
        <v>962</v>
      </c>
      <c r="AI1004" s="4">
        <v>7</v>
      </c>
    </row>
    <row r="1005" spans="34:35" x14ac:dyDescent="0.35">
      <c r="AH1005" s="4">
        <v>963</v>
      </c>
      <c r="AI1005" s="4">
        <v>7</v>
      </c>
    </row>
    <row r="1006" spans="34:35" x14ac:dyDescent="0.35">
      <c r="AH1006" s="4">
        <v>964</v>
      </c>
      <c r="AI1006" s="4">
        <v>1</v>
      </c>
    </row>
    <row r="1007" spans="34:35" x14ac:dyDescent="0.35">
      <c r="AH1007" s="4">
        <v>965</v>
      </c>
      <c r="AI1007" s="4">
        <v>4</v>
      </c>
    </row>
    <row r="1008" spans="34:35" x14ac:dyDescent="0.35">
      <c r="AH1008" s="4">
        <v>966</v>
      </c>
      <c r="AI1008" s="4">
        <v>5</v>
      </c>
    </row>
    <row r="1009" spans="34:35" x14ac:dyDescent="0.35">
      <c r="AH1009" s="4">
        <v>967</v>
      </c>
      <c r="AI1009" s="4">
        <v>5</v>
      </c>
    </row>
    <row r="1010" spans="34:35" x14ac:dyDescent="0.35">
      <c r="AH1010" s="4">
        <v>968</v>
      </c>
      <c r="AI1010" s="4">
        <v>5</v>
      </c>
    </row>
    <row r="1011" spans="34:35" x14ac:dyDescent="0.35">
      <c r="AH1011" s="4">
        <v>969</v>
      </c>
      <c r="AI1011" s="4">
        <v>4</v>
      </c>
    </row>
    <row r="1012" spans="34:35" x14ac:dyDescent="0.35">
      <c r="AH1012" s="4">
        <v>970</v>
      </c>
      <c r="AI1012" s="4">
        <v>1</v>
      </c>
    </row>
    <row r="1013" spans="34:35" x14ac:dyDescent="0.35">
      <c r="AH1013" s="4">
        <v>971</v>
      </c>
      <c r="AI1013" s="4">
        <v>6</v>
      </c>
    </row>
    <row r="1014" spans="34:35" x14ac:dyDescent="0.35">
      <c r="AH1014" s="4">
        <v>972</v>
      </c>
      <c r="AI1014" s="4">
        <v>2</v>
      </c>
    </row>
    <row r="1015" spans="34:35" x14ac:dyDescent="0.35">
      <c r="AH1015" s="4">
        <v>973</v>
      </c>
      <c r="AI1015" s="4">
        <v>5</v>
      </c>
    </row>
    <row r="1016" spans="34:35" x14ac:dyDescent="0.35">
      <c r="AH1016" s="4">
        <v>974</v>
      </c>
      <c r="AI1016" s="4">
        <v>5</v>
      </c>
    </row>
    <row r="1017" spans="34:35" x14ac:dyDescent="0.35">
      <c r="AH1017" s="4">
        <v>975</v>
      </c>
      <c r="AI1017" s="4">
        <v>3</v>
      </c>
    </row>
    <row r="1018" spans="34:35" x14ac:dyDescent="0.35">
      <c r="AH1018" s="4">
        <v>976</v>
      </c>
      <c r="AI1018" s="4">
        <v>5</v>
      </c>
    </row>
    <row r="1019" spans="34:35" x14ac:dyDescent="0.35">
      <c r="AH1019" s="4">
        <v>977</v>
      </c>
      <c r="AI1019" s="4">
        <v>2</v>
      </c>
    </row>
    <row r="1020" spans="34:35" x14ac:dyDescent="0.35">
      <c r="AH1020" s="4">
        <v>978</v>
      </c>
      <c r="AI1020" s="4">
        <v>2</v>
      </c>
    </row>
    <row r="1021" spans="34:35" x14ac:dyDescent="0.35">
      <c r="AH1021" s="4">
        <v>979</v>
      </c>
      <c r="AI1021" s="4">
        <v>4</v>
      </c>
    </row>
    <row r="1022" spans="34:35" x14ac:dyDescent="0.35">
      <c r="AH1022" s="4">
        <v>980</v>
      </c>
      <c r="AI1022" s="4">
        <v>3</v>
      </c>
    </row>
    <row r="1023" spans="34:35" x14ac:dyDescent="0.35">
      <c r="AH1023" s="4">
        <v>981</v>
      </c>
      <c r="AI1023" s="4">
        <v>7</v>
      </c>
    </row>
    <row r="1024" spans="34:35" x14ac:dyDescent="0.35">
      <c r="AH1024" s="4">
        <v>982</v>
      </c>
      <c r="AI1024" s="4">
        <v>6</v>
      </c>
    </row>
    <row r="1025" spans="34:35" x14ac:dyDescent="0.35">
      <c r="AH1025" s="4">
        <v>983</v>
      </c>
      <c r="AI1025" s="4">
        <v>6</v>
      </c>
    </row>
    <row r="1026" spans="34:35" x14ac:dyDescent="0.35">
      <c r="AH1026" s="4">
        <v>984</v>
      </c>
      <c r="AI1026" s="4">
        <v>5</v>
      </c>
    </row>
    <row r="1027" spans="34:35" x14ac:dyDescent="0.35">
      <c r="AH1027" s="4">
        <v>985</v>
      </c>
      <c r="AI1027" s="4">
        <v>6</v>
      </c>
    </row>
    <row r="1028" spans="34:35" x14ac:dyDescent="0.35">
      <c r="AH1028" s="4">
        <v>986</v>
      </c>
      <c r="AI1028" s="4">
        <v>2</v>
      </c>
    </row>
    <row r="1029" spans="34:35" x14ac:dyDescent="0.35">
      <c r="AH1029" s="4">
        <v>987</v>
      </c>
      <c r="AI1029" s="4">
        <v>1</v>
      </c>
    </row>
    <row r="1030" spans="34:35" x14ac:dyDescent="0.35">
      <c r="AH1030" s="4">
        <v>988</v>
      </c>
      <c r="AI1030" s="4">
        <v>7</v>
      </c>
    </row>
    <row r="1031" spans="34:35" x14ac:dyDescent="0.35">
      <c r="AH1031" s="4">
        <v>989</v>
      </c>
      <c r="AI1031" s="4">
        <v>6</v>
      </c>
    </row>
    <row r="1032" spans="34:35" x14ac:dyDescent="0.35">
      <c r="AH1032" s="4">
        <v>990</v>
      </c>
      <c r="AI1032" s="4">
        <v>1</v>
      </c>
    </row>
    <row r="1033" spans="34:35" x14ac:dyDescent="0.35">
      <c r="AH1033" s="4">
        <v>991</v>
      </c>
      <c r="AI1033" s="4">
        <v>5</v>
      </c>
    </row>
    <row r="1034" spans="34:35" x14ac:dyDescent="0.35">
      <c r="AH1034" s="4">
        <v>992</v>
      </c>
      <c r="AI1034" s="4">
        <v>6</v>
      </c>
    </row>
    <row r="1035" spans="34:35" x14ac:dyDescent="0.35">
      <c r="AH1035" s="4">
        <v>993</v>
      </c>
      <c r="AI1035" s="4">
        <v>7</v>
      </c>
    </row>
    <row r="1036" spans="34:35" x14ac:dyDescent="0.35">
      <c r="AH1036" s="4">
        <v>994</v>
      </c>
      <c r="AI1036" s="4">
        <v>4</v>
      </c>
    </row>
    <row r="1037" spans="34:35" x14ac:dyDescent="0.35">
      <c r="AH1037" s="4">
        <v>995</v>
      </c>
      <c r="AI1037" s="4">
        <v>4</v>
      </c>
    </row>
    <row r="1038" spans="34:35" x14ac:dyDescent="0.35">
      <c r="AH1038" s="4">
        <v>996</v>
      </c>
      <c r="AI1038" s="4">
        <v>5</v>
      </c>
    </row>
    <row r="1039" spans="34:35" x14ac:dyDescent="0.35">
      <c r="AH1039" s="4">
        <v>997</v>
      </c>
      <c r="AI1039" s="4">
        <v>5</v>
      </c>
    </row>
    <row r="1040" spans="34:35" x14ac:dyDescent="0.35">
      <c r="AH1040" s="4">
        <v>998</v>
      </c>
      <c r="AI1040" s="4">
        <v>2</v>
      </c>
    </row>
    <row r="1041" spans="34:35" x14ac:dyDescent="0.35">
      <c r="AH1041" s="4">
        <v>999</v>
      </c>
      <c r="AI1041" s="4">
        <v>0</v>
      </c>
    </row>
    <row r="1042" spans="34:35" x14ac:dyDescent="0.35">
      <c r="AH1042" s="4">
        <v>1000</v>
      </c>
      <c r="AI1042" s="4">
        <v>2</v>
      </c>
    </row>
  </sheetData>
  <mergeCells count="2">
    <mergeCell ref="H39:J39"/>
    <mergeCell ref="AK60:AL60"/>
  </mergeCells>
  <conditionalFormatting sqref="AM43:AM58">
    <cfRule type="cellIs" dxfId="1" priority="1" operator="greaterThan">
      <formula>$AM$60</formula>
    </cfRule>
    <cfRule type="cellIs" dxfId="0" priority="2" operator="lessThan">
      <formula>$AM$60</formula>
    </cfRule>
  </conditionalFormatting>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D28EC-395A-4B28-B1FA-229D3E42D090}">
  <dimension ref="A3:M25"/>
  <sheetViews>
    <sheetView topLeftCell="A10" workbookViewId="0">
      <selection activeCell="G27" sqref="G27"/>
    </sheetView>
  </sheetViews>
  <sheetFormatPr baseColWidth="10" defaultRowHeight="14.5" x14ac:dyDescent="0.35"/>
  <cols>
    <col min="7" max="7" width="20.26953125" bestFit="1" customWidth="1"/>
    <col min="8" max="8" width="14.81640625" bestFit="1" customWidth="1"/>
    <col min="9" max="9" width="20.26953125" bestFit="1" customWidth="1"/>
    <col min="10" max="10" width="12.453125" bestFit="1" customWidth="1"/>
    <col min="12" max="12" width="18.81640625" bestFit="1" customWidth="1"/>
  </cols>
  <sheetData>
    <row r="3" spans="1:13" x14ac:dyDescent="0.35">
      <c r="I3" s="20" t="s">
        <v>48</v>
      </c>
      <c r="J3" s="4">
        <v>7.5</v>
      </c>
      <c r="K3" t="s">
        <v>49</v>
      </c>
    </row>
    <row r="4" spans="1:13" x14ac:dyDescent="0.35">
      <c r="I4" s="20" t="s">
        <v>50</v>
      </c>
      <c r="J4" s="19">
        <v>0.1</v>
      </c>
      <c r="K4" t="s">
        <v>51</v>
      </c>
    </row>
    <row r="12" spans="1:13" x14ac:dyDescent="0.35">
      <c r="F12" t="s">
        <v>52</v>
      </c>
    </row>
    <row r="13" spans="1:13" x14ac:dyDescent="0.35">
      <c r="A13" s="21" t="s">
        <v>53</v>
      </c>
      <c r="B13" s="22" t="s">
        <v>54</v>
      </c>
      <c r="C13" s="22" t="s">
        <v>55</v>
      </c>
      <c r="D13" s="23" t="s">
        <v>56</v>
      </c>
      <c r="E13" s="24" t="s">
        <v>57</v>
      </c>
      <c r="F13" s="24" t="s">
        <v>58</v>
      </c>
      <c r="G13" s="25" t="s">
        <v>48</v>
      </c>
      <c r="H13" s="26" t="s">
        <v>59</v>
      </c>
      <c r="I13" s="25" t="s">
        <v>60</v>
      </c>
      <c r="J13" s="26" t="s">
        <v>61</v>
      </c>
      <c r="L13" s="27" t="s">
        <v>62</v>
      </c>
      <c r="M13" s="4">
        <f>SQRT(J24)</f>
        <v>0.65877626527816713</v>
      </c>
    </row>
    <row r="14" spans="1:13" x14ac:dyDescent="0.35">
      <c r="A14" s="28">
        <v>1</v>
      </c>
      <c r="B14" s="29">
        <v>4.5</v>
      </c>
      <c r="C14" s="29">
        <v>7.6</v>
      </c>
      <c r="D14" s="30">
        <v>12</v>
      </c>
      <c r="E14" s="31">
        <v>0</v>
      </c>
      <c r="F14" s="32">
        <f>E14*B14</f>
        <v>0</v>
      </c>
      <c r="G14" s="33">
        <f>D14*_xlfn.GAMMA(1+1/C14)</f>
        <v>11.272403278431026</v>
      </c>
      <c r="H14" s="34">
        <f>G14*E14</f>
        <v>0</v>
      </c>
      <c r="I14" s="33">
        <f>D14^2*(_xlfn.GAMMA(1+2/C14)-_xlfn.GAMMA(1+1/C14)^2)</f>
        <v>3.0782609189013375</v>
      </c>
      <c r="J14" s="34">
        <f>I14*E14</f>
        <v>0</v>
      </c>
      <c r="L14" s="35" t="s">
        <v>50</v>
      </c>
      <c r="M14" s="19">
        <f>M13/H24</f>
        <v>8.7836834977371811E-2</v>
      </c>
    </row>
    <row r="15" spans="1:13" x14ac:dyDescent="0.35">
      <c r="A15" s="28">
        <v>2</v>
      </c>
      <c r="B15" s="29">
        <v>7.2</v>
      </c>
      <c r="C15" s="29">
        <v>10.199999999999999</v>
      </c>
      <c r="D15" s="30">
        <v>9</v>
      </c>
      <c r="E15" s="31">
        <v>0</v>
      </c>
      <c r="F15" s="32">
        <f t="shared" ref="F15:F23" si="0">E15*B15</f>
        <v>0</v>
      </c>
      <c r="G15" s="33">
        <f t="shared" ref="G15:G23" si="1">D15*_xlfn.GAMMA(1+1/C15)</f>
        <v>8.5692977441247447</v>
      </c>
      <c r="H15" s="34">
        <f t="shared" ref="H15:H23" si="2">G15*E15</f>
        <v>0</v>
      </c>
      <c r="I15" s="33">
        <f t="shared" ref="I15:I23" si="3">D15^2*(_xlfn.GAMMA(1+2/C15)-_xlfn.GAMMA(1+1/C15)^2)</f>
        <v>1.0238783366655539</v>
      </c>
      <c r="J15" s="34">
        <f t="shared" ref="J15:J23" si="4">I15*E15</f>
        <v>0</v>
      </c>
    </row>
    <row r="16" spans="1:13" x14ac:dyDescent="0.35">
      <c r="A16" s="28">
        <v>3</v>
      </c>
      <c r="B16" s="29">
        <v>5</v>
      </c>
      <c r="C16" s="29">
        <v>6.3</v>
      </c>
      <c r="D16" s="30">
        <v>8</v>
      </c>
      <c r="E16" s="31">
        <v>0</v>
      </c>
      <c r="F16" s="32">
        <f t="shared" si="0"/>
        <v>0</v>
      </c>
      <c r="G16" s="33">
        <f t="shared" si="1"/>
        <v>7.4416537228437729</v>
      </c>
      <c r="H16" s="34">
        <f t="shared" si="2"/>
        <v>0</v>
      </c>
      <c r="I16" s="33">
        <f t="shared" si="3"/>
        <v>1.900327318326184</v>
      </c>
      <c r="J16" s="34">
        <f t="shared" si="4"/>
        <v>0</v>
      </c>
    </row>
    <row r="17" spans="1:10" x14ac:dyDescent="0.35">
      <c r="A17" s="28">
        <v>4</v>
      </c>
      <c r="B17" s="29">
        <v>3</v>
      </c>
      <c r="C17" s="29">
        <v>6.5</v>
      </c>
      <c r="D17" s="30">
        <v>5</v>
      </c>
      <c r="E17" s="31">
        <v>0</v>
      </c>
      <c r="F17" s="32">
        <f t="shared" si="0"/>
        <v>0</v>
      </c>
      <c r="G17" s="33">
        <f t="shared" si="1"/>
        <v>4.6588975624159348</v>
      </c>
      <c r="H17" s="34">
        <f t="shared" si="2"/>
        <v>0</v>
      </c>
      <c r="I17" s="33">
        <f t="shared" si="3"/>
        <v>0.70300909329846784</v>
      </c>
      <c r="J17" s="34">
        <f t="shared" si="4"/>
        <v>0</v>
      </c>
    </row>
    <row r="18" spans="1:10" x14ac:dyDescent="0.35">
      <c r="A18" s="28">
        <v>5</v>
      </c>
      <c r="B18" s="29">
        <v>2.2000000000000002</v>
      </c>
      <c r="C18" s="29">
        <v>8</v>
      </c>
      <c r="D18" s="30">
        <v>7</v>
      </c>
      <c r="E18" s="31">
        <v>0</v>
      </c>
      <c r="F18" s="32">
        <f t="shared" si="0"/>
        <v>0</v>
      </c>
      <c r="G18" s="33">
        <f t="shared" si="1"/>
        <v>6.5921988989479123</v>
      </c>
      <c r="H18" s="34">
        <f t="shared" si="2"/>
        <v>0</v>
      </c>
      <c r="I18" s="33">
        <f t="shared" si="3"/>
        <v>0.95663505242832325</v>
      </c>
      <c r="J18" s="34">
        <f t="shared" si="4"/>
        <v>0</v>
      </c>
    </row>
    <row r="19" spans="1:10" x14ac:dyDescent="0.35">
      <c r="A19" s="28">
        <v>6</v>
      </c>
      <c r="B19" s="29">
        <v>0.9</v>
      </c>
      <c r="C19" s="29">
        <v>12</v>
      </c>
      <c r="D19" s="30">
        <v>4</v>
      </c>
      <c r="E19" s="31">
        <v>0.3709801253460524</v>
      </c>
      <c r="F19" s="32">
        <f t="shared" si="0"/>
        <v>0.3338821128114472</v>
      </c>
      <c r="G19" s="33">
        <f t="shared" si="1"/>
        <v>3.8331427286913304</v>
      </c>
      <c r="H19" s="34">
        <f t="shared" si="2"/>
        <v>1.4220197699592192</v>
      </c>
      <c r="I19" s="33">
        <f t="shared" si="3"/>
        <v>0.15052615956140869</v>
      </c>
      <c r="J19" s="34">
        <f t="shared" si="4"/>
        <v>5.5842213541951277E-2</v>
      </c>
    </row>
    <row r="20" spans="1:10" x14ac:dyDescent="0.35">
      <c r="A20" s="28">
        <v>7</v>
      </c>
      <c r="B20" s="29">
        <v>1.3</v>
      </c>
      <c r="C20" s="29">
        <v>6.8</v>
      </c>
      <c r="D20" s="30">
        <v>5</v>
      </c>
      <c r="E20" s="31">
        <v>0</v>
      </c>
      <c r="F20" s="32">
        <f t="shared" si="0"/>
        <v>0</v>
      </c>
      <c r="G20" s="33">
        <f t="shared" si="1"/>
        <v>4.6700961856615226</v>
      </c>
      <c r="H20" s="34">
        <f t="shared" si="2"/>
        <v>0</v>
      </c>
      <c r="I20" s="33">
        <f t="shared" si="3"/>
        <v>0.64975177232766135</v>
      </c>
      <c r="J20" s="34">
        <f t="shared" si="4"/>
        <v>0</v>
      </c>
    </row>
    <row r="21" spans="1:10" x14ac:dyDescent="0.35">
      <c r="A21" s="28">
        <v>8</v>
      </c>
      <c r="B21" s="29">
        <v>5</v>
      </c>
      <c r="C21" s="29">
        <v>8</v>
      </c>
      <c r="D21" s="30">
        <v>12</v>
      </c>
      <c r="E21" s="31">
        <v>0</v>
      </c>
      <c r="F21" s="32">
        <f t="shared" si="0"/>
        <v>0</v>
      </c>
      <c r="G21" s="33">
        <f t="shared" si="1"/>
        <v>11.30091239819642</v>
      </c>
      <c r="H21" s="34">
        <f t="shared" si="2"/>
        <v>0</v>
      </c>
      <c r="I21" s="33">
        <f t="shared" si="3"/>
        <v>2.811335664279154</v>
      </c>
      <c r="J21" s="34">
        <f t="shared" si="4"/>
        <v>0</v>
      </c>
    </row>
    <row r="22" spans="1:10" x14ac:dyDescent="0.35">
      <c r="A22" s="28">
        <v>9</v>
      </c>
      <c r="B22" s="29">
        <v>3</v>
      </c>
      <c r="C22" s="29">
        <v>7.8</v>
      </c>
      <c r="D22" s="30">
        <v>9</v>
      </c>
      <c r="E22" s="31">
        <v>0</v>
      </c>
      <c r="F22" s="32">
        <f t="shared" si="0"/>
        <v>0</v>
      </c>
      <c r="G22" s="33">
        <f t="shared" si="1"/>
        <v>8.4651974845748814</v>
      </c>
      <c r="H22" s="34">
        <f t="shared" si="2"/>
        <v>0</v>
      </c>
      <c r="I22" s="33">
        <f t="shared" si="3"/>
        <v>1.6538624920698988</v>
      </c>
      <c r="J22" s="34">
        <f t="shared" si="4"/>
        <v>0</v>
      </c>
    </row>
    <row r="23" spans="1:10" x14ac:dyDescent="0.35">
      <c r="A23" s="36">
        <v>10</v>
      </c>
      <c r="B23" s="37">
        <v>2.5</v>
      </c>
      <c r="C23" s="37">
        <v>15.3</v>
      </c>
      <c r="D23" s="38">
        <v>10</v>
      </c>
      <c r="E23" s="39">
        <v>0.62901987465394837</v>
      </c>
      <c r="F23" s="40">
        <f t="shared" si="0"/>
        <v>1.5725496866348709</v>
      </c>
      <c r="G23" s="41">
        <f t="shared" si="1"/>
        <v>9.6626203853183394</v>
      </c>
      <c r="H23" s="42">
        <f t="shared" si="2"/>
        <v>6.0779802636016278</v>
      </c>
      <c r="I23" s="41">
        <f t="shared" si="3"/>
        <v>0.60116376189215393</v>
      </c>
      <c r="J23" s="42">
        <f t="shared" si="4"/>
        <v>0.37814395415189872</v>
      </c>
    </row>
    <row r="24" spans="1:10" x14ac:dyDescent="0.35">
      <c r="D24" s="35" t="s">
        <v>63</v>
      </c>
      <c r="E24" s="43">
        <f>SUM(E14:E23)</f>
        <v>1.0000000000000009</v>
      </c>
      <c r="F24" s="44">
        <f>SUM(F14:F23)</f>
        <v>1.906431799446318</v>
      </c>
      <c r="H24" s="45">
        <f>SUM(H14:H23)</f>
        <v>7.5000000335608465</v>
      </c>
      <c r="J24" s="46">
        <f>SUM(J14:J23)</f>
        <v>0.43398616769385001</v>
      </c>
    </row>
    <row r="25" spans="1:10" x14ac:dyDescent="0.35">
      <c r="E25" s="47">
        <f>100%</f>
        <v>1</v>
      </c>
    </row>
  </sheetData>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A59DA-15FA-4593-85D6-32F0C5A2024A}">
  <dimension ref="B2:P128"/>
  <sheetViews>
    <sheetView topLeftCell="A11" workbookViewId="0">
      <selection activeCell="I47" sqref="I47"/>
    </sheetView>
  </sheetViews>
  <sheetFormatPr baseColWidth="10" defaultRowHeight="14.5" x14ac:dyDescent="0.35"/>
  <cols>
    <col min="2" max="2" width="17" bestFit="1" customWidth="1"/>
    <col min="11" max="11" width="11.36328125" bestFit="1" customWidth="1"/>
  </cols>
  <sheetData>
    <row r="2" spans="2:16" ht="29" x14ac:dyDescent="0.35">
      <c r="B2" s="48" t="s">
        <v>64</v>
      </c>
      <c r="C2" s="49" t="s">
        <v>65</v>
      </c>
      <c r="D2" s="49" t="s">
        <v>66</v>
      </c>
      <c r="E2" s="49" t="s">
        <v>67</v>
      </c>
      <c r="F2" s="49" t="s">
        <v>68</v>
      </c>
      <c r="G2" s="49" t="s">
        <v>69</v>
      </c>
      <c r="I2" s="51" t="s">
        <v>0</v>
      </c>
      <c r="J2" s="51" t="s">
        <v>1</v>
      </c>
      <c r="K2" s="51" t="s">
        <v>72</v>
      </c>
    </row>
    <row r="3" spans="2:16" x14ac:dyDescent="0.35">
      <c r="B3" s="48" t="s">
        <v>70</v>
      </c>
      <c r="C3" s="50">
        <v>6.5</v>
      </c>
      <c r="D3" s="50">
        <v>3.3</v>
      </c>
      <c r="E3" s="50">
        <v>1</v>
      </c>
      <c r="F3" s="50">
        <v>8.4</v>
      </c>
      <c r="G3" s="50">
        <v>3.2</v>
      </c>
      <c r="I3" s="50" t="s">
        <v>78</v>
      </c>
      <c r="J3" s="50">
        <v>3.6</v>
      </c>
      <c r="K3" s="50" t="s">
        <v>79</v>
      </c>
    </row>
    <row r="4" spans="2:16" x14ac:dyDescent="0.35">
      <c r="B4" s="48" t="s">
        <v>71</v>
      </c>
      <c r="C4" s="50">
        <v>2.1</v>
      </c>
      <c r="D4" s="50">
        <v>2.6</v>
      </c>
      <c r="E4" s="50">
        <v>0.1</v>
      </c>
      <c r="F4" s="50">
        <v>1.6</v>
      </c>
      <c r="G4" s="50">
        <v>2.8</v>
      </c>
      <c r="I4" s="50" t="s">
        <v>80</v>
      </c>
      <c r="J4" s="50">
        <v>5.2</v>
      </c>
      <c r="K4" s="50" t="s">
        <v>81</v>
      </c>
    </row>
    <row r="5" spans="2:16" x14ac:dyDescent="0.35">
      <c r="B5" s="48" t="s">
        <v>72</v>
      </c>
      <c r="C5" s="50" t="s">
        <v>73</v>
      </c>
      <c r="D5" s="50" t="s">
        <v>74</v>
      </c>
      <c r="E5" s="50" t="s">
        <v>75</v>
      </c>
      <c r="F5" s="50" t="s">
        <v>76</v>
      </c>
      <c r="G5" s="50" t="s">
        <v>77</v>
      </c>
    </row>
    <row r="7" spans="2:16" x14ac:dyDescent="0.35">
      <c r="B7" s="52"/>
      <c r="C7" t="s">
        <v>83</v>
      </c>
    </row>
    <row r="8" spans="2:16" x14ac:dyDescent="0.35">
      <c r="B8" s="54"/>
      <c r="C8" t="s">
        <v>84</v>
      </c>
    </row>
    <row r="9" spans="2:16" x14ac:dyDescent="0.35">
      <c r="B9" s="55"/>
    </row>
    <row r="10" spans="2:16" x14ac:dyDescent="0.35">
      <c r="K10" cm="1">
        <f t="array" ref="K10:P19">[2]!eigVECT(C12:H17)</f>
        <v>6</v>
      </c>
      <c r="L10">
        <v>0</v>
      </c>
      <c r="M10">
        <v>0</v>
      </c>
      <c r="N10">
        <v>0</v>
      </c>
      <c r="O10">
        <v>0</v>
      </c>
      <c r="P10">
        <v>0</v>
      </c>
    </row>
    <row r="11" spans="2:16" ht="29" x14ac:dyDescent="0.35">
      <c r="B11" s="2"/>
      <c r="C11" s="62" t="s">
        <v>65</v>
      </c>
      <c r="D11" s="62" t="s">
        <v>66</v>
      </c>
      <c r="E11" s="62" t="s">
        <v>67</v>
      </c>
      <c r="F11" s="62" t="s">
        <v>68</v>
      </c>
      <c r="G11" s="62" t="s">
        <v>69</v>
      </c>
      <c r="H11" s="62" t="s">
        <v>82</v>
      </c>
      <c r="K11">
        <v>0</v>
      </c>
      <c r="L11">
        <v>0</v>
      </c>
      <c r="M11">
        <v>0</v>
      </c>
      <c r="N11">
        <v>0</v>
      </c>
      <c r="O11">
        <v>0</v>
      </c>
      <c r="P11">
        <v>0</v>
      </c>
    </row>
    <row r="12" spans="2:16" ht="29" x14ac:dyDescent="0.35">
      <c r="B12" s="62" t="s">
        <v>65</v>
      </c>
      <c r="C12" s="53">
        <v>1</v>
      </c>
      <c r="D12" s="53">
        <f>1/C13</f>
        <v>2</v>
      </c>
      <c r="E12" s="17">
        <v>0.5</v>
      </c>
      <c r="F12" s="53">
        <f>1/C15</f>
        <v>1</v>
      </c>
      <c r="G12" s="53">
        <f>1/C16</f>
        <v>2</v>
      </c>
      <c r="H12" s="53">
        <f>1/C17</f>
        <v>2</v>
      </c>
      <c r="J12" s="19">
        <f>K12/SUM($K$12:$K$17)</f>
        <v>0.1818181818181818</v>
      </c>
      <c r="K12">
        <v>0.38490017945975047</v>
      </c>
      <c r="L12">
        <v>0.71546811799629695</v>
      </c>
      <c r="M12">
        <v>0.74866088491463345</v>
      </c>
      <c r="N12">
        <v>-0.86309171483794256</v>
      </c>
      <c r="O12">
        <v>0.60308218332299712</v>
      </c>
      <c r="P12">
        <v>-0.88175284928255682</v>
      </c>
    </row>
    <row r="13" spans="2:16" ht="29" x14ac:dyDescent="0.35">
      <c r="B13" s="62" t="s">
        <v>66</v>
      </c>
      <c r="C13" s="35">
        <f>E13*C14</f>
        <v>0.5</v>
      </c>
      <c r="D13" s="53">
        <v>1</v>
      </c>
      <c r="E13" s="17">
        <v>0.25</v>
      </c>
      <c r="F13" s="53">
        <f>1/D15</f>
        <v>0.5</v>
      </c>
      <c r="G13" s="53">
        <f>1/D16</f>
        <v>1</v>
      </c>
      <c r="H13" s="53">
        <f>1/D17</f>
        <v>1</v>
      </c>
      <c r="J13" s="19">
        <f t="shared" ref="J13:J17" si="0">K13/SUM($K$12:$K$17)</f>
        <v>9.0909090909090953E-2</v>
      </c>
      <c r="K13">
        <v>0.19245008972987535</v>
      </c>
      <c r="L13">
        <v>-0.55638271580433374</v>
      </c>
      <c r="M13">
        <v>-0.56065343191742434</v>
      </c>
      <c r="N13">
        <v>0.49391692590235159</v>
      </c>
      <c r="O13">
        <v>-0.61986758500808969</v>
      </c>
      <c r="P13">
        <v>0.45961210275529907</v>
      </c>
    </row>
    <row r="14" spans="2:16" ht="29" x14ac:dyDescent="0.35">
      <c r="B14" s="62" t="s">
        <v>67</v>
      </c>
      <c r="C14" s="17">
        <v>2</v>
      </c>
      <c r="D14" s="17">
        <v>4</v>
      </c>
      <c r="E14" s="53">
        <v>1</v>
      </c>
      <c r="F14" s="17">
        <v>2</v>
      </c>
      <c r="G14" s="17">
        <v>4</v>
      </c>
      <c r="H14" s="17">
        <v>4</v>
      </c>
      <c r="J14" s="19">
        <f t="shared" si="0"/>
        <v>0.36363636363636359</v>
      </c>
      <c r="K14">
        <v>0.76980035891950094</v>
      </c>
      <c r="L14">
        <v>0.40180123122484185</v>
      </c>
      <c r="M14">
        <v>0.32959206936919527</v>
      </c>
      <c r="N14">
        <v>-1.073893918663996E-2</v>
      </c>
      <c r="O14">
        <v>0.44500182959369872</v>
      </c>
      <c r="P14">
        <v>-5.1996821703122684E-2</v>
      </c>
    </row>
    <row r="15" spans="2:16" x14ac:dyDescent="0.35">
      <c r="B15" s="62" t="s">
        <v>68</v>
      </c>
      <c r="C15" s="35">
        <f>E15*C14</f>
        <v>1</v>
      </c>
      <c r="D15" s="35">
        <f>E15*D14</f>
        <v>2</v>
      </c>
      <c r="E15" s="17">
        <v>0.5</v>
      </c>
      <c r="F15" s="53">
        <v>1</v>
      </c>
      <c r="G15" s="53">
        <f>1/F16</f>
        <v>2</v>
      </c>
      <c r="H15" s="53">
        <f>1/F17</f>
        <v>2</v>
      </c>
      <c r="J15" s="19">
        <f t="shared" si="0"/>
        <v>0.18181818181818177</v>
      </c>
      <c r="K15">
        <v>0.38490017945975041</v>
      </c>
      <c r="L15">
        <v>7.3666164754059141E-2</v>
      </c>
      <c r="M15">
        <v>4.601284425625414E-2</v>
      </c>
      <c r="N15">
        <v>7.6172669199319837E-2</v>
      </c>
      <c r="O15">
        <v>0.15568809022881067</v>
      </c>
      <c r="P15">
        <v>8.590351608676032E-2</v>
      </c>
    </row>
    <row r="16" spans="2:16" ht="29" x14ac:dyDescent="0.35">
      <c r="B16" s="62" t="s">
        <v>69</v>
      </c>
      <c r="C16" s="35">
        <f>E16*C14</f>
        <v>0.5</v>
      </c>
      <c r="D16" s="35">
        <f>E16*D14</f>
        <v>1</v>
      </c>
      <c r="E16" s="17">
        <v>0.25</v>
      </c>
      <c r="F16" s="35">
        <f>E16*F14</f>
        <v>0.5</v>
      </c>
      <c r="G16" s="53">
        <v>1</v>
      </c>
      <c r="H16" s="53">
        <f>1/G17</f>
        <v>1</v>
      </c>
      <c r="J16" s="19">
        <f t="shared" si="0"/>
        <v>9.0909090909090898E-2</v>
      </c>
      <c r="K16">
        <v>0.19245008972987523</v>
      </c>
      <c r="L16">
        <v>0.10064642561794791</v>
      </c>
      <c r="M16">
        <v>0.1151338649977896</v>
      </c>
      <c r="N16">
        <v>-3.4370577091831882E-2</v>
      </c>
      <c r="O16">
        <v>0.1681538959807399</v>
      </c>
      <c r="P16">
        <v>-2.4713123334796024E-2</v>
      </c>
    </row>
    <row r="17" spans="2:16" ht="29" x14ac:dyDescent="0.35">
      <c r="B17" s="62" t="s">
        <v>82</v>
      </c>
      <c r="C17" s="35">
        <f>E17*C14</f>
        <v>0.5</v>
      </c>
      <c r="D17" s="35">
        <f>E17*D14</f>
        <v>1</v>
      </c>
      <c r="E17" s="17">
        <v>0.25</v>
      </c>
      <c r="F17" s="35">
        <f>E17*F14</f>
        <v>0.5</v>
      </c>
      <c r="G17" s="35">
        <f>F17*G15</f>
        <v>1</v>
      </c>
      <c r="H17" s="53">
        <v>1</v>
      </c>
      <c r="J17" s="19">
        <f t="shared" si="0"/>
        <v>9.0909090909090884E-2</v>
      </c>
      <c r="K17">
        <v>0.19245008972987521</v>
      </c>
      <c r="L17">
        <v>-3.9281158995002716E-2</v>
      </c>
      <c r="M17">
        <v>-3.4215315008107941E-2</v>
      </c>
      <c r="N17">
        <v>-6.3402091194548385E-2</v>
      </c>
      <c r="O17">
        <v>-3.8921905146978873E-2</v>
      </c>
      <c r="P17">
        <v>-2.3975107396824142E-2</v>
      </c>
    </row>
    <row r="18" spans="2:16" x14ac:dyDescent="0.35">
      <c r="J18" s="61">
        <f>SUM(J12:J17)</f>
        <v>1</v>
      </c>
      <c r="K18">
        <v>0</v>
      </c>
      <c r="L18">
        <v>0</v>
      </c>
      <c r="M18">
        <v>0</v>
      </c>
      <c r="N18">
        <v>0</v>
      </c>
      <c r="O18">
        <v>0</v>
      </c>
      <c r="P18">
        <v>0</v>
      </c>
    </row>
    <row r="19" spans="2:16" x14ac:dyDescent="0.35">
      <c r="K19">
        <v>6.3837823915946501E-16</v>
      </c>
      <c r="L19">
        <v>1.3877787807814457E-16</v>
      </c>
      <c r="M19">
        <v>2.7755575615628914E-16</v>
      </c>
      <c r="N19">
        <v>1.6653345369377348E-16</v>
      </c>
      <c r="O19">
        <v>4.163336342344337E-16</v>
      </c>
      <c r="P19">
        <v>5.5511151231257827E-17</v>
      </c>
    </row>
    <row r="21" spans="2:16" ht="58" x14ac:dyDescent="0.35">
      <c r="B21" s="49" t="s">
        <v>85</v>
      </c>
      <c r="C21" s="49" t="s">
        <v>65</v>
      </c>
      <c r="D21" s="49" t="s">
        <v>66</v>
      </c>
      <c r="E21" s="49" t="s">
        <v>67</v>
      </c>
      <c r="F21" s="49" t="s">
        <v>68</v>
      </c>
      <c r="G21" s="49" t="s">
        <v>69</v>
      </c>
      <c r="H21" s="62" t="s">
        <v>86</v>
      </c>
      <c r="J21" s="62" t="s">
        <v>95</v>
      </c>
      <c r="K21" s="68">
        <f>H22/H23</f>
        <v>3.6613309105958973</v>
      </c>
    </row>
    <row r="22" spans="2:16" x14ac:dyDescent="0.35">
      <c r="B22" s="56" t="s">
        <v>70</v>
      </c>
      <c r="C22" s="57">
        <f>C3/SUM(C$3:C$4)</f>
        <v>0.7558139534883721</v>
      </c>
      <c r="D22" s="57">
        <f>D3/SUM(D$3:D$4)</f>
        <v>0.55932203389830504</v>
      </c>
      <c r="E22" s="57">
        <f t="shared" ref="D22:G23" si="1">E3/SUM(E$3:E$4)</f>
        <v>0.90909090909090906</v>
      </c>
      <c r="F22" s="57">
        <f t="shared" si="1"/>
        <v>0.84000000000000008</v>
      </c>
      <c r="G22" s="57">
        <f t="shared" si="1"/>
        <v>0.53333333333333333</v>
      </c>
      <c r="H22" s="65">
        <f>SUMPRODUCT(C22:G22,C25:G25)</f>
        <v>0.78546899604856368</v>
      </c>
      <c r="J22" s="60" t="s">
        <v>92</v>
      </c>
      <c r="K22" s="66">
        <f>MIN(F28:F128)</f>
        <v>9.8905792279798857E-2</v>
      </c>
    </row>
    <row r="23" spans="2:16" x14ac:dyDescent="0.35">
      <c r="B23" s="56" t="s">
        <v>71</v>
      </c>
      <c r="C23" s="57">
        <f>C4/SUM(C$3:C$4)</f>
        <v>0.24418604651162792</v>
      </c>
      <c r="D23" s="57">
        <f>D4/SUM(D$3:D$4)</f>
        <v>0.44067796610169491</v>
      </c>
      <c r="E23" s="57">
        <f t="shared" si="1"/>
        <v>9.0909090909090912E-2</v>
      </c>
      <c r="F23" s="57">
        <f t="shared" si="1"/>
        <v>0.16</v>
      </c>
      <c r="G23" s="57">
        <f t="shared" si="1"/>
        <v>0.46666666666666662</v>
      </c>
      <c r="H23" s="65">
        <f>SUMPRODUCT(C23:G23,C25:G25)</f>
        <v>0.21453100395143612</v>
      </c>
      <c r="J23" s="60" t="s">
        <v>93</v>
      </c>
      <c r="K23" s="13">
        <f>INDEX(B29:B128,MATCH(K22,F29:F128,0))</f>
        <v>3.1</v>
      </c>
    </row>
    <row r="24" spans="2:16" x14ac:dyDescent="0.35">
      <c r="B24" s="63" t="s">
        <v>94</v>
      </c>
      <c r="C24" s="57" cm="1">
        <f t="array" ref="C24:H24">TRANSPOSE(J12:J17)</f>
        <v>0.1818181818181818</v>
      </c>
      <c r="D24" s="57">
        <v>9.0909090909090953E-2</v>
      </c>
      <c r="E24" s="57">
        <v>0.36363636363636359</v>
      </c>
      <c r="F24" s="57">
        <v>0.18181818181818177</v>
      </c>
      <c r="G24" s="57">
        <v>9.0909090909090898E-2</v>
      </c>
      <c r="H24" s="19">
        <v>9.0909090909090884E-2</v>
      </c>
    </row>
    <row r="25" spans="2:16" x14ac:dyDescent="0.35">
      <c r="B25" s="63" t="s">
        <v>87</v>
      </c>
      <c r="C25" s="59">
        <f>C24+$H$24/5</f>
        <v>0.19999999999999998</v>
      </c>
      <c r="D25" s="59">
        <f t="shared" ref="D25:G25" si="2">D24+$H$24/5</f>
        <v>0.10909090909090913</v>
      </c>
      <c r="E25" s="59">
        <f t="shared" si="2"/>
        <v>0.38181818181818178</v>
      </c>
      <c r="F25" s="59">
        <f t="shared" si="2"/>
        <v>0.19999999999999996</v>
      </c>
      <c r="G25" s="59">
        <f t="shared" si="2"/>
        <v>0.10909090909090907</v>
      </c>
      <c r="H25" s="67">
        <f>SUM(C25:G25)</f>
        <v>1</v>
      </c>
    </row>
    <row r="27" spans="2:16" x14ac:dyDescent="0.35">
      <c r="B27" s="63" t="s">
        <v>88</v>
      </c>
      <c r="C27" s="2" t="s">
        <v>4</v>
      </c>
      <c r="D27" s="2" t="s">
        <v>89</v>
      </c>
      <c r="E27" s="2" t="s">
        <v>90</v>
      </c>
      <c r="F27" s="2" t="s">
        <v>91</v>
      </c>
    </row>
    <row r="28" spans="2:16" x14ac:dyDescent="0.35">
      <c r="B28" s="4">
        <v>0</v>
      </c>
      <c r="C28" s="19">
        <f>1-_xlfn.WEIBULL.DIST(B28,$J$3,$J$4,1)</f>
        <v>1</v>
      </c>
      <c r="D28" s="58">
        <f>1-C28</f>
        <v>0</v>
      </c>
      <c r="E28" s="4"/>
      <c r="F28" s="4"/>
    </row>
    <row r="29" spans="2:16" x14ac:dyDescent="0.35">
      <c r="B29" s="4">
        <v>0.1</v>
      </c>
      <c r="C29" s="19">
        <f t="shared" ref="C29:C92" si="3">1-_xlfn.WEIBULL.DIST(B29,$J$3,$J$4,1)</f>
        <v>0.99999933566395194</v>
      </c>
      <c r="D29" s="58">
        <f t="shared" ref="D29:D92" si="4">1-C29</f>
        <v>6.6433604806181989E-7</v>
      </c>
      <c r="E29" s="13">
        <f>AVERAGE(C28:C29)*(B29-B28)+E28</f>
        <v>9.9999966783197614E-2</v>
      </c>
      <c r="F29" s="13">
        <f>(C29*$H$23+D29*$H$22)/E29</f>
        <v>2.1453145450661482</v>
      </c>
    </row>
    <row r="30" spans="2:16" x14ac:dyDescent="0.35">
      <c r="B30" s="4">
        <v>0.2</v>
      </c>
      <c r="C30" s="19">
        <f t="shared" si="3"/>
        <v>0.99999194446854034</v>
      </c>
      <c r="D30" s="58">
        <f t="shared" si="4"/>
        <v>8.0555314596608696E-6</v>
      </c>
      <c r="E30" s="13">
        <f t="shared" ref="E30:E93" si="5">AVERAGE(C29:C30)*(B30-B29)+E29</f>
        <v>0.19999953078982224</v>
      </c>
      <c r="F30" s="13">
        <f t="shared" ref="F30:F93" si="6">(C30*$H$23+D30*$H$22)/E30</f>
        <v>1.0726805323650812</v>
      </c>
    </row>
    <row r="31" spans="2:16" x14ac:dyDescent="0.35">
      <c r="B31" s="4">
        <v>0.30000000000000004</v>
      </c>
      <c r="C31" s="19">
        <f t="shared" si="3"/>
        <v>0.99996532496163881</v>
      </c>
      <c r="D31" s="58">
        <f t="shared" si="4"/>
        <v>3.4675038361187127E-5</v>
      </c>
      <c r="E31" s="13">
        <f t="shared" si="5"/>
        <v>0.29999739426133121</v>
      </c>
      <c r="F31" s="13">
        <f t="shared" si="6"/>
        <v>0.71517554936265959</v>
      </c>
    </row>
    <row r="32" spans="2:16" x14ac:dyDescent="0.35">
      <c r="B32" s="4">
        <v>0.4</v>
      </c>
      <c r="C32" s="19">
        <f t="shared" si="3"/>
        <v>0.99990232515718314</v>
      </c>
      <c r="D32" s="58">
        <f t="shared" si="4"/>
        <v>9.7674842816863894E-5</v>
      </c>
      <c r="E32" s="13">
        <f t="shared" si="5"/>
        <v>0.39999077676727229</v>
      </c>
      <c r="F32" s="13">
        <f t="shared" si="6"/>
        <v>0.53647929575867681</v>
      </c>
    </row>
    <row r="33" spans="2:6" x14ac:dyDescent="0.35">
      <c r="B33" s="4">
        <v>0.5</v>
      </c>
      <c r="C33" s="19">
        <f t="shared" si="3"/>
        <v>0.99978191157458629</v>
      </c>
      <c r="D33" s="58">
        <f t="shared" si="4"/>
        <v>2.1808842541370943E-4</v>
      </c>
      <c r="E33" s="13">
        <f t="shared" si="5"/>
        <v>0.49997498860386075</v>
      </c>
      <c r="F33" s="13">
        <f t="shared" si="6"/>
        <v>0.42933251424946162</v>
      </c>
    </row>
    <row r="34" spans="2:6" x14ac:dyDescent="0.35">
      <c r="B34" s="4">
        <v>0.60000000000000009</v>
      </c>
      <c r="C34" s="19">
        <f t="shared" si="3"/>
        <v>0.99957962085347085</v>
      </c>
      <c r="D34" s="58">
        <f t="shared" si="4"/>
        <v>4.2037914652914843E-4</v>
      </c>
      <c r="E34" s="13">
        <f t="shared" si="5"/>
        <v>0.59994306522526375</v>
      </c>
      <c r="F34" s="13">
        <f t="shared" si="6"/>
        <v>0.35798566035034307</v>
      </c>
    </row>
    <row r="35" spans="2:6" x14ac:dyDescent="0.35">
      <c r="B35" s="4">
        <v>0.70000000000000007</v>
      </c>
      <c r="C35" s="19">
        <f t="shared" si="3"/>
        <v>0.99926788065793248</v>
      </c>
      <c r="D35" s="58">
        <f t="shared" si="4"/>
        <v>7.321193420675165E-4</v>
      </c>
      <c r="E35" s="13">
        <f t="shared" si="5"/>
        <v>0.69988544030083388</v>
      </c>
      <c r="F35" s="13">
        <f t="shared" si="6"/>
        <v>0.30712026043316382</v>
      </c>
    </row>
    <row r="36" spans="2:6" x14ac:dyDescent="0.35">
      <c r="B36" s="4">
        <v>0.8</v>
      </c>
      <c r="C36" s="19">
        <f t="shared" si="3"/>
        <v>0.99881626430359149</v>
      </c>
      <c r="D36" s="58">
        <f t="shared" si="4"/>
        <v>1.1837356964085055E-3</v>
      </c>
      <c r="E36" s="13">
        <f t="shared" si="5"/>
        <v>0.79978964754891002</v>
      </c>
      <c r="F36" s="13">
        <f t="shared" si="6"/>
        <v>0.26907930640594674</v>
      </c>
    </row>
    <row r="37" spans="2:6" x14ac:dyDescent="0.35">
      <c r="B37" s="4">
        <v>0.9</v>
      </c>
      <c r="C37" s="19">
        <f t="shared" si="3"/>
        <v>0.99819171018754904</v>
      </c>
      <c r="D37" s="58">
        <f t="shared" si="4"/>
        <v>1.8082898124509583E-3</v>
      </c>
      <c r="E37" s="13">
        <f t="shared" si="5"/>
        <v>0.89964004627346705</v>
      </c>
      <c r="F37" s="13">
        <f t="shared" si="6"/>
        <v>0.23961074898677964</v>
      </c>
    </row>
    <row r="38" spans="2:6" x14ac:dyDescent="0.35">
      <c r="B38" s="4">
        <v>1</v>
      </c>
      <c r="C38" s="19">
        <f t="shared" si="3"/>
        <v>0.99735872400149705</v>
      </c>
      <c r="D38" s="58">
        <f t="shared" si="4"/>
        <v>2.6412759985029455E-3</v>
      </c>
      <c r="E38" s="13">
        <f t="shared" si="5"/>
        <v>0.99941756798291936</v>
      </c>
      <c r="F38" s="13">
        <f t="shared" si="6"/>
        <v>0.21616491013122552</v>
      </c>
    </row>
    <row r="39" spans="2:6" x14ac:dyDescent="0.35">
      <c r="B39" s="4">
        <v>1.1000000000000001</v>
      </c>
      <c r="C39" s="19">
        <f t="shared" si="3"/>
        <v>0.99627957551068214</v>
      </c>
      <c r="D39" s="58">
        <f t="shared" si="4"/>
        <v>3.720424489317864E-3</v>
      </c>
      <c r="E39" s="13">
        <f t="shared" si="5"/>
        <v>1.0990994829585283</v>
      </c>
      <c r="F39" s="13">
        <f t="shared" si="6"/>
        <v>0.19712058735204696</v>
      </c>
    </row>
    <row r="40" spans="2:6" x14ac:dyDescent="0.35">
      <c r="B40" s="4">
        <v>1.2000000000000002</v>
      </c>
      <c r="C40" s="19">
        <f t="shared" si="3"/>
        <v>0.99491449835770118</v>
      </c>
      <c r="D40" s="58">
        <f t="shared" si="4"/>
        <v>5.0855016422988175E-3</v>
      </c>
      <c r="E40" s="13">
        <f t="shared" si="5"/>
        <v>1.1986591866519476</v>
      </c>
      <c r="F40" s="13">
        <f t="shared" si="6"/>
        <v>0.18139810921169947</v>
      </c>
    </row>
    <row r="41" spans="2:6" x14ac:dyDescent="0.35">
      <c r="B41" s="4">
        <v>1.3</v>
      </c>
      <c r="C41" s="19">
        <f t="shared" si="3"/>
        <v>0.99322189938011196</v>
      </c>
      <c r="D41" s="58">
        <f t="shared" si="4"/>
        <v>6.7781006198880389E-3</v>
      </c>
      <c r="E41" s="13">
        <f t="shared" si="5"/>
        <v>1.2980660065388381</v>
      </c>
      <c r="F41" s="13">
        <f t="shared" si="6"/>
        <v>0.16825098108218026</v>
      </c>
    </row>
    <row r="42" spans="2:6" x14ac:dyDescent="0.35">
      <c r="B42" s="4">
        <v>1.4000000000000001</v>
      </c>
      <c r="C42" s="19">
        <f t="shared" si="3"/>
        <v>0.99115858264966428</v>
      </c>
      <c r="D42" s="58">
        <f t="shared" si="4"/>
        <v>8.841417350335723E-3</v>
      </c>
      <c r="E42" s="13">
        <f t="shared" si="5"/>
        <v>1.3972850306403271</v>
      </c>
      <c r="F42" s="13">
        <f t="shared" si="6"/>
        <v>0.15714682416665132</v>
      </c>
    </row>
    <row r="43" spans="2:6" x14ac:dyDescent="0.35">
      <c r="B43" s="4">
        <v>1.5</v>
      </c>
      <c r="C43" s="19">
        <f t="shared" si="3"/>
        <v>0.9886799925241555</v>
      </c>
      <c r="D43" s="58">
        <f t="shared" si="4"/>
        <v>1.1320007475844496E-2</v>
      </c>
      <c r="E43" s="13">
        <f t="shared" si="5"/>
        <v>1.4962769593990179</v>
      </c>
      <c r="F43" s="13">
        <f t="shared" si="6"/>
        <v>0.1476959361714571</v>
      </c>
    </row>
    <row r="44" spans="2:6" x14ac:dyDescent="0.35">
      <c r="B44" s="4">
        <v>1.6</v>
      </c>
      <c r="C44" s="19">
        <f t="shared" si="3"/>
        <v>0.98574047927773178</v>
      </c>
      <c r="D44" s="58">
        <f t="shared" si="4"/>
        <v>1.4259520722268215E-2</v>
      </c>
      <c r="E44" s="13">
        <f t="shared" si="5"/>
        <v>1.5949979829891123</v>
      </c>
      <c r="F44" s="13">
        <f t="shared" si="6"/>
        <v>0.1396066380369807</v>
      </c>
    </row>
    <row r="45" spans="2:6" x14ac:dyDescent="0.35">
      <c r="B45" s="4">
        <v>1.7000000000000002</v>
      </c>
      <c r="C45" s="19">
        <f t="shared" si="3"/>
        <v>0.98229359024295226</v>
      </c>
      <c r="D45" s="58">
        <f t="shared" si="4"/>
        <v>1.7706409757047736E-2</v>
      </c>
      <c r="E45" s="13">
        <f t="shared" si="5"/>
        <v>1.6933996864651466</v>
      </c>
      <c r="F45" s="13">
        <f t="shared" si="6"/>
        <v>0.13265637627127166</v>
      </c>
    </row>
    <row r="46" spans="2:6" x14ac:dyDescent="0.35">
      <c r="B46" s="4">
        <v>1.8</v>
      </c>
      <c r="C46" s="19">
        <f t="shared" si="3"/>
        <v>0.97829238879786407</v>
      </c>
      <c r="D46" s="58">
        <f t="shared" si="4"/>
        <v>2.1707611202135935E-2</v>
      </c>
      <c r="E46" s="13">
        <f t="shared" si="5"/>
        <v>1.7914289854171872</v>
      </c>
      <c r="F46" s="13">
        <f t="shared" si="6"/>
        <v>0.12667245297003085</v>
      </c>
    </row>
    <row r="47" spans="2:6" x14ac:dyDescent="0.35">
      <c r="B47" s="4">
        <v>1.9000000000000001</v>
      </c>
      <c r="C47" s="19">
        <f t="shared" si="3"/>
        <v>0.97368980292519169</v>
      </c>
      <c r="D47" s="58">
        <f t="shared" si="4"/>
        <v>2.6310197074808306E-2</v>
      </c>
      <c r="E47" s="13">
        <f t="shared" si="5"/>
        <v>1.88902809500334</v>
      </c>
      <c r="F47" s="13">
        <f t="shared" si="6"/>
        <v>0.12151883587554636</v>
      </c>
    </row>
    <row r="48" spans="2:6" x14ac:dyDescent="0.35">
      <c r="B48" s="4">
        <v>2</v>
      </c>
      <c r="C48" s="19">
        <f t="shared" si="3"/>
        <v>0.96843900443315722</v>
      </c>
      <c r="D48" s="58">
        <f t="shared" si="4"/>
        <v>3.1560995566842776E-2</v>
      </c>
      <c r="E48" s="13">
        <f t="shared" si="5"/>
        <v>1.9861345353712574</v>
      </c>
      <c r="F48" s="13">
        <f t="shared" si="6"/>
        <v>0.1170869199681311</v>
      </c>
    </row>
    <row r="49" spans="2:6" x14ac:dyDescent="0.35">
      <c r="B49" s="4">
        <v>2.1</v>
      </c>
      <c r="C49" s="19">
        <f t="shared" si="3"/>
        <v>0.96249381924171595</v>
      </c>
      <c r="D49" s="58">
        <f t="shared" si="4"/>
        <v>3.7506180758284047E-2</v>
      </c>
      <c r="E49" s="13">
        <f t="shared" si="5"/>
        <v>2.0826811765550013</v>
      </c>
      <c r="F49" s="13">
        <f t="shared" si="6"/>
        <v>0.1132889230194527</v>
      </c>
    </row>
    <row r="50" spans="2:6" x14ac:dyDescent="0.35">
      <c r="B50" s="4">
        <v>2.2000000000000002</v>
      </c>
      <c r="C50" s="19">
        <f t="shared" si="3"/>
        <v>0.955809168393703</v>
      </c>
      <c r="D50" s="58">
        <f t="shared" si="4"/>
        <v>4.4190831606296999E-2</v>
      </c>
      <c r="E50" s="13">
        <f t="shared" si="5"/>
        <v>2.1785963259367724</v>
      </c>
      <c r="F50" s="13">
        <f t="shared" si="6"/>
        <v>0.11005307672808221</v>
      </c>
    </row>
    <row r="51" spans="2:6" x14ac:dyDescent="0.35">
      <c r="B51" s="4">
        <v>2.3000000000000003</v>
      </c>
      <c r="C51" s="19">
        <f t="shared" si="3"/>
        <v>0.94834153864218629</v>
      </c>
      <c r="D51" s="58">
        <f t="shared" si="4"/>
        <v>5.1658461357813712E-2</v>
      </c>
      <c r="E51" s="13">
        <f t="shared" si="5"/>
        <v>2.2738038612885672</v>
      </c>
      <c r="F51" s="13">
        <f t="shared" si="6"/>
        <v>0.10732006674296182</v>
      </c>
    </row>
    <row r="52" spans="2:6" x14ac:dyDescent="0.35">
      <c r="B52" s="4">
        <v>2.4000000000000004</v>
      </c>
      <c r="C52" s="19">
        <f t="shared" si="3"/>
        <v>0.94004948059239846</v>
      </c>
      <c r="D52" s="58">
        <f t="shared" si="4"/>
        <v>5.9950519407601544E-2</v>
      </c>
      <c r="E52" s="13">
        <f t="shared" si="5"/>
        <v>2.3682234122502965</v>
      </c>
      <c r="F52" s="13">
        <f t="shared" si="6"/>
        <v>0.10504035718945118</v>
      </c>
    </row>
    <row r="53" spans="2:6" x14ac:dyDescent="0.35">
      <c r="B53" s="4">
        <v>2.5</v>
      </c>
      <c r="C53" s="19">
        <f t="shared" si="3"/>
        <v>0.93089413144242439</v>
      </c>
      <c r="D53" s="58">
        <f t="shared" si="4"/>
        <v>6.9105868557575612E-2</v>
      </c>
      <c r="E53" s="13">
        <f t="shared" si="5"/>
        <v>2.4617705928520373</v>
      </c>
      <c r="F53" s="13">
        <f t="shared" si="6"/>
        <v>0.10317215199714265</v>
      </c>
    </row>
    <row r="54" spans="2:6" x14ac:dyDescent="0.35">
      <c r="B54" s="4">
        <v>2.6</v>
      </c>
      <c r="C54" s="19">
        <f t="shared" si="3"/>
        <v>0.92083975837910714</v>
      </c>
      <c r="D54" s="58">
        <f t="shared" si="4"/>
        <v>7.9160241620892857E-2</v>
      </c>
      <c r="E54" s="13">
        <f t="shared" si="5"/>
        <v>2.5543572873431137</v>
      </c>
      <c r="F54" s="13">
        <f t="shared" si="6"/>
        <v>0.10167982163002101</v>
      </c>
    </row>
    <row r="55" spans="2:6" x14ac:dyDescent="0.35">
      <c r="B55" s="4">
        <v>2.7</v>
      </c>
      <c r="C55" s="19">
        <f t="shared" si="3"/>
        <v>0.9098543176565127</v>
      </c>
      <c r="D55" s="58">
        <f t="shared" si="4"/>
        <v>9.0145682343487299E-2</v>
      </c>
      <c r="E55" s="13">
        <f t="shared" si="5"/>
        <v>2.6458919911448948</v>
      </c>
      <c r="F55" s="13">
        <f t="shared" si="6"/>
        <v>0.10053267469536914</v>
      </c>
    </row>
    <row r="56" spans="2:6" x14ac:dyDescent="0.35">
      <c r="B56" s="4">
        <v>2.8000000000000003</v>
      </c>
      <c r="C56" s="19">
        <f t="shared" si="3"/>
        <v>0.89791002333029091</v>
      </c>
      <c r="D56" s="58">
        <f t="shared" si="4"/>
        <v>0.10208997666970909</v>
      </c>
      <c r="E56" s="13">
        <f t="shared" si="5"/>
        <v>2.736280208194235</v>
      </c>
      <c r="F56" s="13">
        <f t="shared" si="6"/>
        <v>9.9703988439299632E-2</v>
      </c>
    </row>
    <row r="57" spans="2:6" x14ac:dyDescent="0.35">
      <c r="B57" s="4">
        <v>2.9000000000000004</v>
      </c>
      <c r="C57" s="19">
        <f t="shared" si="3"/>
        <v>0.88498391856340775</v>
      </c>
      <c r="D57" s="58">
        <f t="shared" si="4"/>
        <v>0.11501608143659225</v>
      </c>
      <c r="E57" s="13">
        <f t="shared" si="5"/>
        <v>2.8254249052889202</v>
      </c>
      <c r="F57" s="13">
        <f t="shared" si="6"/>
        <v>9.9170235960340108E-2</v>
      </c>
    </row>
    <row r="58" spans="2:6" x14ac:dyDescent="0.35">
      <c r="B58" s="4">
        <v>3</v>
      </c>
      <c r="C58" s="19">
        <f t="shared" si="3"/>
        <v>0.87105844138241018</v>
      </c>
      <c r="D58" s="58">
        <f t="shared" si="4"/>
        <v>0.12894155861758982</v>
      </c>
      <c r="E58" s="13">
        <f t="shared" si="5"/>
        <v>2.9132270232862107</v>
      </c>
      <c r="F58" s="13">
        <f t="shared" si="6"/>
        <v>9.89104646576415E-2</v>
      </c>
    </row>
    <row r="59" spans="2:6" x14ac:dyDescent="0.35">
      <c r="B59" s="4">
        <v>3.1</v>
      </c>
      <c r="C59" s="19">
        <f t="shared" si="3"/>
        <v>0.85612197577823235</v>
      </c>
      <c r="D59" s="58">
        <f t="shared" si="4"/>
        <v>0.14387802422176765</v>
      </c>
      <c r="E59" s="13">
        <f t="shared" si="5"/>
        <v>2.9995860441442428</v>
      </c>
      <c r="F59" s="13">
        <f t="shared" si="6"/>
        <v>9.8905792279798857E-2</v>
      </c>
    </row>
    <row r="60" spans="2:6" x14ac:dyDescent="0.35">
      <c r="B60" s="4">
        <v>3.2</v>
      </c>
      <c r="C60" s="19">
        <f t="shared" si="3"/>
        <v>0.8401693781450007</v>
      </c>
      <c r="D60" s="58">
        <f t="shared" si="4"/>
        <v>0.1598306218549993</v>
      </c>
      <c r="E60" s="13">
        <f t="shared" si="5"/>
        <v>3.0844006118404046</v>
      </c>
      <c r="F60" s="13">
        <f t="shared" si="6"/>
        <v>9.9138995464829988E-2</v>
      </c>
    </row>
    <row r="61" spans="2:6" x14ac:dyDescent="0.35">
      <c r="B61" s="4">
        <v>3.3000000000000003</v>
      </c>
      <c r="C61" s="19">
        <f t="shared" si="3"/>
        <v>0.82320246827099686</v>
      </c>
      <c r="D61" s="58">
        <f t="shared" si="4"/>
        <v>0.17679753172900314</v>
      </c>
      <c r="E61" s="13">
        <f t="shared" si="5"/>
        <v>3.1675692041612047</v>
      </c>
      <c r="F61" s="13">
        <f t="shared" si="6"/>
        <v>9.9594171868475578E-2</v>
      </c>
    </row>
    <row r="62" spans="2:6" x14ac:dyDescent="0.35">
      <c r="B62" s="4">
        <v>3.4000000000000004</v>
      </c>
      <c r="C62" s="19">
        <f t="shared" si="3"/>
        <v>0.80523047347697374</v>
      </c>
      <c r="D62" s="58">
        <f t="shared" si="4"/>
        <v>0.19476952652302626</v>
      </c>
      <c r="E62" s="13">
        <f t="shared" si="5"/>
        <v>3.2489908512486032</v>
      </c>
      <c r="F62" s="13">
        <f t="shared" si="6"/>
        <v>0.1002564615474434</v>
      </c>
    </row>
    <row r="63" spans="2:6" x14ac:dyDescent="0.35">
      <c r="B63" s="4">
        <v>3.5</v>
      </c>
      <c r="C63" s="19">
        <f t="shared" si="3"/>
        <v>0.78627041407878051</v>
      </c>
      <c r="D63" s="58">
        <f t="shared" si="4"/>
        <v>0.21372958592121949</v>
      </c>
      <c r="E63" s="13">
        <f t="shared" si="5"/>
        <v>3.3285658956263906</v>
      </c>
      <c r="F63" s="13">
        <f t="shared" si="6"/>
        <v>0.10111181666292721</v>
      </c>
    </row>
    <row r="64" spans="2:6" x14ac:dyDescent="0.35">
      <c r="B64" s="4">
        <v>3.6</v>
      </c>
      <c r="C64" s="19">
        <f t="shared" si="3"/>
        <v>0.76634741817417629</v>
      </c>
      <c r="D64" s="58">
        <f t="shared" si="4"/>
        <v>0.23365258182582371</v>
      </c>
      <c r="E64" s="13">
        <f t="shared" si="5"/>
        <v>3.4061967872390384</v>
      </c>
      <c r="F64" s="13">
        <f t="shared" si="6"/>
        <v>0.10214681112109354</v>
      </c>
    </row>
    <row r="65" spans="2:6" x14ac:dyDescent="0.35">
      <c r="B65" s="4">
        <v>3.7</v>
      </c>
      <c r="C65" s="19">
        <f t="shared" si="3"/>
        <v>0.74549495385664399</v>
      </c>
      <c r="D65" s="58">
        <f t="shared" si="4"/>
        <v>0.25450504614335601</v>
      </c>
      <c r="E65" s="13">
        <f t="shared" si="5"/>
        <v>3.4817889058405793</v>
      </c>
      <c r="F65" s="13">
        <f t="shared" si="6"/>
        <v>0.10334848369799086</v>
      </c>
    </row>
    <row r="66" spans="2:6" x14ac:dyDescent="0.35">
      <c r="B66" s="4">
        <v>3.8000000000000003</v>
      </c>
      <c r="C66" s="19">
        <f t="shared" si="3"/>
        <v>0.723754967377509</v>
      </c>
      <c r="D66" s="58">
        <f t="shared" si="4"/>
        <v>0.276245032622491</v>
      </c>
      <c r="E66" s="13">
        <f t="shared" si="5"/>
        <v>3.5552514019022872</v>
      </c>
      <c r="F66" s="13">
        <f t="shared" si="6"/>
        <v>0.10470420966701516</v>
      </c>
    </row>
    <row r="67" spans="2:6" x14ac:dyDescent="0.35">
      <c r="B67" s="4">
        <v>3.9000000000000004</v>
      </c>
      <c r="C67" s="19">
        <f t="shared" si="3"/>
        <v>0.70117791654194361</v>
      </c>
      <c r="D67" s="58">
        <f t="shared" si="4"/>
        <v>0.29882208345805639</v>
      </c>
      <c r="E67" s="13">
        <f t="shared" si="5"/>
        <v>3.6264980460982597</v>
      </c>
      <c r="F67" s="13">
        <f t="shared" si="6"/>
        <v>0.10620159707231339</v>
      </c>
    </row>
    <row r="68" spans="2:6" x14ac:dyDescent="0.35">
      <c r="B68" s="4">
        <v>4</v>
      </c>
      <c r="C68" s="19">
        <f t="shared" si="3"/>
        <v>0.67782268975735915</v>
      </c>
      <c r="D68" s="58">
        <f t="shared" si="4"/>
        <v>0.32217731024264085</v>
      </c>
      <c r="E68" s="13">
        <f t="shared" si="5"/>
        <v>3.6954480764132245</v>
      </c>
      <c r="F68" s="13">
        <f t="shared" si="6"/>
        <v>0.10782840465380833</v>
      </c>
    </row>
    <row r="69" spans="2:6" x14ac:dyDescent="0.35">
      <c r="B69" s="4">
        <v>4.1000000000000005</v>
      </c>
      <c r="C69" s="19">
        <f t="shared" si="3"/>
        <v>0.65375640266764479</v>
      </c>
      <c r="D69" s="58">
        <f t="shared" si="4"/>
        <v>0.34624359733235521</v>
      </c>
      <c r="E69" s="13">
        <f t="shared" si="5"/>
        <v>3.7620270310344752</v>
      </c>
      <c r="F69" s="13">
        <f t="shared" si="6"/>
        <v>0.10957247908862243</v>
      </c>
    </row>
    <row r="70" spans="2:6" x14ac:dyDescent="0.35">
      <c r="B70" s="4">
        <v>4.2</v>
      </c>
      <c r="C70" s="19">
        <f t="shared" si="3"/>
        <v>0.62905406620553439</v>
      </c>
      <c r="D70" s="58">
        <f t="shared" si="4"/>
        <v>0.37094593379446561</v>
      </c>
      <c r="E70" s="13">
        <f t="shared" si="5"/>
        <v>3.8261675544781339</v>
      </c>
      <c r="F70" s="13">
        <f t="shared" si="6"/>
        <v>0.11142170971307333</v>
      </c>
    </row>
    <row r="71" spans="2:6" x14ac:dyDescent="0.35">
      <c r="B71" s="4">
        <v>4.3</v>
      </c>
      <c r="C71" s="19">
        <f t="shared" si="3"/>
        <v>0.60379812216655016</v>
      </c>
      <c r="D71" s="58">
        <f t="shared" si="4"/>
        <v>0.39620187783344984</v>
      </c>
      <c r="E71" s="13">
        <f t="shared" si="5"/>
        <v>3.8878101638967379</v>
      </c>
      <c r="F71" s="13">
        <f t="shared" si="6"/>
        <v>0.11336399926096896</v>
      </c>
    </row>
    <row r="72" spans="2:6" x14ac:dyDescent="0.35">
      <c r="B72" s="4">
        <v>4.4000000000000004</v>
      </c>
      <c r="C72" s="19">
        <f t="shared" si="3"/>
        <v>0.57807784502496018</v>
      </c>
      <c r="D72" s="58">
        <f t="shared" si="4"/>
        <v>0.42192215497503982</v>
      </c>
      <c r="E72" s="13">
        <f t="shared" si="5"/>
        <v>3.9469039622563136</v>
      </c>
      <c r="F72" s="13">
        <f t="shared" si="6"/>
        <v>0.11538724942114593</v>
      </c>
    </row>
    <row r="73" spans="2:6" x14ac:dyDescent="0.35">
      <c r="B73" s="4">
        <v>4.5</v>
      </c>
      <c r="C73" s="19">
        <f t="shared" si="3"/>
        <v>0.5519886116324344</v>
      </c>
      <c r="D73" s="58">
        <f t="shared" si="4"/>
        <v>0.4480113883675656</v>
      </c>
      <c r="E73" s="13">
        <f t="shared" si="5"/>
        <v>4.0034072850891835</v>
      </c>
      <c r="F73" s="13">
        <f t="shared" si="6"/>
        <v>0.1174793601975931</v>
      </c>
    </row>
    <row r="74" spans="2:6" x14ac:dyDescent="0.35">
      <c r="B74" s="4">
        <v>4.6000000000000005</v>
      </c>
      <c r="C74" s="19">
        <f t="shared" si="3"/>
        <v>0.52563104360439405</v>
      </c>
      <c r="D74" s="58">
        <f t="shared" si="4"/>
        <v>0.47436895639560595</v>
      </c>
      <c r="E74" s="13">
        <f t="shared" si="5"/>
        <v>4.0572882678510256</v>
      </c>
      <c r="F74" s="13">
        <f t="shared" si="6"/>
        <v>0.11962824216240156</v>
      </c>
    </row>
    <row r="75" spans="2:6" x14ac:dyDescent="0.35">
      <c r="B75" s="4">
        <v>4.7</v>
      </c>
      <c r="C75" s="19">
        <f t="shared" si="3"/>
        <v>0.49911003053179037</v>
      </c>
      <c r="D75" s="58">
        <f t="shared" si="4"/>
        <v>0.50088996946820963</v>
      </c>
      <c r="E75" s="13">
        <f t="shared" si="5"/>
        <v>4.1085253215578348</v>
      </c>
      <c r="F75" s="13">
        <f t="shared" si="6"/>
        <v>0.12182184073565086</v>
      </c>
    </row>
    <row r="76" spans="2:6" x14ac:dyDescent="0.35">
      <c r="B76" s="4">
        <v>4.8000000000000007</v>
      </c>
      <c r="C76" s="19">
        <f t="shared" si="3"/>
        <v>0.47253364556607758</v>
      </c>
      <c r="D76" s="58">
        <f t="shared" si="4"/>
        <v>0.52746635443392242</v>
      </c>
      <c r="E76" s="13">
        <f t="shared" si="5"/>
        <v>4.1571075053627284</v>
      </c>
      <c r="F76" s="13">
        <f t="shared" si="6"/>
        <v>0.12404817161583985</v>
      </c>
    </row>
    <row r="77" spans="2:6" x14ac:dyDescent="0.35">
      <c r="B77" s="4">
        <v>4.9000000000000004</v>
      </c>
      <c r="C77" s="19">
        <f t="shared" si="3"/>
        <v>0.44601196830775924</v>
      </c>
      <c r="D77" s="58">
        <f t="shared" si="4"/>
        <v>0.55398803169224076</v>
      </c>
      <c r="E77" s="13">
        <f t="shared" si="5"/>
        <v>4.2030347860564206</v>
      </c>
      <c r="F77" s="13">
        <f t="shared" si="6"/>
        <v>0.12629536642729045</v>
      </c>
    </row>
    <row r="78" spans="2:6" x14ac:dyDescent="0.35">
      <c r="B78" s="4">
        <v>5</v>
      </c>
      <c r="C78" s="19">
        <f t="shared" si="3"/>
        <v>0.41965583316848631</v>
      </c>
      <c r="D78" s="58">
        <f t="shared" si="4"/>
        <v>0.58034416683151369</v>
      </c>
      <c r="E78" s="13">
        <f t="shared" si="5"/>
        <v>4.2463181761302327</v>
      </c>
      <c r="F78" s="13">
        <f t="shared" si="6"/>
        <v>0.12855172755447314</v>
      </c>
    </row>
    <row r="79" spans="2:6" x14ac:dyDescent="0.35">
      <c r="B79" s="4">
        <v>5.1000000000000005</v>
      </c>
      <c r="C79" s="19">
        <f t="shared" si="3"/>
        <v>0.39357552435064347</v>
      </c>
      <c r="D79" s="58">
        <f t="shared" si="4"/>
        <v>0.60642447564935653</v>
      </c>
      <c r="E79" s="13">
        <f t="shared" si="5"/>
        <v>4.2869797440061896</v>
      </c>
      <c r="F79" s="13">
        <f t="shared" si="6"/>
        <v>0.13080579100502124</v>
      </c>
    </row>
    <row r="80" spans="2:6" x14ac:dyDescent="0.35">
      <c r="B80" s="4">
        <v>5.2</v>
      </c>
      <c r="C80" s="19">
        <f t="shared" si="3"/>
        <v>0.36787944117144233</v>
      </c>
      <c r="D80" s="58">
        <f t="shared" si="4"/>
        <v>0.63212055882855767</v>
      </c>
      <c r="E80" s="13">
        <f t="shared" si="5"/>
        <v>4.3250524922822935</v>
      </c>
      <c r="F80" s="13">
        <f t="shared" si="6"/>
        <v>0.13304639599152612</v>
      </c>
    </row>
    <row r="81" spans="2:6" x14ac:dyDescent="0.35">
      <c r="B81" s="4">
        <v>5.3000000000000007</v>
      </c>
      <c r="C81" s="19">
        <f t="shared" si="3"/>
        <v>0.34267275952830301</v>
      </c>
      <c r="D81" s="58">
        <f t="shared" si="4"/>
        <v>0.65732724047169699</v>
      </c>
      <c r="E81" s="13">
        <f t="shared" si="5"/>
        <v>4.3605801023172805</v>
      </c>
      <c r="F81" s="13">
        <f t="shared" si="6"/>
        <v>0.13526275975612759</v>
      </c>
    </row>
    <row r="82" spans="2:6" x14ac:dyDescent="0.35">
      <c r="B82" s="4">
        <v>5.4</v>
      </c>
      <c r="C82" s="19">
        <f t="shared" si="3"/>
        <v>0.318056116744873</v>
      </c>
      <c r="D82" s="58">
        <f t="shared" si="4"/>
        <v>0.681943883255127</v>
      </c>
      <c r="E82" s="13">
        <f t="shared" si="5"/>
        <v>4.3936165461309393</v>
      </c>
      <c r="F82" s="13">
        <f t="shared" si="6"/>
        <v>0.13744455599153677</v>
      </c>
    </row>
    <row r="83" spans="2:6" x14ac:dyDescent="0.35">
      <c r="B83" s="4">
        <v>5.5</v>
      </c>
      <c r="C83" s="19">
        <f t="shared" si="3"/>
        <v>0.29412434775313967</v>
      </c>
      <c r="D83" s="58">
        <f t="shared" si="4"/>
        <v>0.70587565224686033</v>
      </c>
      <c r="E83" s="13">
        <f t="shared" si="5"/>
        <v>4.4242255693558397</v>
      </c>
      <c r="F83" s="13">
        <f t="shared" si="6"/>
        <v>0.13958199504855309</v>
      </c>
    </row>
    <row r="84" spans="2:6" x14ac:dyDescent="0.35">
      <c r="B84" s="4">
        <v>5.6000000000000005</v>
      </c>
      <c r="C84" s="19">
        <f t="shared" si="3"/>
        <v>0.27096530047828471</v>
      </c>
      <c r="D84" s="58">
        <f t="shared" si="4"/>
        <v>0.72903469952171529</v>
      </c>
      <c r="E84" s="13">
        <f t="shared" si="5"/>
        <v>4.4524800517674112</v>
      </c>
      <c r="F84" s="13">
        <f t="shared" si="6"/>
        <v>0.14166590397527218</v>
      </c>
    </row>
    <row r="85" spans="2:6" x14ac:dyDescent="0.35">
      <c r="B85" s="4">
        <v>5.7</v>
      </c>
      <c r="C85" s="19">
        <f t="shared" si="3"/>
        <v>0.24865875734697285</v>
      </c>
      <c r="D85" s="58">
        <f t="shared" si="4"/>
        <v>0.75134124265302715</v>
      </c>
      <c r="E85" s="13">
        <f t="shared" si="5"/>
        <v>4.478461254658674</v>
      </c>
      <c r="F85" s="13">
        <f t="shared" si="6"/>
        <v>0.14368780431942366</v>
      </c>
    </row>
    <row r="86" spans="2:6" x14ac:dyDescent="0.35">
      <c r="B86" s="4">
        <v>5.8000000000000007</v>
      </c>
      <c r="C86" s="19">
        <f t="shared" si="3"/>
        <v>0.22727548801581809</v>
      </c>
      <c r="D86" s="58">
        <f t="shared" si="4"/>
        <v>0.77272451198418191</v>
      </c>
      <c r="E86" s="13">
        <f t="shared" si="5"/>
        <v>4.5022579669268135</v>
      </c>
      <c r="F86" s="13">
        <f t="shared" si="6"/>
        <v>0.14563998555495847</v>
      </c>
    </row>
    <row r="87" spans="2:6" x14ac:dyDescent="0.35">
      <c r="B87" s="4">
        <v>5.9</v>
      </c>
      <c r="C87" s="19">
        <f t="shared" si="3"/>
        <v>0.20687645572887059</v>
      </c>
      <c r="D87" s="58">
        <f t="shared" si="4"/>
        <v>0.79312354427112941</v>
      </c>
      <c r="E87" s="13">
        <f t="shared" si="5"/>
        <v>4.5239655641140475</v>
      </c>
      <c r="F87" s="13">
        <f t="shared" si="6"/>
        <v>0.14751557197877208</v>
      </c>
    </row>
    <row r="88" spans="2:6" x14ac:dyDescent="0.35">
      <c r="B88" s="4">
        <v>6</v>
      </c>
      <c r="C88" s="19">
        <f t="shared" si="3"/>
        <v>0.18751219621242299</v>
      </c>
      <c r="D88" s="58">
        <f t="shared" si="4"/>
        <v>0.81248780378757701</v>
      </c>
      <c r="E88" s="13">
        <f t="shared" si="5"/>
        <v>4.5436849967111117</v>
      </c>
      <c r="F88" s="13">
        <f t="shared" si="6"/>
        <v>0.14930858097345645</v>
      </c>
    </row>
    <row r="89" spans="2:6" x14ac:dyDescent="0.35">
      <c r="B89" s="4">
        <v>6.1000000000000005</v>
      </c>
      <c r="C89" s="19">
        <f t="shared" si="3"/>
        <v>0.16922238379125099</v>
      </c>
      <c r="D89" s="58">
        <f t="shared" si="4"/>
        <v>0.83077761620874901</v>
      </c>
      <c r="E89" s="13">
        <f t="shared" si="5"/>
        <v>4.5615217257112954</v>
      </c>
      <c r="F89" s="13">
        <f t="shared" si="6"/>
        <v>0.15101397065504096</v>
      </c>
    </row>
    <row r="90" spans="2:6" x14ac:dyDescent="0.35">
      <c r="B90" s="4">
        <v>6.2</v>
      </c>
      <c r="C90" s="19">
        <f t="shared" si="3"/>
        <v>0.15203559458771043</v>
      </c>
      <c r="D90" s="58">
        <f t="shared" si="4"/>
        <v>0.84796440541228957</v>
      </c>
      <c r="E90" s="13">
        <f t="shared" si="5"/>
        <v>4.5775846246302434</v>
      </c>
      <c r="F90" s="13">
        <f t="shared" si="6"/>
        <v>0.15262767512545952</v>
      </c>
    </row>
    <row r="91" spans="2:6" x14ac:dyDescent="0.35">
      <c r="B91" s="4">
        <v>6.3000000000000007</v>
      </c>
      <c r="C91" s="19">
        <f t="shared" si="3"/>
        <v>0.13596927140154835</v>
      </c>
      <c r="D91" s="58">
        <f t="shared" si="4"/>
        <v>0.86403072859845165</v>
      </c>
      <c r="E91" s="13">
        <f t="shared" si="5"/>
        <v>4.5919848679297068</v>
      </c>
      <c r="F91" s="13">
        <f t="shared" si="6"/>
        <v>0.15414662582866545</v>
      </c>
    </row>
    <row r="92" spans="2:6" x14ac:dyDescent="0.35">
      <c r="B92" s="4">
        <v>6.4</v>
      </c>
      <c r="C92" s="19">
        <f t="shared" si="3"/>
        <v>0.12102988934833891</v>
      </c>
      <c r="D92" s="58">
        <f t="shared" si="4"/>
        <v>0.87897011065166109</v>
      </c>
      <c r="E92" s="13">
        <f t="shared" si="5"/>
        <v>4.6048348259672007</v>
      </c>
      <c r="F92" s="13">
        <f t="shared" si="6"/>
        <v>0.15556875786306174</v>
      </c>
    </row>
    <row r="93" spans="2:6" x14ac:dyDescent="0.35">
      <c r="B93" s="4">
        <v>6.5</v>
      </c>
      <c r="C93" s="19">
        <f t="shared" ref="C93:C128" si="7">1-_xlfn.WEIBULL.DIST(B93,$J$3,$J$4,1)</f>
        <v>0.10721331576175563</v>
      </c>
      <c r="D93" s="58">
        <f t="shared" ref="D93:D128" si="8">1-C93</f>
        <v>0.89278668423824437</v>
      </c>
      <c r="E93" s="13">
        <f t="shared" si="5"/>
        <v>4.6162469862227056</v>
      </c>
      <c r="F93" s="13">
        <f t="shared" si="6"/>
        <v>0.15689300052250943</v>
      </c>
    </row>
    <row r="94" spans="2:6" x14ac:dyDescent="0.35">
      <c r="B94" s="4">
        <v>6.6000000000000005</v>
      </c>
      <c r="C94" s="19">
        <f t="shared" si="7"/>
        <v>9.4505352453233993E-2</v>
      </c>
      <c r="D94" s="58">
        <f t="shared" si="8"/>
        <v>0.90549464754676601</v>
      </c>
      <c r="E94" s="13">
        <f t="shared" ref="E94:E128" si="9">AVERAGE(C93:C94)*(B94-B93)+E93</f>
        <v>4.6263329196334553</v>
      </c>
      <c r="F94" s="13">
        <f t="shared" ref="F94:F128" si="10">(C94*$H$23+D94*$H$22)/E94</f>
        <v>0.15811925181001471</v>
      </c>
    </row>
    <row r="95" spans="2:6" x14ac:dyDescent="0.35">
      <c r="B95" s="4">
        <v>6.7</v>
      </c>
      <c r="C95" s="19">
        <f t="shared" si="7"/>
        <v>8.2882443385410065E-2</v>
      </c>
      <c r="D95" s="58">
        <f t="shared" si="8"/>
        <v>0.91711755661458993</v>
      </c>
      <c r="E95" s="13">
        <f t="shared" si="9"/>
        <v>4.6352023094253871</v>
      </c>
      <c r="F95" s="13">
        <f t="shared" si="10"/>
        <v>0.15924833717419767</v>
      </c>
    </row>
    <row r="96" spans="2:6" x14ac:dyDescent="0.35">
      <c r="B96" s="4">
        <v>6.8000000000000007</v>
      </c>
      <c r="C96" s="19">
        <f t="shared" si="7"/>
        <v>7.2312526355546858E-2</v>
      </c>
      <c r="D96" s="58">
        <f t="shared" si="8"/>
        <v>0.92768747364445314</v>
      </c>
      <c r="E96" s="13">
        <f t="shared" si="9"/>
        <v>4.6429620579124347</v>
      </c>
      <c r="F96" s="13">
        <f t="shared" si="10"/>
        <v>0.16028195323703681</v>
      </c>
    </row>
    <row r="97" spans="2:6" x14ac:dyDescent="0.35">
      <c r="B97" s="4">
        <v>6.9</v>
      </c>
      <c r="C97" s="19">
        <f t="shared" si="7"/>
        <v>6.2756003582613018E-2</v>
      </c>
      <c r="D97" s="58">
        <f t="shared" si="8"/>
        <v>0.93724399641738698</v>
      </c>
      <c r="E97" s="13">
        <f t="shared" si="9"/>
        <v>4.6497154844093425</v>
      </c>
      <c r="F97" s="13">
        <f t="shared" si="10"/>
        <v>0.16122259778789322</v>
      </c>
    </row>
    <row r="98" spans="2:6" x14ac:dyDescent="0.35">
      <c r="B98" s="4">
        <v>7</v>
      </c>
      <c r="C98" s="19">
        <f t="shared" si="7"/>
        <v>5.4166803295721766E-2</v>
      </c>
      <c r="D98" s="58">
        <f t="shared" si="8"/>
        <v>0.94583319670427823</v>
      </c>
      <c r="E98" s="13">
        <f t="shared" si="9"/>
        <v>4.6555616247532594</v>
      </c>
      <c r="F98" s="13">
        <f t="shared" si="10"/>
        <v>0.16207348778818373</v>
      </c>
    </row>
    <row r="99" spans="2:6" x14ac:dyDescent="0.35">
      <c r="B99" s="4">
        <v>7.1000000000000005</v>
      </c>
      <c r="C99" s="19">
        <f t="shared" si="7"/>
        <v>4.6493502641018147E-2</v>
      </c>
      <c r="D99" s="58">
        <f t="shared" si="8"/>
        <v>0.95350649735898185</v>
      </c>
      <c r="E99" s="13">
        <f t="shared" si="9"/>
        <v>4.6605946400500962</v>
      </c>
      <c r="F99" s="13">
        <f t="shared" si="10"/>
        <v>0.16283846753876466</v>
      </c>
    </row>
    <row r="100" spans="2:6" x14ac:dyDescent="0.35">
      <c r="B100" s="4">
        <v>7.2</v>
      </c>
      <c r="C100" s="19">
        <f t="shared" si="7"/>
        <v>3.9680481521002009E-2</v>
      </c>
      <c r="D100" s="58">
        <f t="shared" si="8"/>
        <v>0.96031951847899799</v>
      </c>
      <c r="E100" s="13">
        <f t="shared" si="9"/>
        <v>4.6649033392581973</v>
      </c>
      <c r="F100" s="13">
        <f t="shared" si="10"/>
        <v>0.16352190948608522</v>
      </c>
    </row>
    <row r="101" spans="2:6" x14ac:dyDescent="0.35">
      <c r="B101" s="4">
        <v>7.3000000000000007</v>
      </c>
      <c r="C101" s="19">
        <f t="shared" si="7"/>
        <v>3.3669077366481726E-2</v>
      </c>
      <c r="D101" s="58">
        <f t="shared" si="8"/>
        <v>0.96633092263351827</v>
      </c>
      <c r="E101" s="13">
        <f t="shared" si="9"/>
        <v>4.6685708172025713</v>
      </c>
      <c r="F101" s="13">
        <f t="shared" si="10"/>
        <v>0.16412861036567072</v>
      </c>
    </row>
    <row r="102" spans="2:6" x14ac:dyDescent="0.35">
      <c r="B102" s="4">
        <v>7.4</v>
      </c>
      <c r="C102" s="19">
        <f t="shared" si="7"/>
        <v>2.8398712277389659E-2</v>
      </c>
      <c r="D102" s="58">
        <f t="shared" si="8"/>
        <v>0.97160128772261034</v>
      </c>
      <c r="E102" s="13">
        <f t="shared" si="9"/>
        <v>4.6716742066847647</v>
      </c>
      <c r="F102" s="13">
        <f t="shared" si="10"/>
        <v>0.1646636854903171</v>
      </c>
    </row>
    <row r="103" spans="2:6" x14ac:dyDescent="0.35">
      <c r="B103" s="4">
        <v>7.5</v>
      </c>
      <c r="C103" s="19">
        <f t="shared" si="7"/>
        <v>2.3807966365934408E-2</v>
      </c>
      <c r="D103" s="58">
        <f t="shared" si="8"/>
        <v>0.97619203363406559</v>
      </c>
      <c r="E103" s="13">
        <f t="shared" si="9"/>
        <v>4.6742845406169309</v>
      </c>
      <c r="F103" s="13">
        <f t="shared" si="10"/>
        <v>0.16513246397999679</v>
      </c>
    </row>
    <row r="104" spans="2:6" x14ac:dyDescent="0.35">
      <c r="B104" s="4">
        <v>7.6000000000000005</v>
      </c>
      <c r="C104" s="19">
        <f t="shared" si="7"/>
        <v>1.9835574361391828E-2</v>
      </c>
      <c r="D104" s="58">
        <f t="shared" si="8"/>
        <v>0.98016442563860817</v>
      </c>
      <c r="E104" s="13">
        <f t="shared" si="9"/>
        <v>4.6764667176532972</v>
      </c>
      <c r="F104" s="13">
        <f t="shared" si="10"/>
        <v>0.16554038760251272</v>
      </c>
    </row>
    <row r="105" spans="2:6" x14ac:dyDescent="0.35">
      <c r="B105" s="4">
        <v>7.7</v>
      </c>
      <c r="C105" s="19">
        <f t="shared" si="7"/>
        <v>1.6421326421383053E-2</v>
      </c>
      <c r="D105" s="58">
        <f t="shared" si="8"/>
        <v>0.98357867357861695</v>
      </c>
      <c r="E105" s="13">
        <f t="shared" si="9"/>
        <v>4.6782795626924356</v>
      </c>
      <c r="F105" s="13">
        <f t="shared" si="10"/>
        <v>0.16589291565707798</v>
      </c>
    </row>
    <row r="106" spans="2:6" x14ac:dyDescent="0.35">
      <c r="B106" s="4">
        <v>7.8000000000000007</v>
      </c>
      <c r="C106" s="19">
        <f t="shared" si="7"/>
        <v>1.3506858444565117E-2</v>
      </c>
      <c r="D106" s="58">
        <f t="shared" si="8"/>
        <v>0.98649314155543488</v>
      </c>
      <c r="E106" s="13">
        <f t="shared" si="9"/>
        <v>4.679775971935733</v>
      </c>
      <c r="F106" s="13">
        <f t="shared" si="10"/>
        <v>0.16619543800233957</v>
      </c>
    </row>
    <row r="107" spans="2:6" x14ac:dyDescent="0.35">
      <c r="B107" s="4">
        <v>7.9</v>
      </c>
      <c r="C107" s="19">
        <f t="shared" si="7"/>
        <v>1.1036321784198444E-2</v>
      </c>
      <c r="D107" s="58">
        <f t="shared" si="8"/>
        <v>0.98896367821580156</v>
      </c>
      <c r="E107" s="13">
        <f t="shared" si="9"/>
        <v>4.6810031309471709</v>
      </c>
      <c r="F107" s="13">
        <f t="shared" si="10"/>
        <v>0.16645319792625218</v>
      </c>
    </row>
    <row r="108" spans="2:6" x14ac:dyDescent="0.35">
      <c r="B108" s="4">
        <v>8</v>
      </c>
      <c r="C108" s="19">
        <f t="shared" si="7"/>
        <v>8.9569269081696268E-3</v>
      </c>
      <c r="D108" s="58">
        <f t="shared" si="8"/>
        <v>0.99104307309183037</v>
      </c>
      <c r="E108" s="13">
        <f t="shared" si="9"/>
        <v>4.6820027933817894</v>
      </c>
      <c r="F108" s="13">
        <f t="shared" si="10"/>
        <v>0.16667122610164134</v>
      </c>
    </row>
    <row r="109" spans="2:6" x14ac:dyDescent="0.35">
      <c r="B109" s="4">
        <v>8.1</v>
      </c>
      <c r="C109" s="19">
        <f t="shared" si="7"/>
        <v>7.2193600350166642E-3</v>
      </c>
      <c r="D109" s="58">
        <f t="shared" si="8"/>
        <v>0.99278063996498334</v>
      </c>
      <c r="E109" s="13">
        <f t="shared" si="9"/>
        <v>4.682811607728949</v>
      </c>
      <c r="F109" s="13">
        <f t="shared" si="10"/>
        <v>0.16685428639416899</v>
      </c>
    </row>
    <row r="110" spans="2:6" x14ac:dyDescent="0.35">
      <c r="B110" s="4">
        <v>8.2000000000000011</v>
      </c>
      <c r="C110" s="19">
        <f t="shared" si="7"/>
        <v>5.778075913741354E-3</v>
      </c>
      <c r="D110" s="58">
        <f t="shared" si="8"/>
        <v>0.99422192408625865</v>
      </c>
      <c r="E110" s="13">
        <f t="shared" si="9"/>
        <v>4.6834614795263869</v>
      </c>
      <c r="F110" s="13">
        <f t="shared" si="10"/>
        <v>0.1670068338145666</v>
      </c>
    </row>
    <row r="111" spans="2:6" x14ac:dyDescent="0.35">
      <c r="B111" s="4">
        <v>8.3000000000000007</v>
      </c>
      <c r="C111" s="19">
        <f t="shared" si="7"/>
        <v>4.5914735535261819E-3</v>
      </c>
      <c r="D111" s="58">
        <f t="shared" si="8"/>
        <v>0.99540852644647382</v>
      </c>
      <c r="E111" s="13">
        <f t="shared" si="9"/>
        <v>4.6839799569997504</v>
      </c>
      <c r="F111" s="13">
        <f t="shared" si="10"/>
        <v>0.16713298445849606</v>
      </c>
    </row>
    <row r="112" spans="2:6" x14ac:dyDescent="0.35">
      <c r="B112" s="4">
        <v>8.4</v>
      </c>
      <c r="C112" s="19">
        <f t="shared" si="7"/>
        <v>3.6219647301278801E-3</v>
      </c>
      <c r="D112" s="58">
        <f t="shared" si="8"/>
        <v>0.99637803526987212</v>
      </c>
      <c r="E112" s="13">
        <f t="shared" si="9"/>
        <v>4.684390628913933</v>
      </c>
      <c r="F112" s="13">
        <f t="shared" si="10"/>
        <v>0.16723649687595074</v>
      </c>
    </row>
    <row r="113" spans="2:6" x14ac:dyDescent="0.35">
      <c r="B113" s="4">
        <v>8.5</v>
      </c>
      <c r="C113" s="19">
        <f t="shared" si="7"/>
        <v>2.8359474215967628E-3</v>
      </c>
      <c r="D113" s="58">
        <f t="shared" si="8"/>
        <v>0.99716405257840324</v>
      </c>
      <c r="E113" s="13">
        <f t="shared" si="9"/>
        <v>4.684713524521519</v>
      </c>
      <c r="F113" s="13">
        <f t="shared" si="10"/>
        <v>0.16732076397393883</v>
      </c>
    </row>
    <row r="114" spans="2:6" x14ac:dyDescent="0.35">
      <c r="B114" s="4">
        <v>8.6</v>
      </c>
      <c r="C114" s="19">
        <f t="shared" si="7"/>
        <v>2.2036979220594333E-3</v>
      </c>
      <c r="D114" s="58">
        <f t="shared" si="8"/>
        <v>0.99779630207794057</v>
      </c>
      <c r="E114" s="13">
        <f t="shared" si="9"/>
        <v>4.6849655067887017</v>
      </c>
      <c r="F114" s="13">
        <f t="shared" si="10"/>
        <v>0.16738881429231478</v>
      </c>
    </row>
    <row r="115" spans="2:6" x14ac:dyDescent="0.35">
      <c r="B115" s="4">
        <v>8.7000000000000011</v>
      </c>
      <c r="C115" s="19">
        <f t="shared" si="7"/>
        <v>1.6991962543256856E-3</v>
      </c>
      <c r="D115" s="58">
        <f t="shared" si="8"/>
        <v>0.99830080374567431</v>
      </c>
      <c r="E115" s="13">
        <f t="shared" si="9"/>
        <v>4.6851606514975206</v>
      </c>
      <c r="F115" s="13">
        <f t="shared" si="10"/>
        <v>0.16744332130856393</v>
      </c>
    </row>
    <row r="116" spans="2:6" x14ac:dyDescent="0.35">
      <c r="B116" s="4">
        <v>8.8000000000000007</v>
      </c>
      <c r="C116" s="19">
        <f t="shared" si="7"/>
        <v>1.2998996925129847E-3</v>
      </c>
      <c r="D116" s="58">
        <f t="shared" si="8"/>
        <v>0.99870010030748702</v>
      </c>
      <c r="E116" s="13">
        <f t="shared" si="9"/>
        <v>4.6853106062948626</v>
      </c>
      <c r="F116" s="13">
        <f t="shared" si="10"/>
        <v>0.16748661932335657</v>
      </c>
    </row>
    <row r="117" spans="2:6" x14ac:dyDescent="0.35">
      <c r="B117" s="4">
        <v>8.9</v>
      </c>
      <c r="C117" s="19">
        <f t="shared" si="7"/>
        <v>9.8647878803725941E-4</v>
      </c>
      <c r="D117" s="58">
        <f t="shared" si="8"/>
        <v>0.99901352121196274</v>
      </c>
      <c r="E117" s="13">
        <f t="shared" si="9"/>
        <v>4.6854249252188902</v>
      </c>
      <c r="F117" s="13">
        <f t="shared" si="10"/>
        <v>0.16752072445028168</v>
      </c>
    </row>
    <row r="118" spans="2:6" x14ac:dyDescent="0.35">
      <c r="B118" s="4">
        <v>9</v>
      </c>
      <c r="C118" s="19">
        <f t="shared" si="7"/>
        <v>7.4252936280816417E-4</v>
      </c>
      <c r="D118" s="58">
        <f t="shared" si="8"/>
        <v>0.99925747063719184</v>
      </c>
      <c r="E118" s="13">
        <f t="shared" si="9"/>
        <v>4.6855113756264322</v>
      </c>
      <c r="F118" s="13">
        <f t="shared" si="10"/>
        <v>0.16754735927199232</v>
      </c>
    </row>
    <row r="119" spans="2:6" x14ac:dyDescent="0.35">
      <c r="B119" s="4">
        <v>9.1</v>
      </c>
      <c r="C119" s="19">
        <f t="shared" si="7"/>
        <v>5.5427260398310807E-4</v>
      </c>
      <c r="D119" s="58">
        <f t="shared" si="8"/>
        <v>0.99944572739601689</v>
      </c>
      <c r="E119" s="13">
        <f t="shared" si="9"/>
        <v>4.6855762157247716</v>
      </c>
      <c r="F119" s="13">
        <f t="shared" si="10"/>
        <v>0.16756797981985716</v>
      </c>
    </row>
    <row r="120" spans="2:6" x14ac:dyDescent="0.35">
      <c r="B120" s="4">
        <v>9.2000000000000011</v>
      </c>
      <c r="C120" s="19">
        <f t="shared" si="7"/>
        <v>4.1025378350501018E-4</v>
      </c>
      <c r="D120" s="58">
        <f t="shared" si="8"/>
        <v>0.99958974621649499</v>
      </c>
      <c r="E120" s="13">
        <f t="shared" si="9"/>
        <v>4.685624442044146</v>
      </c>
      <c r="F120" s="13">
        <f t="shared" si="10"/>
        <v>0.16758380367219389</v>
      </c>
    </row>
    <row r="121" spans="2:6" x14ac:dyDescent="0.35">
      <c r="B121" s="4">
        <v>9.3000000000000007</v>
      </c>
      <c r="C121" s="19">
        <f t="shared" si="7"/>
        <v>3.0104834997801699E-4</v>
      </c>
      <c r="D121" s="58">
        <f t="shared" si="8"/>
        <v>0.99969895165002198</v>
      </c>
      <c r="E121" s="13">
        <f t="shared" si="9"/>
        <v>4.6856600071508199</v>
      </c>
      <c r="F121" s="13">
        <f t="shared" si="10"/>
        <v>0.16759583813372192</v>
      </c>
    </row>
    <row r="122" spans="2:6" x14ac:dyDescent="0.35">
      <c r="B122" s="4">
        <v>9.4</v>
      </c>
      <c r="C122" s="19">
        <f t="shared" si="7"/>
        <v>2.1898230918349082E-4</v>
      </c>
      <c r="D122" s="58">
        <f t="shared" si="8"/>
        <v>0.99978101769081651</v>
      </c>
      <c r="E122" s="13">
        <f t="shared" si="9"/>
        <v>4.6856860086837777</v>
      </c>
      <c r="F122" s="13">
        <f t="shared" si="10"/>
        <v>0.16760490764281044</v>
      </c>
    </row>
    <row r="123" spans="2:6" x14ac:dyDescent="0.35">
      <c r="B123" s="4">
        <v>9.5</v>
      </c>
      <c r="C123" s="19">
        <f t="shared" si="7"/>
        <v>1.5787201814654317E-4</v>
      </c>
      <c r="D123" s="58">
        <f t="shared" si="8"/>
        <v>0.99984212798185346</v>
      </c>
      <c r="E123" s="13">
        <f t="shared" si="9"/>
        <v>4.6857048514001445</v>
      </c>
      <c r="F123" s="13">
        <f t="shared" si="10"/>
        <v>0.16761167974138069</v>
      </c>
    </row>
    <row r="124" spans="2:6" x14ac:dyDescent="0.35">
      <c r="B124" s="4">
        <v>9.6000000000000014</v>
      </c>
      <c r="C124" s="19">
        <f t="shared" si="7"/>
        <v>1.1278684418136731E-4</v>
      </c>
      <c r="D124" s="58">
        <f t="shared" si="8"/>
        <v>0.99988721315581863</v>
      </c>
      <c r="E124" s="13">
        <f t="shared" si="9"/>
        <v>4.6857183843432608</v>
      </c>
      <c r="F124" s="13">
        <f t="shared" si="10"/>
        <v>0.16761668912466926</v>
      </c>
    </row>
    <row r="125" spans="2:6" x14ac:dyDescent="0.35">
      <c r="B125" s="4">
        <v>9.7000000000000011</v>
      </c>
      <c r="C125" s="19">
        <f t="shared" si="7"/>
        <v>7.9836643425479359E-5</v>
      </c>
      <c r="D125" s="58">
        <f t="shared" si="8"/>
        <v>0.99992016335657452</v>
      </c>
      <c r="E125" s="13">
        <f t="shared" si="9"/>
        <v>4.6857280155176415</v>
      </c>
      <c r="F125" s="13">
        <f t="shared" si="10"/>
        <v>0.16762035945633164</v>
      </c>
    </row>
    <row r="126" spans="2:6" x14ac:dyDescent="0.35">
      <c r="B126" s="4">
        <v>9.8000000000000007</v>
      </c>
      <c r="C126" s="19">
        <f t="shared" si="7"/>
        <v>5.5984731816227651E-5</v>
      </c>
      <c r="D126" s="58">
        <f t="shared" si="8"/>
        <v>0.99994401526818377</v>
      </c>
      <c r="E126" s="13">
        <f t="shared" si="9"/>
        <v>4.685734806586404</v>
      </c>
      <c r="F126" s="13">
        <f t="shared" si="10"/>
        <v>0.16762302278271479</v>
      </c>
    </row>
    <row r="127" spans="2:6" x14ac:dyDescent="0.35">
      <c r="B127" s="4">
        <v>9.9</v>
      </c>
      <c r="C127" s="19">
        <f t="shared" si="7"/>
        <v>3.8885975182090249E-5</v>
      </c>
      <c r="D127" s="58">
        <f t="shared" si="8"/>
        <v>0.99996111402481791</v>
      </c>
      <c r="E127" s="13">
        <f t="shared" si="9"/>
        <v>4.6857395501217542</v>
      </c>
      <c r="F127" s="13">
        <f t="shared" si="10"/>
        <v>0.16762493650496715</v>
      </c>
    </row>
    <row r="128" spans="2:6" x14ac:dyDescent="0.35">
      <c r="B128" s="4">
        <v>10</v>
      </c>
      <c r="C128" s="19">
        <f t="shared" si="7"/>
        <v>2.6748817325894514E-5</v>
      </c>
      <c r="D128" s="58">
        <f t="shared" si="8"/>
        <v>0.99997325118267411</v>
      </c>
      <c r="E128" s="13">
        <f t="shared" si="9"/>
        <v>4.6857428318613801</v>
      </c>
      <c r="F128" s="13">
        <f t="shared" si="10"/>
        <v>0.16762629796746495</v>
      </c>
    </row>
  </sheetData>
  <conditionalFormatting sqref="J12:J17">
    <cfRule type="colorScale" priority="1">
      <colorScale>
        <cfvo type="min"/>
        <cfvo type="percentile" val="50"/>
        <cfvo type="max"/>
        <color rgb="FFF8696B"/>
        <color rgb="FFFFEB84"/>
        <color rgb="FF63BE7B"/>
      </colorScale>
    </cfRule>
  </conditionalFormatting>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P1</vt:lpstr>
      <vt:lpstr>P2</vt:lpstr>
      <vt:lpstr>P3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Salvador Chavez</dc:creator>
  <cp:lastModifiedBy>Salvador Chavez</cp:lastModifiedBy>
  <dcterms:created xsi:type="dcterms:W3CDTF">2025-04-22T13:23:26Z</dcterms:created>
  <dcterms:modified xsi:type="dcterms:W3CDTF">2025-04-22T15:39:05Z</dcterms:modified>
</cp:coreProperties>
</file>