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1- Herramientas de Excel/"/>
    </mc:Choice>
  </mc:AlternateContent>
  <xr:revisionPtr revIDLastSave="283" documentId="13_ncr:1_{6FD12D98-8928-4D27-AAFB-047B18AE5D0B}" xr6:coauthVersionLast="47" xr6:coauthVersionMax="47" xr10:uidLastSave="{39A903D3-078C-4361-8C5F-A88CE861CE3C}"/>
  <bookViews>
    <workbookView xWindow="-120" yWindow="-120" windowWidth="29040" windowHeight="15720" xr2:uid="{00000000-000D-0000-FFFF-FFFF00000000}"/>
  </bookViews>
  <sheets>
    <sheet name="Subtotales1" sheetId="3" r:id="rId1"/>
    <sheet name="Subtotales2" sheetId="2" r:id="rId2"/>
    <sheet name="Esquemas1" sheetId="5" r:id="rId3"/>
    <sheet name="Esquemas2" sheetId="4" r:id="rId4"/>
  </sheets>
  <definedNames>
    <definedName name="_xlnm._FilterDatabase" localSheetId="0" hidden="1">Subtotales1!#REF!</definedName>
    <definedName name="_xlnm._FilterDatabase" localSheetId="1" hidden="1">Subtotales2!$A$10:$G$33</definedName>
    <definedName name="AccessDatabase" hidden="1">"C:\Mis documentos\EJER.mdb"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0" i="5" l="1"/>
  <c r="C10" i="5"/>
  <c r="D10" i="5"/>
  <c r="E10" i="5"/>
  <c r="F10" i="5"/>
  <c r="G10" i="5"/>
  <c r="H10" i="5"/>
  <c r="I10" i="5"/>
  <c r="I16" i="5" s="1"/>
  <c r="J10" i="5"/>
  <c r="K10" i="5"/>
  <c r="L10" i="5"/>
  <c r="M10" i="5"/>
  <c r="M16" i="5" s="1"/>
  <c r="N10" i="5"/>
  <c r="O10" i="5"/>
  <c r="P10" i="5"/>
  <c r="Q10" i="5"/>
  <c r="Q16" i="5" s="1"/>
  <c r="R10" i="5"/>
  <c r="S10" i="5"/>
  <c r="T10" i="5"/>
  <c r="U10" i="5"/>
  <c r="U16" i="5" s="1"/>
  <c r="V10" i="5"/>
  <c r="D13" i="5"/>
  <c r="E13" i="5"/>
  <c r="F13" i="5"/>
  <c r="G13" i="5"/>
  <c r="H13" i="5"/>
  <c r="I13" i="5"/>
  <c r="J13" i="5"/>
  <c r="J16" i="5" s="1"/>
  <c r="K13" i="5"/>
  <c r="L13" i="5"/>
  <c r="M13" i="5"/>
  <c r="N13" i="5"/>
  <c r="N16" i="5" s="1"/>
  <c r="O13" i="5"/>
  <c r="P13" i="5"/>
  <c r="Q13" i="5"/>
  <c r="R13" i="5"/>
  <c r="S13" i="5"/>
  <c r="T13" i="5"/>
  <c r="U13" i="5"/>
  <c r="V13" i="5"/>
  <c r="W13" i="5"/>
  <c r="C13" i="5"/>
  <c r="D16" i="5"/>
  <c r="E16" i="5"/>
  <c r="H16" i="5"/>
  <c r="L16" i="5"/>
  <c r="P16" i="5"/>
  <c r="T16" i="5"/>
  <c r="Q8" i="5"/>
  <c r="V8" i="5"/>
  <c r="U8" i="5"/>
  <c r="T8" i="5"/>
  <c r="S8" i="5"/>
  <c r="R8" i="5"/>
  <c r="O8" i="5"/>
  <c r="N8" i="5"/>
  <c r="M8" i="5"/>
  <c r="L8" i="5"/>
  <c r="K8" i="5"/>
  <c r="J8" i="5"/>
  <c r="C8" i="5"/>
  <c r="D8" i="5"/>
  <c r="E8" i="5"/>
  <c r="F8" i="5"/>
  <c r="G8" i="5"/>
  <c r="H8" i="5"/>
  <c r="C5" i="4"/>
  <c r="D5" i="4"/>
  <c r="E5" i="4"/>
  <c r="O5" i="4" s="1"/>
  <c r="F5" i="4"/>
  <c r="G5" i="4"/>
  <c r="H5" i="4"/>
  <c r="I5" i="4"/>
  <c r="J5" i="4"/>
  <c r="K5" i="4"/>
  <c r="L5" i="4"/>
  <c r="M5" i="4"/>
  <c r="N5" i="4"/>
  <c r="O6" i="4"/>
  <c r="O7" i="4"/>
  <c r="C8" i="4"/>
  <c r="C21" i="4" s="1"/>
  <c r="D8" i="4"/>
  <c r="E8" i="4"/>
  <c r="F8" i="4"/>
  <c r="G8" i="4"/>
  <c r="G21" i="4" s="1"/>
  <c r="H8" i="4"/>
  <c r="I8" i="4"/>
  <c r="J8" i="4"/>
  <c r="K8" i="4"/>
  <c r="K21" i="4" s="1"/>
  <c r="L8" i="4"/>
  <c r="M8" i="4"/>
  <c r="N8" i="4"/>
  <c r="O8" i="4"/>
  <c r="O9" i="4"/>
  <c r="O10" i="4"/>
  <c r="O11" i="4"/>
  <c r="O12" i="4"/>
  <c r="O13" i="4"/>
  <c r="C14" i="4"/>
  <c r="D14" i="4"/>
  <c r="O14" i="4" s="1"/>
  <c r="E14" i="4"/>
  <c r="E21" i="4" s="1"/>
  <c r="F14" i="4"/>
  <c r="G14" i="4"/>
  <c r="H14" i="4"/>
  <c r="H21" i="4" s="1"/>
  <c r="I14" i="4"/>
  <c r="I21" i="4" s="1"/>
  <c r="J14" i="4"/>
  <c r="K14" i="4"/>
  <c r="L14" i="4"/>
  <c r="L21" i="4" s="1"/>
  <c r="M14" i="4"/>
  <c r="M21" i="4" s="1"/>
  <c r="N14" i="4"/>
  <c r="O15" i="4"/>
  <c r="O16" i="4"/>
  <c r="O17" i="4"/>
  <c r="O18" i="4"/>
  <c r="O19" i="4"/>
  <c r="O20" i="4"/>
  <c r="F21" i="4"/>
  <c r="J21" i="4"/>
  <c r="N21" i="4"/>
  <c r="V16" i="5" l="1"/>
  <c r="F16" i="5"/>
  <c r="R16" i="5"/>
  <c r="W16" i="5"/>
  <c r="S16" i="5"/>
  <c r="O16" i="5"/>
  <c r="K16" i="5"/>
  <c r="G16" i="5"/>
  <c r="C16" i="5"/>
  <c r="O21" i="4"/>
  <c r="D21" i="4"/>
</calcChain>
</file>

<file path=xl/sharedStrings.xml><?xml version="1.0" encoding="utf-8"?>
<sst xmlns="http://schemas.openxmlformats.org/spreadsheetml/2006/main" count="398" uniqueCount="143">
  <si>
    <t>Malo</t>
  </si>
  <si>
    <t>Electrónica</t>
  </si>
  <si>
    <t>Japón</t>
  </si>
  <si>
    <t>Sony</t>
  </si>
  <si>
    <t>Televisor 14"</t>
  </si>
  <si>
    <t>Bueno</t>
  </si>
  <si>
    <t>Televisor 29"</t>
  </si>
  <si>
    <t>Minicomponente 2600 watts</t>
  </si>
  <si>
    <t>Corea</t>
  </si>
  <si>
    <t>Samsung</t>
  </si>
  <si>
    <t>Televisor 21"</t>
  </si>
  <si>
    <t>Línea  Blanca</t>
  </si>
  <si>
    <t>Chile</t>
  </si>
  <si>
    <t>Fensa</t>
  </si>
  <si>
    <t>Lavadora Automática</t>
  </si>
  <si>
    <t>Daewoo</t>
  </si>
  <si>
    <t>Aspiradora</t>
  </si>
  <si>
    <t>Refrigerador</t>
  </si>
  <si>
    <t>LG</t>
  </si>
  <si>
    <t>Centrifuga</t>
  </si>
  <si>
    <t>Minicomponente 2000 Watts</t>
  </si>
  <si>
    <t>Microondas</t>
  </si>
  <si>
    <t>Radiograbador</t>
  </si>
  <si>
    <t>VideoGrabador</t>
  </si>
  <si>
    <t>Estado</t>
  </si>
  <si>
    <t>Existencia</t>
  </si>
  <si>
    <t>Precio</t>
  </si>
  <si>
    <t>Departamento</t>
  </si>
  <si>
    <t>Procedencia</t>
  </si>
  <si>
    <t>Marca</t>
  </si>
  <si>
    <t>Articulo</t>
  </si>
  <si>
    <t>Código</t>
  </si>
  <si>
    <t>Informe de Existencia</t>
  </si>
  <si>
    <t>Contado</t>
  </si>
  <si>
    <t>Tanques De Guerra</t>
  </si>
  <si>
    <t>Miguel Valladares Silva</t>
  </si>
  <si>
    <t>Boleta</t>
  </si>
  <si>
    <t>Camino La Mina</t>
  </si>
  <si>
    <t>Cheque</t>
  </si>
  <si>
    <t>Pistolas De Agua</t>
  </si>
  <si>
    <t>Factura</t>
  </si>
  <si>
    <t>Villa Los Cobres</t>
  </si>
  <si>
    <t>Nada En Verdad</t>
  </si>
  <si>
    <t>Villa Los Troncos</t>
  </si>
  <si>
    <t>Roble Americano</t>
  </si>
  <si>
    <t>Maderas Parraguez</t>
  </si>
  <si>
    <t>Palos De 4 Y 5</t>
  </si>
  <si>
    <t>Los Alerces</t>
  </si>
  <si>
    <t>Tornillos Roscalatas De 3"</t>
  </si>
  <si>
    <t>Corcheteras</t>
  </si>
  <si>
    <t>Librería El Almendral</t>
  </si>
  <si>
    <t>Planta De Acidos</t>
  </si>
  <si>
    <t>Papel Lustre</t>
  </si>
  <si>
    <t>Cuadernos Y Papel Impresora</t>
  </si>
  <si>
    <t>Vale</t>
  </si>
  <si>
    <t>Lápices De Colores</t>
  </si>
  <si>
    <t>Papel Carbón</t>
  </si>
  <si>
    <t>Pelotas De Pin Pon</t>
  </si>
  <si>
    <t>Lápices Bi Punta Gruesa</t>
  </si>
  <si>
    <t>Goma De Borrar</t>
  </si>
  <si>
    <t>Papeles De Roneo</t>
  </si>
  <si>
    <t>Ladrillos Fiscales</t>
  </si>
  <si>
    <t>Ladrillos El Ladrillero</t>
  </si>
  <si>
    <t>Ladrillos Princesa</t>
  </si>
  <si>
    <t>Mas Música</t>
  </si>
  <si>
    <t>Ferretería El Candado</t>
  </si>
  <si>
    <t>Solo Canciones</t>
  </si>
  <si>
    <t>No Se Me Ocurre Nada</t>
  </si>
  <si>
    <t>Candados De Puertas Grandes</t>
  </si>
  <si>
    <t>Pintura Oleo Opaco</t>
  </si>
  <si>
    <t>Clavos D 4"</t>
  </si>
  <si>
    <t>Ladrillos Reina</t>
  </si>
  <si>
    <t>Papel De Lija</t>
  </si>
  <si>
    <t>Palos De 4000</t>
  </si>
  <si>
    <t>Clavos De Cabeza Redonda</t>
  </si>
  <si>
    <t>Ferretería Don Segundo</t>
  </si>
  <si>
    <t>Alambre De Púas</t>
  </si>
  <si>
    <t>Papel Maché</t>
  </si>
  <si>
    <t>Mallade Cierre</t>
  </si>
  <si>
    <t>Ferretería Don Roque</t>
  </si>
  <si>
    <t>Aguarras Mineral</t>
  </si>
  <si>
    <t>Acero Templado</t>
  </si>
  <si>
    <t>Alelies</t>
  </si>
  <si>
    <t>Cualquier Cosa</t>
  </si>
  <si>
    <t>Ventanas De Madera</t>
  </si>
  <si>
    <t>Aceite De Linaza</t>
  </si>
  <si>
    <t>Ferretería Don Romulo</t>
  </si>
  <si>
    <t>Clavos De Cuatro</t>
  </si>
  <si>
    <t>Ferretería Don Rotulo</t>
  </si>
  <si>
    <t>Lápices Rojos</t>
  </si>
  <si>
    <t>Cascos Para Astronautas</t>
  </si>
  <si>
    <t>Clavos De Olor</t>
  </si>
  <si>
    <t>Tipo Pago</t>
  </si>
  <si>
    <t>Total</t>
  </si>
  <si>
    <t>Detalle Gasto</t>
  </si>
  <si>
    <t>Nombre Proveedor</t>
  </si>
  <si>
    <t>Fecha Movimiento</t>
  </si>
  <si>
    <t>Tipo Documento</t>
  </si>
  <si>
    <t>Nombre Obra</t>
  </si>
  <si>
    <t>SUBTOTALES</t>
  </si>
  <si>
    <t>TOTAL Todos los países</t>
  </si>
  <si>
    <t>Venezuela</t>
  </si>
  <si>
    <t>Uruguay</t>
  </si>
  <si>
    <t>Ecuador</t>
  </si>
  <si>
    <t>Colombia</t>
  </si>
  <si>
    <t>Argentina</t>
  </si>
  <si>
    <t>SURAMÉRICA</t>
  </si>
  <si>
    <t>Panamá</t>
  </si>
  <si>
    <t>Nicaragua</t>
  </si>
  <si>
    <t>México</t>
  </si>
  <si>
    <t>Guatemala</t>
  </si>
  <si>
    <t>Costa Rica</t>
  </si>
  <si>
    <t>CENTROAMÉRICA</t>
  </si>
  <si>
    <t>República Dominicana</t>
  </si>
  <si>
    <t>Puerto Rico</t>
  </si>
  <si>
    <t>CARIBE</t>
  </si>
  <si>
    <t>TOTAL 2013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</si>
  <si>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</si>
  <si>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</si>
  <si>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</si>
  <si>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</si>
  <si>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</si>
  <si>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</si>
  <si>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</si>
  <si>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</si>
  <si>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</si>
  <si>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</si>
  <si>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</si>
  <si>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</si>
  <si>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País</t>
  </si>
  <si>
    <t>Regional</t>
  </si>
  <si>
    <t>RESUMEN ANUAL DE VENTAS 2013</t>
  </si>
  <si>
    <t>Ventas</t>
  </si>
  <si>
    <t>Semana1</t>
  </si>
  <si>
    <t>Fechas</t>
  </si>
  <si>
    <t>Día</t>
  </si>
  <si>
    <t>Semana2</t>
  </si>
  <si>
    <t>Semana3</t>
  </si>
  <si>
    <t>Totales</t>
  </si>
  <si>
    <t>Alimentos</t>
  </si>
  <si>
    <t>Limpieza</t>
  </si>
  <si>
    <t>Costos</t>
  </si>
  <si>
    <t>Utilidad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</si>
</sst>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\ * #,##0_);_(&quot;$&quot;\ * \(#,##0\);_(&quot;$&quot;\ * &quot;-&quot;_);_(@_)"/>
    <numFmt numFmtId="165" formatCode="_-&quot;$&quot;\ * #,##0_-;\-&quot;$&quot;\ * #,##0_-;_-&quot;$&quot;\ * &quot;-&quot;_-;_-@_-"/>
    <numFmt numFmtId="166" formatCode="_(&quot;$&quot;\ * #,##0.00_);_(&quot;$&quot;\ * \(#,##0.00\);_(&quot;$&quot;\ * &quot;-&quot;??_);_(@_)"/>
    <numFmt numFmtId="167" formatCode="_(&quot;$&quot;\ * #,##0_);_(&quot;$&quot;\ * \(#,##0\);_(&quot;$&quot;\ * &quot;-&quot;??_);_(@_)"/>
    <numFmt numFmtId="174" formatCode="_ [$$-340A]* #,##0_ ;_ [$$-340A]* \-#,##0_ ;_ [$$-340A]* &quot;-&quot;_ ;_ @_ 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9"/>
      <color indexed="56"/>
      <name val="Arial"/>
      <family val="2"/>
    </font>
    <font>
      <b/>
      <sz val="16"/>
      <name val="Arial"/>
      <family val="2"/>
    </font>
    <font>
      <b/>
      <sz val="10"/>
      <color indexed="13"/>
      <name val="Arial"/>
      <family val="2"/>
    </font>
    <font>
      <sz val="16"/>
      <color indexed="18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0"/>
      <color theme="3" tint="-0.249977111117893"/>
      <name val="Calibri"/>
      <family val="2"/>
      <scheme val="minor"/>
    </font>
    <font>
      <sz val="11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B0F0"/>
        <bgColor theme="4" tint="0.59999389629810485"/>
      </patternFill>
    </fill>
    <fill>
      <patternFill patternType="solid">
        <fgColor theme="4"/>
        <bgColor theme="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5999938962981048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double">
        <color indexed="51"/>
      </right>
      <top style="thin">
        <color indexed="23"/>
      </top>
      <bottom style="double">
        <color indexed="5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51"/>
      </bottom>
      <diagonal/>
    </border>
    <border>
      <left style="thin">
        <color indexed="23"/>
      </left>
      <right style="double">
        <color indexed="51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indexed="51"/>
      </right>
      <top style="double">
        <color indexed="51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51"/>
      </top>
      <bottom style="thin">
        <color indexed="23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ck">
        <color theme="4" tint="-0.2499465926084170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6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1"/>
    <xf numFmtId="164" fontId="1" fillId="0" borderId="0" xfId="2"/>
    <xf numFmtId="0" fontId="2" fillId="0" borderId="0" xfId="1" applyFont="1"/>
    <xf numFmtId="0" fontId="1" fillId="0" borderId="1" xfId="1" applyBorder="1" applyAlignment="1">
      <alignment horizontal="center"/>
    </xf>
    <xf numFmtId="164" fontId="1" fillId="0" borderId="1" xfId="2" applyFont="1" applyFill="1" applyBorder="1"/>
    <xf numFmtId="0" fontId="1" fillId="0" borderId="1" xfId="1" applyBorder="1"/>
    <xf numFmtId="0" fontId="3" fillId="2" borderId="1" xfId="1" applyFont="1" applyFill="1" applyBorder="1" applyAlignment="1">
      <alignment horizontal="center"/>
    </xf>
    <xf numFmtId="0" fontId="1" fillId="0" borderId="5" xfId="1" applyBorder="1"/>
    <xf numFmtId="165" fontId="0" fillId="0" borderId="6" xfId="3" applyFont="1" applyBorder="1"/>
    <xf numFmtId="0" fontId="1" fillId="0" borderId="6" xfId="1" applyBorder="1"/>
    <xf numFmtId="15" fontId="1" fillId="0" borderId="6" xfId="1" applyNumberFormat="1" applyBorder="1"/>
    <xf numFmtId="0" fontId="1" fillId="0" borderId="7" xfId="1" applyBorder="1"/>
    <xf numFmtId="165" fontId="0" fillId="0" borderId="8" xfId="3" applyFont="1" applyBorder="1"/>
    <xf numFmtId="0" fontId="1" fillId="0" borderId="8" xfId="1" applyBorder="1"/>
    <xf numFmtId="15" fontId="1" fillId="0" borderId="8" xfId="1" applyNumberFormat="1" applyBorder="1"/>
    <xf numFmtId="0" fontId="5" fillId="4" borderId="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Continuous"/>
    </xf>
    <xf numFmtId="0" fontId="6" fillId="5" borderId="3" xfId="1" applyFont="1" applyFill="1" applyBorder="1" applyAlignment="1">
      <alignment horizontal="centerContinuous"/>
    </xf>
    <xf numFmtId="0" fontId="6" fillId="5" borderId="4" xfId="1" applyFont="1" applyFill="1" applyBorder="1" applyAlignment="1">
      <alignment horizontal="centerContinuous"/>
    </xf>
    <xf numFmtId="0" fontId="1" fillId="0" borderId="0" xfId="1" quotePrefix="1" applyAlignment="1">
      <alignment horizontal="left"/>
    </xf>
    <xf numFmtId="167" fontId="11" fillId="6" borderId="11" xfId="5" applyNumberFormat="1" applyFont="1" applyFill="1" applyBorder="1"/>
    <xf numFmtId="0" fontId="10" fillId="6" borderId="11" xfId="0" applyFont="1" applyFill="1" applyBorder="1"/>
    <xf numFmtId="0" fontId="9" fillId="7" borderId="12" xfId="0" applyFont="1" applyFill="1" applyBorder="1"/>
    <xf numFmtId="167" fontId="11" fillId="8" borderId="11" xfId="5" applyNumberFormat="1" applyFont="1" applyFill="1" applyBorder="1"/>
    <xf numFmtId="167" fontId="0" fillId="9" borderId="11" xfId="5" applyNumberFormat="1" applyFont="1" applyFill="1" applyBorder="1"/>
    <xf numFmtId="0" fontId="12" fillId="10" borderId="11" xfId="0" applyFont="1" applyFill="1" applyBorder="1"/>
    <xf numFmtId="167" fontId="0" fillId="11" borderId="11" xfId="5" applyNumberFormat="1" applyFont="1" applyFill="1" applyBorder="1"/>
    <xf numFmtId="0" fontId="12" fillId="12" borderId="11" xfId="0" applyFont="1" applyFill="1" applyBorder="1"/>
    <xf numFmtId="167" fontId="0" fillId="10" borderId="11" xfId="5" applyNumberFormat="1" applyFont="1" applyFill="1" applyBorder="1"/>
    <xf numFmtId="167" fontId="11" fillId="6" borderId="13" xfId="5" applyNumberFormat="1" applyFont="1" applyFill="1" applyBorder="1"/>
    <xf numFmtId="167" fontId="0" fillId="12" borderId="13" xfId="5" applyNumberFormat="1" applyFont="1" applyFill="1" applyBorder="1"/>
    <xf numFmtId="0" fontId="12" fillId="12" borderId="13" xfId="0" applyFont="1" applyFill="1" applyBorder="1"/>
    <xf numFmtId="0" fontId="9" fillId="7" borderId="14" xfId="0" applyFont="1" applyFill="1" applyBorder="1"/>
    <xf numFmtId="0" fontId="9" fillId="7" borderId="15" xfId="0" applyFont="1" applyFill="1" applyBorder="1"/>
    <xf numFmtId="0" fontId="9" fillId="7" borderId="0" xfId="0" applyFont="1" applyFill="1"/>
    <xf numFmtId="0" fontId="0" fillId="13" borderId="16" xfId="0" applyFill="1" applyBorder="1" applyAlignment="1">
      <alignment vertical="center"/>
    </xf>
    <xf numFmtId="0" fontId="13" fillId="13" borderId="16" xfId="0" applyFont="1" applyFill="1" applyBorder="1" applyAlignment="1">
      <alignment vertical="center"/>
    </xf>
    <xf numFmtId="0" fontId="8" fillId="13" borderId="0" xfId="4" applyFill="1" applyBorder="1" applyAlignment="1">
      <alignment horizontal="left" vertical="center" indent="1"/>
    </xf>
    <xf numFmtId="0" fontId="4" fillId="3" borderId="4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0" fillId="13" borderId="17" xfId="0" applyFont="1" applyFill="1" applyBorder="1"/>
    <xf numFmtId="0" fontId="10" fillId="13" borderId="17" xfId="0" applyFont="1" applyFill="1" applyBorder="1" applyAlignment="1">
      <alignment horizontal="center"/>
    </xf>
    <xf numFmtId="0" fontId="9" fillId="14" borderId="17" xfId="0" applyFont="1" applyFill="1" applyBorder="1" applyAlignment="1">
      <alignment horizontal="center"/>
    </xf>
    <xf numFmtId="0" fontId="10" fillId="13" borderId="17" xfId="0" applyFont="1" applyFill="1" applyBorder="1"/>
    <xf numFmtId="0" fontId="10" fillId="13" borderId="17" xfId="0" applyFont="1" applyFill="1" applyBorder="1" applyAlignment="1">
      <alignment horizontal="center"/>
    </xf>
    <xf numFmtId="14" fontId="0" fillId="13" borderId="17" xfId="0" applyNumberFormat="1" applyFill="1" applyBorder="1"/>
    <xf numFmtId="14" fontId="9" fillId="14" borderId="17" xfId="0" applyNumberFormat="1" applyFont="1" applyFill="1" applyBorder="1" applyAlignment="1">
      <alignment horizontal="center"/>
    </xf>
    <xf numFmtId="0" fontId="9" fillId="15" borderId="17" xfId="0" applyFont="1" applyFill="1" applyBorder="1"/>
    <xf numFmtId="174" fontId="9" fillId="15" borderId="17" xfId="0" applyNumberFormat="1" applyFont="1" applyFill="1" applyBorder="1"/>
    <xf numFmtId="174" fontId="9" fillId="14" borderId="17" xfId="0" applyNumberFormat="1" applyFont="1" applyFill="1" applyBorder="1"/>
    <xf numFmtId="174" fontId="0" fillId="13" borderId="17" xfId="0" applyNumberFormat="1" applyFont="1" applyFill="1" applyBorder="1"/>
    <xf numFmtId="174" fontId="0" fillId="13" borderId="17" xfId="0" applyNumberFormat="1" applyFill="1" applyBorder="1"/>
    <xf numFmtId="174" fontId="14" fillId="15" borderId="17" xfId="0" applyNumberFormat="1" applyFont="1" applyFill="1" applyBorder="1"/>
    <xf numFmtId="174" fontId="14" fillId="14" borderId="17" xfId="0" applyNumberFormat="1" applyFont="1" applyFill="1" applyBorder="1"/>
  </cellXfs>
  <cellStyles count="6">
    <cellStyle name="Moneda [0] 2" xfId="3" xr:uid="{00000000-0005-0000-0000-000000000000}"/>
    <cellStyle name="Moneda [0]_Ejercicio de repaso" xfId="2" xr:uid="{00000000-0005-0000-0000-000001000000}"/>
    <cellStyle name="Moneda 2" xfId="5" xr:uid="{E4292BFB-E667-4D79-BA2F-4B31D72E0611}"/>
    <cellStyle name="Normal" xfId="0" builtinId="0"/>
    <cellStyle name="Normal 2" xfId="1" xr:uid="{00000000-0005-0000-0000-000003000000}"/>
    <cellStyle name="Título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47625</xdr:rowOff>
    </xdr:from>
    <xdr:to>
      <xdr:col>8</xdr:col>
      <xdr:colOff>28575</xdr:colOff>
      <xdr:row>7</xdr:row>
      <xdr:rowOff>47625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57250" y="47625"/>
          <a:ext cx="5267325" cy="1133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CL" sz="1800" b="1" i="0" strike="noStrike">
              <a:solidFill>
                <a:srgbClr val="000000"/>
              </a:solidFill>
              <a:latin typeface="Arial"/>
              <a:cs typeface="Arial"/>
            </a:rPr>
            <a:t>Cree subtotales para Tipo de Documento que muestren los gastos realizados con cada uno de ellos, las funciones a utilizar son: SUMA, PROMEDIO, CONTAR, MIN y MAX.</a:t>
          </a:r>
        </a:p>
      </xdr:txBody>
    </xdr:sp>
    <xdr:clientData/>
  </xdr:twoCellAnchor>
  <xdr:absoluteAnchor>
    <xdr:pos x="10075333" y="1894417"/>
    <xdr:ext cx="6487431" cy="6251414"/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75333" y="1894417"/>
          <a:ext cx="6487431" cy="6251414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</xdr:row>
      <xdr:rowOff>66675</xdr:rowOff>
    </xdr:from>
    <xdr:to>
      <xdr:col>6</xdr:col>
      <xdr:colOff>819149</xdr:colOff>
      <xdr:row>4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76249" y="228600"/>
          <a:ext cx="4857750" cy="5524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L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Confeccionar subtotales de los productos de acuerdo a su lugar de procedencia, se debe mostrar el total, Promedio, Contar, mínima y máxima del precio de éste.</a:t>
          </a:r>
        </a:p>
      </xdr:txBody>
    </xdr:sp>
    <xdr:clientData/>
  </xdr:twoCellAnchor>
  <xdr:absoluteAnchor>
    <xdr:pos x="8220075" y="1133475"/>
    <xdr:ext cx="6725589" cy="6049220"/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0075" y="1133475"/>
          <a:ext cx="6725589" cy="604922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90502" y="134472"/>
    <xdr:ext cx="3288626" cy="1215043"/>
    <xdr:grpSp>
      <xdr:nvGrpSpPr>
        <xdr:cNvPr id="2" name="Grupo 1">
          <a:extLst>
            <a:ext uri="{FF2B5EF4-FFF2-40B4-BE49-F238E27FC236}">
              <a16:creationId xmlns:a16="http://schemas.microsoft.com/office/drawing/2014/main" id="{757CC5E0-C9E5-46A1-9349-295EAB97840D}"/>
            </a:ext>
          </a:extLst>
        </xdr:cNvPr>
        <xdr:cNvGrpSpPr>
          <a:grpSpLocks noChangeAspect="1"/>
        </xdr:cNvGrpSpPr>
      </xdr:nvGrpSpPr>
      <xdr:grpSpPr>
        <a:xfrm>
          <a:off x="190502" y="134472"/>
          <a:ext cx="3288626" cy="1215043"/>
          <a:chOff x="193896" y="0"/>
          <a:chExt cx="3289112" cy="1215043"/>
        </a:xfrm>
      </xdr:grpSpPr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39D00636-5D72-49C9-1CB2-3E35923084A8}"/>
              </a:ext>
            </a:extLst>
          </xdr:cNvPr>
          <xdr:cNvGrpSpPr/>
        </xdr:nvGrpSpPr>
        <xdr:grpSpPr>
          <a:xfrm>
            <a:off x="193896" y="0"/>
            <a:ext cx="1076320" cy="1215043"/>
            <a:chOff x="169425" y="106085"/>
            <a:chExt cx="1206327" cy="1361805"/>
          </a:xfrm>
        </xdr:grpSpPr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B905EA89-B3EF-81CF-3422-E4AA064B429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2417" t="7822" r="12082" b="5026"/>
            <a:stretch/>
          </xdr:blipFill>
          <xdr:spPr>
            <a:xfrm rot="20689263">
              <a:off x="169425" y="106085"/>
              <a:ext cx="1206327" cy="1361805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pic>
          <xdr:nvPicPr>
            <xdr:cNvPr id="7" name="Imagen 6">
              <a:extLst>
                <a:ext uri="{FF2B5EF4-FFF2-40B4-BE49-F238E27FC236}">
                  <a16:creationId xmlns:a16="http://schemas.microsoft.com/office/drawing/2014/main" id="{84ACAD3E-8CA6-A988-4BAF-2463135E1D3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40413" t="5213" r="20626" b="33032"/>
            <a:stretch/>
          </xdr:blipFill>
          <xdr:spPr>
            <a:xfrm rot="20699876">
              <a:off x="377324" y="467409"/>
              <a:ext cx="853892" cy="871638"/>
            </a:xfrm>
            <a:prstGeom prst="rect">
              <a:avLst/>
            </a:prstGeom>
          </xdr:spPr>
        </xdr:pic>
      </xdr:grpSp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00149DEA-8582-1B53-0AE3-D3A7B62AE244}"/>
              </a:ext>
            </a:extLst>
          </xdr:cNvPr>
          <xdr:cNvSpPr/>
        </xdr:nvSpPr>
        <xdr:spPr>
          <a:xfrm>
            <a:off x="1181737" y="139532"/>
            <a:ext cx="2301271" cy="843757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  <a:scene3d>
              <a:camera prst="orthographicFront"/>
              <a:lightRig rig="soft" dir="t">
                <a:rot lat="0" lon="0" rev="15600000"/>
              </a:lightRig>
            </a:scene3d>
            <a:sp3d extrusionH="57150" prstMaterial="softEdge">
              <a:bevelT w="25400" h="38100"/>
            </a:sp3d>
          </a:bodyPr>
          <a:lstStyle/>
          <a:p>
            <a:pPr algn="ctr"/>
            <a:r>
              <a:rPr lang="es-ES" sz="4800" b="1" cap="none" spc="0">
                <a:ln/>
                <a:solidFill>
                  <a:schemeClr val="accent4"/>
                </a:solidFill>
                <a:effectLst/>
              </a:rPr>
              <a:t>Aliba Va</a:t>
            </a:r>
          </a:p>
        </xdr:txBody>
      </xdr:sp>
      <xdr:sp macro="" textlink="">
        <xdr:nvSpPr>
          <xdr:cNvPr id="5" name="Rectángulo 4">
            <a:extLst>
              <a:ext uri="{FF2B5EF4-FFF2-40B4-BE49-F238E27FC236}">
                <a16:creationId xmlns:a16="http://schemas.microsoft.com/office/drawing/2014/main" id="{4FAE1AC3-65B7-4AF7-4E99-DDA4A19871DD}"/>
              </a:ext>
            </a:extLst>
          </xdr:cNvPr>
          <xdr:cNvSpPr/>
        </xdr:nvSpPr>
        <xdr:spPr>
          <a:xfrm>
            <a:off x="1247514" y="6182"/>
            <a:ext cx="1350563" cy="405432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2000" b="1" cap="none" spc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</a:rPr>
              <a:t>ascensores</a:t>
            </a:r>
          </a:p>
        </xdr:txBody>
      </xdr:sp>
    </xdr:grpSp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5"/>
  <sheetViews>
    <sheetView tabSelected="1" zoomScale="90" zoomScaleNormal="90" workbookViewId="0">
      <selection activeCell="C40" sqref="C40"/>
    </sheetView>
  </sheetViews>
  <sheetFormatPr baseColWidth="10" defaultColWidth="11.42578125" defaultRowHeight="12.75" x14ac:dyDescent="0.2"/>
  <cols>
    <col min="1" max="1" width="4.5703125" style="1" customWidth="1"/>
    <col min="2" max="2" width="16.5703125" style="1" bestFit="1" customWidth="1"/>
    <col min="3" max="3" width="19.85546875" style="1" bestFit="1" customWidth="1"/>
    <col min="4" max="4" width="21.85546875" style="1" bestFit="1" customWidth="1"/>
    <col min="5" max="5" width="22.5703125" style="1" bestFit="1" customWidth="1"/>
    <col min="6" max="6" width="28.28515625" style="1" bestFit="1" customWidth="1"/>
    <col min="7" max="7" width="12.7109375" style="1" bestFit="1" customWidth="1"/>
    <col min="8" max="8" width="13.28515625" style="1" bestFit="1" customWidth="1"/>
    <col min="9" max="16384" width="11.42578125" style="1"/>
  </cols>
  <sheetData>
    <row r="2" spans="2:8" x14ac:dyDescent="0.2">
      <c r="B2" s="21"/>
    </row>
    <row r="3" spans="2:8" x14ac:dyDescent="0.2">
      <c r="B3" s="21"/>
    </row>
    <row r="8" spans="2:8" ht="13.5" thickBot="1" x14ac:dyDescent="0.25"/>
    <row r="9" spans="2:8" ht="21" thickBot="1" x14ac:dyDescent="0.35">
      <c r="B9" s="20" t="s">
        <v>99</v>
      </c>
      <c r="C9" s="19"/>
      <c r="D9" s="19"/>
      <c r="E9" s="19"/>
      <c r="F9" s="19"/>
      <c r="G9" s="19"/>
      <c r="H9" s="18"/>
    </row>
    <row r="10" spans="2:8" ht="27.75" customHeight="1" thickBot="1" x14ac:dyDescent="0.25"/>
    <row r="11" spans="2:8" ht="13.5" thickTop="1" x14ac:dyDescent="0.2">
      <c r="B11" s="17" t="s">
        <v>98</v>
      </c>
      <c r="C11" s="17" t="s">
        <v>97</v>
      </c>
      <c r="D11" s="17" t="s">
        <v>96</v>
      </c>
      <c r="E11" s="17" t="s">
        <v>95</v>
      </c>
      <c r="F11" s="17" t="s">
        <v>94</v>
      </c>
      <c r="G11" s="17" t="s">
        <v>93</v>
      </c>
      <c r="H11" s="16" t="s">
        <v>92</v>
      </c>
    </row>
    <row r="12" spans="2:8" ht="15" x14ac:dyDescent="0.25">
      <c r="B12" s="14" t="s">
        <v>41</v>
      </c>
      <c r="C12" s="14" t="s">
        <v>40</v>
      </c>
      <c r="D12" s="15">
        <v>37237</v>
      </c>
      <c r="E12" s="14" t="s">
        <v>86</v>
      </c>
      <c r="F12" s="14" t="s">
        <v>91</v>
      </c>
      <c r="G12" s="13">
        <v>147500</v>
      </c>
      <c r="H12" s="12" t="s">
        <v>33</v>
      </c>
    </row>
    <row r="13" spans="2:8" ht="15" x14ac:dyDescent="0.25">
      <c r="B13" s="14" t="s">
        <v>41</v>
      </c>
      <c r="C13" s="14" t="s">
        <v>54</v>
      </c>
      <c r="D13" s="15">
        <v>37654</v>
      </c>
      <c r="E13" s="14" t="s">
        <v>86</v>
      </c>
      <c r="F13" s="14" t="s">
        <v>76</v>
      </c>
      <c r="G13" s="13">
        <v>14750</v>
      </c>
      <c r="H13" s="12" t="s">
        <v>38</v>
      </c>
    </row>
    <row r="14" spans="2:8" ht="15" x14ac:dyDescent="0.25">
      <c r="B14" s="14" t="s">
        <v>43</v>
      </c>
      <c r="C14" s="14" t="s">
        <v>36</v>
      </c>
      <c r="D14" s="15">
        <v>37667</v>
      </c>
      <c r="E14" s="14" t="s">
        <v>86</v>
      </c>
      <c r="F14" s="14" t="s">
        <v>90</v>
      </c>
      <c r="G14" s="13">
        <v>141600</v>
      </c>
      <c r="H14" s="12" t="s">
        <v>33</v>
      </c>
    </row>
    <row r="15" spans="2:8" ht="15" x14ac:dyDescent="0.25">
      <c r="B15" s="14" t="s">
        <v>43</v>
      </c>
      <c r="C15" s="14" t="s">
        <v>36</v>
      </c>
      <c r="D15" s="15">
        <v>36906</v>
      </c>
      <c r="E15" s="14" t="s">
        <v>86</v>
      </c>
      <c r="F15" s="14" t="s">
        <v>89</v>
      </c>
      <c r="G15" s="13">
        <v>147500</v>
      </c>
      <c r="H15" s="12" t="s">
        <v>38</v>
      </c>
    </row>
    <row r="16" spans="2:8" ht="15" x14ac:dyDescent="0.25">
      <c r="B16" s="14" t="s">
        <v>41</v>
      </c>
      <c r="C16" s="14" t="s">
        <v>54</v>
      </c>
      <c r="D16" s="15">
        <v>37237</v>
      </c>
      <c r="E16" s="14" t="s">
        <v>88</v>
      </c>
      <c r="F16" s="14" t="s">
        <v>87</v>
      </c>
      <c r="G16" s="13">
        <v>147500</v>
      </c>
      <c r="H16" s="12" t="s">
        <v>38</v>
      </c>
    </row>
    <row r="17" spans="2:8" ht="15" x14ac:dyDescent="0.25">
      <c r="B17" s="14" t="s">
        <v>37</v>
      </c>
      <c r="C17" s="14" t="s">
        <v>40</v>
      </c>
      <c r="D17" s="15">
        <v>36937</v>
      </c>
      <c r="E17" s="14" t="s">
        <v>86</v>
      </c>
      <c r="F17" s="14" t="s">
        <v>85</v>
      </c>
      <c r="G17" s="13">
        <v>14750</v>
      </c>
      <c r="H17" s="12" t="s">
        <v>33</v>
      </c>
    </row>
    <row r="18" spans="2:8" ht="15" x14ac:dyDescent="0.25">
      <c r="B18" s="14" t="s">
        <v>37</v>
      </c>
      <c r="C18" s="14" t="s">
        <v>40</v>
      </c>
      <c r="D18" s="15">
        <v>37518</v>
      </c>
      <c r="E18" s="14" t="s">
        <v>79</v>
      </c>
      <c r="F18" s="14" t="s">
        <v>84</v>
      </c>
      <c r="G18" s="13">
        <v>147500</v>
      </c>
      <c r="H18" s="12" t="s">
        <v>33</v>
      </c>
    </row>
    <row r="19" spans="2:8" ht="15" x14ac:dyDescent="0.25">
      <c r="B19" s="14" t="s">
        <v>37</v>
      </c>
      <c r="C19" s="14" t="s">
        <v>40</v>
      </c>
      <c r="D19" s="15">
        <v>37667</v>
      </c>
      <c r="E19" s="14" t="s">
        <v>79</v>
      </c>
      <c r="F19" s="14" t="s">
        <v>83</v>
      </c>
      <c r="G19" s="13">
        <v>182900</v>
      </c>
      <c r="H19" s="12" t="s">
        <v>33</v>
      </c>
    </row>
    <row r="20" spans="2:8" ht="15" x14ac:dyDescent="0.25">
      <c r="B20" s="14" t="s">
        <v>47</v>
      </c>
      <c r="C20" s="14" t="s">
        <v>40</v>
      </c>
      <c r="D20" s="15">
        <v>37667</v>
      </c>
      <c r="E20" s="14" t="s">
        <v>79</v>
      </c>
      <c r="F20" s="14" t="s">
        <v>82</v>
      </c>
      <c r="G20" s="13">
        <v>278480</v>
      </c>
      <c r="H20" s="12" t="s">
        <v>38</v>
      </c>
    </row>
    <row r="21" spans="2:8" ht="15" x14ac:dyDescent="0.25">
      <c r="B21" s="14" t="s">
        <v>43</v>
      </c>
      <c r="C21" s="14" t="s">
        <v>36</v>
      </c>
      <c r="D21" s="15">
        <v>38698</v>
      </c>
      <c r="E21" s="14" t="s">
        <v>79</v>
      </c>
      <c r="F21" s="14" t="s">
        <v>81</v>
      </c>
      <c r="G21" s="13">
        <v>383500</v>
      </c>
      <c r="H21" s="12" t="s">
        <v>33</v>
      </c>
    </row>
    <row r="22" spans="2:8" ht="15" x14ac:dyDescent="0.25">
      <c r="B22" s="14" t="s">
        <v>41</v>
      </c>
      <c r="C22" s="14" t="s">
        <v>36</v>
      </c>
      <c r="D22" s="15">
        <v>37636</v>
      </c>
      <c r="E22" s="14" t="s">
        <v>79</v>
      </c>
      <c r="F22" s="14" t="s">
        <v>80</v>
      </c>
      <c r="G22" s="13">
        <v>238360</v>
      </c>
      <c r="H22" s="12" t="s">
        <v>38</v>
      </c>
    </row>
    <row r="23" spans="2:8" ht="15" x14ac:dyDescent="0.25">
      <c r="B23" s="14" t="s">
        <v>47</v>
      </c>
      <c r="C23" s="14" t="s">
        <v>40</v>
      </c>
      <c r="D23" s="15">
        <v>37817</v>
      </c>
      <c r="E23" s="14" t="s">
        <v>79</v>
      </c>
      <c r="F23" s="14" t="s">
        <v>78</v>
      </c>
      <c r="G23" s="13">
        <v>301490</v>
      </c>
      <c r="H23" s="12" t="s">
        <v>38</v>
      </c>
    </row>
    <row r="24" spans="2:8" ht="15" x14ac:dyDescent="0.25">
      <c r="B24" s="14" t="s">
        <v>47</v>
      </c>
      <c r="C24" s="14" t="s">
        <v>54</v>
      </c>
      <c r="D24" s="15">
        <v>38429</v>
      </c>
      <c r="E24" s="14" t="s">
        <v>75</v>
      </c>
      <c r="F24" s="14" t="s">
        <v>77</v>
      </c>
      <c r="G24" s="13">
        <v>147500</v>
      </c>
      <c r="H24" s="12" t="s">
        <v>33</v>
      </c>
    </row>
    <row r="25" spans="2:8" ht="15" x14ac:dyDescent="0.25">
      <c r="B25" s="14" t="s">
        <v>47</v>
      </c>
      <c r="C25" s="14" t="s">
        <v>36</v>
      </c>
      <c r="D25" s="15">
        <v>37091</v>
      </c>
      <c r="E25" s="14" t="s">
        <v>75</v>
      </c>
      <c r="F25" s="14" t="s">
        <v>76</v>
      </c>
      <c r="G25" s="13">
        <v>11800</v>
      </c>
      <c r="H25" s="12" t="s">
        <v>33</v>
      </c>
    </row>
    <row r="26" spans="2:8" ht="15" x14ac:dyDescent="0.25">
      <c r="B26" s="14" t="s">
        <v>47</v>
      </c>
      <c r="C26" s="14" t="s">
        <v>54</v>
      </c>
      <c r="D26" s="15">
        <v>37699</v>
      </c>
      <c r="E26" s="14" t="s">
        <v>75</v>
      </c>
      <c r="F26" s="14" t="s">
        <v>72</v>
      </c>
      <c r="G26" s="13">
        <v>8850</v>
      </c>
      <c r="H26" s="12" t="s">
        <v>38</v>
      </c>
    </row>
    <row r="27" spans="2:8" ht="15" x14ac:dyDescent="0.25">
      <c r="B27" s="14" t="s">
        <v>47</v>
      </c>
      <c r="C27" s="14" t="s">
        <v>36</v>
      </c>
      <c r="D27" s="15">
        <v>38353</v>
      </c>
      <c r="E27" s="14" t="s">
        <v>65</v>
      </c>
      <c r="F27" s="14" t="s">
        <v>74</v>
      </c>
      <c r="G27" s="13">
        <v>14750</v>
      </c>
      <c r="H27" s="12" t="s">
        <v>33</v>
      </c>
    </row>
    <row r="28" spans="2:8" ht="15" x14ac:dyDescent="0.25">
      <c r="B28" s="14" t="s">
        <v>51</v>
      </c>
      <c r="C28" s="14" t="s">
        <v>36</v>
      </c>
      <c r="D28" s="15">
        <v>37748</v>
      </c>
      <c r="E28" s="14" t="s">
        <v>65</v>
      </c>
      <c r="F28" s="14" t="s">
        <v>73</v>
      </c>
      <c r="G28" s="13">
        <v>44250</v>
      </c>
      <c r="H28" s="12" t="s">
        <v>38</v>
      </c>
    </row>
    <row r="29" spans="2:8" ht="15" x14ac:dyDescent="0.25">
      <c r="B29" s="14" t="s">
        <v>41</v>
      </c>
      <c r="C29" s="14" t="s">
        <v>40</v>
      </c>
      <c r="D29" s="15">
        <v>36506</v>
      </c>
      <c r="E29" s="14" t="s">
        <v>65</v>
      </c>
      <c r="F29" s="14" t="s">
        <v>72</v>
      </c>
      <c r="G29" s="13">
        <v>147500</v>
      </c>
      <c r="H29" s="12" t="s">
        <v>33</v>
      </c>
    </row>
    <row r="30" spans="2:8" ht="15" x14ac:dyDescent="0.25">
      <c r="B30" s="14" t="s">
        <v>41</v>
      </c>
      <c r="C30" s="14" t="s">
        <v>36</v>
      </c>
      <c r="D30" s="15">
        <v>31393</v>
      </c>
      <c r="E30" s="14" t="s">
        <v>65</v>
      </c>
      <c r="F30" s="14" t="s">
        <v>71</v>
      </c>
      <c r="G30" s="13">
        <v>302080</v>
      </c>
      <c r="H30" s="12" t="s">
        <v>38</v>
      </c>
    </row>
    <row r="31" spans="2:8" ht="15" x14ac:dyDescent="0.25">
      <c r="B31" s="14" t="s">
        <v>47</v>
      </c>
      <c r="C31" s="14" t="s">
        <v>36</v>
      </c>
      <c r="D31" s="15">
        <v>37377</v>
      </c>
      <c r="E31" s="14" t="s">
        <v>65</v>
      </c>
      <c r="F31" s="14" t="s">
        <v>70</v>
      </c>
      <c r="G31" s="13">
        <v>43070</v>
      </c>
      <c r="H31" s="12" t="s">
        <v>38</v>
      </c>
    </row>
    <row r="32" spans="2:8" ht="15" x14ac:dyDescent="0.25">
      <c r="B32" s="14" t="s">
        <v>43</v>
      </c>
      <c r="C32" s="14" t="s">
        <v>36</v>
      </c>
      <c r="D32" s="15">
        <v>36996</v>
      </c>
      <c r="E32" s="14" t="s">
        <v>65</v>
      </c>
      <c r="F32" s="14" t="s">
        <v>69</v>
      </c>
      <c r="G32" s="13">
        <v>442500</v>
      </c>
      <c r="H32" s="12" t="s">
        <v>38</v>
      </c>
    </row>
    <row r="33" spans="2:8" ht="15" x14ac:dyDescent="0.25">
      <c r="B33" s="14" t="s">
        <v>41</v>
      </c>
      <c r="C33" s="14" t="s">
        <v>36</v>
      </c>
      <c r="D33" s="15">
        <v>36644</v>
      </c>
      <c r="E33" s="14" t="s">
        <v>65</v>
      </c>
      <c r="F33" s="14" t="s">
        <v>68</v>
      </c>
      <c r="G33" s="13">
        <v>14160</v>
      </c>
      <c r="H33" s="12" t="s">
        <v>33</v>
      </c>
    </row>
    <row r="34" spans="2:8" ht="15" x14ac:dyDescent="0.25">
      <c r="B34" s="14" t="s">
        <v>41</v>
      </c>
      <c r="C34" s="14" t="s">
        <v>54</v>
      </c>
      <c r="D34" s="15">
        <v>36892</v>
      </c>
      <c r="E34" s="14" t="s">
        <v>65</v>
      </c>
      <c r="F34" s="14" t="s">
        <v>67</v>
      </c>
      <c r="G34" s="13">
        <v>302080</v>
      </c>
      <c r="H34" s="12" t="s">
        <v>33</v>
      </c>
    </row>
    <row r="35" spans="2:8" ht="15" x14ac:dyDescent="0.25">
      <c r="B35" s="14" t="s">
        <v>51</v>
      </c>
      <c r="C35" s="14" t="s">
        <v>40</v>
      </c>
      <c r="D35" s="15">
        <v>37237</v>
      </c>
      <c r="E35" s="14" t="s">
        <v>65</v>
      </c>
      <c r="F35" s="14" t="s">
        <v>66</v>
      </c>
      <c r="G35" s="13">
        <v>147500</v>
      </c>
      <c r="H35" s="12" t="s">
        <v>33</v>
      </c>
    </row>
    <row r="36" spans="2:8" ht="15" x14ac:dyDescent="0.25">
      <c r="B36" s="14" t="s">
        <v>47</v>
      </c>
      <c r="C36" s="14" t="s">
        <v>36</v>
      </c>
      <c r="D36" s="15">
        <v>37237</v>
      </c>
      <c r="E36" s="14" t="s">
        <v>65</v>
      </c>
      <c r="F36" s="14" t="s">
        <v>64</v>
      </c>
      <c r="G36" s="13">
        <v>30208</v>
      </c>
      <c r="H36" s="12" t="s">
        <v>33</v>
      </c>
    </row>
    <row r="37" spans="2:8" ht="15" x14ac:dyDescent="0.25">
      <c r="B37" s="14" t="s">
        <v>37</v>
      </c>
      <c r="C37" s="14" t="s">
        <v>54</v>
      </c>
      <c r="D37" s="15">
        <v>38020</v>
      </c>
      <c r="E37" s="14" t="s">
        <v>62</v>
      </c>
      <c r="F37" s="14" t="s">
        <v>63</v>
      </c>
      <c r="G37" s="13">
        <v>147500</v>
      </c>
      <c r="H37" s="12" t="s">
        <v>38</v>
      </c>
    </row>
    <row r="38" spans="2:8" ht="15" x14ac:dyDescent="0.25">
      <c r="B38" s="14" t="s">
        <v>41</v>
      </c>
      <c r="C38" s="14" t="s">
        <v>36</v>
      </c>
      <c r="D38" s="15">
        <v>36506</v>
      </c>
      <c r="E38" s="14" t="s">
        <v>62</v>
      </c>
      <c r="F38" s="14" t="s">
        <v>61</v>
      </c>
      <c r="G38" s="13">
        <v>302080</v>
      </c>
      <c r="H38" s="12" t="s">
        <v>33</v>
      </c>
    </row>
    <row r="39" spans="2:8" ht="15" x14ac:dyDescent="0.25">
      <c r="B39" s="14" t="s">
        <v>41</v>
      </c>
      <c r="C39" s="14" t="s">
        <v>54</v>
      </c>
      <c r="D39" s="15">
        <v>36965</v>
      </c>
      <c r="E39" s="14" t="s">
        <v>62</v>
      </c>
      <c r="F39" s="14" t="s">
        <v>61</v>
      </c>
      <c r="G39" s="13">
        <v>147500</v>
      </c>
      <c r="H39" s="12" t="s">
        <v>33</v>
      </c>
    </row>
    <row r="40" spans="2:8" ht="15" x14ac:dyDescent="0.25">
      <c r="B40" s="14" t="s">
        <v>37</v>
      </c>
      <c r="C40" s="14" t="s">
        <v>40</v>
      </c>
      <c r="D40" s="15">
        <v>37332</v>
      </c>
      <c r="E40" s="14" t="s">
        <v>50</v>
      </c>
      <c r="F40" s="14" t="s">
        <v>60</v>
      </c>
      <c r="G40" s="13">
        <v>1416</v>
      </c>
      <c r="H40" s="12" t="s">
        <v>33</v>
      </c>
    </row>
    <row r="41" spans="2:8" ht="15" x14ac:dyDescent="0.25">
      <c r="B41" s="14" t="s">
        <v>43</v>
      </c>
      <c r="C41" s="14" t="s">
        <v>54</v>
      </c>
      <c r="D41" s="15">
        <v>37667</v>
      </c>
      <c r="E41" s="14" t="s">
        <v>50</v>
      </c>
      <c r="F41" s="14" t="s">
        <v>59</v>
      </c>
      <c r="G41" s="13">
        <v>88.5</v>
      </c>
      <c r="H41" s="12" t="s">
        <v>33</v>
      </c>
    </row>
    <row r="42" spans="2:8" ht="15" x14ac:dyDescent="0.25">
      <c r="B42" s="14" t="s">
        <v>43</v>
      </c>
      <c r="C42" s="14" t="s">
        <v>40</v>
      </c>
      <c r="D42" s="15">
        <v>38063</v>
      </c>
      <c r="E42" s="14" t="s">
        <v>50</v>
      </c>
      <c r="F42" s="14" t="s">
        <v>58</v>
      </c>
      <c r="G42" s="13">
        <v>1475</v>
      </c>
      <c r="H42" s="12" t="s">
        <v>38</v>
      </c>
    </row>
    <row r="43" spans="2:8" ht="15" x14ac:dyDescent="0.25">
      <c r="B43" s="14" t="s">
        <v>43</v>
      </c>
      <c r="C43" s="14" t="s">
        <v>40</v>
      </c>
      <c r="D43" s="15">
        <v>36965</v>
      </c>
      <c r="E43" s="14" t="s">
        <v>50</v>
      </c>
      <c r="F43" s="14" t="s">
        <v>57</v>
      </c>
      <c r="G43" s="13">
        <v>590</v>
      </c>
      <c r="H43" s="12" t="s">
        <v>33</v>
      </c>
    </row>
    <row r="44" spans="2:8" ht="15" x14ac:dyDescent="0.25">
      <c r="B44" s="14" t="s">
        <v>51</v>
      </c>
      <c r="C44" s="14" t="s">
        <v>54</v>
      </c>
      <c r="D44" s="15">
        <v>37726</v>
      </c>
      <c r="E44" s="14" t="s">
        <v>50</v>
      </c>
      <c r="F44" s="14" t="s">
        <v>56</v>
      </c>
      <c r="G44" s="13">
        <v>2950</v>
      </c>
      <c r="H44" s="12" t="s">
        <v>38</v>
      </c>
    </row>
    <row r="45" spans="2:8" ht="15" x14ac:dyDescent="0.25">
      <c r="B45" s="14" t="s">
        <v>51</v>
      </c>
      <c r="C45" s="14" t="s">
        <v>36</v>
      </c>
      <c r="D45" s="15">
        <v>37087</v>
      </c>
      <c r="E45" s="14" t="s">
        <v>50</v>
      </c>
      <c r="F45" s="14" t="s">
        <v>55</v>
      </c>
      <c r="G45" s="13">
        <v>3835</v>
      </c>
      <c r="H45" s="12" t="s">
        <v>33</v>
      </c>
    </row>
    <row r="46" spans="2:8" ht="15" x14ac:dyDescent="0.25">
      <c r="B46" s="14" t="s">
        <v>37</v>
      </c>
      <c r="C46" s="14" t="s">
        <v>54</v>
      </c>
      <c r="D46" s="15">
        <v>37391</v>
      </c>
      <c r="E46" s="14" t="s">
        <v>50</v>
      </c>
      <c r="F46" s="14" t="s">
        <v>53</v>
      </c>
      <c r="G46" s="13">
        <v>14750</v>
      </c>
      <c r="H46" s="12" t="s">
        <v>38</v>
      </c>
    </row>
    <row r="47" spans="2:8" ht="15" x14ac:dyDescent="0.25">
      <c r="B47" s="14" t="s">
        <v>41</v>
      </c>
      <c r="C47" s="14" t="s">
        <v>36</v>
      </c>
      <c r="D47" s="15">
        <v>37332</v>
      </c>
      <c r="E47" s="14" t="s">
        <v>50</v>
      </c>
      <c r="F47" s="14" t="s">
        <v>52</v>
      </c>
      <c r="G47" s="13">
        <v>206500</v>
      </c>
      <c r="H47" s="12" t="s">
        <v>33</v>
      </c>
    </row>
    <row r="48" spans="2:8" ht="15" x14ac:dyDescent="0.25">
      <c r="B48" s="14" t="s">
        <v>51</v>
      </c>
      <c r="C48" s="14" t="s">
        <v>40</v>
      </c>
      <c r="D48" s="15">
        <v>36952</v>
      </c>
      <c r="E48" s="14" t="s">
        <v>50</v>
      </c>
      <c r="F48" s="14" t="s">
        <v>49</v>
      </c>
      <c r="G48" s="13">
        <v>5900</v>
      </c>
      <c r="H48" s="12" t="s">
        <v>33</v>
      </c>
    </row>
    <row r="49" spans="2:8" ht="15" x14ac:dyDescent="0.25">
      <c r="B49" s="14" t="s">
        <v>37</v>
      </c>
      <c r="C49" s="14" t="s">
        <v>36</v>
      </c>
      <c r="D49" s="15">
        <v>37465</v>
      </c>
      <c r="E49" s="14" t="s">
        <v>45</v>
      </c>
      <c r="F49" s="14" t="s">
        <v>48</v>
      </c>
      <c r="G49" s="13">
        <v>14750</v>
      </c>
      <c r="H49" s="12" t="s">
        <v>38</v>
      </c>
    </row>
    <row r="50" spans="2:8" ht="15" x14ac:dyDescent="0.25">
      <c r="B50" s="14" t="s">
        <v>47</v>
      </c>
      <c r="C50" s="14" t="s">
        <v>40</v>
      </c>
      <c r="D50" s="15">
        <v>37237</v>
      </c>
      <c r="E50" s="14" t="s">
        <v>45</v>
      </c>
      <c r="F50" s="14" t="s">
        <v>46</v>
      </c>
      <c r="G50" s="13">
        <v>1475000</v>
      </c>
      <c r="H50" s="12" t="s">
        <v>33</v>
      </c>
    </row>
    <row r="51" spans="2:8" ht="15" x14ac:dyDescent="0.25">
      <c r="B51" s="14" t="s">
        <v>43</v>
      </c>
      <c r="C51" s="14" t="s">
        <v>40</v>
      </c>
      <c r="D51" s="15">
        <v>36966</v>
      </c>
      <c r="E51" s="14" t="s">
        <v>45</v>
      </c>
      <c r="F51" s="14" t="s">
        <v>44</v>
      </c>
      <c r="G51" s="13">
        <v>383500</v>
      </c>
      <c r="H51" s="12" t="s">
        <v>33</v>
      </c>
    </row>
    <row r="52" spans="2:8" ht="15" x14ac:dyDescent="0.25">
      <c r="B52" s="14" t="s">
        <v>43</v>
      </c>
      <c r="C52" s="14" t="s">
        <v>40</v>
      </c>
      <c r="D52" s="15">
        <v>36903</v>
      </c>
      <c r="E52" s="14" t="s">
        <v>35</v>
      </c>
      <c r="F52" s="14" t="s">
        <v>42</v>
      </c>
      <c r="G52" s="13">
        <v>147500</v>
      </c>
      <c r="H52" s="12" t="s">
        <v>33</v>
      </c>
    </row>
    <row r="53" spans="2:8" ht="15" x14ac:dyDescent="0.25">
      <c r="B53" s="14" t="s">
        <v>41</v>
      </c>
      <c r="C53" s="14" t="s">
        <v>40</v>
      </c>
      <c r="D53" s="15">
        <v>38169</v>
      </c>
      <c r="E53" s="14" t="s">
        <v>35</v>
      </c>
      <c r="F53" s="14" t="s">
        <v>39</v>
      </c>
      <c r="G53" s="13">
        <v>14160</v>
      </c>
      <c r="H53" s="12" t="s">
        <v>38</v>
      </c>
    </row>
    <row r="54" spans="2:8" ht="15.75" thickBot="1" x14ac:dyDescent="0.3">
      <c r="B54" s="10" t="s">
        <v>37</v>
      </c>
      <c r="C54" s="10" t="s">
        <v>36</v>
      </c>
      <c r="D54" s="11">
        <v>37653</v>
      </c>
      <c r="E54" s="10" t="s">
        <v>35</v>
      </c>
      <c r="F54" s="10" t="s">
        <v>34</v>
      </c>
      <c r="G54" s="9">
        <v>302080</v>
      </c>
      <c r="H54" s="8" t="s">
        <v>33</v>
      </c>
    </row>
    <row r="55" spans="2:8" ht="13.5" thickTop="1" x14ac:dyDescent="0.2"/>
  </sheetData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H50"/>
  <sheetViews>
    <sheetView zoomScaleNormal="100" workbookViewId="0">
      <selection activeCell="C16" sqref="C16"/>
    </sheetView>
  </sheetViews>
  <sheetFormatPr baseColWidth="10" defaultColWidth="11.42578125" defaultRowHeight="12.75" x14ac:dyDescent="0.2"/>
  <cols>
    <col min="1" max="1" width="11.85546875" style="1" customWidth="1"/>
    <col min="2" max="2" width="24.7109375" style="1" bestFit="1" customWidth="1"/>
    <col min="3" max="3" width="9.7109375" style="1" bestFit="1" customWidth="1"/>
    <col min="4" max="4" width="15.7109375" style="1" bestFit="1" customWidth="1"/>
    <col min="5" max="5" width="17.28515625" style="1" bestFit="1" customWidth="1"/>
    <col min="6" max="6" width="14.5703125" style="1" customWidth="1"/>
    <col min="7" max="7" width="11.5703125" style="1" customWidth="1"/>
    <col min="8" max="8" width="9.7109375" style="1" bestFit="1" customWidth="1"/>
    <col min="9" max="16384" width="11.42578125" style="1"/>
  </cols>
  <sheetData>
    <row r="7" spans="1:8" ht="13.5" thickBot="1" x14ac:dyDescent="0.25"/>
    <row r="8" spans="1:8" ht="21" thickBot="1" x14ac:dyDescent="0.35">
      <c r="B8" s="40" t="s">
        <v>32</v>
      </c>
      <c r="C8" s="41"/>
      <c r="D8" s="41"/>
      <c r="E8" s="41"/>
      <c r="F8" s="41"/>
      <c r="G8" s="42"/>
    </row>
    <row r="10" spans="1:8" x14ac:dyDescent="0.2">
      <c r="A10" s="7" t="s">
        <v>31</v>
      </c>
      <c r="B10" s="7" t="s">
        <v>30</v>
      </c>
      <c r="C10" s="7" t="s">
        <v>29</v>
      </c>
      <c r="D10" s="7" t="s">
        <v>28</v>
      </c>
      <c r="E10" s="7" t="s">
        <v>27</v>
      </c>
      <c r="F10" s="7" t="s">
        <v>26</v>
      </c>
      <c r="G10" s="7" t="s">
        <v>25</v>
      </c>
      <c r="H10" s="7" t="s">
        <v>24</v>
      </c>
    </row>
    <row r="11" spans="1:8" x14ac:dyDescent="0.2">
      <c r="A11" s="4">
        <v>1001</v>
      </c>
      <c r="B11" s="4" t="s">
        <v>20</v>
      </c>
      <c r="C11" s="6" t="s">
        <v>9</v>
      </c>
      <c r="D11" s="6" t="s">
        <v>8</v>
      </c>
      <c r="E11" s="6" t="s">
        <v>1</v>
      </c>
      <c r="F11" s="5">
        <v>125000</v>
      </c>
      <c r="G11" s="4">
        <v>36</v>
      </c>
      <c r="H11" s="4" t="s">
        <v>5</v>
      </c>
    </row>
    <row r="12" spans="1:8" x14ac:dyDescent="0.2">
      <c r="A12" s="4">
        <v>1002</v>
      </c>
      <c r="B12" s="4" t="s">
        <v>23</v>
      </c>
      <c r="C12" s="6" t="s">
        <v>9</v>
      </c>
      <c r="D12" s="6" t="s">
        <v>8</v>
      </c>
      <c r="E12" s="6" t="s">
        <v>1</v>
      </c>
      <c r="F12" s="5">
        <v>65000</v>
      </c>
      <c r="G12" s="4">
        <v>15</v>
      </c>
      <c r="H12" s="4" t="s">
        <v>5</v>
      </c>
    </row>
    <row r="13" spans="1:8" x14ac:dyDescent="0.2">
      <c r="A13" s="4">
        <v>1003</v>
      </c>
      <c r="B13" s="4" t="s">
        <v>21</v>
      </c>
      <c r="C13" s="6" t="s">
        <v>18</v>
      </c>
      <c r="D13" s="6" t="s">
        <v>8</v>
      </c>
      <c r="E13" s="6" t="s">
        <v>11</v>
      </c>
      <c r="F13" s="5">
        <v>52000</v>
      </c>
      <c r="G13" s="4">
        <v>12</v>
      </c>
      <c r="H13" s="4" t="s">
        <v>5</v>
      </c>
    </row>
    <row r="14" spans="1:8" x14ac:dyDescent="0.2">
      <c r="A14" s="4">
        <v>1004</v>
      </c>
      <c r="B14" s="4" t="s">
        <v>10</v>
      </c>
      <c r="C14" s="6" t="s">
        <v>3</v>
      </c>
      <c r="D14" s="6" t="s">
        <v>2</v>
      </c>
      <c r="E14" s="6" t="s">
        <v>1</v>
      </c>
      <c r="F14" s="5">
        <v>175000</v>
      </c>
      <c r="G14" s="4">
        <v>20</v>
      </c>
      <c r="H14" s="4" t="s">
        <v>5</v>
      </c>
    </row>
    <row r="15" spans="1:8" x14ac:dyDescent="0.2">
      <c r="A15" s="4">
        <v>1005</v>
      </c>
      <c r="B15" s="4" t="s">
        <v>19</v>
      </c>
      <c r="C15" s="6" t="s">
        <v>18</v>
      </c>
      <c r="D15" s="6" t="s">
        <v>8</v>
      </c>
      <c r="E15" s="6" t="s">
        <v>11</v>
      </c>
      <c r="F15" s="5">
        <v>32000</v>
      </c>
      <c r="G15" s="4">
        <v>20</v>
      </c>
      <c r="H15" s="4" t="s">
        <v>5</v>
      </c>
    </row>
    <row r="16" spans="1:8" x14ac:dyDescent="0.2">
      <c r="A16" s="4">
        <v>1006</v>
      </c>
      <c r="B16" s="4" t="s">
        <v>17</v>
      </c>
      <c r="C16" s="6" t="s">
        <v>13</v>
      </c>
      <c r="D16" s="6" t="s">
        <v>12</v>
      </c>
      <c r="E16" s="6" t="s">
        <v>11</v>
      </c>
      <c r="F16" s="5">
        <v>136000</v>
      </c>
      <c r="G16" s="4">
        <v>36</v>
      </c>
      <c r="H16" s="4" t="s">
        <v>5</v>
      </c>
    </row>
    <row r="17" spans="1:8" x14ac:dyDescent="0.2">
      <c r="A17" s="4">
        <v>1007</v>
      </c>
      <c r="B17" s="4" t="s">
        <v>14</v>
      </c>
      <c r="C17" s="6" t="s">
        <v>18</v>
      </c>
      <c r="D17" s="6" t="s">
        <v>8</v>
      </c>
      <c r="E17" s="6" t="s">
        <v>11</v>
      </c>
      <c r="F17" s="5">
        <v>150000</v>
      </c>
      <c r="G17" s="4">
        <v>23</v>
      </c>
      <c r="H17" s="4" t="s">
        <v>0</v>
      </c>
    </row>
    <row r="18" spans="1:8" x14ac:dyDescent="0.2">
      <c r="A18" s="4">
        <v>1008</v>
      </c>
      <c r="B18" s="4" t="s">
        <v>23</v>
      </c>
      <c r="C18" s="6" t="s">
        <v>3</v>
      </c>
      <c r="D18" s="6" t="s">
        <v>2</v>
      </c>
      <c r="E18" s="6" t="s">
        <v>1</v>
      </c>
      <c r="F18" s="5">
        <v>75000</v>
      </c>
      <c r="G18" s="4">
        <v>20</v>
      </c>
      <c r="H18" s="4" t="s">
        <v>5</v>
      </c>
    </row>
    <row r="19" spans="1:8" x14ac:dyDescent="0.2">
      <c r="A19" s="4">
        <v>1009</v>
      </c>
      <c r="B19" s="4" t="s">
        <v>22</v>
      </c>
      <c r="C19" s="6" t="s">
        <v>9</v>
      </c>
      <c r="D19" s="6" t="s">
        <v>8</v>
      </c>
      <c r="E19" s="6" t="s">
        <v>1</v>
      </c>
      <c r="F19" s="5">
        <v>125000</v>
      </c>
      <c r="G19" s="4">
        <v>15</v>
      </c>
      <c r="H19" s="4" t="s">
        <v>0</v>
      </c>
    </row>
    <row r="20" spans="1:8" x14ac:dyDescent="0.2">
      <c r="A20" s="4">
        <v>1010</v>
      </c>
      <c r="B20" s="4" t="s">
        <v>21</v>
      </c>
      <c r="C20" s="6" t="s">
        <v>15</v>
      </c>
      <c r="D20" s="6" t="s">
        <v>8</v>
      </c>
      <c r="E20" s="6" t="s">
        <v>11</v>
      </c>
      <c r="F20" s="5">
        <v>75000</v>
      </c>
      <c r="G20" s="4">
        <v>21</v>
      </c>
      <c r="H20" s="4" t="s">
        <v>5</v>
      </c>
    </row>
    <row r="21" spans="1:8" x14ac:dyDescent="0.2">
      <c r="A21" s="4">
        <v>1011</v>
      </c>
      <c r="B21" s="4" t="s">
        <v>16</v>
      </c>
      <c r="C21" s="6" t="s">
        <v>18</v>
      </c>
      <c r="D21" s="6" t="s">
        <v>8</v>
      </c>
      <c r="E21" s="6" t="s">
        <v>11</v>
      </c>
      <c r="F21" s="5">
        <v>35000</v>
      </c>
      <c r="G21" s="4">
        <v>36</v>
      </c>
      <c r="H21" s="4" t="s">
        <v>0</v>
      </c>
    </row>
    <row r="22" spans="1:8" x14ac:dyDescent="0.2">
      <c r="A22" s="4">
        <v>1012</v>
      </c>
      <c r="B22" s="4" t="s">
        <v>20</v>
      </c>
      <c r="C22" s="6" t="s">
        <v>3</v>
      </c>
      <c r="D22" s="6" t="s">
        <v>2</v>
      </c>
      <c r="E22" s="6" t="s">
        <v>1</v>
      </c>
      <c r="F22" s="5">
        <v>165000</v>
      </c>
      <c r="G22" s="4">
        <v>35</v>
      </c>
      <c r="H22" s="4" t="s">
        <v>0</v>
      </c>
    </row>
    <row r="23" spans="1:8" x14ac:dyDescent="0.2">
      <c r="A23" s="4">
        <v>1013</v>
      </c>
      <c r="B23" s="4" t="s">
        <v>19</v>
      </c>
      <c r="C23" s="6" t="s">
        <v>15</v>
      </c>
      <c r="D23" s="6" t="s">
        <v>8</v>
      </c>
      <c r="E23" s="6" t="s">
        <v>11</v>
      </c>
      <c r="F23" s="5">
        <v>25000</v>
      </c>
      <c r="G23" s="4">
        <v>10</v>
      </c>
      <c r="H23" s="4" t="s">
        <v>5</v>
      </c>
    </row>
    <row r="24" spans="1:8" x14ac:dyDescent="0.2">
      <c r="A24" s="4">
        <v>1014</v>
      </c>
      <c r="B24" s="4" t="s">
        <v>17</v>
      </c>
      <c r="C24" s="6" t="s">
        <v>18</v>
      </c>
      <c r="D24" s="6" t="s">
        <v>8</v>
      </c>
      <c r="E24" s="6" t="s">
        <v>11</v>
      </c>
      <c r="F24" s="5">
        <v>145000</v>
      </c>
      <c r="G24" s="4">
        <v>36</v>
      </c>
      <c r="H24" s="4" t="s">
        <v>0</v>
      </c>
    </row>
    <row r="25" spans="1:8" x14ac:dyDescent="0.2">
      <c r="A25" s="4">
        <v>1015</v>
      </c>
      <c r="B25" s="4" t="s">
        <v>4</v>
      </c>
      <c r="C25" s="6" t="s">
        <v>9</v>
      </c>
      <c r="D25" s="6" t="s">
        <v>8</v>
      </c>
      <c r="E25" s="6" t="s">
        <v>1</v>
      </c>
      <c r="F25" s="5">
        <v>80000</v>
      </c>
      <c r="G25" s="4">
        <v>25</v>
      </c>
      <c r="H25" s="4" t="s">
        <v>5</v>
      </c>
    </row>
    <row r="26" spans="1:8" x14ac:dyDescent="0.2">
      <c r="A26" s="4">
        <v>1016</v>
      </c>
      <c r="B26" s="4" t="s">
        <v>17</v>
      </c>
      <c r="C26" s="6" t="s">
        <v>15</v>
      </c>
      <c r="D26" s="6" t="s">
        <v>8</v>
      </c>
      <c r="E26" s="6" t="s">
        <v>11</v>
      </c>
      <c r="F26" s="5">
        <v>125000</v>
      </c>
      <c r="G26" s="4">
        <v>45</v>
      </c>
      <c r="H26" s="4" t="s">
        <v>5</v>
      </c>
    </row>
    <row r="27" spans="1:8" x14ac:dyDescent="0.2">
      <c r="A27" s="4">
        <v>1017</v>
      </c>
      <c r="B27" s="4" t="s">
        <v>6</v>
      </c>
      <c r="C27" s="6" t="s">
        <v>9</v>
      </c>
      <c r="D27" s="6" t="s">
        <v>8</v>
      </c>
      <c r="E27" s="6" t="s">
        <v>1</v>
      </c>
      <c r="F27" s="5">
        <v>220000</v>
      </c>
      <c r="G27" s="4">
        <v>20</v>
      </c>
      <c r="H27" s="4" t="s">
        <v>5</v>
      </c>
    </row>
    <row r="28" spans="1:8" x14ac:dyDescent="0.2">
      <c r="A28" s="4">
        <v>1018</v>
      </c>
      <c r="B28" s="4" t="s">
        <v>16</v>
      </c>
      <c r="C28" s="6" t="s">
        <v>15</v>
      </c>
      <c r="D28" s="6" t="s">
        <v>8</v>
      </c>
      <c r="E28" s="6" t="s">
        <v>11</v>
      </c>
      <c r="F28" s="5">
        <v>30000</v>
      </c>
      <c r="G28" s="4">
        <v>5</v>
      </c>
      <c r="H28" s="4" t="s">
        <v>0</v>
      </c>
    </row>
    <row r="29" spans="1:8" x14ac:dyDescent="0.2">
      <c r="A29" s="4">
        <v>1019</v>
      </c>
      <c r="B29" s="4" t="s">
        <v>14</v>
      </c>
      <c r="C29" s="6" t="s">
        <v>13</v>
      </c>
      <c r="D29" s="6" t="s">
        <v>12</v>
      </c>
      <c r="E29" s="6" t="s">
        <v>11</v>
      </c>
      <c r="F29" s="5">
        <v>150000</v>
      </c>
      <c r="G29" s="4">
        <v>25</v>
      </c>
      <c r="H29" s="4" t="s">
        <v>0</v>
      </c>
    </row>
    <row r="30" spans="1:8" x14ac:dyDescent="0.2">
      <c r="A30" s="4">
        <v>1020</v>
      </c>
      <c r="B30" s="4" t="s">
        <v>10</v>
      </c>
      <c r="C30" s="6" t="s">
        <v>9</v>
      </c>
      <c r="D30" s="6" t="s">
        <v>8</v>
      </c>
      <c r="E30" s="6" t="s">
        <v>1</v>
      </c>
      <c r="F30" s="5">
        <v>145000</v>
      </c>
      <c r="G30" s="4">
        <v>45</v>
      </c>
      <c r="H30" s="4" t="s">
        <v>0</v>
      </c>
    </row>
    <row r="31" spans="1:8" x14ac:dyDescent="0.2">
      <c r="A31" s="4">
        <v>1021</v>
      </c>
      <c r="B31" s="4" t="s">
        <v>7</v>
      </c>
      <c r="C31" s="6" t="s">
        <v>3</v>
      </c>
      <c r="D31" s="6" t="s">
        <v>2</v>
      </c>
      <c r="E31" s="6" t="s">
        <v>1</v>
      </c>
      <c r="F31" s="5">
        <v>175000</v>
      </c>
      <c r="G31" s="4">
        <v>15</v>
      </c>
      <c r="H31" s="4" t="s">
        <v>5</v>
      </c>
    </row>
    <row r="32" spans="1:8" x14ac:dyDescent="0.2">
      <c r="A32" s="4">
        <v>1022</v>
      </c>
      <c r="B32" s="4" t="s">
        <v>6</v>
      </c>
      <c r="C32" s="6" t="s">
        <v>3</v>
      </c>
      <c r="D32" s="6" t="s">
        <v>2</v>
      </c>
      <c r="E32" s="6" t="s">
        <v>1</v>
      </c>
      <c r="F32" s="5">
        <v>300000</v>
      </c>
      <c r="G32" s="4">
        <v>36</v>
      </c>
      <c r="H32" s="4" t="s">
        <v>5</v>
      </c>
    </row>
    <row r="33" spans="1:8" x14ac:dyDescent="0.2">
      <c r="A33" s="4">
        <v>1023</v>
      </c>
      <c r="B33" s="4" t="s">
        <v>4</v>
      </c>
      <c r="C33" s="6" t="s">
        <v>3</v>
      </c>
      <c r="D33" s="6" t="s">
        <v>2</v>
      </c>
      <c r="E33" s="6" t="s">
        <v>1</v>
      </c>
      <c r="F33" s="5">
        <v>100000</v>
      </c>
      <c r="G33" s="4">
        <v>36</v>
      </c>
      <c r="H33" s="4" t="s">
        <v>0</v>
      </c>
    </row>
    <row r="34" spans="1:8" x14ac:dyDescent="0.2">
      <c r="F34" s="2"/>
    </row>
    <row r="35" spans="1:8" x14ac:dyDescent="0.2">
      <c r="F35" s="2"/>
    </row>
    <row r="36" spans="1:8" x14ac:dyDescent="0.2">
      <c r="A36" s="3"/>
      <c r="F36" s="2"/>
    </row>
    <row r="37" spans="1:8" x14ac:dyDescent="0.2">
      <c r="F37" s="2"/>
    </row>
    <row r="38" spans="1:8" x14ac:dyDescent="0.2">
      <c r="F38" s="2"/>
    </row>
    <row r="39" spans="1:8" x14ac:dyDescent="0.2">
      <c r="F39" s="2"/>
    </row>
    <row r="40" spans="1:8" x14ac:dyDescent="0.2">
      <c r="F40" s="2"/>
    </row>
    <row r="41" spans="1:8" x14ac:dyDescent="0.2">
      <c r="F41" s="2"/>
    </row>
    <row r="42" spans="1:8" x14ac:dyDescent="0.2">
      <c r="F42" s="2"/>
    </row>
    <row r="43" spans="1:8" x14ac:dyDescent="0.2">
      <c r="F43" s="2"/>
    </row>
    <row r="44" spans="1:8" x14ac:dyDescent="0.2">
      <c r="F44" s="2"/>
    </row>
    <row r="45" spans="1:8" x14ac:dyDescent="0.2">
      <c r="F45" s="2"/>
    </row>
    <row r="46" spans="1:8" x14ac:dyDescent="0.2">
      <c r="F46" s="2"/>
    </row>
    <row r="47" spans="1:8" x14ac:dyDescent="0.2">
      <c r="F47" s="2"/>
    </row>
    <row r="48" spans="1:8" x14ac:dyDescent="0.2">
      <c r="F48" s="2"/>
    </row>
    <row r="49" spans="6:6" x14ac:dyDescent="0.2">
      <c r="F49" s="2"/>
    </row>
    <row r="50" spans="6:6" x14ac:dyDescent="0.2">
      <c r="F50" s="2"/>
    </row>
  </sheetData>
  <mergeCells count="1">
    <mergeCell ref="B8:G8"/>
  </mergeCells>
  <pageMargins left="0.75" right="0.75" top="1" bottom="1" header="0.511811024" footer="0.511811024"/>
  <pageSetup scale="84" orientation="portrait" horizontalDpi="360" verticalDpi="300" r:id="rId1"/>
  <headerFooter alignWithMargins="0">
    <oddHeader>&amp;LPrueba Excel&amp;C&amp;D&amp;R&amp;P de &amp;N</oddHeader>
    <oddFooter>&amp;L&amp;T&amp;R&amp;F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87C8-A765-481C-92F6-64244C1D1961}">
  <sheetPr>
    <outlinePr summaryBelow="0"/>
  </sheetPr>
  <dimension ref="B7:W16"/>
  <sheetViews>
    <sheetView workbookViewId="0">
      <selection activeCell="H25" sqref="H25"/>
    </sheetView>
  </sheetViews>
  <sheetFormatPr baseColWidth="10" defaultRowHeight="15" x14ac:dyDescent="0.25"/>
  <cols>
    <col min="2" max="8" width="10.7109375" customWidth="1"/>
    <col min="9" max="9" width="12.7109375" customWidth="1"/>
    <col min="10" max="15" width="10.7109375" customWidth="1"/>
    <col min="16" max="16" width="12.7109375" customWidth="1"/>
    <col min="17" max="22" width="10.7109375" customWidth="1"/>
    <col min="23" max="23" width="12.7109375" customWidth="1"/>
  </cols>
  <sheetData>
    <row r="7" spans="2:23" x14ac:dyDescent="0.25">
      <c r="B7" s="43"/>
      <c r="C7" s="44" t="s">
        <v>133</v>
      </c>
      <c r="D7" s="44"/>
      <c r="E7" s="44"/>
      <c r="F7" s="44"/>
      <c r="G7" s="44"/>
      <c r="H7" s="44"/>
      <c r="I7" s="45" t="s">
        <v>138</v>
      </c>
      <c r="J7" s="44" t="s">
        <v>136</v>
      </c>
      <c r="K7" s="44"/>
      <c r="L7" s="44"/>
      <c r="M7" s="44"/>
      <c r="N7" s="44"/>
      <c r="O7" s="44"/>
      <c r="P7" s="45" t="s">
        <v>138</v>
      </c>
      <c r="Q7" s="44" t="s">
        <v>137</v>
      </c>
      <c r="R7" s="44"/>
      <c r="S7" s="44"/>
      <c r="T7" s="44"/>
      <c r="U7" s="44"/>
      <c r="V7" s="44"/>
      <c r="W7" s="45" t="s">
        <v>138</v>
      </c>
    </row>
    <row r="8" spans="2:23" x14ac:dyDescent="0.25">
      <c r="B8" s="46" t="s">
        <v>135</v>
      </c>
      <c r="C8" s="47" t="str">
        <f t="shared" ref="C8:H8" si="0">TEXT(C9,"dddd")</f>
        <v>lunes</v>
      </c>
      <c r="D8" s="47" t="str">
        <f t="shared" si="0"/>
        <v>martes</v>
      </c>
      <c r="E8" s="47" t="str">
        <f t="shared" si="0"/>
        <v>miércoles</v>
      </c>
      <c r="F8" s="47" t="str">
        <f t="shared" si="0"/>
        <v>jueves</v>
      </c>
      <c r="G8" s="47" t="str">
        <f t="shared" si="0"/>
        <v>viernes</v>
      </c>
      <c r="H8" s="47" t="str">
        <f t="shared" si="0"/>
        <v>sábado</v>
      </c>
      <c r="I8" s="45"/>
      <c r="J8" s="47" t="str">
        <f t="shared" ref="J8" si="1">TEXT(J9,"dddd")</f>
        <v>lunes</v>
      </c>
      <c r="K8" s="47" t="str">
        <f t="shared" ref="K8" si="2">TEXT(K9,"dddd")</f>
        <v>martes</v>
      </c>
      <c r="L8" s="47" t="str">
        <f t="shared" ref="L8" si="3">TEXT(L9,"dddd")</f>
        <v>miércoles</v>
      </c>
      <c r="M8" s="47" t="str">
        <f t="shared" ref="M8" si="4">TEXT(M9,"dddd")</f>
        <v>jueves</v>
      </c>
      <c r="N8" s="47" t="str">
        <f t="shared" ref="N8" si="5">TEXT(N9,"dddd")</f>
        <v>viernes</v>
      </c>
      <c r="O8" s="47" t="str">
        <f t="shared" ref="O8" si="6">TEXT(O9,"dddd")</f>
        <v>sábado</v>
      </c>
      <c r="P8" s="45"/>
      <c r="Q8" s="47" t="str">
        <f t="shared" ref="Q8" si="7">TEXT(Q9,"dddd")</f>
        <v>lunes</v>
      </c>
      <c r="R8" s="47" t="str">
        <f t="shared" ref="R8" si="8">TEXT(R9,"dddd")</f>
        <v>martes</v>
      </c>
      <c r="S8" s="47" t="str">
        <f t="shared" ref="S8" si="9">TEXT(S9,"dddd")</f>
        <v>miércoles</v>
      </c>
      <c r="T8" s="47" t="str">
        <f t="shared" ref="T8" si="10">TEXT(T9,"dddd")</f>
        <v>jueves</v>
      </c>
      <c r="U8" s="47" t="str">
        <f t="shared" ref="U8" si="11">TEXT(U9,"dddd")</f>
        <v>viernes</v>
      </c>
      <c r="V8" s="47" t="str">
        <f t="shared" ref="V8" si="12">TEXT(V9,"dddd")</f>
        <v>sábado</v>
      </c>
      <c r="W8" s="45"/>
    </row>
    <row r="9" spans="2:23" x14ac:dyDescent="0.25">
      <c r="B9" s="46" t="s">
        <v>134</v>
      </c>
      <c r="C9" s="48">
        <v>44928</v>
      </c>
      <c r="D9" s="48">
        <v>44929</v>
      </c>
      <c r="E9" s="48">
        <v>44930</v>
      </c>
      <c r="F9" s="48">
        <v>44931</v>
      </c>
      <c r="G9" s="48">
        <v>44932</v>
      </c>
      <c r="H9" s="48">
        <v>44933</v>
      </c>
      <c r="I9" s="49" t="s">
        <v>133</v>
      </c>
      <c r="J9" s="48">
        <v>44935</v>
      </c>
      <c r="K9" s="48">
        <v>44936</v>
      </c>
      <c r="L9" s="48">
        <v>44937</v>
      </c>
      <c r="M9" s="48">
        <v>44938</v>
      </c>
      <c r="N9" s="48">
        <v>44939</v>
      </c>
      <c r="O9" s="48">
        <v>44940</v>
      </c>
      <c r="P9" s="49" t="s">
        <v>136</v>
      </c>
      <c r="Q9" s="48">
        <v>44942</v>
      </c>
      <c r="R9" s="48">
        <v>44943</v>
      </c>
      <c r="S9" s="48">
        <v>44944</v>
      </c>
      <c r="T9" s="48">
        <v>44945</v>
      </c>
      <c r="U9" s="48">
        <v>44946</v>
      </c>
      <c r="V9" s="48">
        <v>44947</v>
      </c>
      <c r="W9" s="49" t="s">
        <v>137</v>
      </c>
    </row>
    <row r="10" spans="2:23" ht="15.75" customHeight="1" x14ac:dyDescent="0.25">
      <c r="B10" s="50" t="s">
        <v>132</v>
      </c>
      <c r="C10" s="51">
        <f>SUM(C11:C12)</f>
        <v>235000</v>
      </c>
      <c r="D10" s="51">
        <f t="shared" ref="D10:W10" si="13">SUM(D11:D12)</f>
        <v>265000</v>
      </c>
      <c r="E10" s="51">
        <f t="shared" si="13"/>
        <v>335000</v>
      </c>
      <c r="F10" s="51">
        <f t="shared" si="13"/>
        <v>135000</v>
      </c>
      <c r="G10" s="51">
        <f t="shared" si="13"/>
        <v>235000</v>
      </c>
      <c r="H10" s="51">
        <f t="shared" si="13"/>
        <v>235000</v>
      </c>
      <c r="I10" s="52">
        <f t="shared" si="13"/>
        <v>1440000</v>
      </c>
      <c r="J10" s="51">
        <f t="shared" si="13"/>
        <v>265000</v>
      </c>
      <c r="K10" s="51">
        <f t="shared" si="13"/>
        <v>285000</v>
      </c>
      <c r="L10" s="51">
        <f t="shared" si="13"/>
        <v>335000</v>
      </c>
      <c r="M10" s="51">
        <f t="shared" si="13"/>
        <v>275000</v>
      </c>
      <c r="N10" s="51">
        <f t="shared" si="13"/>
        <v>435000</v>
      </c>
      <c r="O10" s="51">
        <f t="shared" si="13"/>
        <v>135000</v>
      </c>
      <c r="P10" s="52">
        <f t="shared" si="13"/>
        <v>1730000</v>
      </c>
      <c r="Q10" s="51">
        <f t="shared" si="13"/>
        <v>335000</v>
      </c>
      <c r="R10" s="51">
        <f t="shared" si="13"/>
        <v>465000</v>
      </c>
      <c r="S10" s="51">
        <f t="shared" si="13"/>
        <v>355000</v>
      </c>
      <c r="T10" s="51">
        <f t="shared" si="13"/>
        <v>335000</v>
      </c>
      <c r="U10" s="51">
        <f t="shared" si="13"/>
        <v>435000</v>
      </c>
      <c r="V10" s="51">
        <f t="shared" si="13"/>
        <v>535000</v>
      </c>
      <c r="W10" s="52">
        <f>SUM(W11:W12)</f>
        <v>2460000</v>
      </c>
    </row>
    <row r="11" spans="2:23" ht="15.75" customHeight="1" x14ac:dyDescent="0.25">
      <c r="B11" s="46" t="s">
        <v>139</v>
      </c>
      <c r="C11" s="53">
        <v>176250</v>
      </c>
      <c r="D11" s="53">
        <v>198750</v>
      </c>
      <c r="E11" s="53">
        <v>251250</v>
      </c>
      <c r="F11" s="53">
        <v>101250</v>
      </c>
      <c r="G11" s="53">
        <v>176250</v>
      </c>
      <c r="H11" s="53">
        <v>176250</v>
      </c>
      <c r="I11" s="52">
        <v>1080000</v>
      </c>
      <c r="J11" s="54">
        <v>198750</v>
      </c>
      <c r="K11" s="54">
        <v>213750</v>
      </c>
      <c r="L11" s="54">
        <v>251250</v>
      </c>
      <c r="M11" s="54">
        <v>206250</v>
      </c>
      <c r="N11" s="54">
        <v>326250</v>
      </c>
      <c r="O11" s="54">
        <v>101250</v>
      </c>
      <c r="P11" s="52">
        <v>1297500</v>
      </c>
      <c r="Q11" s="54">
        <v>251250</v>
      </c>
      <c r="R11" s="54">
        <v>348750</v>
      </c>
      <c r="S11" s="54">
        <v>266250</v>
      </c>
      <c r="T11" s="54">
        <v>251250</v>
      </c>
      <c r="U11" s="54">
        <v>326250</v>
      </c>
      <c r="V11" s="54">
        <v>401250</v>
      </c>
      <c r="W11" s="52">
        <v>1845000</v>
      </c>
    </row>
    <row r="12" spans="2:23" ht="15.75" customHeight="1" x14ac:dyDescent="0.25">
      <c r="B12" s="46" t="s">
        <v>140</v>
      </c>
      <c r="C12" s="53">
        <v>58750</v>
      </c>
      <c r="D12" s="53">
        <v>66250</v>
      </c>
      <c r="E12" s="53">
        <v>83750</v>
      </c>
      <c r="F12" s="53">
        <v>33750</v>
      </c>
      <c r="G12" s="53">
        <v>58750</v>
      </c>
      <c r="H12" s="53">
        <v>58750</v>
      </c>
      <c r="I12" s="52">
        <v>360000</v>
      </c>
      <c r="J12" s="54">
        <v>66250</v>
      </c>
      <c r="K12" s="54">
        <v>71250</v>
      </c>
      <c r="L12" s="54">
        <v>83750</v>
      </c>
      <c r="M12" s="54">
        <v>68750</v>
      </c>
      <c r="N12" s="54">
        <v>108750</v>
      </c>
      <c r="O12" s="54">
        <v>33750</v>
      </c>
      <c r="P12" s="52">
        <v>432500</v>
      </c>
      <c r="Q12" s="54">
        <v>83750</v>
      </c>
      <c r="R12" s="54">
        <v>116250</v>
      </c>
      <c r="S12" s="54">
        <v>88750</v>
      </c>
      <c r="T12" s="54">
        <v>83750</v>
      </c>
      <c r="U12" s="54">
        <v>108750</v>
      </c>
      <c r="V12" s="54">
        <v>133750</v>
      </c>
      <c r="W12" s="52">
        <v>615000</v>
      </c>
    </row>
    <row r="13" spans="2:23" x14ac:dyDescent="0.25">
      <c r="B13" s="50" t="s">
        <v>141</v>
      </c>
      <c r="C13" s="51">
        <f>SUM(C14:C15)</f>
        <v>105750</v>
      </c>
      <c r="D13" s="51">
        <f t="shared" ref="D13:W13" si="14">SUM(D14:D15)</f>
        <v>119250</v>
      </c>
      <c r="E13" s="51">
        <f t="shared" si="14"/>
        <v>150750</v>
      </c>
      <c r="F13" s="51">
        <f t="shared" si="14"/>
        <v>60750</v>
      </c>
      <c r="G13" s="51">
        <f t="shared" si="14"/>
        <v>105750</v>
      </c>
      <c r="H13" s="51">
        <f t="shared" si="14"/>
        <v>105750</v>
      </c>
      <c r="I13" s="52">
        <f t="shared" si="14"/>
        <v>648000</v>
      </c>
      <c r="J13" s="51">
        <f t="shared" si="14"/>
        <v>119250</v>
      </c>
      <c r="K13" s="51">
        <f t="shared" si="14"/>
        <v>128250</v>
      </c>
      <c r="L13" s="51">
        <f t="shared" si="14"/>
        <v>150750</v>
      </c>
      <c r="M13" s="51">
        <f t="shared" si="14"/>
        <v>123750</v>
      </c>
      <c r="N13" s="51">
        <f t="shared" si="14"/>
        <v>195750</v>
      </c>
      <c r="O13" s="51">
        <f t="shared" si="14"/>
        <v>60750</v>
      </c>
      <c r="P13" s="52">
        <f t="shared" si="14"/>
        <v>778500</v>
      </c>
      <c r="Q13" s="51">
        <f t="shared" si="14"/>
        <v>150750</v>
      </c>
      <c r="R13" s="51">
        <f t="shared" si="14"/>
        <v>209250</v>
      </c>
      <c r="S13" s="51">
        <f t="shared" si="14"/>
        <v>159750</v>
      </c>
      <c r="T13" s="51">
        <f t="shared" si="14"/>
        <v>150750</v>
      </c>
      <c r="U13" s="51">
        <f t="shared" si="14"/>
        <v>195750</v>
      </c>
      <c r="V13" s="51">
        <f t="shared" si="14"/>
        <v>240750</v>
      </c>
      <c r="W13" s="52">
        <f t="shared" si="14"/>
        <v>1107000</v>
      </c>
    </row>
    <row r="14" spans="2:23" x14ac:dyDescent="0.25">
      <c r="B14" s="46" t="s">
        <v>139</v>
      </c>
      <c r="C14" s="53">
        <v>79312.5</v>
      </c>
      <c r="D14" s="53">
        <v>89437.5</v>
      </c>
      <c r="E14" s="53">
        <v>113062.5</v>
      </c>
      <c r="F14" s="53">
        <v>45562.5</v>
      </c>
      <c r="G14" s="53">
        <v>79312.5</v>
      </c>
      <c r="H14" s="53">
        <v>79312.5</v>
      </c>
      <c r="I14" s="52">
        <v>486000</v>
      </c>
      <c r="J14" s="54">
        <v>89437.5</v>
      </c>
      <c r="K14" s="54">
        <v>96187.5</v>
      </c>
      <c r="L14" s="54">
        <v>113062.5</v>
      </c>
      <c r="M14" s="54">
        <v>92812.5</v>
      </c>
      <c r="N14" s="54">
        <v>146812.5</v>
      </c>
      <c r="O14" s="54">
        <v>45562.5</v>
      </c>
      <c r="P14" s="52">
        <v>583875</v>
      </c>
      <c r="Q14" s="54">
        <v>113062.5</v>
      </c>
      <c r="R14" s="54">
        <v>156937.5</v>
      </c>
      <c r="S14" s="54">
        <v>119812.5</v>
      </c>
      <c r="T14" s="54">
        <v>113062.5</v>
      </c>
      <c r="U14" s="54">
        <v>146812.5</v>
      </c>
      <c r="V14" s="54">
        <v>180562.5</v>
      </c>
      <c r="W14" s="52">
        <v>830250</v>
      </c>
    </row>
    <row r="15" spans="2:23" x14ac:dyDescent="0.25">
      <c r="B15" s="46" t="s">
        <v>140</v>
      </c>
      <c r="C15" s="53">
        <v>26437.5</v>
      </c>
      <c r="D15" s="53">
        <v>29812.5</v>
      </c>
      <c r="E15" s="53">
        <v>37687.5</v>
      </c>
      <c r="F15" s="53">
        <v>15187.5</v>
      </c>
      <c r="G15" s="53">
        <v>26437.5</v>
      </c>
      <c r="H15" s="53">
        <v>26437.5</v>
      </c>
      <c r="I15" s="52">
        <v>162000</v>
      </c>
      <c r="J15" s="54">
        <v>29812.5</v>
      </c>
      <c r="K15" s="54">
        <v>32062.5</v>
      </c>
      <c r="L15" s="54">
        <v>37687.5</v>
      </c>
      <c r="M15" s="54">
        <v>30937.5</v>
      </c>
      <c r="N15" s="54">
        <v>48937.5</v>
      </c>
      <c r="O15" s="54">
        <v>15187.5</v>
      </c>
      <c r="P15" s="52">
        <v>194625</v>
      </c>
      <c r="Q15" s="54">
        <v>37687.5</v>
      </c>
      <c r="R15" s="54">
        <v>52312.5</v>
      </c>
      <c r="S15" s="54">
        <v>39937.5</v>
      </c>
      <c r="T15" s="54">
        <v>37687.5</v>
      </c>
      <c r="U15" s="54">
        <v>48937.5</v>
      </c>
      <c r="V15" s="54">
        <v>60187.5</v>
      </c>
      <c r="W15" s="52">
        <v>276750</v>
      </c>
    </row>
    <row r="16" spans="2:23" x14ac:dyDescent="0.25">
      <c r="B16" s="50" t="s">
        <v>142</v>
      </c>
      <c r="C16" s="55">
        <f>C10-C13</f>
        <v>129250</v>
      </c>
      <c r="D16" s="55">
        <f t="shared" ref="D16:W16" si="15">D10-D13</f>
        <v>145750</v>
      </c>
      <c r="E16" s="55">
        <f t="shared" si="15"/>
        <v>184250</v>
      </c>
      <c r="F16" s="55">
        <f t="shared" si="15"/>
        <v>74250</v>
      </c>
      <c r="G16" s="55">
        <f t="shared" si="15"/>
        <v>129250</v>
      </c>
      <c r="H16" s="55">
        <f t="shared" si="15"/>
        <v>129250</v>
      </c>
      <c r="I16" s="56">
        <f t="shared" si="15"/>
        <v>792000</v>
      </c>
      <c r="J16" s="55">
        <f t="shared" si="15"/>
        <v>145750</v>
      </c>
      <c r="K16" s="55">
        <f t="shared" si="15"/>
        <v>156750</v>
      </c>
      <c r="L16" s="55">
        <f t="shared" si="15"/>
        <v>184250</v>
      </c>
      <c r="M16" s="55">
        <f t="shared" si="15"/>
        <v>151250</v>
      </c>
      <c r="N16" s="55">
        <f t="shared" si="15"/>
        <v>239250</v>
      </c>
      <c r="O16" s="55">
        <f t="shared" si="15"/>
        <v>74250</v>
      </c>
      <c r="P16" s="56">
        <f t="shared" si="15"/>
        <v>951500</v>
      </c>
      <c r="Q16" s="55">
        <f t="shared" si="15"/>
        <v>184250</v>
      </c>
      <c r="R16" s="55">
        <f t="shared" si="15"/>
        <v>255750</v>
      </c>
      <c r="S16" s="55">
        <f t="shared" si="15"/>
        <v>195250</v>
      </c>
      <c r="T16" s="55">
        <f t="shared" si="15"/>
        <v>184250</v>
      </c>
      <c r="U16" s="55">
        <f t="shared" si="15"/>
        <v>239250</v>
      </c>
      <c r="V16" s="55">
        <f t="shared" si="15"/>
        <v>294250</v>
      </c>
      <c r="W16" s="56">
        <f t="shared" si="15"/>
        <v>1353000</v>
      </c>
    </row>
  </sheetData>
  <mergeCells count="3">
    <mergeCell ref="C7:H7"/>
    <mergeCell ref="J7:O7"/>
    <mergeCell ref="Q7:V7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43FE-232E-4FE7-9034-9AF22FB94ED3}">
  <sheetPr>
    <outlinePr summaryBelow="0"/>
  </sheetPr>
  <dimension ref="A1:O21"/>
  <sheetViews>
    <sheetView zoomScale="85" zoomScaleNormal="85" workbookViewId="0">
      <selection activeCell="F29" sqref="F29"/>
    </sheetView>
  </sheetViews>
  <sheetFormatPr baseColWidth="10" defaultRowHeight="15" x14ac:dyDescent="0.25"/>
  <cols>
    <col min="1" max="1" width="18.28515625" customWidth="1"/>
    <col min="2" max="2" width="22.28515625" bestFit="1" customWidth="1"/>
    <col min="3" max="14" width="14.5703125" customWidth="1"/>
    <col min="15" max="15" width="16.7109375" customWidth="1"/>
  </cols>
  <sheetData>
    <row r="1" spans="1:15" ht="11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27" thickBot="1" x14ac:dyDescent="0.3">
      <c r="A2" s="38" t="s">
        <v>131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5.75" thickTop="1" x14ac:dyDescent="0.25"/>
    <row r="4" spans="1:15" ht="15.75" thickBot="1" x14ac:dyDescent="0.3">
      <c r="A4" s="36" t="s">
        <v>130</v>
      </c>
      <c r="B4" s="35" t="s">
        <v>129</v>
      </c>
      <c r="C4" s="35" t="s">
        <v>128</v>
      </c>
      <c r="D4" s="35" t="s">
        <v>127</v>
      </c>
      <c r="E4" s="35" t="s">
        <v>126</v>
      </c>
      <c r="F4" s="35" t="s">
        <v>125</v>
      </c>
      <c r="G4" s="35" t="s">
        <v>124</v>
      </c>
      <c r="H4" s="35" t="s">
        <v>123</v>
      </c>
      <c r="I4" s="35" t="s">
        <v>122</v>
      </c>
      <c r="J4" s="35" t="s">
        <v>121</v>
      </c>
      <c r="K4" s="35" t="s">
        <v>120</v>
      </c>
      <c r="L4" s="35" t="s">
        <v>119</v>
      </c>
      <c r="M4" s="35" t="s">
        <v>118</v>
      </c>
      <c r="N4" s="35" t="s">
        <v>117</v>
      </c>
      <c r="O4" s="35" t="s">
        <v>116</v>
      </c>
    </row>
    <row r="5" spans="1:15" ht="16.5" thickTop="1" x14ac:dyDescent="0.25">
      <c r="A5" s="34" t="s">
        <v>115</v>
      </c>
      <c r="B5" s="33"/>
      <c r="C5" s="32">
        <f t="shared" ref="C5:N5" si="0">SUM(C6:C7)</f>
        <v>140500</v>
      </c>
      <c r="D5" s="32">
        <f t="shared" si="0"/>
        <v>130000</v>
      </c>
      <c r="E5" s="32">
        <f t="shared" si="0"/>
        <v>503800</v>
      </c>
      <c r="F5" s="32">
        <f t="shared" si="0"/>
        <v>97100</v>
      </c>
      <c r="G5" s="32">
        <f t="shared" si="0"/>
        <v>288600</v>
      </c>
      <c r="H5" s="32">
        <f t="shared" si="0"/>
        <v>263700</v>
      </c>
      <c r="I5" s="32">
        <f t="shared" si="0"/>
        <v>267400</v>
      </c>
      <c r="J5" s="32">
        <f t="shared" si="0"/>
        <v>554350</v>
      </c>
      <c r="K5" s="32">
        <f t="shared" si="0"/>
        <v>188950</v>
      </c>
      <c r="L5" s="32">
        <f t="shared" si="0"/>
        <v>357000</v>
      </c>
      <c r="M5" s="32">
        <f t="shared" si="0"/>
        <v>543950</v>
      </c>
      <c r="N5" s="32">
        <f t="shared" si="0"/>
        <v>174100</v>
      </c>
      <c r="O5" s="31">
        <f t="shared" ref="O5:O20" si="1">SUM(C5:N5)</f>
        <v>3509450</v>
      </c>
    </row>
    <row r="6" spans="1:15" ht="15.75" x14ac:dyDescent="0.25">
      <c r="A6" s="24"/>
      <c r="B6" s="27" t="s">
        <v>114</v>
      </c>
      <c r="C6" s="26">
        <v>98000</v>
      </c>
      <c r="D6" s="26">
        <v>130000</v>
      </c>
      <c r="E6" s="26">
        <v>443600</v>
      </c>
      <c r="F6" s="26">
        <v>97100</v>
      </c>
      <c r="G6" s="26">
        <v>207600</v>
      </c>
      <c r="H6" s="26">
        <v>120400</v>
      </c>
      <c r="I6" s="26">
        <v>267400</v>
      </c>
      <c r="J6" s="26">
        <v>91500</v>
      </c>
      <c r="K6" s="26">
        <v>116450</v>
      </c>
      <c r="L6" s="26">
        <v>155400</v>
      </c>
      <c r="M6" s="26">
        <v>96200</v>
      </c>
      <c r="N6" s="26">
        <v>126000</v>
      </c>
      <c r="O6" s="25">
        <f t="shared" si="1"/>
        <v>1949650</v>
      </c>
    </row>
    <row r="7" spans="1:15" ht="15.75" x14ac:dyDescent="0.25">
      <c r="A7" s="24"/>
      <c r="B7" s="29" t="s">
        <v>113</v>
      </c>
      <c r="C7" s="28">
        <v>42500</v>
      </c>
      <c r="D7" s="28"/>
      <c r="E7" s="28">
        <v>60200</v>
      </c>
      <c r="F7" s="28"/>
      <c r="G7" s="28">
        <v>81000</v>
      </c>
      <c r="H7" s="28">
        <v>143300</v>
      </c>
      <c r="I7" s="28"/>
      <c r="J7" s="28">
        <v>462850</v>
      </c>
      <c r="K7" s="28">
        <v>72500</v>
      </c>
      <c r="L7" s="28">
        <v>201600</v>
      </c>
      <c r="M7" s="28">
        <v>447750</v>
      </c>
      <c r="N7" s="28">
        <v>48100</v>
      </c>
      <c r="O7" s="22">
        <f t="shared" si="1"/>
        <v>1559800</v>
      </c>
    </row>
    <row r="8" spans="1:15" ht="15.75" x14ac:dyDescent="0.25">
      <c r="A8" s="24" t="s">
        <v>112</v>
      </c>
      <c r="B8" s="27"/>
      <c r="C8" s="30">
        <f t="shared" ref="C8:N8" si="2">SUM(C9:C13)</f>
        <v>1065700</v>
      </c>
      <c r="D8" s="30">
        <f t="shared" si="2"/>
        <v>399850</v>
      </c>
      <c r="E8" s="30">
        <f t="shared" si="2"/>
        <v>263600</v>
      </c>
      <c r="F8" s="30">
        <f t="shared" si="2"/>
        <v>370500</v>
      </c>
      <c r="G8" s="30">
        <f t="shared" si="2"/>
        <v>740500</v>
      </c>
      <c r="H8" s="30">
        <f t="shared" si="2"/>
        <v>484600</v>
      </c>
      <c r="I8" s="30">
        <f t="shared" si="2"/>
        <v>548500</v>
      </c>
      <c r="J8" s="30">
        <f t="shared" si="2"/>
        <v>363450</v>
      </c>
      <c r="K8" s="30">
        <f t="shared" si="2"/>
        <v>654150</v>
      </c>
      <c r="L8" s="30">
        <f t="shared" si="2"/>
        <v>1079250</v>
      </c>
      <c r="M8" s="30">
        <f t="shared" si="2"/>
        <v>242950</v>
      </c>
      <c r="N8" s="30">
        <f t="shared" si="2"/>
        <v>134050</v>
      </c>
      <c r="O8" s="25">
        <f t="shared" si="1"/>
        <v>6347100</v>
      </c>
    </row>
    <row r="9" spans="1:15" ht="15.75" x14ac:dyDescent="0.25">
      <c r="A9" s="24"/>
      <c r="B9" s="29" t="s">
        <v>111</v>
      </c>
      <c r="C9" s="28">
        <v>155200</v>
      </c>
      <c r="D9" s="28">
        <v>255450</v>
      </c>
      <c r="E9" s="28">
        <v>48100</v>
      </c>
      <c r="F9" s="28"/>
      <c r="G9" s="28">
        <v>460300</v>
      </c>
      <c r="H9" s="28"/>
      <c r="I9" s="28"/>
      <c r="J9" s="28">
        <v>55250</v>
      </c>
      <c r="K9" s="28"/>
      <c r="L9" s="28">
        <v>58500</v>
      </c>
      <c r="M9" s="28">
        <v>35000</v>
      </c>
      <c r="N9" s="28">
        <v>48100</v>
      </c>
      <c r="O9" s="22">
        <f t="shared" si="1"/>
        <v>1115900</v>
      </c>
    </row>
    <row r="10" spans="1:15" ht="15.75" x14ac:dyDescent="0.25">
      <c r="A10" s="24"/>
      <c r="B10" s="27" t="s">
        <v>110</v>
      </c>
      <c r="C10" s="26">
        <v>35000</v>
      </c>
      <c r="D10" s="26">
        <v>25200</v>
      </c>
      <c r="E10" s="26">
        <v>49000</v>
      </c>
      <c r="F10" s="26">
        <v>47000</v>
      </c>
      <c r="G10" s="26">
        <v>136000</v>
      </c>
      <c r="H10" s="26"/>
      <c r="I10" s="26">
        <v>23500</v>
      </c>
      <c r="J10" s="26"/>
      <c r="K10" s="26">
        <v>48100</v>
      </c>
      <c r="L10" s="26"/>
      <c r="M10" s="26"/>
      <c r="N10" s="26"/>
      <c r="O10" s="25">
        <f t="shared" si="1"/>
        <v>363800</v>
      </c>
    </row>
    <row r="11" spans="1:15" ht="15.75" x14ac:dyDescent="0.25">
      <c r="A11" s="24"/>
      <c r="B11" s="29" t="s">
        <v>109</v>
      </c>
      <c r="C11" s="28">
        <v>855250</v>
      </c>
      <c r="D11" s="28">
        <v>72200</v>
      </c>
      <c r="E11" s="28">
        <v>166500</v>
      </c>
      <c r="F11" s="28">
        <v>274500</v>
      </c>
      <c r="G11" s="28">
        <v>60200</v>
      </c>
      <c r="H11" s="28">
        <v>484600</v>
      </c>
      <c r="I11" s="28">
        <v>424000</v>
      </c>
      <c r="J11" s="28">
        <v>265700</v>
      </c>
      <c r="K11" s="28">
        <v>536800</v>
      </c>
      <c r="L11" s="28">
        <v>742000</v>
      </c>
      <c r="M11" s="28">
        <v>110850</v>
      </c>
      <c r="N11" s="28">
        <v>65700</v>
      </c>
      <c r="O11" s="22">
        <f t="shared" si="1"/>
        <v>4058300</v>
      </c>
    </row>
    <row r="12" spans="1:15" ht="15.75" x14ac:dyDescent="0.25">
      <c r="A12" s="24"/>
      <c r="B12" s="27" t="s">
        <v>108</v>
      </c>
      <c r="C12" s="26"/>
      <c r="D12" s="26"/>
      <c r="E12" s="26"/>
      <c r="F12" s="26">
        <v>49000</v>
      </c>
      <c r="G12" s="26"/>
      <c r="H12" s="26"/>
      <c r="I12" s="26"/>
      <c r="J12" s="26">
        <v>42500</v>
      </c>
      <c r="K12" s="26">
        <v>20250</v>
      </c>
      <c r="L12" s="26">
        <v>235000</v>
      </c>
      <c r="M12" s="26"/>
      <c r="N12" s="26">
        <v>20250</v>
      </c>
      <c r="O12" s="25">
        <f t="shared" si="1"/>
        <v>367000</v>
      </c>
    </row>
    <row r="13" spans="1:15" ht="15.75" x14ac:dyDescent="0.25">
      <c r="A13" s="24"/>
      <c r="B13" s="29" t="s">
        <v>107</v>
      </c>
      <c r="C13" s="28">
        <v>20250</v>
      </c>
      <c r="D13" s="28">
        <v>47000</v>
      </c>
      <c r="E13" s="28"/>
      <c r="F13" s="28"/>
      <c r="G13" s="28">
        <v>84000</v>
      </c>
      <c r="H13" s="28"/>
      <c r="I13" s="28">
        <v>101000</v>
      </c>
      <c r="J13" s="28"/>
      <c r="K13" s="28">
        <v>49000</v>
      </c>
      <c r="L13" s="28">
        <v>43750</v>
      </c>
      <c r="M13" s="28">
        <v>97100</v>
      </c>
      <c r="N13" s="28"/>
      <c r="O13" s="22">
        <f t="shared" si="1"/>
        <v>442100</v>
      </c>
    </row>
    <row r="14" spans="1:15" ht="15.75" x14ac:dyDescent="0.25">
      <c r="A14" s="24" t="s">
        <v>106</v>
      </c>
      <c r="B14" s="27"/>
      <c r="C14" s="30">
        <f t="shared" ref="C14:N14" si="3">SUM(C15:C20)</f>
        <v>3323650</v>
      </c>
      <c r="D14" s="30">
        <f t="shared" si="3"/>
        <v>1294200</v>
      </c>
      <c r="E14" s="30">
        <f t="shared" si="3"/>
        <v>2012450</v>
      </c>
      <c r="F14" s="30">
        <f t="shared" si="3"/>
        <v>1877800</v>
      </c>
      <c r="G14" s="30">
        <f t="shared" si="3"/>
        <v>2492850</v>
      </c>
      <c r="H14" s="30">
        <f t="shared" si="3"/>
        <v>2596100</v>
      </c>
      <c r="I14" s="30">
        <f t="shared" si="3"/>
        <v>1380750</v>
      </c>
      <c r="J14" s="30">
        <f t="shared" si="3"/>
        <v>1430050</v>
      </c>
      <c r="K14" s="30">
        <f t="shared" si="3"/>
        <v>1657450</v>
      </c>
      <c r="L14" s="30">
        <f t="shared" si="3"/>
        <v>2219900</v>
      </c>
      <c r="M14" s="30">
        <f t="shared" si="3"/>
        <v>2500200</v>
      </c>
      <c r="N14" s="30">
        <f t="shared" si="3"/>
        <v>1395500</v>
      </c>
      <c r="O14" s="25">
        <f t="shared" si="1"/>
        <v>24180900</v>
      </c>
    </row>
    <row r="15" spans="1:15" ht="15.75" x14ac:dyDescent="0.25">
      <c r="A15" s="24"/>
      <c r="B15" s="29" t="s">
        <v>105</v>
      </c>
      <c r="C15" s="28">
        <v>1041600</v>
      </c>
      <c r="D15" s="28">
        <v>202700</v>
      </c>
      <c r="E15" s="28">
        <v>438100</v>
      </c>
      <c r="F15" s="28">
        <v>573500</v>
      </c>
      <c r="G15" s="28">
        <v>528950</v>
      </c>
      <c r="H15" s="28">
        <v>89200</v>
      </c>
      <c r="I15" s="28">
        <v>133400</v>
      </c>
      <c r="J15" s="28">
        <v>536500</v>
      </c>
      <c r="K15" s="28">
        <v>856650</v>
      </c>
      <c r="L15" s="28">
        <v>352050</v>
      </c>
      <c r="M15" s="28">
        <v>1022150</v>
      </c>
      <c r="N15" s="28">
        <v>407200</v>
      </c>
      <c r="O15" s="22">
        <f t="shared" si="1"/>
        <v>6182000</v>
      </c>
    </row>
    <row r="16" spans="1:15" ht="15.75" x14ac:dyDescent="0.25">
      <c r="A16" s="24"/>
      <c r="B16" s="27" t="s">
        <v>12</v>
      </c>
      <c r="C16" s="26">
        <v>985700</v>
      </c>
      <c r="D16" s="26">
        <v>425300</v>
      </c>
      <c r="E16" s="26">
        <v>370200</v>
      </c>
      <c r="F16" s="26">
        <v>407450</v>
      </c>
      <c r="G16" s="26">
        <v>408500</v>
      </c>
      <c r="H16" s="26">
        <v>1510150</v>
      </c>
      <c r="I16" s="26">
        <v>165400</v>
      </c>
      <c r="J16" s="26">
        <v>462550</v>
      </c>
      <c r="K16" s="26">
        <v>345750</v>
      </c>
      <c r="L16" s="26">
        <v>305950</v>
      </c>
      <c r="M16" s="26">
        <v>437100</v>
      </c>
      <c r="N16" s="26">
        <v>432150</v>
      </c>
      <c r="O16" s="25">
        <f t="shared" si="1"/>
        <v>6256200</v>
      </c>
    </row>
    <row r="17" spans="1:15" ht="15.75" x14ac:dyDescent="0.25">
      <c r="A17" s="24"/>
      <c r="B17" s="29" t="s">
        <v>104</v>
      </c>
      <c r="C17" s="28">
        <v>247250</v>
      </c>
      <c r="D17" s="28">
        <v>264050</v>
      </c>
      <c r="E17" s="28">
        <v>201650</v>
      </c>
      <c r="F17" s="28">
        <v>253100</v>
      </c>
      <c r="G17" s="28">
        <v>241000</v>
      </c>
      <c r="H17" s="28">
        <v>50400</v>
      </c>
      <c r="I17" s="28">
        <v>196500</v>
      </c>
      <c r="J17" s="28">
        <v>174500</v>
      </c>
      <c r="K17" s="28">
        <v>170500</v>
      </c>
      <c r="L17" s="28">
        <v>1125650</v>
      </c>
      <c r="M17" s="28">
        <v>295100</v>
      </c>
      <c r="N17" s="28">
        <v>105250</v>
      </c>
      <c r="O17" s="22">
        <f t="shared" si="1"/>
        <v>3324950</v>
      </c>
    </row>
    <row r="18" spans="1:15" ht="15.75" x14ac:dyDescent="0.25">
      <c r="A18" s="24"/>
      <c r="B18" s="27" t="s">
        <v>103</v>
      </c>
      <c r="C18" s="26">
        <v>379000</v>
      </c>
      <c r="D18" s="26">
        <v>23500</v>
      </c>
      <c r="E18" s="26">
        <v>86250</v>
      </c>
      <c r="F18" s="26">
        <v>117500</v>
      </c>
      <c r="G18" s="26">
        <v>321200</v>
      </c>
      <c r="H18" s="26">
        <v>423100</v>
      </c>
      <c r="I18" s="26">
        <v>331800</v>
      </c>
      <c r="J18" s="26">
        <v>130000</v>
      </c>
      <c r="K18" s="26">
        <v>140000</v>
      </c>
      <c r="L18" s="26">
        <v>97750</v>
      </c>
      <c r="M18" s="26">
        <v>123200</v>
      </c>
      <c r="N18" s="26">
        <v>124600</v>
      </c>
      <c r="O18" s="25">
        <f t="shared" si="1"/>
        <v>2297900</v>
      </c>
    </row>
    <row r="19" spans="1:15" ht="15.75" x14ac:dyDescent="0.25">
      <c r="A19" s="24"/>
      <c r="B19" s="29" t="s">
        <v>102</v>
      </c>
      <c r="C19" s="28">
        <v>635100</v>
      </c>
      <c r="D19" s="28">
        <v>85000</v>
      </c>
      <c r="E19" s="28">
        <v>355550</v>
      </c>
      <c r="F19" s="28">
        <v>309750</v>
      </c>
      <c r="G19" s="28">
        <v>972950</v>
      </c>
      <c r="H19" s="28">
        <v>313800</v>
      </c>
      <c r="I19" s="28">
        <v>269550</v>
      </c>
      <c r="J19" s="28"/>
      <c r="K19" s="28">
        <v>119350</v>
      </c>
      <c r="L19" s="28">
        <v>222550</v>
      </c>
      <c r="M19" s="28">
        <v>341650</v>
      </c>
      <c r="N19" s="28">
        <v>84000</v>
      </c>
      <c r="O19" s="22">
        <f t="shared" si="1"/>
        <v>3709250</v>
      </c>
    </row>
    <row r="20" spans="1:15" ht="15.75" x14ac:dyDescent="0.25">
      <c r="A20" s="24"/>
      <c r="B20" s="27" t="s">
        <v>101</v>
      </c>
      <c r="C20" s="26">
        <v>35000</v>
      </c>
      <c r="D20" s="26">
        <v>293650</v>
      </c>
      <c r="E20" s="26">
        <v>560700</v>
      </c>
      <c r="F20" s="26">
        <v>216500</v>
      </c>
      <c r="G20" s="26">
        <v>20250</v>
      </c>
      <c r="H20" s="26">
        <v>209450</v>
      </c>
      <c r="I20" s="26">
        <v>284100</v>
      </c>
      <c r="J20" s="26">
        <v>126500</v>
      </c>
      <c r="K20" s="26">
        <v>25200</v>
      </c>
      <c r="L20" s="26">
        <v>115950</v>
      </c>
      <c r="M20" s="26">
        <v>281000</v>
      </c>
      <c r="N20" s="26">
        <v>242300</v>
      </c>
      <c r="O20" s="25">
        <f t="shared" si="1"/>
        <v>2410600</v>
      </c>
    </row>
    <row r="21" spans="1:15" ht="18.75" customHeight="1" x14ac:dyDescent="0.25">
      <c r="A21" s="24"/>
      <c r="B21" s="23" t="s">
        <v>100</v>
      </c>
      <c r="C21" s="22">
        <f t="shared" ref="C21:O21" si="4">SUM(C14,C8,C5)</f>
        <v>4529850</v>
      </c>
      <c r="D21" s="22">
        <f t="shared" si="4"/>
        <v>1824050</v>
      </c>
      <c r="E21" s="22">
        <f t="shared" si="4"/>
        <v>2779850</v>
      </c>
      <c r="F21" s="22">
        <f t="shared" si="4"/>
        <v>2345400</v>
      </c>
      <c r="G21" s="22">
        <f t="shared" si="4"/>
        <v>3521950</v>
      </c>
      <c r="H21" s="22">
        <f t="shared" si="4"/>
        <v>3344400</v>
      </c>
      <c r="I21" s="22">
        <f t="shared" si="4"/>
        <v>2196650</v>
      </c>
      <c r="J21" s="22">
        <f t="shared" si="4"/>
        <v>2347850</v>
      </c>
      <c r="K21" s="22">
        <f t="shared" si="4"/>
        <v>2500550</v>
      </c>
      <c r="L21" s="22">
        <f t="shared" si="4"/>
        <v>3656150</v>
      </c>
      <c r="M21" s="22">
        <f t="shared" si="4"/>
        <v>3287100</v>
      </c>
      <c r="N21" s="22">
        <f t="shared" si="4"/>
        <v>1703650</v>
      </c>
      <c r="O21" s="22">
        <f t="shared" si="4"/>
        <v>34037450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Subtotales1</vt:lpstr>
      <vt:lpstr>Subtotales2</vt:lpstr>
      <vt:lpstr>Esquemas1</vt:lpstr>
      <vt:lpstr>Esquemas2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Paulo Merino</cp:lastModifiedBy>
  <dcterms:created xsi:type="dcterms:W3CDTF">2018-08-23T01:48:58Z</dcterms:created>
  <dcterms:modified xsi:type="dcterms:W3CDTF">2023-01-09T17:06:07Z</dcterms:modified>
</cp:coreProperties>
</file>