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M1\Desktop\"/>
    </mc:Choice>
  </mc:AlternateContent>
  <bookViews>
    <workbookView xWindow="0" yWindow="0" windowWidth="20490" windowHeight="7650"/>
  </bookViews>
  <sheets>
    <sheet name="Hoja1" sheetId="1" r:id="rId1"/>
    <sheet name="Hoja1 (2)" sheetId="4" r:id="rId2"/>
    <sheet name="Hoja2" sheetId="2" r:id="rId3"/>
    <sheet name="Hoja3" sheetId="3" r:id="rId4"/>
  </sheets>
  <calcPr calcId="162913"/>
</workbook>
</file>

<file path=xl/calcChain.xml><?xml version="1.0" encoding="utf-8"?>
<calcChain xmlns="http://schemas.openxmlformats.org/spreadsheetml/2006/main">
  <c r="H35" i="1" l="1"/>
  <c r="I29" i="1"/>
  <c r="F12" i="4"/>
  <c r="B3" i="4" s="1"/>
  <c r="J11" i="4"/>
  <c r="G11" i="4"/>
  <c r="H11" i="4" s="1"/>
  <c r="J10" i="4"/>
  <c r="H10" i="4"/>
  <c r="J9" i="4"/>
  <c r="H9" i="4"/>
  <c r="J8" i="4"/>
  <c r="H8" i="4"/>
  <c r="J7" i="4"/>
  <c r="H7" i="4"/>
  <c r="J6" i="4"/>
  <c r="H6" i="4"/>
  <c r="E6" i="4"/>
  <c r="E7" i="4" s="1"/>
  <c r="E8" i="4" s="1"/>
  <c r="E9" i="4" s="1"/>
  <c r="E10" i="4" s="1"/>
  <c r="E11" i="4" s="1"/>
  <c r="J5" i="4"/>
  <c r="H5" i="4"/>
  <c r="E5" i="4"/>
  <c r="J4" i="4"/>
  <c r="H4" i="4"/>
  <c r="J12" i="4" l="1"/>
  <c r="B5" i="4" s="1"/>
  <c r="B20" i="4" s="1"/>
  <c r="H12" i="4"/>
  <c r="B4" i="4" s="1"/>
  <c r="B19" i="4" s="1"/>
  <c r="B13" i="4" l="1"/>
  <c r="B10" i="4"/>
  <c r="B11" i="4"/>
  <c r="B16" i="4"/>
  <c r="B21" i="4"/>
  <c r="F30" i="1" l="1"/>
  <c r="G25" i="1"/>
  <c r="F31" i="1" l="1"/>
</calcChain>
</file>

<file path=xl/sharedStrings.xml><?xml version="1.0" encoding="utf-8"?>
<sst xmlns="http://schemas.openxmlformats.org/spreadsheetml/2006/main" count="78" uniqueCount="42">
  <si>
    <t>EV</t>
  </si>
  <si>
    <t>BAC</t>
  </si>
  <si>
    <t>1. CÁLCULO DE INDICADORES BASE</t>
  </si>
  <si>
    <t>ACT</t>
  </si>
  <si>
    <t>C. PLAN</t>
  </si>
  <si>
    <t>AV. PLAN.</t>
  </si>
  <si>
    <t>AV. REAL</t>
  </si>
  <si>
    <t>PV</t>
  </si>
  <si>
    <t>AC</t>
  </si>
  <si>
    <t>2. KPIs DE STATUS ACTUAL</t>
  </si>
  <si>
    <t>CV</t>
  </si>
  <si>
    <t>SV</t>
  </si>
  <si>
    <t>CPI</t>
  </si>
  <si>
    <t>SPI</t>
  </si>
  <si>
    <t>AV. PLANIF</t>
  </si>
  <si>
    <t>DIF</t>
  </si>
  <si>
    <t>3. Proyecciones a término</t>
  </si>
  <si>
    <t>EACc</t>
  </si>
  <si>
    <t>TCIc</t>
  </si>
  <si>
    <t>EAC=AC+(BAC-EV)/CPI = AC+BAC/CPI -EV/CPI=BAC/CPI</t>
  </si>
  <si>
    <t>Trabajo x completar</t>
  </si>
  <si>
    <t>Presupuesto disponible</t>
  </si>
  <si>
    <t>TCIt</t>
  </si>
  <si>
    <t>TCIt o TCIs</t>
  </si>
  <si>
    <t>EACt</t>
  </si>
  <si>
    <t>SOLUCIÓN EJERCICIO EVM 1</t>
  </si>
  <si>
    <t>--&gt; &lt;0, implica sobrecosto</t>
  </si>
  <si>
    <t>--&gt; &lt;0, implica retraso</t>
  </si>
  <si>
    <t>La eficiencia en costos es de un 85% de la planificada.</t>
  </si>
  <si>
    <t>Por cada dólar que gasto, completo 85 centavos de trabajo</t>
  </si>
  <si>
    <t>La eficiencia en progreso o avance es de un 77% de la planificada.</t>
  </si>
  <si>
    <t>--&gt; &lt;1 implica sobrecosto</t>
  </si>
  <si>
    <t>--&gt; &lt;1 implica retraso</t>
  </si>
  <si>
    <t>--&gt; Negativo implica retraso</t>
  </si>
  <si>
    <t>DUR.</t>
  </si>
  <si>
    <t>--&gt; El proyecto terminaría con un sobrecosto de</t>
  </si>
  <si>
    <t>--&gt; Se requiere un 40% más de eficiencia planificada para completar el proyecto en el presupuesto riginal BAC</t>
  </si>
  <si>
    <t>Si una actividad cuesta $100, ahora debe completarla en $100/1,4 =</t>
  </si>
  <si>
    <t>El trabajo que queda por completar es</t>
  </si>
  <si>
    <t>y ahora debo completarlo con</t>
  </si>
  <si>
    <t>--&gt; Se requiere un 90% más de eficiencia planificada para completar el proyecto en el plazo original BAC</t>
  </si>
  <si>
    <t>Si una actividad dura 10 días, ahora debe completarla en 10/1,9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</si>
</sst>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3" fontId="0" fillId="0" borderId="0" xfId="0" applyNumberFormat="1"/>
    <xf numFmtId="3" fontId="0" fillId="0" borderId="0" xfId="0" applyNumberFormat="1" applyBorder="1"/>
    <xf numFmtId="3" fontId="0" fillId="2" borderId="0" xfId="0" applyNumberFormat="1" applyFill="1" applyAlignment="1">
      <alignment horizontal="center"/>
    </xf>
    <xf numFmtId="3" fontId="0" fillId="0" borderId="0" xfId="0" quotePrefix="1" applyNumberFormat="1"/>
    <xf numFmtId="164" fontId="0" fillId="0" borderId="0" xfId="0" applyNumberFormat="1"/>
    <xf numFmtId="4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3" fontId="0" fillId="0" borderId="1" xfId="0" applyNumberForma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148" zoomScaleNormal="148" workbookViewId="0">
      <selection activeCell="B1" sqref="B1"/>
    </sheetView>
  </sheetViews>
  <sheetFormatPr baseColWidth="10" defaultRowHeight="15" x14ac:dyDescent="0.25"/>
  <cols>
    <col min="1" max="1" width="34" style="2" customWidth="1"/>
    <col min="2" max="2" width="12" style="2" bestFit="1" customWidth="1"/>
    <col min="3" max="7" width="11.42578125" style="2"/>
    <col min="8" max="8" width="14.7109375" style="2" customWidth="1"/>
    <col min="9" max="16384" width="11.42578125" style="2"/>
  </cols>
  <sheetData>
    <row r="1" spans="1:10" ht="18.75" x14ac:dyDescent="0.3">
      <c r="A1" s="9" t="s">
        <v>25</v>
      </c>
    </row>
    <row r="2" spans="1:10" x14ac:dyDescent="0.25">
      <c r="A2" s="8" t="s">
        <v>2</v>
      </c>
    </row>
    <row r="3" spans="1:10" x14ac:dyDescent="0.25">
      <c r="A3" s="2" t="s">
        <v>1</v>
      </c>
      <c r="E3" s="4" t="s">
        <v>3</v>
      </c>
      <c r="F3" s="4" t="s">
        <v>4</v>
      </c>
      <c r="G3" s="4" t="s">
        <v>5</v>
      </c>
      <c r="H3" s="4" t="s">
        <v>7</v>
      </c>
      <c r="I3" s="4" t="s">
        <v>6</v>
      </c>
      <c r="J3" s="4" t="s">
        <v>0</v>
      </c>
    </row>
    <row r="4" spans="1:10" x14ac:dyDescent="0.25">
      <c r="A4" s="2" t="s">
        <v>7</v>
      </c>
      <c r="D4" s="3"/>
      <c r="G4" s="1"/>
      <c r="I4" s="1"/>
    </row>
    <row r="5" spans="1:10" x14ac:dyDescent="0.25">
      <c r="A5" s="2" t="s">
        <v>0</v>
      </c>
      <c r="D5" s="3"/>
      <c r="G5" s="1"/>
      <c r="I5" s="1"/>
    </row>
    <row r="6" spans="1:10" x14ac:dyDescent="0.25">
      <c r="A6" s="2" t="s">
        <v>8</v>
      </c>
      <c r="G6" s="1"/>
      <c r="I6" s="1"/>
    </row>
    <row r="7" spans="1:10" x14ac:dyDescent="0.25">
      <c r="G7" s="1"/>
      <c r="I7" s="1"/>
    </row>
    <row r="8" spans="1:10" x14ac:dyDescent="0.25">
      <c r="G8" s="1"/>
      <c r="I8" s="1"/>
    </row>
    <row r="9" spans="1:10" x14ac:dyDescent="0.25">
      <c r="A9" s="8" t="s">
        <v>9</v>
      </c>
      <c r="B9" s="1"/>
      <c r="D9" s="1"/>
      <c r="G9" s="1"/>
      <c r="I9" s="1"/>
    </row>
    <row r="10" spans="1:10" x14ac:dyDescent="0.25">
      <c r="A10" s="2" t="s">
        <v>10</v>
      </c>
      <c r="C10" s="5" t="s">
        <v>26</v>
      </c>
      <c r="G10" s="1"/>
      <c r="I10" s="1"/>
    </row>
    <row r="11" spans="1:10" x14ac:dyDescent="0.25">
      <c r="A11" s="2" t="s">
        <v>11</v>
      </c>
      <c r="C11" s="5" t="s">
        <v>27</v>
      </c>
      <c r="G11" s="1"/>
      <c r="I11" s="1"/>
    </row>
    <row r="12" spans="1:10" x14ac:dyDescent="0.25">
      <c r="G12" s="1"/>
      <c r="I12" s="1"/>
    </row>
    <row r="13" spans="1:10" x14ac:dyDescent="0.25">
      <c r="A13" s="2" t="s">
        <v>12</v>
      </c>
      <c r="B13" s="7"/>
      <c r="C13" s="5" t="s">
        <v>31</v>
      </c>
    </row>
    <row r="14" spans="1:10" x14ac:dyDescent="0.25">
      <c r="C14" s="2" t="s">
        <v>28</v>
      </c>
    </row>
    <row r="15" spans="1:10" x14ac:dyDescent="0.25">
      <c r="A15" s="10"/>
      <c r="B15" s="10"/>
      <c r="C15" s="10" t="s">
        <v>29</v>
      </c>
      <c r="D15" s="10"/>
      <c r="E15" s="10"/>
      <c r="F15" s="10"/>
      <c r="G15" s="10"/>
    </row>
    <row r="16" spans="1:10" x14ac:dyDescent="0.25">
      <c r="A16" s="2" t="s">
        <v>13</v>
      </c>
      <c r="B16" s="7"/>
      <c r="C16" s="5" t="s">
        <v>32</v>
      </c>
    </row>
    <row r="17" spans="1:9" x14ac:dyDescent="0.25">
      <c r="C17" s="2" t="s">
        <v>30</v>
      </c>
    </row>
    <row r="19" spans="1:9" x14ac:dyDescent="0.25">
      <c r="A19" s="2" t="s">
        <v>14</v>
      </c>
      <c r="B19" s="1"/>
    </row>
    <row r="20" spans="1:9" x14ac:dyDescent="0.25">
      <c r="A20" s="2" t="s">
        <v>6</v>
      </c>
      <c r="B20" s="1"/>
    </row>
    <row r="21" spans="1:9" x14ac:dyDescent="0.25">
      <c r="A21" s="2" t="s">
        <v>15</v>
      </c>
      <c r="B21" s="1"/>
      <c r="C21" s="5" t="s">
        <v>33</v>
      </c>
    </row>
    <row r="23" spans="1:9" x14ac:dyDescent="0.25">
      <c r="A23" s="8" t="s">
        <v>16</v>
      </c>
    </row>
    <row r="25" spans="1:9" x14ac:dyDescent="0.25">
      <c r="A25" s="2" t="s">
        <v>17</v>
      </c>
      <c r="C25" s="5" t="s">
        <v>35</v>
      </c>
      <c r="G25" s="2">
        <f>B3-B25</f>
        <v>0</v>
      </c>
    </row>
    <row r="26" spans="1:9" x14ac:dyDescent="0.25">
      <c r="C26" s="5"/>
      <c r="H26" s="1"/>
    </row>
    <row r="28" spans="1:9" x14ac:dyDescent="0.25">
      <c r="A28" s="2" t="s">
        <v>18</v>
      </c>
      <c r="B28" s="7"/>
      <c r="C28" s="5" t="s">
        <v>36</v>
      </c>
    </row>
    <row r="29" spans="1:9" x14ac:dyDescent="0.25">
      <c r="C29" s="2" t="s">
        <v>37</v>
      </c>
      <c r="I29" s="2">
        <f>100/1.4</f>
        <v>71.428571428571431</v>
      </c>
    </row>
    <row r="30" spans="1:9" x14ac:dyDescent="0.25">
      <c r="B30" s="7"/>
      <c r="C30" s="5" t="s">
        <v>38</v>
      </c>
      <c r="F30" s="2">
        <f>B3-B5</f>
        <v>0</v>
      </c>
    </row>
    <row r="31" spans="1:9" x14ac:dyDescent="0.25">
      <c r="C31" s="2" t="s">
        <v>39</v>
      </c>
      <c r="F31" s="2" t="e">
        <f>F30/B28</f>
        <v>#DIV/0!</v>
      </c>
    </row>
    <row r="34" spans="1:9" x14ac:dyDescent="0.25">
      <c r="A34" s="2" t="s">
        <v>22</v>
      </c>
      <c r="B34" s="7"/>
      <c r="C34" s="5" t="s">
        <v>40</v>
      </c>
    </row>
    <row r="35" spans="1:9" x14ac:dyDescent="0.25">
      <c r="C35" s="2" t="s">
        <v>41</v>
      </c>
      <c r="H35" s="6">
        <f>10/1.9</f>
        <v>5.2631578947368425</v>
      </c>
    </row>
    <row r="36" spans="1:9" x14ac:dyDescent="0.25">
      <c r="B36" s="5"/>
    </row>
    <row r="37" spans="1:9" x14ac:dyDescent="0.25">
      <c r="B37" s="7"/>
      <c r="C37" s="5"/>
    </row>
    <row r="38" spans="1:9" x14ac:dyDescent="0.25">
      <c r="I3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48" zoomScaleNormal="148" workbookViewId="0">
      <selection activeCell="B3" sqref="B3"/>
    </sheetView>
  </sheetViews>
  <sheetFormatPr baseColWidth="10" defaultRowHeight="15" x14ac:dyDescent="0.25"/>
  <cols>
    <col min="1" max="1" width="34" style="2" customWidth="1"/>
    <col min="2" max="2" width="12" style="2" bestFit="1" customWidth="1"/>
    <col min="3" max="7" width="11.42578125" style="2"/>
    <col min="8" max="8" width="14.7109375" style="2" customWidth="1"/>
    <col min="9" max="16384" width="11.42578125" style="2"/>
  </cols>
  <sheetData>
    <row r="1" spans="1:10" ht="18.75" x14ac:dyDescent="0.3">
      <c r="A1" s="9" t="s">
        <v>25</v>
      </c>
    </row>
    <row r="2" spans="1:10" x14ac:dyDescent="0.25">
      <c r="A2" s="8" t="s">
        <v>2</v>
      </c>
    </row>
    <row r="3" spans="1:10" x14ac:dyDescent="0.25">
      <c r="A3" s="2" t="s">
        <v>1</v>
      </c>
      <c r="B3" s="2">
        <f>F12</f>
        <v>104</v>
      </c>
      <c r="E3" s="4" t="s">
        <v>3</v>
      </c>
      <c r="F3" s="4" t="s">
        <v>34</v>
      </c>
      <c r="G3" s="4" t="s">
        <v>5</v>
      </c>
      <c r="H3" s="4" t="s">
        <v>7</v>
      </c>
      <c r="I3" s="4" t="s">
        <v>6</v>
      </c>
      <c r="J3" s="4" t="s">
        <v>0</v>
      </c>
    </row>
    <row r="4" spans="1:10" x14ac:dyDescent="0.25">
      <c r="A4" s="2" t="s">
        <v>7</v>
      </c>
      <c r="B4" s="2">
        <f>H12</f>
        <v>91</v>
      </c>
      <c r="D4" s="3"/>
      <c r="E4" s="2">
        <v>1</v>
      </c>
      <c r="F4" s="2">
        <v>10</v>
      </c>
      <c r="G4" s="1">
        <v>1</v>
      </c>
      <c r="H4" s="2">
        <f>F4*G4</f>
        <v>10</v>
      </c>
      <c r="I4" s="1">
        <v>1</v>
      </c>
      <c r="J4" s="2">
        <f>F4*I4</f>
        <v>10</v>
      </c>
    </row>
    <row r="5" spans="1:10" x14ac:dyDescent="0.25">
      <c r="A5" s="2" t="s">
        <v>0</v>
      </c>
      <c r="B5" s="2">
        <f>J12</f>
        <v>75.2</v>
      </c>
      <c r="D5" s="3"/>
      <c r="E5" s="2">
        <f>E4+1</f>
        <v>2</v>
      </c>
      <c r="F5" s="2">
        <v>16</v>
      </c>
      <c r="G5" s="1">
        <v>1</v>
      </c>
      <c r="H5" s="2">
        <f t="shared" ref="H5:H11" si="0">F5*G5</f>
        <v>16</v>
      </c>
      <c r="I5" s="1">
        <v>1</v>
      </c>
      <c r="J5" s="2">
        <f t="shared" ref="J5:J11" si="1">F5*I5</f>
        <v>16</v>
      </c>
    </row>
    <row r="6" spans="1:10" x14ac:dyDescent="0.25">
      <c r="A6" s="2" t="s">
        <v>8</v>
      </c>
      <c r="B6" s="2">
        <v>210000</v>
      </c>
      <c r="E6" s="2">
        <f t="shared" ref="E6:E11" si="2">E5+1</f>
        <v>3</v>
      </c>
      <c r="F6" s="2">
        <v>10</v>
      </c>
      <c r="G6" s="1">
        <v>1</v>
      </c>
      <c r="H6" s="2">
        <f t="shared" si="0"/>
        <v>10</v>
      </c>
      <c r="I6" s="1">
        <v>1</v>
      </c>
      <c r="J6" s="2">
        <f t="shared" si="1"/>
        <v>10</v>
      </c>
    </row>
    <row r="7" spans="1:10" x14ac:dyDescent="0.25">
      <c r="E7" s="2">
        <f t="shared" si="2"/>
        <v>4</v>
      </c>
      <c r="F7" s="2">
        <v>16</v>
      </c>
      <c r="G7" s="1">
        <v>1</v>
      </c>
      <c r="H7" s="2">
        <f t="shared" si="0"/>
        <v>16</v>
      </c>
      <c r="I7" s="1">
        <v>1</v>
      </c>
      <c r="J7" s="2">
        <f t="shared" si="1"/>
        <v>16</v>
      </c>
    </row>
    <row r="8" spans="1:10" x14ac:dyDescent="0.25">
      <c r="E8" s="2">
        <f t="shared" si="2"/>
        <v>5</v>
      </c>
      <c r="F8" s="2">
        <v>8</v>
      </c>
      <c r="G8" s="1">
        <v>1</v>
      </c>
      <c r="H8" s="2">
        <f t="shared" si="0"/>
        <v>8</v>
      </c>
      <c r="I8" s="1">
        <v>1</v>
      </c>
      <c r="J8" s="2">
        <f t="shared" si="1"/>
        <v>8</v>
      </c>
    </row>
    <row r="9" spans="1:10" x14ac:dyDescent="0.25">
      <c r="A9" s="8" t="s">
        <v>9</v>
      </c>
      <c r="B9" s="1"/>
      <c r="D9" s="1"/>
      <c r="E9" s="2">
        <f t="shared" si="2"/>
        <v>6</v>
      </c>
      <c r="F9" s="2">
        <v>8</v>
      </c>
      <c r="G9" s="1">
        <v>1</v>
      </c>
      <c r="H9" s="2">
        <f t="shared" si="0"/>
        <v>8</v>
      </c>
      <c r="I9" s="1">
        <v>1</v>
      </c>
      <c r="J9" s="2">
        <f t="shared" si="1"/>
        <v>8</v>
      </c>
    </row>
    <row r="10" spans="1:10" x14ac:dyDescent="0.25">
      <c r="A10" s="2" t="s">
        <v>10</v>
      </c>
      <c r="B10" s="2">
        <f>B5-B6</f>
        <v>-209924.8</v>
      </c>
      <c r="C10" s="5" t="s">
        <v>26</v>
      </c>
      <c r="E10" s="2">
        <f t="shared" si="2"/>
        <v>7</v>
      </c>
      <c r="F10" s="2">
        <v>16</v>
      </c>
      <c r="G10" s="1">
        <v>1</v>
      </c>
      <c r="H10" s="2">
        <f t="shared" si="0"/>
        <v>16</v>
      </c>
      <c r="I10" s="1">
        <v>0.45</v>
      </c>
      <c r="J10" s="2">
        <f>F10*I10</f>
        <v>7.2</v>
      </c>
    </row>
    <row r="11" spans="1:10" x14ac:dyDescent="0.25">
      <c r="A11" s="2" t="s">
        <v>11</v>
      </c>
      <c r="B11" s="2">
        <f>B5-B4</f>
        <v>-15.799999999999997</v>
      </c>
      <c r="C11" s="5" t="s">
        <v>27</v>
      </c>
      <c r="E11" s="2">
        <f t="shared" si="2"/>
        <v>8</v>
      </c>
      <c r="F11" s="2">
        <v>20</v>
      </c>
      <c r="G11" s="1">
        <f>(39-32)/20</f>
        <v>0.35</v>
      </c>
      <c r="H11" s="2">
        <f t="shared" si="0"/>
        <v>7</v>
      </c>
      <c r="I11" s="1">
        <v>0</v>
      </c>
      <c r="J11" s="2">
        <f t="shared" si="1"/>
        <v>0</v>
      </c>
    </row>
    <row r="12" spans="1:10" x14ac:dyDescent="0.25">
      <c r="F12" s="2">
        <f>SUM(F4:F11)</f>
        <v>104</v>
      </c>
      <c r="G12" s="1"/>
      <c r="H12" s="2">
        <f>SUM(H4:H11)</f>
        <v>91</v>
      </c>
      <c r="I12" s="1"/>
      <c r="J12" s="2">
        <f>SUM(J4:J11)</f>
        <v>75.2</v>
      </c>
    </row>
    <row r="13" spans="1:10" x14ac:dyDescent="0.25">
      <c r="A13" s="2" t="s">
        <v>12</v>
      </c>
      <c r="B13" s="7">
        <f>B5/B6</f>
        <v>3.5809523809523808E-4</v>
      </c>
      <c r="C13" s="5" t="s">
        <v>31</v>
      </c>
    </row>
    <row r="14" spans="1:10" x14ac:dyDescent="0.25">
      <c r="C14" s="2" t="s">
        <v>28</v>
      </c>
    </row>
    <row r="15" spans="1:10" x14ac:dyDescent="0.25">
      <c r="A15" s="10"/>
      <c r="B15" s="10"/>
      <c r="C15" s="10" t="s">
        <v>29</v>
      </c>
      <c r="D15" s="10"/>
      <c r="E15" s="10"/>
      <c r="F15" s="10"/>
      <c r="G15" s="10"/>
    </row>
    <row r="16" spans="1:10" x14ac:dyDescent="0.25">
      <c r="A16" s="2" t="s">
        <v>13</v>
      </c>
      <c r="B16" s="7">
        <f>B5/B4</f>
        <v>0.82637362637362644</v>
      </c>
      <c r="C16" s="5" t="s">
        <v>32</v>
      </c>
    </row>
    <row r="17" spans="1:8" x14ac:dyDescent="0.25">
      <c r="C17" s="2" t="s">
        <v>30</v>
      </c>
    </row>
    <row r="19" spans="1:8" x14ac:dyDescent="0.25">
      <c r="A19" s="2" t="s">
        <v>14</v>
      </c>
      <c r="B19" s="1">
        <f>B4/B3</f>
        <v>0.875</v>
      </c>
    </row>
    <row r="20" spans="1:8" x14ac:dyDescent="0.25">
      <c r="A20" s="2" t="s">
        <v>6</v>
      </c>
      <c r="B20" s="1">
        <f>B5/B3</f>
        <v>0.72307692307692306</v>
      </c>
    </row>
    <row r="21" spans="1:8" x14ac:dyDescent="0.25">
      <c r="A21" s="2" t="s">
        <v>15</v>
      </c>
      <c r="B21" s="1">
        <f>B20-B19</f>
        <v>-0.15192307692307694</v>
      </c>
      <c r="C21" s="5" t="s">
        <v>33</v>
      </c>
    </row>
    <row r="23" spans="1:8" x14ac:dyDescent="0.25">
      <c r="A23" s="8" t="s">
        <v>16</v>
      </c>
    </row>
    <row r="25" spans="1:8" x14ac:dyDescent="0.25">
      <c r="A25" s="2" t="s">
        <v>17</v>
      </c>
    </row>
    <row r="26" spans="1:8" x14ac:dyDescent="0.25">
      <c r="A26" s="2" t="s">
        <v>17</v>
      </c>
      <c r="C26" s="5"/>
      <c r="H26" s="1"/>
    </row>
    <row r="28" spans="1:8" x14ac:dyDescent="0.25">
      <c r="A28" s="2" t="s">
        <v>18</v>
      </c>
    </row>
    <row r="30" spans="1:8" x14ac:dyDescent="0.25">
      <c r="A30" s="2" t="s">
        <v>18</v>
      </c>
      <c r="B30" s="7"/>
      <c r="C30" s="5"/>
    </row>
    <row r="33" spans="1:9" x14ac:dyDescent="0.25">
      <c r="A33" s="5" t="s">
        <v>19</v>
      </c>
    </row>
    <row r="35" spans="1:9" x14ac:dyDescent="0.25">
      <c r="A35" s="2" t="s">
        <v>20</v>
      </c>
    </row>
    <row r="36" spans="1:9" x14ac:dyDescent="0.25">
      <c r="A36" s="2" t="s">
        <v>21</v>
      </c>
    </row>
    <row r="38" spans="1:9" x14ac:dyDescent="0.25">
      <c r="A38" s="2" t="s">
        <v>22</v>
      </c>
    </row>
    <row r="40" spans="1:9" x14ac:dyDescent="0.25">
      <c r="A40" s="2" t="s">
        <v>23</v>
      </c>
      <c r="B40" s="5"/>
    </row>
    <row r="41" spans="1:9" x14ac:dyDescent="0.25">
      <c r="B41" s="7"/>
      <c r="C41" s="5"/>
    </row>
    <row r="42" spans="1:9" x14ac:dyDescent="0.25">
      <c r="I42" s="6"/>
    </row>
    <row r="44" spans="1:9" x14ac:dyDescent="0.25">
      <c r="A44" s="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cwillatt</dc:creator>
  <cp:lastModifiedBy>UsuarioM1</cp:lastModifiedBy>
  <dcterms:created xsi:type="dcterms:W3CDTF">2020-08-29T19:11:02Z</dcterms:created>
  <dcterms:modified xsi:type="dcterms:W3CDTF">2022-05-14T18:28:29Z</dcterms:modified>
</cp:coreProperties>
</file>