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fsoto\Dropbox (Personal)\AuxiliaresDIMIN2021\LaboratoriosEstadística\new\Lab3Solutions\"/>
    </mc:Choice>
  </mc:AlternateContent>
  <xr:revisionPtr revIDLastSave="0" documentId="13_ncr:1_{B4E4C7AB-E28F-4226-97F5-AA4D4A22199B}" xr6:coauthVersionLast="47" xr6:coauthVersionMax="47" xr10:uidLastSave="{00000000-0000-0000-0000-000000000000}"/>
  <bookViews>
    <workbookView xWindow="-108" yWindow="-108" windowWidth="23256" windowHeight="12576" activeTab="4" xr2:uid="{00000000-000D-0000-FFFF-FFFF00000000}"/>
  </bookViews>
  <sheets>
    <sheet name="Exploration drill holes" sheetId="1" r:id="rId1"/>
    <sheet name="Pozos de tronadura" sheetId="2" r:id="rId2"/>
    <sheet name="Statistics" sheetId="3" r:id="rId3"/>
    <sheet name="HistogramGrade" sheetId="4" r:id="rId4"/>
    <sheet name="HisogramLnGrade-Conclusion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9" roundtripDataSignature="AMtx7mhStrNj9cwVoBmMZ2AUPjo9M7J93g=="/>
    </ext>
  </extLst>
</workbook>
</file>

<file path=xl/calcChain.xml><?xml version="1.0" encoding="utf-8"?>
<calcChain xmlns="http://schemas.openxmlformats.org/spreadsheetml/2006/main">
  <c r="H59" i="5" l="1"/>
  <c r="G70" i="5"/>
  <c r="G69" i="5"/>
  <c r="G68" i="5"/>
  <c r="G67" i="5"/>
  <c r="G66" i="5"/>
  <c r="G65" i="5"/>
  <c r="G64" i="5"/>
  <c r="G63" i="5"/>
  <c r="G62" i="5"/>
  <c r="G61" i="5"/>
  <c r="G60" i="5"/>
  <c r="G59" i="5"/>
  <c r="F70" i="5"/>
  <c r="F69" i="5"/>
  <c r="F68" i="5"/>
  <c r="F67" i="5"/>
  <c r="F66" i="5"/>
  <c r="F65" i="5"/>
  <c r="F64" i="5"/>
  <c r="F63" i="5"/>
  <c r="F62" i="5"/>
  <c r="F61" i="5"/>
  <c r="F60" i="5"/>
  <c r="F59" i="5"/>
  <c r="B76" i="5"/>
  <c r="C70" i="5"/>
  <c r="D70" i="5" s="1"/>
  <c r="C69" i="5"/>
  <c r="D69" i="5" s="1"/>
  <c r="E69" i="5" s="1"/>
  <c r="C68" i="5"/>
  <c r="D68" i="5" s="1"/>
  <c r="C67" i="5"/>
  <c r="D67" i="5" s="1"/>
  <c r="C66" i="5"/>
  <c r="D66" i="5" s="1"/>
  <c r="C65" i="5"/>
  <c r="D65" i="5" s="1"/>
  <c r="C64" i="5"/>
  <c r="D64" i="5" s="1"/>
  <c r="C63" i="5"/>
  <c r="D63" i="5" s="1"/>
  <c r="C62" i="5"/>
  <c r="D62" i="5" s="1"/>
  <c r="C61" i="5"/>
  <c r="D61" i="5" s="1"/>
  <c r="C60" i="5"/>
  <c r="D60" i="5" s="1"/>
  <c r="C59" i="5"/>
  <c r="D59" i="5" s="1"/>
  <c r="E59" i="5" s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H69" i="5" l="1"/>
  <c r="E65" i="5"/>
  <c r="H65" i="5" s="1"/>
  <c r="E60" i="5"/>
  <c r="H60" i="5" s="1"/>
  <c r="E68" i="5"/>
  <c r="H68" i="5" s="1"/>
  <c r="E64" i="5"/>
  <c r="H64" i="5" s="1"/>
  <c r="E61" i="5"/>
  <c r="H61" i="5" s="1"/>
  <c r="E66" i="5"/>
  <c r="H66" i="5" s="1"/>
  <c r="E67" i="5"/>
  <c r="H67" i="5" s="1"/>
  <c r="E62" i="5"/>
  <c r="H62" i="5" s="1"/>
  <c r="E63" i="5"/>
  <c r="H63" i="5" s="1"/>
  <c r="E70" i="5"/>
  <c r="H70" i="5" s="1"/>
  <c r="B87" i="5" l="1"/>
  <c r="H72" i="5" l="1"/>
</calcChain>
</file>

<file path=xl/sharedStrings.xml><?xml version="1.0" encoding="utf-8"?>
<sst xmlns="http://schemas.openxmlformats.org/spreadsheetml/2006/main" count="61" uniqueCount="56">
  <si>
    <t>East coordinate</t>
  </si>
  <si>
    <t>North coordinate</t>
  </si>
  <si>
    <t>Bound</t>
  </si>
  <si>
    <t>Copper Grade (%)</t>
  </si>
  <si>
    <t>Log(Copper Grade (%))</t>
  </si>
  <si>
    <t>Coordenada este</t>
  </si>
  <si>
    <t>Coordenada norte</t>
  </si>
  <si>
    <t>Cota</t>
  </si>
  <si>
    <t>Ley de cobre (%)</t>
  </si>
  <si>
    <t>Mean</t>
  </si>
  <si>
    <t>Standard Error</t>
  </si>
  <si>
    <t>Median</t>
  </si>
  <si>
    <t>Mode</t>
  </si>
  <si>
    <t>Standard Desviation</t>
  </si>
  <si>
    <t>Sample Variance</t>
  </si>
  <si>
    <t>Kurtosis</t>
  </si>
  <si>
    <t>Skewness</t>
  </si>
  <si>
    <t>Range</t>
  </si>
  <si>
    <t>Minimum</t>
  </si>
  <si>
    <t>Maximum</t>
  </si>
  <si>
    <t>Sum</t>
  </si>
  <si>
    <t>Count</t>
  </si>
  <si>
    <t>Clase</t>
  </si>
  <si>
    <t>Frecuencia</t>
  </si>
  <si>
    <t>y mayor...</t>
  </si>
  <si>
    <t>Chi Square test</t>
  </si>
  <si>
    <t>What we need to know</t>
  </si>
  <si>
    <t>We should have at least 4 to 5 individuals per class.</t>
  </si>
  <si>
    <t>This is a free test, independent of the proposed distribution model.</t>
  </si>
  <si>
    <t>𝑯_𝟎:   logarithms distribute lognormal</t>
  </si>
  <si>
    <t>𝑯_𝑨: logarithms do not distribute lognormal</t>
  </si>
  <si>
    <t xml:space="preserve">
from the basic statistics we extract:</t>
  </si>
  <si>
    <t>n</t>
  </si>
  <si>
    <t>Then using the formula we calculate the statistical</t>
  </si>
  <si>
    <t>Frecuency</t>
  </si>
  <si>
    <t>E: Expected Frecuency</t>
  </si>
  <si>
    <t>(O-E)^2</t>
  </si>
  <si>
    <t>(O-E)^2/E</t>
  </si>
  <si>
    <t>Statistical Chi Square</t>
  </si>
  <si>
    <t>k-L-1    degrees of fredom</t>
  </si>
  <si>
    <t>k clases</t>
  </si>
  <si>
    <t>Histogram bins</t>
  </si>
  <si>
    <t>L estimates parameters</t>
  </si>
  <si>
    <t>Mean &amp; Desviation</t>
  </si>
  <si>
    <t>Alpha</t>
  </si>
  <si>
    <t>Critical Value</t>
  </si>
  <si>
    <t>Statistical &lt; Critical Value. Then there is no statistically significant evidence to reject the null hypothesis that logarithms distribute lognormal</t>
  </si>
  <si>
    <t>1) We identify our null and alternative hypothesis</t>
  </si>
  <si>
    <t>2) We classified the data in k exclusive classes or categories</t>
  </si>
  <si>
    <t>3) We calculate the Statistical Chi Square</t>
  </si>
  <si>
    <t>4) We calculate the critical value</t>
  </si>
  <si>
    <t>5) Reject or not reject the null hypothesis</t>
  </si>
  <si>
    <t>O: Observed Frecuency</t>
  </si>
  <si>
    <t>Standard Deviation</t>
  </si>
  <si>
    <t>G 
(gaussiand cdf)</t>
  </si>
  <si>
    <t xml:space="preserve">Expected cdf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</si>
</sst>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1" x14ac:knownFonts="1">
    <font>
      <sz val="10"/>
      <color rgb="FF000000"/>
      <name val="Arial"/>
    </font>
    <font>
      <b/>
      <sz val="10"/>
      <color theme="1"/>
      <name val="Arial"/>
    </font>
    <font>
      <sz val="10"/>
      <color theme="1"/>
      <name val="Arial"/>
    </font>
    <font>
      <i/>
      <sz val="10"/>
      <color theme="1"/>
      <name val="Arial"/>
    </font>
    <font>
      <sz val="10"/>
      <name val="Arial"/>
    </font>
    <font>
      <sz val="11"/>
      <color rgb="FF008000"/>
      <name val="Calibri"/>
    </font>
    <font>
      <sz val="24"/>
      <color theme="1"/>
      <name val="Arial"/>
    </font>
    <font>
      <sz val="14"/>
      <color theme="1"/>
      <name val="Arial"/>
    </font>
    <font>
      <sz val="16"/>
      <color theme="1"/>
      <name val="Arial"/>
    </font>
    <font>
      <b/>
      <sz val="16"/>
      <color theme="1"/>
      <name val="Arial"/>
    </font>
    <font>
      <sz val="16"/>
      <color rgb="FF008000"/>
      <name val="Calibri"/>
    </font>
    <font>
      <i/>
      <sz val="16"/>
      <color theme="1"/>
      <name val="Arial"/>
    </font>
    <font>
      <b/>
      <sz val="16"/>
      <color rgb="FF333333"/>
      <name val="Arial"/>
    </font>
    <font>
      <i/>
      <sz val="16"/>
      <color theme="1"/>
      <name val="Arial"/>
      <family val="2"/>
    </font>
    <font>
      <sz val="16"/>
      <color theme="1"/>
      <name val="Arial"/>
      <family val="2"/>
    </font>
    <font>
      <sz val="11"/>
      <color rgb="FF006100"/>
      <name val="Calibri"/>
      <family val="2"/>
      <scheme val="minor"/>
    </font>
    <font>
      <sz val="18"/>
      <color theme="1"/>
      <name val="Arial"/>
      <family val="2"/>
    </font>
    <font>
      <sz val="18"/>
      <color rgb="FF008000"/>
      <name val="Calibri"/>
      <family val="2"/>
    </font>
    <font>
      <b/>
      <sz val="18"/>
      <color theme="1"/>
      <name val="Arial"/>
      <family val="2"/>
    </font>
    <font>
      <sz val="18"/>
      <name val="Arial"/>
      <family val="2"/>
    </font>
    <font>
      <sz val="18"/>
      <color rgb="FF0061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  <fill>
      <patternFill patternType="solid">
        <fgColor rgb="FFDAEEF3"/>
        <bgColor rgb="FFDAEEF3"/>
      </patternFill>
    </fill>
    <fill>
      <patternFill patternType="solid">
        <fgColor theme="0"/>
        <bgColor theme="0"/>
      </patternFill>
    </fill>
    <fill>
      <patternFill patternType="solid">
        <fgColor rgb="FFC6EFCE"/>
      </patternFill>
    </fill>
  </fills>
  <borders count="29">
    <border>
      <left/>
      <right/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5" fillId="5" borderId="0" applyNumberFormat="0" applyBorder="0" applyAlignment="0" applyProtection="0"/>
  </cellStyleXfs>
  <cellXfs count="68">
    <xf numFmtId="0" fontId="0" fillId="0" borderId="0" xfId="0" applyFont="1" applyAlignment="1"/>
    <xf numFmtId="164" fontId="1" fillId="0" borderId="0" xfId="0" applyNumberFormat="1" applyFont="1" applyAlignment="1">
      <alignment horizontal="center" wrapText="1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/>
    <xf numFmtId="165" fontId="5" fillId="2" borderId="2" xfId="0" applyNumberFormat="1" applyFont="1" applyFill="1" applyBorder="1" applyAlignment="1"/>
    <xf numFmtId="165" fontId="2" fillId="0" borderId="0" xfId="0" applyNumberFormat="1" applyFont="1" applyAlignment="1"/>
    <xf numFmtId="0" fontId="2" fillId="0" borderId="3" xfId="0" applyFont="1" applyBorder="1" applyAlignment="1"/>
    <xf numFmtId="0" fontId="5" fillId="2" borderId="4" xfId="0" applyFont="1" applyFill="1" applyBorder="1" applyAlignment="1"/>
    <xf numFmtId="0" fontId="6" fillId="0" borderId="0" xfId="0" applyFont="1" applyAlignment="1"/>
    <xf numFmtId="0" fontId="7" fillId="0" borderId="0" xfId="0" applyFont="1" applyAlignment="1"/>
    <xf numFmtId="0" fontId="8" fillId="3" borderId="2" xfId="0" applyFont="1" applyFill="1" applyBorder="1" applyAlignment="1"/>
    <xf numFmtId="0" fontId="8" fillId="0" borderId="0" xfId="0" applyFont="1" applyAlignment="1"/>
    <xf numFmtId="0" fontId="9" fillId="3" borderId="2" xfId="0" applyFont="1" applyFill="1" applyBorder="1" applyAlignment="1"/>
    <xf numFmtId="0" fontId="8" fillId="0" borderId="0" xfId="0" applyFont="1" applyAlignment="1">
      <alignment wrapText="1"/>
    </xf>
    <xf numFmtId="0" fontId="8" fillId="0" borderId="5" xfId="0" applyFont="1" applyBorder="1" applyAlignment="1"/>
    <xf numFmtId="165" fontId="10" fillId="2" borderId="6" xfId="0" applyNumberFormat="1" applyFont="1" applyFill="1" applyBorder="1" applyAlignment="1"/>
    <xf numFmtId="0" fontId="8" fillId="0" borderId="7" xfId="0" applyFont="1" applyBorder="1" applyAlignment="1"/>
    <xf numFmtId="165" fontId="10" fillId="2" borderId="8" xfId="0" applyNumberFormat="1" applyFont="1" applyFill="1" applyBorder="1" applyAlignment="1"/>
    <xf numFmtId="0" fontId="8" fillId="0" borderId="9" xfId="0" applyFont="1" applyBorder="1" applyAlignment="1"/>
    <xf numFmtId="0" fontId="10" fillId="2" borderId="10" xfId="0" applyFont="1" applyFill="1" applyBorder="1" applyAlignment="1"/>
    <xf numFmtId="165" fontId="8" fillId="0" borderId="0" xfId="0" applyNumberFormat="1" applyFont="1" applyAlignment="1"/>
    <xf numFmtId="165" fontId="8" fillId="0" borderId="14" xfId="0" applyNumberFormat="1" applyFont="1" applyBorder="1" applyAlignment="1"/>
    <xf numFmtId="0" fontId="8" fillId="0" borderId="3" xfId="0" applyFont="1" applyBorder="1" applyAlignment="1"/>
    <xf numFmtId="0" fontId="8" fillId="0" borderId="15" xfId="0" applyFont="1" applyBorder="1" applyAlignment="1"/>
    <xf numFmtId="0" fontId="10" fillId="4" borderId="2" xfId="0" applyFont="1" applyFill="1" applyBorder="1" applyAlignment="1">
      <alignment horizontal="center"/>
    </xf>
    <xf numFmtId="0" fontId="8" fillId="0" borderId="16" xfId="0" applyFont="1" applyBorder="1" applyAlignment="1"/>
    <xf numFmtId="0" fontId="8" fillId="0" borderId="13" xfId="0" applyFont="1" applyBorder="1" applyAlignment="1"/>
    <xf numFmtId="0" fontId="8" fillId="0" borderId="14" xfId="0" applyFont="1" applyBorder="1" applyAlignment="1"/>
    <xf numFmtId="0" fontId="10" fillId="2" borderId="17" xfId="0" applyFont="1" applyFill="1" applyBorder="1" applyAlignment="1"/>
    <xf numFmtId="0" fontId="8" fillId="0" borderId="0" xfId="0" applyNumberFormat="1" applyFont="1" applyAlignment="1">
      <alignment horizontal="right"/>
    </xf>
    <xf numFmtId="0" fontId="11" fillId="0" borderId="1" xfId="0" applyFont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0" fontId="11" fillId="0" borderId="11" xfId="0" applyNumberFormat="1" applyFont="1" applyBorder="1" applyAlignment="1">
      <alignment horizontal="center"/>
    </xf>
    <xf numFmtId="0" fontId="13" fillId="0" borderId="12" xfId="0" applyFont="1" applyBorder="1" applyAlignment="1">
      <alignment horizontal="center" wrapText="1"/>
    </xf>
    <xf numFmtId="0" fontId="14" fillId="0" borderId="7" xfId="0" applyFont="1" applyBorder="1" applyAlignment="1"/>
    <xf numFmtId="0" fontId="8" fillId="0" borderId="4" xfId="0" applyFont="1" applyBorder="1" applyAlignment="1"/>
    <xf numFmtId="1" fontId="8" fillId="0" borderId="0" xfId="0" applyNumberFormat="1" applyFont="1" applyAlignment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9" fillId="3" borderId="2" xfId="0" applyFont="1" applyFill="1" applyBorder="1" applyAlignment="1"/>
    <xf numFmtId="0" fontId="12" fillId="3" borderId="2" xfId="0" applyFont="1" applyFill="1" applyBorder="1" applyAlignment="1">
      <alignment wrapText="1"/>
    </xf>
    <xf numFmtId="0" fontId="8" fillId="0" borderId="12" xfId="0" applyFont="1" applyBorder="1" applyAlignment="1"/>
    <xf numFmtId="0" fontId="8" fillId="0" borderId="13" xfId="0" applyFont="1" applyBorder="1" applyAlignment="1"/>
    <xf numFmtId="2" fontId="10" fillId="2" borderId="17" xfId="0" applyNumberFormat="1" applyFont="1" applyFill="1" applyBorder="1" applyAlignment="1"/>
    <xf numFmtId="0" fontId="15" fillId="5" borderId="22" xfId="1" applyBorder="1"/>
    <xf numFmtId="0" fontId="15" fillId="5" borderId="23" xfId="1" applyBorder="1"/>
    <xf numFmtId="0" fontId="15" fillId="5" borderId="24" xfId="1" applyBorder="1"/>
    <xf numFmtId="0" fontId="15" fillId="5" borderId="20" xfId="1" applyBorder="1" applyAlignment="1"/>
    <xf numFmtId="0" fontId="15" fillId="5" borderId="25" xfId="1" applyBorder="1"/>
    <xf numFmtId="0" fontId="15" fillId="5" borderId="26" xfId="1" applyBorder="1"/>
    <xf numFmtId="0" fontId="15" fillId="5" borderId="27" xfId="1" applyBorder="1"/>
    <xf numFmtId="0" fontId="15" fillId="5" borderId="28" xfId="1" applyBorder="1"/>
    <xf numFmtId="0" fontId="16" fillId="0" borderId="7" xfId="0" applyFont="1" applyBorder="1" applyAlignment="1"/>
    <xf numFmtId="0" fontId="16" fillId="0" borderId="0" xfId="0" applyFont="1" applyAlignment="1"/>
    <xf numFmtId="0" fontId="16" fillId="0" borderId="9" xfId="0" applyFont="1" applyBorder="1" applyAlignment="1"/>
    <xf numFmtId="0" fontId="16" fillId="0" borderId="3" xfId="0" applyFont="1" applyBorder="1" applyAlignment="1"/>
    <xf numFmtId="0" fontId="17" fillId="4" borderId="2" xfId="0" applyFont="1" applyFill="1" applyBorder="1" applyAlignment="1">
      <alignment horizontal="center"/>
    </xf>
    <xf numFmtId="0" fontId="18" fillId="3" borderId="18" xfId="0" applyFont="1" applyFill="1" applyBorder="1" applyAlignment="1">
      <alignment horizontal="center"/>
    </xf>
    <xf numFmtId="0" fontId="19" fillId="0" borderId="19" xfId="0" applyFont="1" applyBorder="1"/>
    <xf numFmtId="0" fontId="20" fillId="5" borderId="21" xfId="1" applyFont="1" applyBorder="1" applyAlignment="1">
      <alignment wrapText="1"/>
    </xf>
  </cellXfs>
  <cellStyles count="2">
    <cellStyle name="Bueno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800" b="1" i="0">
                <a:solidFill>
                  <a:srgbClr val="000000"/>
                </a:solidFill>
                <a:latin typeface="+mn-lt"/>
              </a:defRPr>
            </a:pPr>
            <a:r>
              <a:rPr lang="es-ES" sz="1800" b="1" i="0">
                <a:solidFill>
                  <a:srgbClr val="000000"/>
                </a:solidFill>
                <a:latin typeface="+mn-lt"/>
              </a:rPr>
              <a:t>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666699"/>
            </a:solidFill>
          </c:spPr>
          <c:invertIfNegative val="1"/>
          <c:cat>
            <c:strRef>
              <c:f>HistogramGrade!$A$2:$A$13</c:f>
              <c:strCache>
                <c:ptCount val="12"/>
                <c:pt idx="0">
                  <c:v>0.19</c:v>
                </c:pt>
                <c:pt idx="1">
                  <c:v>0.639</c:v>
                </c:pt>
                <c:pt idx="2">
                  <c:v>1.088</c:v>
                </c:pt>
                <c:pt idx="3">
                  <c:v>1.537</c:v>
                </c:pt>
                <c:pt idx="4">
                  <c:v>1.986</c:v>
                </c:pt>
                <c:pt idx="5">
                  <c:v>2.435</c:v>
                </c:pt>
                <c:pt idx="6">
                  <c:v>2.885</c:v>
                </c:pt>
                <c:pt idx="7">
                  <c:v>3.334</c:v>
                </c:pt>
                <c:pt idx="8">
                  <c:v>3.783</c:v>
                </c:pt>
                <c:pt idx="9">
                  <c:v>4.232</c:v>
                </c:pt>
                <c:pt idx="10">
                  <c:v>4.681</c:v>
                </c:pt>
                <c:pt idx="11">
                  <c:v>y mayor...</c:v>
                </c:pt>
              </c:strCache>
            </c:strRef>
          </c:cat>
          <c:val>
            <c:numRef>
              <c:f>HistogramGrade!$B$2:$B$13</c:f>
              <c:numCache>
                <c:formatCode>General</c:formatCode>
                <c:ptCount val="12"/>
                <c:pt idx="0">
                  <c:v>1</c:v>
                </c:pt>
                <c:pt idx="1">
                  <c:v>31</c:v>
                </c:pt>
                <c:pt idx="2">
                  <c:v>43</c:v>
                </c:pt>
                <c:pt idx="3">
                  <c:v>21</c:v>
                </c:pt>
                <c:pt idx="4">
                  <c:v>16</c:v>
                </c:pt>
                <c:pt idx="5">
                  <c:v>6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8FBE-48CB-90C9-2FF41EFEC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5652496"/>
        <c:axId val="273039095"/>
      </c:barChart>
      <c:catAx>
        <c:axId val="525652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s-ES" sz="1000" b="1" i="0">
                    <a:solidFill>
                      <a:srgbClr val="000000"/>
                    </a:solidFill>
                    <a:latin typeface="+mn-lt"/>
                  </a:rPr>
                  <a:t>Class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L"/>
          </a:p>
        </c:txPr>
        <c:crossAx val="273039095"/>
        <c:crosses val="autoZero"/>
        <c:auto val="1"/>
        <c:lblAlgn val="ctr"/>
        <c:lblOffset val="100"/>
        <c:noMultiLvlLbl val="1"/>
      </c:catAx>
      <c:valAx>
        <c:axId val="273039095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sz="11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s-ES" sz="1100" b="0" i="0">
                    <a:solidFill>
                      <a:srgbClr val="000000"/>
                    </a:solidFill>
                    <a:latin typeface="+mn-lt"/>
                  </a:rPr>
                  <a:t>
Frequen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L"/>
          </a:p>
        </c:txPr>
        <c:crossAx val="525652496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CL"/>
        </a:p>
      </c:txPr>
    </c:legend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800" b="1" i="0">
                <a:solidFill>
                  <a:srgbClr val="000000"/>
                </a:solidFill>
                <a:latin typeface="+mn-lt"/>
              </a:defRPr>
            </a:pPr>
            <a:r>
              <a:rPr lang="es-ES" sz="1800" b="1" i="0">
                <a:solidFill>
                  <a:srgbClr val="000000"/>
                </a:solidFill>
                <a:latin typeface="+mn-lt"/>
              </a:rPr>
              <a:t>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666699"/>
            </a:solidFill>
          </c:spPr>
          <c:invertIfNegative val="1"/>
          <c:cat>
            <c:strRef>
              <c:f>'HisogramLnGrade-Conclusion'!$A$59:$A$71</c:f>
              <c:strCache>
                <c:ptCount val="13"/>
                <c:pt idx="0">
                  <c:v>-1</c:v>
                </c:pt>
                <c:pt idx="1">
                  <c:v>-0.7</c:v>
                </c:pt>
                <c:pt idx="2">
                  <c:v>-0.5</c:v>
                </c:pt>
                <c:pt idx="3">
                  <c:v>-0.25</c:v>
                </c:pt>
                <c:pt idx="4">
                  <c:v>-0.1</c:v>
                </c:pt>
                <c:pt idx="5">
                  <c:v>0</c:v>
                </c:pt>
                <c:pt idx="6">
                  <c:v>0.1</c:v>
                </c:pt>
                <c:pt idx="7">
                  <c:v>0.25</c:v>
                </c:pt>
                <c:pt idx="8">
                  <c:v>0.5</c:v>
                </c:pt>
                <c:pt idx="9">
                  <c:v>0.7</c:v>
                </c:pt>
                <c:pt idx="10">
                  <c:v>1</c:v>
                </c:pt>
                <c:pt idx="11">
                  <c:v>2</c:v>
                </c:pt>
                <c:pt idx="12">
                  <c:v>y mayor...</c:v>
                </c:pt>
              </c:strCache>
            </c:strRef>
          </c:cat>
          <c:val>
            <c:numRef>
              <c:f>'HisogramLnGrade-Conclusion'!$B$59:$B$71</c:f>
              <c:numCache>
                <c:formatCode>General</c:formatCode>
                <c:ptCount val="13"/>
                <c:pt idx="0">
                  <c:v>9</c:v>
                </c:pt>
                <c:pt idx="1">
                  <c:v>11</c:v>
                </c:pt>
                <c:pt idx="2">
                  <c:v>8</c:v>
                </c:pt>
                <c:pt idx="3">
                  <c:v>17</c:v>
                </c:pt>
                <c:pt idx="4">
                  <c:v>16</c:v>
                </c:pt>
                <c:pt idx="5">
                  <c:v>7</c:v>
                </c:pt>
                <c:pt idx="6">
                  <c:v>8</c:v>
                </c:pt>
                <c:pt idx="7">
                  <c:v>12</c:v>
                </c:pt>
                <c:pt idx="8">
                  <c:v>11</c:v>
                </c:pt>
                <c:pt idx="9">
                  <c:v>15</c:v>
                </c:pt>
                <c:pt idx="10">
                  <c:v>5</c:v>
                </c:pt>
                <c:pt idx="11">
                  <c:v>5</c:v>
                </c:pt>
                <c:pt idx="1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143A-4C19-AE8E-64031A39D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6294542"/>
        <c:axId val="585668084"/>
      </c:barChart>
      <c:catAx>
        <c:axId val="91629454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s-ES" sz="1000" b="1" i="0">
                    <a:solidFill>
                      <a:srgbClr val="000000"/>
                    </a:solidFill>
                    <a:latin typeface="+mn-lt"/>
                  </a:rPr>
                  <a:t>-2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L"/>
          </a:p>
        </c:txPr>
        <c:crossAx val="585668084"/>
        <c:crosses val="autoZero"/>
        <c:auto val="1"/>
        <c:lblAlgn val="ctr"/>
        <c:lblOffset val="100"/>
        <c:noMultiLvlLbl val="1"/>
      </c:catAx>
      <c:valAx>
        <c:axId val="58566808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sz="1000"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s-ES" sz="1000" b="1" i="0">
                    <a:solidFill>
                      <a:srgbClr val="000000"/>
                    </a:solidFill>
                    <a:latin typeface="+mn-lt"/>
                  </a:rPr>
                  <a:t>Frecuency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L"/>
          </a:p>
        </c:txPr>
        <c:crossAx val="916294542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CL"/>
        </a:p>
      </c:txPr>
    </c:legend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828675</xdr:colOff>
      <xdr:row>2</xdr:row>
      <xdr:rowOff>0</xdr:rowOff>
    </xdr:from>
    <xdr:ext cx="6781800" cy="4886325"/>
    <xdr:graphicFrame macro="">
      <xdr:nvGraphicFramePr>
        <xdr:cNvPr id="1390026625" name="Chart 1" descr="Chart 0">
          <a:extLst>
            <a:ext uri="{FF2B5EF4-FFF2-40B4-BE49-F238E27FC236}">
              <a16:creationId xmlns:a16="http://schemas.microsoft.com/office/drawing/2014/main" id="{00000000-0008-0000-0300-0000811FDA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14</xdr:row>
      <xdr:rowOff>133350</xdr:rowOff>
    </xdr:from>
    <xdr:ext cx="8029575" cy="4248150"/>
    <xdr:graphicFrame macro="">
      <xdr:nvGraphicFramePr>
        <xdr:cNvPr id="439764235" name="Chart 2" descr="Chart 0">
          <a:extLst>
            <a:ext uri="{FF2B5EF4-FFF2-40B4-BE49-F238E27FC236}">
              <a16:creationId xmlns:a16="http://schemas.microsoft.com/office/drawing/2014/main" id="{00000000-0008-0000-0400-00000B4536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0</xdr:col>
      <xdr:colOff>217117</xdr:colOff>
      <xdr:row>90</xdr:row>
      <xdr:rowOff>52918</xdr:rowOff>
    </xdr:from>
    <xdr:ext cx="9381966" cy="6148917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7117" y="21526501"/>
          <a:ext cx="9381966" cy="6148917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676275</xdr:colOff>
      <xdr:row>49</xdr:row>
      <xdr:rowOff>19050</xdr:rowOff>
    </xdr:from>
    <xdr:ext cx="4610100" cy="16573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DAA917E5-4040-4924-8706-4E6DBCB83D89}"/>
                </a:ext>
              </a:extLst>
            </xdr:cNvPr>
            <xdr:cNvSpPr txBox="1"/>
          </xdr:nvSpPr>
          <xdr:spPr>
            <a:xfrm>
              <a:off x="676275" y="11963400"/>
              <a:ext cx="4610100" cy="1657350"/>
            </a:xfrm>
            <a:prstGeom prst="rect">
              <a:avLst/>
            </a:prstGeom>
            <a:solidFill>
              <a:schemeClr val="accent1">
                <a:lumMod val="5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marL="0" marR="0" lvl="0" indent="0" algn="ctr" defTabSz="8255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kumimoji="0" lang="pt-BR" sz="2800" b="1" i="1" u="none" strike="noStrike" kern="0" cap="none" spc="0" normalizeH="0" baseline="0" noProof="0" smtClean="0">
                            <a:ln>
                              <a:noFill/>
                            </a:ln>
                            <a:solidFill>
                              <a:srgbClr val="FFFFFF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sym typeface="Helvetica"/>
                          </a:rPr>
                        </m:ctrlPr>
                      </m:sSupPr>
                      <m:e>
                        <m:r>
                          <a:rPr kumimoji="0" lang="pt-BR" sz="2800" b="1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rgbClr val="FFFFFF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Helvetica" panose="020B0604020202020204" pitchFamily="34" charset="0"/>
                            <a:sym typeface="Helvetica"/>
                          </a:rPr>
                          <m:t>𝝌</m:t>
                        </m:r>
                      </m:e>
                      <m:sup>
                        <m:r>
                          <a:rPr kumimoji="0" lang="es-CL" sz="2800" b="1" i="1" u="none" strike="noStrike" kern="0" cap="none" spc="0" normalizeH="0" baseline="0" noProof="0" smtClean="0">
                            <a:ln>
                              <a:noFill/>
                            </a:ln>
                            <a:solidFill>
                              <a:srgbClr val="FFFFFF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sym typeface="Helvetica"/>
                          </a:rPr>
                          <m:t>𝟐</m:t>
                        </m:r>
                      </m:sup>
                    </m:sSup>
                    <m:r>
                      <a:rPr kumimoji="0" lang="pt-BR" sz="2800" b="1" i="1" u="none" strike="noStrike" kern="0" cap="none" spc="0" normalizeH="0" baseline="0" noProof="0" smtClean="0">
                        <a:ln>
                          <a:noFill/>
                        </a:ln>
                        <a:solidFill>
                          <a:srgbClr val="FFFFFF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Helvetica"/>
                        <a:cs typeface="Helvetica" panose="020B0604020202020204" pitchFamily="34" charset="0"/>
                        <a:sym typeface="Helvetica"/>
                      </a:rPr>
                      <m:t>=</m:t>
                    </m:r>
                    <m:nary>
                      <m:naryPr>
                        <m:chr m:val="∑"/>
                        <m:ctrlPr>
                          <a:rPr kumimoji="0" lang="pt-BR" sz="2800" b="1" i="1" u="none" strike="noStrike" kern="0" cap="none" spc="0" normalizeH="0" baseline="0" noProof="0" smtClean="0">
                            <a:ln>
                              <a:noFill/>
                            </a:ln>
                            <a:solidFill>
                              <a:srgbClr val="FFFFFF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Helvetica"/>
                            <a:cs typeface="Helvetica" panose="020B0604020202020204" pitchFamily="34" charset="0"/>
                            <a:sym typeface="Helvetica"/>
                          </a:rPr>
                        </m:ctrlPr>
                      </m:naryPr>
                      <m:sub>
                        <m:r>
                          <m:rPr>
                            <m:brk m:alnAt="23"/>
                          </m:rPr>
                          <a:rPr kumimoji="0" lang="es-CL" sz="2800" b="1" i="1" u="none" strike="noStrike" kern="0" cap="none" spc="0" normalizeH="0" baseline="0" noProof="0" smtClean="0">
                            <a:ln>
                              <a:noFill/>
                            </a:ln>
                            <a:solidFill>
                              <a:srgbClr val="FFFFFF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Helvetica"/>
                            <a:cs typeface="Helvetica" panose="020B0604020202020204" pitchFamily="34" charset="0"/>
                            <a:sym typeface="Helvetica"/>
                          </a:rPr>
                          <m:t>𝒊</m:t>
                        </m:r>
                        <m:r>
                          <a:rPr kumimoji="0" lang="pt-BR" sz="2800" b="1" i="1" u="none" strike="noStrike" kern="0" cap="none" spc="0" normalizeH="0" baseline="0" noProof="0" smtClean="0">
                            <a:ln>
                              <a:noFill/>
                            </a:ln>
                            <a:solidFill>
                              <a:srgbClr val="FFFFFF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Helvetica"/>
                            <a:cs typeface="Helvetica" panose="020B0604020202020204" pitchFamily="34" charset="0"/>
                            <a:sym typeface="Helvetica"/>
                          </a:rPr>
                          <m:t>=</m:t>
                        </m:r>
                        <m:r>
                          <a:rPr kumimoji="0" lang="pt-BR" sz="2800" b="1" i="1" u="none" strike="noStrike" kern="0" cap="none" spc="0" normalizeH="0" baseline="0" noProof="0" smtClean="0">
                            <a:ln>
                              <a:noFill/>
                            </a:ln>
                            <a:solidFill>
                              <a:srgbClr val="FFFFFF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Helvetica"/>
                            <a:cs typeface="Helvetica" panose="020B0604020202020204" pitchFamily="34" charset="0"/>
                            <a:sym typeface="Helvetica"/>
                          </a:rPr>
                          <m:t>𝟏</m:t>
                        </m:r>
                      </m:sub>
                      <m:sup>
                        <m:r>
                          <a:rPr kumimoji="0" lang="es-CL" sz="2800" b="1" i="1" u="none" strike="noStrike" kern="0" cap="none" spc="0" normalizeH="0" baseline="0" noProof="0" smtClean="0">
                            <a:ln>
                              <a:noFill/>
                            </a:ln>
                            <a:solidFill>
                              <a:srgbClr val="FFFFFF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Helvetica"/>
                            <a:cs typeface="Helvetica" panose="020B0604020202020204" pitchFamily="34" charset="0"/>
                            <a:sym typeface="Helvetica"/>
                          </a:rPr>
                          <m:t>𝒌</m:t>
                        </m:r>
                      </m:sup>
                      <m:e>
                        <m:f>
                          <m:fPr>
                            <m:ctrlPr>
                              <a:rPr kumimoji="0" lang="es-CL" sz="2800" b="1" i="1" u="none" strike="noStrike" kern="0" cap="none" spc="0" normalizeH="0" baseline="0" noProof="0" smtClean="0">
                                <a:ln>
                                  <a:noFill/>
                                </a:ln>
                                <a:solidFill>
                                  <a:srgbClr val="FFFFFF"/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sym typeface="Helvetica"/>
                              </a:rPr>
                            </m:ctrlPr>
                          </m:fPr>
                          <m:num>
                            <m:sSup>
                              <m:sSupPr>
                                <m:ctrlPr>
                                  <a:rPr kumimoji="0" lang="es-CL" sz="2800" b="1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rgbClr val="FFFFFF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sym typeface="Helvetica"/>
                                  </a:rPr>
                                </m:ctrlPr>
                              </m:sSupPr>
                              <m:e>
                                <m:d>
                                  <m:dPr>
                                    <m:ctrlPr>
                                      <a:rPr kumimoji="0" lang="pt-BR" sz="2800" b="1" i="1" u="none" strike="noStrike" kern="0" cap="none" spc="0" normalizeH="0" baseline="0" noProof="0">
                                        <a:ln>
                                          <a:noFill/>
                                        </a:ln>
                                        <a:solidFill>
                                          <a:srgbClr val="FFFFFF"/>
                                        </a:solidFill>
                                        <a:effectLst/>
                                        <a:uLnTx/>
                                        <a:uFillTx/>
                                        <a:latin typeface="Cambria Math" panose="02040503050406030204" pitchFamily="18" charset="0"/>
                                        <a:ea typeface="Helvetica"/>
                                        <a:cs typeface="Helvetica" panose="020B0604020202020204" pitchFamily="34" charset="0"/>
                                        <a:sym typeface="Helvetica"/>
                                      </a:rPr>
                                    </m:ctrlPr>
                                  </m:dPr>
                                  <m:e>
                                    <m:sSub>
                                      <m:sSubPr>
                                        <m:ctrlPr>
                                          <a:rPr kumimoji="0" lang="pt-BR" sz="2800" b="1" i="1" u="none" strike="noStrike" kern="0" cap="none" spc="0" normalizeH="0" baseline="0" noProof="0">
                                            <a:ln>
                                              <a:noFill/>
                                            </a:ln>
                                            <a:solidFill>
                                              <a:srgbClr val="FFFFFF"/>
                                            </a:solidFill>
                                            <a:effectLst/>
                                            <a:uLnTx/>
                                            <a:uFillTx/>
                                            <a:latin typeface="Cambria Math" panose="02040503050406030204" pitchFamily="18" charset="0"/>
                                            <a:ea typeface="Helvetica"/>
                                            <a:cs typeface="Helvetica" panose="020B0604020202020204" pitchFamily="34" charset="0"/>
                                            <a:sym typeface="Helvetica"/>
                                          </a:rPr>
                                        </m:ctrlPr>
                                      </m:sSubPr>
                                      <m:e>
                                        <m:r>
                                          <a:rPr kumimoji="0" lang="es-CL" sz="2800" b="1" i="1" u="none" strike="noStrike" kern="0" cap="none" spc="0" normalizeH="0" baseline="0" noProof="0">
                                            <a:ln>
                                              <a:noFill/>
                                            </a:ln>
                                            <a:solidFill>
                                              <a:srgbClr val="FFFFFF"/>
                                            </a:solidFill>
                                            <a:effectLst/>
                                            <a:uLnTx/>
                                            <a:uFillTx/>
                                            <a:latin typeface="Cambria Math" panose="02040503050406030204" pitchFamily="18" charset="0"/>
                                            <a:ea typeface="Helvetica"/>
                                            <a:cs typeface="Helvetica" panose="020B0604020202020204" pitchFamily="34" charset="0"/>
                                            <a:sym typeface="Helvetica"/>
                                          </a:rPr>
                                          <m:t>𝑶</m:t>
                                        </m:r>
                                      </m:e>
                                      <m:sub>
                                        <m:r>
                                          <a:rPr kumimoji="0" lang="es-CL" sz="2800" b="1" i="1" u="none" strike="noStrike" kern="0" cap="none" spc="0" normalizeH="0" baseline="0" noProof="0">
                                            <a:ln>
                                              <a:noFill/>
                                            </a:ln>
                                            <a:solidFill>
                                              <a:srgbClr val="FFFFFF"/>
                                            </a:solidFill>
                                            <a:effectLst/>
                                            <a:uLnTx/>
                                            <a:uFillTx/>
                                            <a:latin typeface="Cambria Math" panose="02040503050406030204" pitchFamily="18" charset="0"/>
                                            <a:ea typeface="Helvetica"/>
                                            <a:cs typeface="Helvetica" panose="020B0604020202020204" pitchFamily="34" charset="0"/>
                                            <a:sym typeface="Helvetica"/>
                                          </a:rPr>
                                          <m:t>𝒊</m:t>
                                        </m:r>
                                      </m:sub>
                                    </m:sSub>
                                    <m:r>
                                      <a:rPr kumimoji="0" lang="es-CL" sz="2800" b="1" i="1" u="none" strike="noStrike" kern="0" cap="none" spc="0" normalizeH="0" baseline="0" noProof="0">
                                        <a:ln>
                                          <a:noFill/>
                                        </a:ln>
                                        <a:solidFill>
                                          <a:srgbClr val="FFFFFF"/>
                                        </a:solidFill>
                                        <a:effectLst/>
                                        <a:uLnTx/>
                                        <a:uFillTx/>
                                        <a:latin typeface="Cambria Math" panose="02040503050406030204" pitchFamily="18" charset="0"/>
                                        <a:ea typeface="Helvetica"/>
                                        <a:cs typeface="Helvetica" panose="020B0604020202020204" pitchFamily="34" charset="0"/>
                                        <a:sym typeface="Helvetica"/>
                                      </a:rPr>
                                      <m:t>−</m:t>
                                    </m:r>
                                    <m:sSub>
                                      <m:sSubPr>
                                        <m:ctrlPr>
                                          <a:rPr kumimoji="0" lang="pt-BR" sz="2800" b="1" i="1" u="none" strike="noStrike" kern="0" cap="none" spc="0" normalizeH="0" baseline="0" noProof="0">
                                            <a:ln>
                                              <a:noFill/>
                                            </a:ln>
                                            <a:solidFill>
                                              <a:srgbClr val="FFFFFF"/>
                                            </a:solidFill>
                                            <a:effectLst/>
                                            <a:uLnTx/>
                                            <a:uFillTx/>
                                            <a:latin typeface="Cambria Math" panose="02040503050406030204" pitchFamily="18" charset="0"/>
                                            <a:ea typeface="Helvetica"/>
                                            <a:cs typeface="Helvetica" panose="020B0604020202020204" pitchFamily="34" charset="0"/>
                                            <a:sym typeface="Helvetica"/>
                                          </a:rPr>
                                        </m:ctrlPr>
                                      </m:sSubPr>
                                      <m:e>
                                        <m:r>
                                          <a:rPr kumimoji="0" lang="es-CL" sz="2800" b="1" i="1" u="none" strike="noStrike" kern="0" cap="none" spc="0" normalizeH="0" baseline="0" noProof="0">
                                            <a:ln>
                                              <a:noFill/>
                                            </a:ln>
                                            <a:solidFill>
                                              <a:srgbClr val="FFFFFF"/>
                                            </a:solidFill>
                                            <a:effectLst/>
                                            <a:uLnTx/>
                                            <a:uFillTx/>
                                            <a:latin typeface="Cambria Math" panose="02040503050406030204" pitchFamily="18" charset="0"/>
                                            <a:ea typeface="Helvetica"/>
                                            <a:cs typeface="Helvetica" panose="020B0604020202020204" pitchFamily="34" charset="0"/>
                                            <a:sym typeface="Helvetica"/>
                                          </a:rPr>
                                          <m:t>𝑬</m:t>
                                        </m:r>
                                      </m:e>
                                      <m:sub>
                                        <m:r>
                                          <a:rPr kumimoji="0" lang="es-CL" sz="2800" b="1" i="1" u="none" strike="noStrike" kern="0" cap="none" spc="0" normalizeH="0" baseline="0" noProof="0">
                                            <a:ln>
                                              <a:noFill/>
                                            </a:ln>
                                            <a:solidFill>
                                              <a:srgbClr val="FFFFFF"/>
                                            </a:solidFill>
                                            <a:effectLst/>
                                            <a:uLnTx/>
                                            <a:uFillTx/>
                                            <a:latin typeface="Cambria Math" panose="02040503050406030204" pitchFamily="18" charset="0"/>
                                            <a:ea typeface="Helvetica"/>
                                            <a:cs typeface="Helvetica" panose="020B0604020202020204" pitchFamily="34" charset="0"/>
                                            <a:sym typeface="Helvetica"/>
                                          </a:rPr>
                                          <m:t>𝒊</m:t>
                                        </m:r>
                                      </m:sub>
                                    </m:sSub>
                                    <m:r>
                                      <a:rPr kumimoji="0" lang="es-CL" sz="2800" b="1" i="1" u="none" strike="noStrike" kern="0" cap="none" spc="0" normalizeH="0" baseline="0" noProof="0">
                                        <a:ln>
                                          <a:noFill/>
                                        </a:ln>
                                        <a:solidFill>
                                          <a:srgbClr val="FFFFFF"/>
                                        </a:solidFill>
                                        <a:effectLst/>
                                        <a:uLnTx/>
                                        <a:uFillTx/>
                                        <a:latin typeface="Cambria Math" panose="02040503050406030204" pitchFamily="18" charset="0"/>
                                        <a:ea typeface="Helvetica"/>
                                        <a:cs typeface="Helvetica" panose="020B0604020202020204" pitchFamily="34" charset="0"/>
                                        <a:sym typeface="Helvetica"/>
                                      </a:rPr>
                                      <m:t> </m:t>
                                    </m:r>
                                  </m:e>
                                </m:d>
                              </m:e>
                              <m:sup>
                                <m:r>
                                  <a:rPr kumimoji="0" lang="es-CL" sz="2800" b="1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rgbClr val="FFFFFF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sym typeface="Helvetica"/>
                                  </a:rPr>
                                  <m:t>𝟐</m:t>
                                </m:r>
                              </m:sup>
                            </m:sSup>
                          </m:num>
                          <m:den>
                            <m:sSub>
                              <m:sSubPr>
                                <m:ctrlPr>
                                  <a:rPr kumimoji="0" lang="pt-BR" sz="2800" b="1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rgbClr val="FFFFFF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Helvetica"/>
                                    <a:cs typeface="Helvetica" panose="020B0604020202020204" pitchFamily="34" charset="0"/>
                                    <a:sym typeface="Helvetica"/>
                                  </a:rPr>
                                </m:ctrlPr>
                              </m:sSubPr>
                              <m:e>
                                <m:r>
                                  <a:rPr kumimoji="0" lang="es-CL" sz="2800" b="1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rgbClr val="FFFFFF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Helvetica"/>
                                    <a:cs typeface="Helvetica" panose="020B0604020202020204" pitchFamily="34" charset="0"/>
                                    <a:sym typeface="Helvetica"/>
                                  </a:rPr>
                                  <m:t>𝑬</m:t>
                                </m:r>
                              </m:e>
                              <m:sub>
                                <m:r>
                                  <a:rPr kumimoji="0" lang="es-CL" sz="2800" b="1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rgbClr val="FFFFFF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Helvetica"/>
                                    <a:cs typeface="Helvetica" panose="020B0604020202020204" pitchFamily="34" charset="0"/>
                                    <a:sym typeface="Helvetica"/>
                                  </a:rPr>
                                  <m:t>𝒊</m:t>
                                </m:r>
                              </m:sub>
                            </m:sSub>
                          </m:den>
                        </m:f>
                        <m:r>
                          <a:rPr kumimoji="0" lang="es-CL" sz="2800" b="1" i="1" u="none" strike="noStrike" kern="0" cap="none" spc="0" normalizeH="0" baseline="0" noProof="0" smtClean="0">
                            <a:ln>
                              <a:noFill/>
                            </a:ln>
                            <a:solidFill>
                              <a:srgbClr val="FFFFFF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Helvetica"/>
                            <a:cs typeface="Helvetica" panose="020B0604020202020204" pitchFamily="34" charset="0"/>
                            <a:sym typeface="Helvetica"/>
                          </a:rPr>
                          <m:t> </m:t>
                        </m:r>
                      </m:e>
                    </m:nary>
                  </m:oMath>
                </m:oMathPara>
              </a14:m>
              <a:endParaRPr kumimoji="0" lang="es-ES" sz="5400" b="1" i="0" u="none" strike="noStrike" kern="0" cap="none" spc="0" normalizeH="0" baseline="0" noProof="0" dirty="0">
                <a:ln>
                  <a:noFill/>
                </a:ln>
                <a:solidFill>
                  <a:srgbClr val="FFFFFF"/>
                </a:solidFill>
                <a:effectLst/>
                <a:uLnTx/>
                <a:uFillTx/>
                <a:latin typeface="Helvetica Light"/>
                <a:ea typeface="Helvetica"/>
                <a:cs typeface="Helvetica" panose="020B0604020202020204" pitchFamily="34" charset="0"/>
                <a:sym typeface="Helvetica"/>
              </a:endParaRPr>
            </a:p>
          </xdr:txBody>
        </xdr:sp>
      </mc:Choice>
      <mc:Fallback xmlns="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DAA917E5-4040-4924-8706-4E6DBCB83D89}"/>
                </a:ext>
              </a:extLst>
            </xdr:cNvPr>
            <xdr:cNvSpPr txBox="1"/>
          </xdr:nvSpPr>
          <xdr:spPr>
            <a:xfrm>
              <a:off x="676275" y="11963400"/>
              <a:ext cx="4610100" cy="1657350"/>
            </a:xfrm>
            <a:prstGeom prst="rect">
              <a:avLst/>
            </a:prstGeom>
            <a:solidFill>
              <a:schemeClr val="accent1">
                <a:lumMod val="5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marL="0" marR="0" lvl="0" indent="0" algn="ctr" defTabSz="8255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pt-BR" sz="2800" b="1" i="0" u="none" strike="noStrike" kern="0" cap="none" spc="0" normalizeH="0" baseline="0" noProof="0">
                  <a:ln>
                    <a:noFill/>
                  </a:ln>
                  <a:solidFill>
                    <a:srgbClr val="FFFFFF"/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Helvetica" panose="020B0604020202020204" pitchFamily="34" charset="0"/>
                  <a:sym typeface="Helvetica"/>
                </a:rPr>
                <a:t>𝝌^</a:t>
              </a:r>
              <a:r>
                <a:rPr kumimoji="0" lang="es-CL" sz="2800" b="1" i="0" u="none" strike="noStrike" kern="0" cap="none" spc="0" normalizeH="0" baseline="0" noProof="0">
                  <a:ln>
                    <a:noFill/>
                  </a:ln>
                  <a:solidFill>
                    <a:srgbClr val="FFFFFF"/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sym typeface="Helvetica"/>
                </a:rPr>
                <a:t>𝟐</a:t>
              </a:r>
              <a:r>
                <a:rPr kumimoji="0" lang="pt-BR" sz="2800" b="1" i="0" u="none" strike="noStrike" kern="0" cap="none" spc="0" normalizeH="0" baseline="0" noProof="0">
                  <a:ln>
                    <a:noFill/>
                  </a:ln>
                  <a:solidFill>
                    <a:srgbClr val="FFFFFF"/>
                  </a:solidFill>
                  <a:effectLst/>
                  <a:uLnTx/>
                  <a:uFillTx/>
                  <a:latin typeface="Cambria Math" panose="02040503050406030204" pitchFamily="18" charset="0"/>
                  <a:ea typeface="Helvetica"/>
                  <a:cs typeface="Helvetica" panose="020B0604020202020204" pitchFamily="34" charset="0"/>
                  <a:sym typeface="Helvetica"/>
                </a:rPr>
                <a:t>=</a:t>
              </a:r>
              <a:r>
                <a:rPr kumimoji="0" lang="pt-BR" sz="2800" b="1" i="0" u="none" strike="noStrike" kern="0" cap="none" spc="0" normalizeH="0" baseline="0" noProof="0">
                  <a:ln>
                    <a:noFill/>
                  </a:ln>
                  <a:solidFill>
                    <a:srgbClr val="FFFFFF"/>
                  </a:solidFill>
                  <a:effectLst/>
                  <a:uLnTx/>
                  <a:uFillTx/>
                  <a:latin typeface="Cambria Math" panose="02040503050406030204" pitchFamily="18" charset="0"/>
                  <a:cs typeface="Helvetica" panose="020B0604020202020204" pitchFamily="34" charset="0"/>
                  <a:sym typeface="Helvetica"/>
                </a:rPr>
                <a:t>∑_(</a:t>
              </a:r>
              <a:r>
                <a:rPr kumimoji="0" lang="es-CL" sz="2800" b="1" i="0" u="none" strike="noStrike" kern="0" cap="none" spc="0" normalizeH="0" baseline="0" noProof="0">
                  <a:ln>
                    <a:noFill/>
                  </a:ln>
                  <a:solidFill>
                    <a:srgbClr val="FFFFFF"/>
                  </a:solidFill>
                  <a:effectLst/>
                  <a:uLnTx/>
                  <a:uFillTx/>
                  <a:latin typeface="Cambria Math" panose="02040503050406030204" pitchFamily="18" charset="0"/>
                  <a:ea typeface="Helvetica"/>
                  <a:cs typeface="Helvetica" panose="020B0604020202020204" pitchFamily="34" charset="0"/>
                  <a:sym typeface="Helvetica"/>
                </a:rPr>
                <a:t>𝒊</a:t>
              </a:r>
              <a:r>
                <a:rPr kumimoji="0" lang="pt-BR" sz="2800" b="1" i="0" u="none" strike="noStrike" kern="0" cap="none" spc="0" normalizeH="0" baseline="0" noProof="0">
                  <a:ln>
                    <a:noFill/>
                  </a:ln>
                  <a:solidFill>
                    <a:srgbClr val="FFFFFF"/>
                  </a:solidFill>
                  <a:effectLst/>
                  <a:uLnTx/>
                  <a:uFillTx/>
                  <a:latin typeface="Cambria Math" panose="02040503050406030204" pitchFamily="18" charset="0"/>
                  <a:ea typeface="Helvetica"/>
                  <a:cs typeface="Helvetica" panose="020B0604020202020204" pitchFamily="34" charset="0"/>
                  <a:sym typeface="Helvetica"/>
                </a:rPr>
                <a:t>=𝟏)</a:t>
              </a:r>
              <a:r>
                <a:rPr kumimoji="0" lang="es-CL" sz="2800" b="1" i="0" u="none" strike="noStrike" kern="0" cap="none" spc="0" normalizeH="0" baseline="0" noProof="0">
                  <a:ln>
                    <a:noFill/>
                  </a:ln>
                  <a:solidFill>
                    <a:srgbClr val="FFFFFF"/>
                  </a:solidFill>
                  <a:effectLst/>
                  <a:uLnTx/>
                  <a:uFillTx/>
                  <a:latin typeface="Cambria Math" panose="02040503050406030204" pitchFamily="18" charset="0"/>
                  <a:ea typeface="Helvetica"/>
                  <a:cs typeface="Helvetica" panose="020B0604020202020204" pitchFamily="34" charset="0"/>
                  <a:sym typeface="Helvetica"/>
                </a:rPr>
                <a:t>^𝒌▒〖</a:t>
              </a:r>
              <a:r>
                <a:rPr kumimoji="0" lang="pt-BR" sz="2800" b="1" i="0" u="none" strike="noStrike" kern="0" cap="none" spc="0" normalizeH="0" baseline="0" noProof="0">
                  <a:ln>
                    <a:noFill/>
                  </a:ln>
                  <a:solidFill>
                    <a:srgbClr val="FFFFFF"/>
                  </a:solidFill>
                  <a:effectLst/>
                  <a:uLnTx/>
                  <a:uFillTx/>
                  <a:latin typeface="Cambria Math" panose="02040503050406030204" pitchFamily="18" charset="0"/>
                  <a:ea typeface="Helvetica"/>
                  <a:cs typeface="Helvetica" panose="020B0604020202020204" pitchFamily="34" charset="0"/>
                  <a:sym typeface="Helvetica"/>
                </a:rPr>
                <a:t>(</a:t>
              </a:r>
              <a:r>
                <a:rPr kumimoji="0" lang="es-CL" sz="2800" b="1" i="0" u="none" strike="noStrike" kern="0" cap="none" spc="0" normalizeH="0" baseline="0" noProof="0">
                  <a:ln>
                    <a:noFill/>
                  </a:ln>
                  <a:solidFill>
                    <a:srgbClr val="FFFFFF"/>
                  </a:solidFill>
                  <a:effectLst/>
                  <a:uLnTx/>
                  <a:uFillTx/>
                  <a:latin typeface="Cambria Math" panose="02040503050406030204" pitchFamily="18" charset="0"/>
                  <a:ea typeface="Helvetica"/>
                  <a:cs typeface="Helvetica" panose="020B0604020202020204" pitchFamily="34" charset="0"/>
                  <a:sym typeface="Helvetica"/>
                </a:rPr>
                <a:t>𝑶</a:t>
              </a:r>
              <a:r>
                <a:rPr kumimoji="0" lang="pt-BR" sz="2800" b="1" i="0" u="none" strike="noStrike" kern="0" cap="none" spc="0" normalizeH="0" baseline="0" noProof="0">
                  <a:ln>
                    <a:noFill/>
                  </a:ln>
                  <a:solidFill>
                    <a:srgbClr val="FFFFFF"/>
                  </a:solidFill>
                  <a:effectLst/>
                  <a:uLnTx/>
                  <a:uFillTx/>
                  <a:latin typeface="Cambria Math" panose="02040503050406030204" pitchFamily="18" charset="0"/>
                  <a:ea typeface="Helvetica"/>
                  <a:cs typeface="Helvetica" panose="020B0604020202020204" pitchFamily="34" charset="0"/>
                  <a:sym typeface="Helvetica"/>
                </a:rPr>
                <a:t>_</a:t>
              </a:r>
              <a:r>
                <a:rPr kumimoji="0" lang="es-CL" sz="2800" b="1" i="0" u="none" strike="noStrike" kern="0" cap="none" spc="0" normalizeH="0" baseline="0" noProof="0">
                  <a:ln>
                    <a:noFill/>
                  </a:ln>
                  <a:solidFill>
                    <a:srgbClr val="FFFFFF"/>
                  </a:solidFill>
                  <a:effectLst/>
                  <a:uLnTx/>
                  <a:uFillTx/>
                  <a:latin typeface="Cambria Math" panose="02040503050406030204" pitchFamily="18" charset="0"/>
                  <a:ea typeface="Helvetica"/>
                  <a:cs typeface="Helvetica" panose="020B0604020202020204" pitchFamily="34" charset="0"/>
                  <a:sym typeface="Helvetica"/>
                </a:rPr>
                <a:t>𝒊−𝑬</a:t>
              </a:r>
              <a:r>
                <a:rPr kumimoji="0" lang="pt-BR" sz="2800" b="1" i="0" u="none" strike="noStrike" kern="0" cap="none" spc="0" normalizeH="0" baseline="0" noProof="0">
                  <a:ln>
                    <a:noFill/>
                  </a:ln>
                  <a:solidFill>
                    <a:srgbClr val="FFFFFF"/>
                  </a:solidFill>
                  <a:effectLst/>
                  <a:uLnTx/>
                  <a:uFillTx/>
                  <a:latin typeface="Cambria Math" panose="02040503050406030204" pitchFamily="18" charset="0"/>
                  <a:ea typeface="Helvetica"/>
                  <a:cs typeface="Helvetica" panose="020B0604020202020204" pitchFamily="34" charset="0"/>
                  <a:sym typeface="Helvetica"/>
                </a:rPr>
                <a:t>_</a:t>
              </a:r>
              <a:r>
                <a:rPr kumimoji="0" lang="es-CL" sz="2800" b="1" i="0" u="none" strike="noStrike" kern="0" cap="none" spc="0" normalizeH="0" baseline="0" noProof="0">
                  <a:ln>
                    <a:noFill/>
                  </a:ln>
                  <a:solidFill>
                    <a:srgbClr val="FFFFFF"/>
                  </a:solidFill>
                  <a:effectLst/>
                  <a:uLnTx/>
                  <a:uFillTx/>
                  <a:latin typeface="Cambria Math" panose="02040503050406030204" pitchFamily="18" charset="0"/>
                  <a:ea typeface="Helvetica"/>
                  <a:cs typeface="Helvetica" panose="020B0604020202020204" pitchFamily="34" charset="0"/>
                  <a:sym typeface="Helvetica"/>
                </a:rPr>
                <a:t>𝒊  )^</a:t>
              </a:r>
              <a:r>
                <a:rPr kumimoji="0" lang="es-CL" sz="2800" b="1" i="0" u="none" strike="noStrike" kern="0" cap="none" spc="0" normalizeH="0" baseline="0" noProof="0">
                  <a:ln>
                    <a:noFill/>
                  </a:ln>
                  <a:solidFill>
                    <a:srgbClr val="FFFFFF"/>
                  </a:solidFill>
                  <a:effectLst/>
                  <a:uLnTx/>
                  <a:uFillTx/>
                  <a:latin typeface="Cambria Math" panose="02040503050406030204" pitchFamily="18" charset="0"/>
                  <a:sym typeface="Helvetica"/>
                </a:rPr>
                <a:t>𝟐/</a:t>
              </a:r>
              <a:r>
                <a:rPr kumimoji="0" lang="es-CL" sz="2800" b="1" i="0" u="none" strike="noStrike" kern="0" cap="none" spc="0" normalizeH="0" baseline="0" noProof="0">
                  <a:ln>
                    <a:noFill/>
                  </a:ln>
                  <a:solidFill>
                    <a:srgbClr val="FFFFFF"/>
                  </a:solidFill>
                  <a:effectLst/>
                  <a:uLnTx/>
                  <a:uFillTx/>
                  <a:latin typeface="Cambria Math" panose="02040503050406030204" pitchFamily="18" charset="0"/>
                  <a:ea typeface="Helvetica"/>
                  <a:cs typeface="Helvetica" panose="020B0604020202020204" pitchFamily="34" charset="0"/>
                  <a:sym typeface="Helvetica"/>
                </a:rPr>
                <a:t>𝑬</a:t>
              </a:r>
              <a:r>
                <a:rPr kumimoji="0" lang="pt-BR" sz="2800" b="1" i="0" u="none" strike="noStrike" kern="0" cap="none" spc="0" normalizeH="0" baseline="0" noProof="0">
                  <a:ln>
                    <a:noFill/>
                  </a:ln>
                  <a:solidFill>
                    <a:srgbClr val="FFFFFF"/>
                  </a:solidFill>
                  <a:effectLst/>
                  <a:uLnTx/>
                  <a:uFillTx/>
                  <a:latin typeface="Cambria Math" panose="02040503050406030204" pitchFamily="18" charset="0"/>
                  <a:ea typeface="Helvetica"/>
                  <a:cs typeface="Helvetica" panose="020B0604020202020204" pitchFamily="34" charset="0"/>
                  <a:sym typeface="Helvetica"/>
                </a:rPr>
                <a:t>_</a:t>
              </a:r>
              <a:r>
                <a:rPr kumimoji="0" lang="es-CL" sz="2800" b="1" i="0" u="none" strike="noStrike" kern="0" cap="none" spc="0" normalizeH="0" baseline="0" noProof="0">
                  <a:ln>
                    <a:noFill/>
                  </a:ln>
                  <a:solidFill>
                    <a:srgbClr val="FFFFFF"/>
                  </a:solidFill>
                  <a:effectLst/>
                  <a:uLnTx/>
                  <a:uFillTx/>
                  <a:latin typeface="Cambria Math" panose="02040503050406030204" pitchFamily="18" charset="0"/>
                  <a:ea typeface="Helvetica"/>
                  <a:cs typeface="Helvetica" panose="020B0604020202020204" pitchFamily="34" charset="0"/>
                  <a:sym typeface="Helvetica"/>
                </a:rPr>
                <a:t>𝒊   〗</a:t>
              </a:r>
              <a:endParaRPr kumimoji="0" lang="es-ES" sz="5400" b="1" i="0" u="none" strike="noStrike" kern="0" cap="none" spc="0" normalizeH="0" baseline="0" noProof="0" dirty="0">
                <a:ln>
                  <a:noFill/>
                </a:ln>
                <a:solidFill>
                  <a:srgbClr val="FFFFFF"/>
                </a:solidFill>
                <a:effectLst/>
                <a:uLnTx/>
                <a:uFillTx/>
                <a:latin typeface="Helvetica Light"/>
                <a:ea typeface="Helvetica"/>
                <a:cs typeface="Helvetica" panose="020B0604020202020204" pitchFamily="34" charset="0"/>
                <a:sym typeface="Helvetica"/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baseColWidth="10" defaultColWidth="14.44140625" defaultRowHeight="15" customHeight="1" x14ac:dyDescent="0.25"/>
  <cols>
    <col min="1" max="1" width="16.5546875" customWidth="1"/>
    <col min="2" max="2" width="17.5546875" customWidth="1"/>
    <col min="3" max="3" width="11.6640625" customWidth="1"/>
    <col min="4" max="4" width="16.109375" customWidth="1"/>
    <col min="5" max="5" width="30.44140625" customWidth="1"/>
    <col min="6" max="6" width="24.5546875" customWidth="1"/>
    <col min="7" max="26" width="10" customWidth="1"/>
  </cols>
  <sheetData>
    <row r="1" spans="1:26" ht="12.75" customHeight="1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2.75" customHeight="1" x14ac:dyDescent="0.25">
      <c r="A2" s="4">
        <v>24456.7</v>
      </c>
      <c r="B2" s="4"/>
      <c r="C2" s="4">
        <v>3927</v>
      </c>
      <c r="D2" s="4">
        <v>0.49</v>
      </c>
      <c r="E2" s="4">
        <f t="shared" ref="E2:E125" si="0">LN(D2)</f>
        <v>-0.71334988787746478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2.75" customHeight="1" x14ac:dyDescent="0.25">
      <c r="A3" s="4">
        <v>24460</v>
      </c>
      <c r="B3" s="4">
        <v>25223</v>
      </c>
      <c r="C3" s="4">
        <v>3933</v>
      </c>
      <c r="D3" s="4">
        <v>0.41</v>
      </c>
      <c r="E3" s="4">
        <f t="shared" si="0"/>
        <v>-0.89159811928378363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2.75" customHeight="1" x14ac:dyDescent="0.25">
      <c r="A4" s="4">
        <v>24460.2</v>
      </c>
      <c r="B4" s="4">
        <v>25162.7</v>
      </c>
      <c r="C4" s="4">
        <v>3945</v>
      </c>
      <c r="D4" s="4">
        <v>0.31</v>
      </c>
      <c r="E4" s="4">
        <f t="shared" si="0"/>
        <v>-1.1711829815029451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2.75" customHeight="1" x14ac:dyDescent="0.25">
      <c r="A5" s="4">
        <v>24466.7</v>
      </c>
      <c r="B5" s="4">
        <v>25403.5</v>
      </c>
      <c r="C5" s="4">
        <v>3933.1</v>
      </c>
      <c r="D5" s="4">
        <v>0.36</v>
      </c>
      <c r="E5" s="4">
        <f t="shared" si="0"/>
        <v>-1.0216512475319814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2.75" customHeight="1" x14ac:dyDescent="0.25">
      <c r="A6" s="4">
        <v>24486.400000000001</v>
      </c>
      <c r="B6" s="4">
        <v>25342.3</v>
      </c>
      <c r="C6" s="4">
        <v>3835.2</v>
      </c>
      <c r="D6" s="4">
        <v>0.63</v>
      </c>
      <c r="E6" s="4">
        <f t="shared" si="0"/>
        <v>-0.46203545959655867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2.75" customHeight="1" x14ac:dyDescent="0.25">
      <c r="A7" s="4">
        <v>24489.4</v>
      </c>
      <c r="B7" s="4">
        <v>25585.7</v>
      </c>
      <c r="C7" s="4">
        <v>3902.4</v>
      </c>
      <c r="D7" s="4">
        <v>0.74</v>
      </c>
      <c r="E7" s="4">
        <f t="shared" si="0"/>
        <v>-0.30110509278392161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2.75" customHeight="1" x14ac:dyDescent="0.25">
      <c r="A8" s="4">
        <v>24490</v>
      </c>
      <c r="B8" s="4">
        <v>25088</v>
      </c>
      <c r="C8" s="4">
        <v>3874</v>
      </c>
      <c r="D8" s="4">
        <v>1.19</v>
      </c>
      <c r="E8" s="4">
        <f t="shared" si="0"/>
        <v>0.17395330712343798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2.75" customHeight="1" x14ac:dyDescent="0.25">
      <c r="A9" s="4">
        <v>24490.400000000001</v>
      </c>
      <c r="B9" s="4">
        <v>25088</v>
      </c>
      <c r="C9" s="4">
        <v>3934.2</v>
      </c>
      <c r="D9" s="4">
        <v>1.17</v>
      </c>
      <c r="E9" s="4">
        <f t="shared" si="0"/>
        <v>0.15700374880966469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2.75" customHeight="1" x14ac:dyDescent="0.25">
      <c r="A10" s="4">
        <v>24490.400000000001</v>
      </c>
      <c r="B10" s="4">
        <v>25207.9</v>
      </c>
      <c r="C10" s="4">
        <v>3921.7</v>
      </c>
      <c r="D10" s="4">
        <v>0.19</v>
      </c>
      <c r="E10" s="4">
        <f t="shared" si="0"/>
        <v>-1.6607312068216509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2.75" customHeight="1" x14ac:dyDescent="0.25">
      <c r="A11" s="4">
        <v>24490.400000000001</v>
      </c>
      <c r="B11" s="4">
        <v>25238</v>
      </c>
      <c r="C11" s="4">
        <v>3937.1</v>
      </c>
      <c r="D11" s="4">
        <v>0.28000000000000003</v>
      </c>
      <c r="E11" s="4">
        <f t="shared" si="0"/>
        <v>-1.2729656758128873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2.75" customHeight="1" x14ac:dyDescent="0.25">
      <c r="A12" s="4">
        <v>24490.5</v>
      </c>
      <c r="B12" s="4">
        <v>25193</v>
      </c>
      <c r="C12" s="4">
        <v>3946</v>
      </c>
      <c r="D12" s="4">
        <v>0.5</v>
      </c>
      <c r="E12" s="4">
        <f t="shared" si="0"/>
        <v>-0.69314718055994529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2.75" customHeight="1" x14ac:dyDescent="0.25">
      <c r="A13" s="4">
        <v>24494.1</v>
      </c>
      <c r="B13" s="4">
        <v>25447.8</v>
      </c>
      <c r="C13" s="4">
        <v>3934</v>
      </c>
      <c r="D13" s="4">
        <v>0.48</v>
      </c>
      <c r="E13" s="4">
        <f t="shared" si="0"/>
        <v>-0.73396917508020043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2.75" customHeight="1" x14ac:dyDescent="0.25">
      <c r="A14" s="4">
        <v>24497.9</v>
      </c>
      <c r="B14" s="4">
        <v>25107.5</v>
      </c>
      <c r="C14" s="4">
        <v>3892.3</v>
      </c>
      <c r="D14" s="4">
        <v>0.99</v>
      </c>
      <c r="E14" s="4">
        <f t="shared" si="0"/>
        <v>-1.0050335853501451E-2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2.75" customHeight="1" x14ac:dyDescent="0.25">
      <c r="A15" s="4">
        <v>24505.3</v>
      </c>
      <c r="B15" s="4">
        <v>25271</v>
      </c>
      <c r="C15" s="4">
        <v>3863.2</v>
      </c>
      <c r="D15" s="4">
        <v>0.27</v>
      </c>
      <c r="E15" s="4">
        <f t="shared" si="0"/>
        <v>-1.3093333199837622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2.75" customHeight="1" x14ac:dyDescent="0.25">
      <c r="A16" s="4">
        <v>24508.3</v>
      </c>
      <c r="B16" s="4">
        <v>25107.1</v>
      </c>
      <c r="C16" s="4">
        <v>3864</v>
      </c>
      <c r="D16" s="4">
        <v>0.74</v>
      </c>
      <c r="E16" s="4">
        <f t="shared" si="0"/>
        <v>-0.30110509278392161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2.75" customHeight="1" x14ac:dyDescent="0.25">
      <c r="A17" s="4">
        <v>24508.6</v>
      </c>
      <c r="B17" s="4">
        <v>25282.7</v>
      </c>
      <c r="C17" s="4">
        <v>3898</v>
      </c>
      <c r="D17" s="4">
        <v>0.73</v>
      </c>
      <c r="E17" s="4">
        <f t="shared" si="0"/>
        <v>-0.31471074483970024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2.75" customHeight="1" x14ac:dyDescent="0.25">
      <c r="A18" s="4">
        <v>24509.5</v>
      </c>
      <c r="B18" s="4">
        <v>25342.7</v>
      </c>
      <c r="C18" s="4">
        <v>3862.7</v>
      </c>
      <c r="D18" s="4">
        <v>0.82</v>
      </c>
      <c r="E18" s="4">
        <f t="shared" si="0"/>
        <v>-0.19845093872383832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2.75" customHeight="1" x14ac:dyDescent="0.25">
      <c r="A19" s="4">
        <v>24509.9</v>
      </c>
      <c r="B19" s="4">
        <v>25423.599999999999</v>
      </c>
      <c r="C19" s="4">
        <v>3905.9</v>
      </c>
      <c r="D19" s="4">
        <v>1.94</v>
      </c>
      <c r="E19" s="4">
        <f t="shared" si="0"/>
        <v>0.66268797307523675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2.75" customHeight="1" x14ac:dyDescent="0.25">
      <c r="A20" s="4">
        <v>24520.400000000001</v>
      </c>
      <c r="B20" s="4">
        <v>25133</v>
      </c>
      <c r="C20" s="4">
        <v>3874</v>
      </c>
      <c r="D20" s="4">
        <v>0.43</v>
      </c>
      <c r="E20" s="4">
        <f t="shared" si="0"/>
        <v>-0.84397007029452897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2.75" customHeight="1" x14ac:dyDescent="0.25">
      <c r="A21" s="4">
        <v>24520.400000000001</v>
      </c>
      <c r="B21" s="4">
        <v>25283</v>
      </c>
      <c r="C21" s="4">
        <v>3886.5</v>
      </c>
      <c r="D21" s="4">
        <v>0.75</v>
      </c>
      <c r="E21" s="4">
        <f t="shared" si="0"/>
        <v>-0.2876820724517809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2.75" customHeight="1" x14ac:dyDescent="0.25">
      <c r="A22" s="4">
        <v>24520.400000000001</v>
      </c>
      <c r="B22" s="4">
        <v>25343</v>
      </c>
      <c r="C22" s="4">
        <v>3922</v>
      </c>
      <c r="D22" s="4">
        <v>1.79</v>
      </c>
      <c r="E22" s="4">
        <f t="shared" si="0"/>
        <v>0.58221561985266368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2.75" customHeight="1" x14ac:dyDescent="0.25">
      <c r="A23" s="4">
        <v>24520.400000000001</v>
      </c>
      <c r="B23" s="4">
        <v>25373</v>
      </c>
      <c r="C23" s="4">
        <v>3946</v>
      </c>
      <c r="D23" s="4">
        <v>0.82</v>
      </c>
      <c r="E23" s="4">
        <f t="shared" si="0"/>
        <v>-0.19845093872383832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2.75" customHeight="1" x14ac:dyDescent="0.25">
      <c r="A24" s="4">
        <v>24520.400000000001</v>
      </c>
      <c r="B24" s="4">
        <v>25403</v>
      </c>
      <c r="C24" s="4">
        <v>3877</v>
      </c>
      <c r="D24" s="4">
        <v>1.66</v>
      </c>
      <c r="E24" s="4">
        <f t="shared" si="0"/>
        <v>0.50681760236845186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2.75" customHeight="1" x14ac:dyDescent="0.25">
      <c r="A25" s="4">
        <v>24520.400000000001</v>
      </c>
      <c r="B25" s="4">
        <v>25523</v>
      </c>
      <c r="C25" s="4">
        <v>3910.2</v>
      </c>
      <c r="D25" s="4">
        <v>1.42</v>
      </c>
      <c r="E25" s="4">
        <f t="shared" si="0"/>
        <v>0.35065687161316933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2.75" customHeight="1" x14ac:dyDescent="0.25">
      <c r="A26" s="4">
        <v>24520.400000000001</v>
      </c>
      <c r="B26" s="4">
        <v>25553</v>
      </c>
      <c r="C26" s="4">
        <v>3898</v>
      </c>
      <c r="D26" s="4">
        <v>1.02</v>
      </c>
      <c r="E26" s="4">
        <f t="shared" si="0"/>
        <v>1.980262729617973E-2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2.75" customHeight="1" x14ac:dyDescent="0.25">
      <c r="A27" s="4">
        <v>24520.5</v>
      </c>
      <c r="B27" s="4">
        <v>25463</v>
      </c>
      <c r="C27" s="4">
        <v>3909.7</v>
      </c>
      <c r="D27" s="4">
        <v>2.2999999999999998</v>
      </c>
      <c r="E27" s="4">
        <f t="shared" si="0"/>
        <v>0.83290912293510388</v>
      </c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2.75" customHeight="1" x14ac:dyDescent="0.25">
      <c r="A28" s="4">
        <v>24520.5</v>
      </c>
      <c r="B28" s="4">
        <v>25613</v>
      </c>
      <c r="C28" s="4">
        <v>3947</v>
      </c>
      <c r="D28" s="4">
        <v>0.71</v>
      </c>
      <c r="E28" s="4">
        <f t="shared" si="0"/>
        <v>-0.34249030894677601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2.75" customHeight="1" x14ac:dyDescent="0.25">
      <c r="A29" s="4">
        <v>24520.7</v>
      </c>
      <c r="B29" s="4">
        <v>25087.8</v>
      </c>
      <c r="C29" s="4">
        <v>3921.9</v>
      </c>
      <c r="D29" s="4">
        <v>0.76</v>
      </c>
      <c r="E29" s="4">
        <f t="shared" si="0"/>
        <v>-0.2744368457017603</v>
      </c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2.75" customHeight="1" x14ac:dyDescent="0.25">
      <c r="A30" s="4">
        <v>24520.7</v>
      </c>
      <c r="B30" s="4">
        <v>25087.8</v>
      </c>
      <c r="C30" s="4">
        <v>3945.9</v>
      </c>
      <c r="D30" s="4">
        <v>0.28000000000000003</v>
      </c>
      <c r="E30" s="4">
        <f t="shared" si="0"/>
        <v>-1.2729656758128873</v>
      </c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2.75" customHeight="1" x14ac:dyDescent="0.25">
      <c r="A31" s="4">
        <v>24525</v>
      </c>
      <c r="B31" s="4">
        <v>25430.799999999999</v>
      </c>
      <c r="C31" s="4">
        <v>3835.9</v>
      </c>
      <c r="D31" s="4">
        <v>0.95</v>
      </c>
      <c r="E31" s="4">
        <f t="shared" si="0"/>
        <v>-5.1293294387550578E-2</v>
      </c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2.75" customHeight="1" x14ac:dyDescent="0.25">
      <c r="A32" s="4">
        <v>24535</v>
      </c>
      <c r="B32" s="4">
        <v>25521.8</v>
      </c>
      <c r="C32" s="4">
        <v>3822</v>
      </c>
      <c r="D32" s="4">
        <v>1.38</v>
      </c>
      <c r="E32" s="4">
        <f t="shared" si="0"/>
        <v>0.32208349916911322</v>
      </c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2.75" customHeight="1" x14ac:dyDescent="0.25">
      <c r="A33" s="4">
        <v>24542.3</v>
      </c>
      <c r="B33" s="4">
        <v>25163.599999999999</v>
      </c>
      <c r="C33" s="4">
        <v>3851.2</v>
      </c>
      <c r="D33" s="4">
        <v>0.76</v>
      </c>
      <c r="E33" s="4">
        <f t="shared" si="0"/>
        <v>-0.2744368457017603</v>
      </c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2.75" customHeight="1" x14ac:dyDescent="0.25">
      <c r="A34" s="4">
        <v>24544.9</v>
      </c>
      <c r="B34" s="4">
        <v>25642.1</v>
      </c>
      <c r="C34" s="4">
        <v>3922.8</v>
      </c>
      <c r="D34" s="4">
        <v>0.44</v>
      </c>
      <c r="E34" s="4">
        <f t="shared" si="0"/>
        <v>-0.82098055206983023</v>
      </c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2.75" customHeight="1" x14ac:dyDescent="0.25">
      <c r="A35" s="4">
        <v>24546.9</v>
      </c>
      <c r="B35" s="4">
        <v>25340.1</v>
      </c>
      <c r="C35" s="4">
        <v>3903.7</v>
      </c>
      <c r="D35" s="4">
        <v>1.26</v>
      </c>
      <c r="E35" s="4">
        <f t="shared" si="0"/>
        <v>0.23111172096338664</v>
      </c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2.75" customHeight="1" x14ac:dyDescent="0.25">
      <c r="A36" s="4">
        <v>24547.1</v>
      </c>
      <c r="B36" s="4">
        <v>25071.200000000001</v>
      </c>
      <c r="C36" s="4">
        <v>3848.9</v>
      </c>
      <c r="D36" s="4">
        <v>0.66</v>
      </c>
      <c r="E36" s="4">
        <f t="shared" si="0"/>
        <v>-0.41551544396166579</v>
      </c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2.75" customHeight="1" x14ac:dyDescent="0.25">
      <c r="A37" s="4">
        <v>24550.2</v>
      </c>
      <c r="B37" s="4">
        <v>25178.1</v>
      </c>
      <c r="C37" s="4">
        <v>3934.2</v>
      </c>
      <c r="D37" s="4">
        <v>1.23</v>
      </c>
      <c r="E37" s="4">
        <f t="shared" si="0"/>
        <v>0.20701416938432612</v>
      </c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2.75" customHeight="1" x14ac:dyDescent="0.25">
      <c r="A38" s="4">
        <v>24550.400000000001</v>
      </c>
      <c r="B38" s="4">
        <v>25343</v>
      </c>
      <c r="C38" s="4">
        <v>3849.9</v>
      </c>
      <c r="D38" s="4">
        <v>1.91</v>
      </c>
      <c r="E38" s="4">
        <f t="shared" si="0"/>
        <v>0.64710324205853842</v>
      </c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2.75" customHeight="1" x14ac:dyDescent="0.25">
      <c r="A39" s="4">
        <v>24550.400000000001</v>
      </c>
      <c r="B39" s="4">
        <v>25343</v>
      </c>
      <c r="C39" s="4">
        <v>3897.9</v>
      </c>
      <c r="D39" s="4">
        <v>1.07</v>
      </c>
      <c r="E39" s="4">
        <f t="shared" si="0"/>
        <v>6.7658648473814864E-2</v>
      </c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2.75" customHeight="1" x14ac:dyDescent="0.25">
      <c r="A40" s="4">
        <v>24550.400000000001</v>
      </c>
      <c r="B40" s="4">
        <v>25418</v>
      </c>
      <c r="C40" s="4">
        <v>3837.9</v>
      </c>
      <c r="D40" s="4">
        <v>1.25</v>
      </c>
      <c r="E40" s="4">
        <f t="shared" si="0"/>
        <v>0.22314355131420976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2.75" customHeight="1" x14ac:dyDescent="0.25">
      <c r="A41" s="4">
        <v>24550.400000000001</v>
      </c>
      <c r="B41" s="4">
        <v>25418</v>
      </c>
      <c r="C41" s="4">
        <v>3909.9</v>
      </c>
      <c r="D41" s="4">
        <v>1.04</v>
      </c>
      <c r="E41" s="4">
        <f t="shared" si="0"/>
        <v>3.9220713153281329E-2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2.75" customHeight="1" x14ac:dyDescent="0.25">
      <c r="A42" s="4">
        <v>24550.400000000001</v>
      </c>
      <c r="B42" s="4">
        <v>25418</v>
      </c>
      <c r="C42" s="4">
        <v>3945.9</v>
      </c>
      <c r="D42" s="4">
        <v>2.02</v>
      </c>
      <c r="E42" s="4">
        <f t="shared" si="0"/>
        <v>0.70309751141311339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2.75" customHeight="1" x14ac:dyDescent="0.25">
      <c r="A43" s="4">
        <v>24551.3</v>
      </c>
      <c r="B43" s="4">
        <v>25085.7</v>
      </c>
      <c r="C43" s="4">
        <v>3868.3</v>
      </c>
      <c r="D43" s="4">
        <v>0.4</v>
      </c>
      <c r="E43" s="4">
        <f t="shared" si="0"/>
        <v>-0.916290731874155</v>
      </c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2.75" customHeight="1" x14ac:dyDescent="0.25">
      <c r="A44" s="4">
        <v>24562.5</v>
      </c>
      <c r="B44" s="4">
        <v>25163.3</v>
      </c>
      <c r="C44" s="4">
        <v>3887.8</v>
      </c>
      <c r="D44" s="4">
        <v>1.62</v>
      </c>
      <c r="E44" s="4">
        <f t="shared" si="0"/>
        <v>0.48242614924429278</v>
      </c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2.75" customHeight="1" x14ac:dyDescent="0.25">
      <c r="A45" s="4">
        <v>24566.799999999999</v>
      </c>
      <c r="B45" s="4">
        <v>25163.4</v>
      </c>
      <c r="C45" s="4">
        <v>3876.6</v>
      </c>
      <c r="D45" s="4">
        <v>1.1599999999999999</v>
      </c>
      <c r="E45" s="4">
        <f t="shared" si="0"/>
        <v>0.14842000511827322</v>
      </c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2.75" customHeight="1" x14ac:dyDescent="0.25">
      <c r="A46" s="4">
        <v>24566.9</v>
      </c>
      <c r="B46" s="4">
        <v>25403.1</v>
      </c>
      <c r="C46" s="4">
        <v>3875.8</v>
      </c>
      <c r="D46" s="4">
        <v>1.35</v>
      </c>
      <c r="E46" s="4">
        <f t="shared" si="0"/>
        <v>0.30010459245033816</v>
      </c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2.75" customHeight="1" x14ac:dyDescent="0.25">
      <c r="A47" s="4">
        <v>24570</v>
      </c>
      <c r="B47" s="4">
        <v>25184.1</v>
      </c>
      <c r="C47" s="4">
        <v>3945.8</v>
      </c>
      <c r="D47" s="4">
        <v>5.13</v>
      </c>
      <c r="E47" s="4">
        <f t="shared" si="0"/>
        <v>1.6351056591826783</v>
      </c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2.75" customHeight="1" x14ac:dyDescent="0.25">
      <c r="A48" s="4">
        <v>24571.7</v>
      </c>
      <c r="B48" s="4">
        <v>25323</v>
      </c>
      <c r="C48" s="4">
        <v>3824.3</v>
      </c>
      <c r="D48" s="4">
        <v>0.78</v>
      </c>
      <c r="E48" s="4">
        <f t="shared" si="0"/>
        <v>-0.24846135929849961</v>
      </c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2.75" customHeight="1" x14ac:dyDescent="0.25">
      <c r="A49" s="4">
        <v>24571.7</v>
      </c>
      <c r="B49" s="4">
        <v>25323</v>
      </c>
      <c r="C49" s="4">
        <v>3944.3</v>
      </c>
      <c r="D49" s="4">
        <v>2.04</v>
      </c>
      <c r="E49" s="4">
        <f t="shared" si="0"/>
        <v>0.71294980785612505</v>
      </c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2.75" customHeight="1" x14ac:dyDescent="0.25">
      <c r="A50" s="4">
        <v>24579.9</v>
      </c>
      <c r="B50" s="4">
        <v>25313</v>
      </c>
      <c r="C50" s="4">
        <v>3862</v>
      </c>
      <c r="D50" s="4">
        <v>0.96</v>
      </c>
      <c r="E50" s="4">
        <f t="shared" si="0"/>
        <v>-4.0821994520255166E-2</v>
      </c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2.75" customHeight="1" x14ac:dyDescent="0.25">
      <c r="A51" s="4">
        <v>24580</v>
      </c>
      <c r="B51" s="4">
        <v>25373</v>
      </c>
      <c r="C51" s="4">
        <v>3850</v>
      </c>
      <c r="D51" s="4">
        <v>1.19</v>
      </c>
      <c r="E51" s="4">
        <f t="shared" si="0"/>
        <v>0.17395330712343798</v>
      </c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2.75" customHeight="1" x14ac:dyDescent="0.25">
      <c r="A52" s="4">
        <v>24580.400000000001</v>
      </c>
      <c r="B52" s="4">
        <v>25118</v>
      </c>
      <c r="C52" s="4">
        <v>3862</v>
      </c>
      <c r="D52" s="4">
        <v>3.25</v>
      </c>
      <c r="E52" s="4">
        <f t="shared" si="0"/>
        <v>1.1786549963416462</v>
      </c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2.75" customHeight="1" x14ac:dyDescent="0.25">
      <c r="A53" s="4">
        <v>24580.400000000001</v>
      </c>
      <c r="B53" s="4">
        <v>25253</v>
      </c>
      <c r="C53" s="4">
        <v>3921.6</v>
      </c>
      <c r="D53" s="4">
        <v>0.95</v>
      </c>
      <c r="E53" s="4">
        <f t="shared" si="0"/>
        <v>-5.1293294387550578E-2</v>
      </c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2.75" customHeight="1" x14ac:dyDescent="0.25">
      <c r="A54" s="4">
        <v>24580.400000000001</v>
      </c>
      <c r="B54" s="4">
        <v>25343.1</v>
      </c>
      <c r="C54" s="4">
        <v>3909.8</v>
      </c>
      <c r="D54" s="4">
        <v>1.85</v>
      </c>
      <c r="E54" s="4">
        <f t="shared" si="0"/>
        <v>0.61518563909023349</v>
      </c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2.75" customHeight="1" x14ac:dyDescent="0.25">
      <c r="A55" s="4">
        <v>24580.400000000001</v>
      </c>
      <c r="B55" s="4">
        <v>25522.9</v>
      </c>
      <c r="C55" s="4">
        <v>3910.2</v>
      </c>
      <c r="D55" s="4">
        <v>1.55</v>
      </c>
      <c r="E55" s="4">
        <f t="shared" si="0"/>
        <v>0.43825493093115531</v>
      </c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2.75" customHeight="1" x14ac:dyDescent="0.25">
      <c r="A56" s="4">
        <v>24586.6</v>
      </c>
      <c r="B56" s="4">
        <v>25492.7</v>
      </c>
      <c r="C56" s="4">
        <v>3946</v>
      </c>
      <c r="D56" s="4">
        <v>0.41</v>
      </c>
      <c r="E56" s="4">
        <f t="shared" si="0"/>
        <v>-0.89159811928378363</v>
      </c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2.75" customHeight="1" x14ac:dyDescent="0.25">
      <c r="A57" s="4">
        <v>24591</v>
      </c>
      <c r="B57" s="4">
        <v>25283.3</v>
      </c>
      <c r="C57" s="4">
        <v>3851.7</v>
      </c>
      <c r="D57" s="4">
        <v>0.56000000000000005</v>
      </c>
      <c r="E57" s="4">
        <f t="shared" si="0"/>
        <v>-0.57981849525294205</v>
      </c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2.75" customHeight="1" x14ac:dyDescent="0.25">
      <c r="A58" s="4">
        <v>24605.5</v>
      </c>
      <c r="B58" s="4">
        <v>25328.9</v>
      </c>
      <c r="C58" s="4">
        <v>3826</v>
      </c>
      <c r="D58" s="4">
        <v>0.51</v>
      </c>
      <c r="E58" s="4">
        <f t="shared" si="0"/>
        <v>-0.67334455326376563</v>
      </c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2.75" customHeight="1" x14ac:dyDescent="0.25">
      <c r="A59" s="4">
        <v>24605.5</v>
      </c>
      <c r="B59" s="4">
        <v>25328.9</v>
      </c>
      <c r="C59" s="4">
        <v>3886</v>
      </c>
      <c r="D59" s="4">
        <v>0.84</v>
      </c>
      <c r="E59" s="4">
        <f t="shared" si="0"/>
        <v>-0.1743533871447778</v>
      </c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2.75" customHeight="1" x14ac:dyDescent="0.25">
      <c r="A60" s="4">
        <v>24607.1</v>
      </c>
      <c r="B60" s="4">
        <v>25064.2</v>
      </c>
      <c r="C60" s="4">
        <v>3946.9</v>
      </c>
      <c r="D60" s="4">
        <v>0.74</v>
      </c>
      <c r="E60" s="4">
        <f t="shared" si="0"/>
        <v>-0.30110509278392161</v>
      </c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2.75" customHeight="1" x14ac:dyDescent="0.25">
      <c r="A61" s="4">
        <v>24610</v>
      </c>
      <c r="B61" s="4">
        <v>25178</v>
      </c>
      <c r="C61" s="4">
        <v>3850</v>
      </c>
      <c r="D61" s="4">
        <v>1.29</v>
      </c>
      <c r="E61" s="4">
        <f t="shared" si="0"/>
        <v>0.25464221837358075</v>
      </c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2.75" customHeight="1" x14ac:dyDescent="0.25">
      <c r="A62" s="4">
        <v>24610</v>
      </c>
      <c r="B62" s="4">
        <v>25418</v>
      </c>
      <c r="C62" s="4">
        <v>3898</v>
      </c>
      <c r="D62" s="4">
        <v>1.24</v>
      </c>
      <c r="E62" s="4">
        <f t="shared" si="0"/>
        <v>0.21511137961694549</v>
      </c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2.75" customHeight="1" x14ac:dyDescent="0.25">
      <c r="A63" s="4">
        <v>24610.400000000001</v>
      </c>
      <c r="B63" s="4">
        <v>25253</v>
      </c>
      <c r="C63" s="4">
        <v>3922</v>
      </c>
      <c r="D63" s="4">
        <v>1.1499999999999999</v>
      </c>
      <c r="E63" s="4">
        <f t="shared" si="0"/>
        <v>0.13976194237515863</v>
      </c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2.75" customHeight="1" x14ac:dyDescent="0.25">
      <c r="A64" s="4">
        <v>24610.400000000001</v>
      </c>
      <c r="B64" s="4">
        <v>25298</v>
      </c>
      <c r="C64" s="4">
        <v>3944.8</v>
      </c>
      <c r="D64" s="4">
        <v>1.67</v>
      </c>
      <c r="E64" s="4">
        <f t="shared" si="0"/>
        <v>0.51282362642866375</v>
      </c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2.75" customHeight="1" x14ac:dyDescent="0.25">
      <c r="A65" s="4">
        <v>24610.400000000001</v>
      </c>
      <c r="B65" s="4">
        <v>25388</v>
      </c>
      <c r="C65" s="4">
        <v>3874</v>
      </c>
      <c r="D65" s="4">
        <v>1.03</v>
      </c>
      <c r="E65" s="4">
        <f t="shared" si="0"/>
        <v>2.9558802241544429E-2</v>
      </c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2.75" customHeight="1" x14ac:dyDescent="0.25">
      <c r="A66" s="4">
        <v>24610.5</v>
      </c>
      <c r="B66" s="4">
        <v>25268</v>
      </c>
      <c r="C66" s="4">
        <v>3946</v>
      </c>
      <c r="D66" s="4">
        <v>1.0900000000000001</v>
      </c>
      <c r="E66" s="4">
        <f t="shared" si="0"/>
        <v>8.6177696241052412E-2</v>
      </c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2.75" customHeight="1" x14ac:dyDescent="0.25">
      <c r="A67" s="4">
        <v>24610.5</v>
      </c>
      <c r="B67" s="4">
        <v>25478</v>
      </c>
      <c r="C67" s="4">
        <v>3898</v>
      </c>
      <c r="D67" s="4">
        <v>1.98</v>
      </c>
      <c r="E67" s="4">
        <f t="shared" si="0"/>
        <v>0.68309684470644383</v>
      </c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2.75" customHeight="1" x14ac:dyDescent="0.25">
      <c r="A68" s="4">
        <v>24610.5</v>
      </c>
      <c r="B68" s="4">
        <v>25508</v>
      </c>
      <c r="C68" s="4">
        <v>3946</v>
      </c>
      <c r="D68" s="4">
        <v>3.79</v>
      </c>
      <c r="E68" s="4">
        <f t="shared" si="0"/>
        <v>1.3323660190943349</v>
      </c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2.75" customHeight="1" x14ac:dyDescent="0.25">
      <c r="A69" s="4">
        <v>24611.3</v>
      </c>
      <c r="B69" s="4">
        <v>25402.400000000001</v>
      </c>
      <c r="C69" s="4">
        <v>3887.8</v>
      </c>
      <c r="D69" s="4">
        <v>0.87</v>
      </c>
      <c r="E69" s="4">
        <f t="shared" si="0"/>
        <v>-0.13926206733350766</v>
      </c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2.75" customHeight="1" x14ac:dyDescent="0.25">
      <c r="A70" s="4">
        <v>24611.7</v>
      </c>
      <c r="B70" s="4">
        <v>25582.5</v>
      </c>
      <c r="C70" s="4">
        <v>3857.6</v>
      </c>
      <c r="D70" s="4">
        <v>0.52</v>
      </c>
      <c r="E70" s="4">
        <f t="shared" si="0"/>
        <v>-0.65392646740666394</v>
      </c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2.75" customHeight="1" x14ac:dyDescent="0.25">
      <c r="A71" s="4">
        <v>24621.1</v>
      </c>
      <c r="B71" s="4">
        <v>25343.3</v>
      </c>
      <c r="C71" s="4">
        <v>3884.7</v>
      </c>
      <c r="D71" s="4">
        <v>0.9</v>
      </c>
      <c r="E71" s="4">
        <f t="shared" si="0"/>
        <v>-0.10536051565782628</v>
      </c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2.75" customHeight="1" x14ac:dyDescent="0.25">
      <c r="A72" s="4">
        <v>24630.7</v>
      </c>
      <c r="B72" s="4">
        <v>25281.9</v>
      </c>
      <c r="C72" s="4">
        <v>3842.4</v>
      </c>
      <c r="D72" s="4">
        <v>0.89</v>
      </c>
      <c r="E72" s="4">
        <f t="shared" si="0"/>
        <v>-0.11653381625595151</v>
      </c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2.75" customHeight="1" x14ac:dyDescent="0.25">
      <c r="A73" s="4">
        <v>24635.599999999999</v>
      </c>
      <c r="B73" s="4">
        <v>25403.200000000001</v>
      </c>
      <c r="C73" s="4">
        <v>3852.4</v>
      </c>
      <c r="D73" s="4">
        <v>0.73</v>
      </c>
      <c r="E73" s="4">
        <f t="shared" si="0"/>
        <v>-0.31471074483970024</v>
      </c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2.75" customHeight="1" x14ac:dyDescent="0.25">
      <c r="A74" s="4">
        <v>24640.3</v>
      </c>
      <c r="B74" s="4">
        <v>25462.6</v>
      </c>
      <c r="C74" s="4">
        <v>3826</v>
      </c>
      <c r="D74" s="4">
        <v>3.91</v>
      </c>
      <c r="E74" s="4">
        <f t="shared" si="0"/>
        <v>1.3635373739972745</v>
      </c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2.75" customHeight="1" x14ac:dyDescent="0.25">
      <c r="A75" s="4">
        <v>24640.3</v>
      </c>
      <c r="B75" s="4">
        <v>25462.6</v>
      </c>
      <c r="C75" s="4">
        <v>3850</v>
      </c>
      <c r="D75" s="4">
        <v>1.48</v>
      </c>
      <c r="E75" s="4">
        <f t="shared" si="0"/>
        <v>0.39204208777602367</v>
      </c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2.75" customHeight="1" x14ac:dyDescent="0.25">
      <c r="A76" s="4">
        <v>24640.400000000001</v>
      </c>
      <c r="B76" s="4">
        <v>25103</v>
      </c>
      <c r="C76" s="4">
        <v>3933.4</v>
      </c>
      <c r="D76" s="4">
        <v>1.87</v>
      </c>
      <c r="E76" s="4">
        <f t="shared" si="0"/>
        <v>0.62593843086649537</v>
      </c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2.75" customHeight="1" x14ac:dyDescent="0.25">
      <c r="A77" s="4">
        <v>24640.400000000001</v>
      </c>
      <c r="B77" s="4">
        <v>25163</v>
      </c>
      <c r="C77" s="4">
        <v>3898</v>
      </c>
      <c r="D77" s="4">
        <v>1.1399999999999999</v>
      </c>
      <c r="E77" s="4">
        <f t="shared" si="0"/>
        <v>0.131028262406404</v>
      </c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2.75" customHeight="1" x14ac:dyDescent="0.25">
      <c r="A78" s="4">
        <v>24640.400000000001</v>
      </c>
      <c r="B78" s="4">
        <v>25253</v>
      </c>
      <c r="C78" s="4">
        <v>3922</v>
      </c>
      <c r="D78" s="4">
        <v>1.69</v>
      </c>
      <c r="E78" s="4">
        <f t="shared" si="0"/>
        <v>0.52472852893498212</v>
      </c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2.75" customHeight="1" x14ac:dyDescent="0.25">
      <c r="A79" s="4">
        <v>24640.400000000001</v>
      </c>
      <c r="B79" s="4">
        <v>25253</v>
      </c>
      <c r="C79" s="4">
        <v>3946</v>
      </c>
      <c r="D79" s="4">
        <v>1.26</v>
      </c>
      <c r="E79" s="4">
        <f t="shared" si="0"/>
        <v>0.23111172096338664</v>
      </c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2.75" customHeight="1" x14ac:dyDescent="0.25">
      <c r="A80" s="4">
        <v>24640.400000000001</v>
      </c>
      <c r="B80" s="4">
        <v>25493.1</v>
      </c>
      <c r="C80" s="4">
        <v>3826</v>
      </c>
      <c r="D80" s="4">
        <v>2.42</v>
      </c>
      <c r="E80" s="4">
        <f t="shared" si="0"/>
        <v>0.88376754016859504</v>
      </c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2.75" customHeight="1" x14ac:dyDescent="0.25">
      <c r="A81" s="4">
        <v>24640.6</v>
      </c>
      <c r="B81" s="4">
        <v>25193.599999999999</v>
      </c>
      <c r="C81" s="4">
        <v>3922</v>
      </c>
      <c r="D81" s="4">
        <v>0.96</v>
      </c>
      <c r="E81" s="4">
        <f t="shared" si="0"/>
        <v>-4.0821994520255166E-2</v>
      </c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2.75" customHeight="1" x14ac:dyDescent="0.25">
      <c r="A82" s="4">
        <v>24640.6</v>
      </c>
      <c r="B82" s="4">
        <v>25643</v>
      </c>
      <c r="C82" s="4">
        <v>3862</v>
      </c>
      <c r="D82" s="4">
        <v>0.61</v>
      </c>
      <c r="E82" s="4">
        <f t="shared" si="0"/>
        <v>-0.49429632181478012</v>
      </c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2.75" customHeight="1" x14ac:dyDescent="0.25">
      <c r="A83" s="4">
        <v>24641.7</v>
      </c>
      <c r="B83" s="4">
        <v>25403.3</v>
      </c>
      <c r="C83" s="4">
        <v>3874.4</v>
      </c>
      <c r="D83" s="4">
        <v>0.92</v>
      </c>
      <c r="E83" s="4">
        <f t="shared" si="0"/>
        <v>-8.3381608939051013E-2</v>
      </c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2.75" customHeight="1" x14ac:dyDescent="0.25">
      <c r="A84" s="4">
        <v>24644.1</v>
      </c>
      <c r="B84" s="4">
        <v>25642.9</v>
      </c>
      <c r="C84" s="4">
        <v>3932.9</v>
      </c>
      <c r="D84" s="4">
        <v>0.78</v>
      </c>
      <c r="E84" s="4">
        <f t="shared" si="0"/>
        <v>-0.24846135929849961</v>
      </c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2.75" customHeight="1" x14ac:dyDescent="0.25">
      <c r="A85" s="4">
        <v>24649</v>
      </c>
      <c r="B85" s="4">
        <v>25463</v>
      </c>
      <c r="C85" s="4">
        <v>3862</v>
      </c>
      <c r="D85" s="4">
        <v>1.03</v>
      </c>
      <c r="E85" s="4">
        <f t="shared" si="0"/>
        <v>2.9558802241544429E-2</v>
      </c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2.75" customHeight="1" x14ac:dyDescent="0.25">
      <c r="A86" s="4">
        <v>24655.7</v>
      </c>
      <c r="B86" s="4">
        <v>25147.9</v>
      </c>
      <c r="C86" s="4">
        <v>3874.3</v>
      </c>
      <c r="D86" s="4">
        <v>0.71</v>
      </c>
      <c r="E86" s="4">
        <f t="shared" si="0"/>
        <v>-0.34249030894677601</v>
      </c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2.75" customHeight="1" x14ac:dyDescent="0.25">
      <c r="A87" s="4">
        <v>24664.1</v>
      </c>
      <c r="B87" s="4">
        <v>25515.4</v>
      </c>
      <c r="C87" s="4">
        <v>3894.9</v>
      </c>
      <c r="D87" s="4">
        <v>1.77</v>
      </c>
      <c r="E87" s="4">
        <f t="shared" si="0"/>
        <v>0.5709795465857378</v>
      </c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2.75" customHeight="1" x14ac:dyDescent="0.25">
      <c r="A88" s="4">
        <v>24666.9</v>
      </c>
      <c r="B88" s="4">
        <v>25519.9</v>
      </c>
      <c r="C88" s="4">
        <v>3854.5</v>
      </c>
      <c r="D88" s="4">
        <v>1.27</v>
      </c>
      <c r="E88" s="4">
        <f t="shared" si="0"/>
        <v>0.23901690047049992</v>
      </c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2.75" customHeight="1" x14ac:dyDescent="0.25">
      <c r="A89" s="4">
        <v>24669.4</v>
      </c>
      <c r="B89" s="4">
        <v>25567.9</v>
      </c>
      <c r="C89" s="4">
        <v>3898</v>
      </c>
      <c r="D89" s="4">
        <v>0.44</v>
      </c>
      <c r="E89" s="4">
        <f t="shared" si="0"/>
        <v>-0.82098055206983023</v>
      </c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2.75" customHeight="1" x14ac:dyDescent="0.25">
      <c r="A90" s="4">
        <v>24669.4</v>
      </c>
      <c r="B90" s="4">
        <v>25567.9</v>
      </c>
      <c r="C90" s="4">
        <v>3910</v>
      </c>
      <c r="D90" s="4">
        <v>0.6</v>
      </c>
      <c r="E90" s="4">
        <f t="shared" si="0"/>
        <v>-0.51082562376599072</v>
      </c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2.75" customHeight="1" x14ac:dyDescent="0.25">
      <c r="A91" s="4">
        <v>24669.5</v>
      </c>
      <c r="B91" s="4">
        <v>25269.3</v>
      </c>
      <c r="C91" s="4">
        <v>3886.9</v>
      </c>
      <c r="D91" s="4">
        <v>0.81</v>
      </c>
      <c r="E91" s="4">
        <f t="shared" si="0"/>
        <v>-0.21072103131565253</v>
      </c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2.75" customHeight="1" x14ac:dyDescent="0.25">
      <c r="A92" s="4">
        <v>24669.5</v>
      </c>
      <c r="B92" s="4">
        <v>25610</v>
      </c>
      <c r="C92" s="4">
        <v>3934</v>
      </c>
      <c r="D92" s="4">
        <v>0.34</v>
      </c>
      <c r="E92" s="4">
        <f t="shared" si="0"/>
        <v>-1.0788096613719298</v>
      </c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2.75" customHeight="1" x14ac:dyDescent="0.25">
      <c r="A93" s="4">
        <v>24670.2</v>
      </c>
      <c r="B93" s="4">
        <v>25268.400000000001</v>
      </c>
      <c r="C93" s="4">
        <v>3874.3</v>
      </c>
      <c r="D93" s="4">
        <v>0.99</v>
      </c>
      <c r="E93" s="4">
        <f t="shared" si="0"/>
        <v>-1.0050335853501451E-2</v>
      </c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2.75" customHeight="1" x14ac:dyDescent="0.25">
      <c r="A94" s="4">
        <v>24670.400000000001</v>
      </c>
      <c r="B94" s="4">
        <v>25328</v>
      </c>
      <c r="C94" s="4">
        <v>3874</v>
      </c>
      <c r="D94" s="4">
        <v>1.5</v>
      </c>
      <c r="E94" s="4">
        <f t="shared" si="0"/>
        <v>0.40546510810816438</v>
      </c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2.75" customHeight="1" x14ac:dyDescent="0.25">
      <c r="A95" s="4">
        <v>24670.400000000001</v>
      </c>
      <c r="B95" s="4">
        <v>25328</v>
      </c>
      <c r="C95" s="4">
        <v>3934</v>
      </c>
      <c r="D95" s="4">
        <v>1.08</v>
      </c>
      <c r="E95" s="4">
        <f t="shared" si="0"/>
        <v>7.6961041136128394E-2</v>
      </c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2.75" customHeight="1" x14ac:dyDescent="0.25">
      <c r="A96" s="4">
        <v>24670.400000000001</v>
      </c>
      <c r="B96" s="4">
        <v>25358</v>
      </c>
      <c r="C96" s="4">
        <v>3898</v>
      </c>
      <c r="D96" s="4">
        <v>1.43</v>
      </c>
      <c r="E96" s="4">
        <f t="shared" si="0"/>
        <v>0.35767444427181588</v>
      </c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2.75" customHeight="1" x14ac:dyDescent="0.25">
      <c r="A97" s="4">
        <v>24670.400000000001</v>
      </c>
      <c r="B97" s="4">
        <v>25418</v>
      </c>
      <c r="C97" s="4">
        <v>3910</v>
      </c>
      <c r="D97" s="4">
        <v>0.9</v>
      </c>
      <c r="E97" s="4">
        <f t="shared" si="0"/>
        <v>-0.10536051565782628</v>
      </c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2.75" customHeight="1" x14ac:dyDescent="0.25">
      <c r="A98" s="4">
        <v>24670.400000000001</v>
      </c>
      <c r="B98" s="4">
        <v>25478</v>
      </c>
      <c r="C98" s="4">
        <v>3873.7</v>
      </c>
      <c r="D98" s="4">
        <v>1.69</v>
      </c>
      <c r="E98" s="4">
        <f t="shared" si="0"/>
        <v>0.52472852893498212</v>
      </c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2.75" customHeight="1" x14ac:dyDescent="0.25">
      <c r="A99" s="4">
        <v>24670.400000000001</v>
      </c>
      <c r="B99" s="4">
        <v>25478</v>
      </c>
      <c r="C99" s="4">
        <v>3897.7</v>
      </c>
      <c r="D99" s="4">
        <v>1.78</v>
      </c>
      <c r="E99" s="4">
        <f t="shared" si="0"/>
        <v>0.57661336430399379</v>
      </c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2.75" customHeight="1" x14ac:dyDescent="0.25">
      <c r="A100" s="4">
        <v>24670.5</v>
      </c>
      <c r="B100" s="4">
        <v>25568.799999999999</v>
      </c>
      <c r="C100" s="4">
        <v>3934</v>
      </c>
      <c r="D100" s="4">
        <v>0.79</v>
      </c>
      <c r="E100" s="4">
        <f t="shared" si="0"/>
        <v>-0.23572233352106983</v>
      </c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2.75" customHeight="1" x14ac:dyDescent="0.25">
      <c r="A101" s="4">
        <v>24670.799999999999</v>
      </c>
      <c r="B101" s="4">
        <v>25148.1</v>
      </c>
      <c r="C101" s="4">
        <v>3922.2</v>
      </c>
      <c r="D101" s="4">
        <v>2.0099999999999998</v>
      </c>
      <c r="E101" s="4">
        <f t="shared" si="0"/>
        <v>0.69813472207098426</v>
      </c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2.75" customHeight="1" x14ac:dyDescent="0.25">
      <c r="A102" s="4">
        <v>24688.7</v>
      </c>
      <c r="B102" s="4">
        <v>25225.7</v>
      </c>
      <c r="C102" s="4">
        <v>3838</v>
      </c>
      <c r="D102" s="4">
        <v>2.71</v>
      </c>
      <c r="E102" s="4">
        <f t="shared" si="0"/>
        <v>0.99694863489160956</v>
      </c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2.75" customHeight="1" x14ac:dyDescent="0.25">
      <c r="A103" s="4">
        <v>24688.7</v>
      </c>
      <c r="B103" s="4">
        <v>25225.7</v>
      </c>
      <c r="C103" s="4">
        <v>3946</v>
      </c>
      <c r="D103" s="4">
        <v>0.49</v>
      </c>
      <c r="E103" s="4">
        <f t="shared" si="0"/>
        <v>-0.71334988787746478</v>
      </c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2.75" customHeight="1" x14ac:dyDescent="0.25">
      <c r="A104" s="4">
        <v>24700.2</v>
      </c>
      <c r="B104" s="4">
        <v>25313.200000000001</v>
      </c>
      <c r="C104" s="4">
        <v>3886</v>
      </c>
      <c r="D104" s="4">
        <v>0.82</v>
      </c>
      <c r="E104" s="4">
        <f t="shared" si="0"/>
        <v>-0.19845093872383832</v>
      </c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2.75" customHeight="1" x14ac:dyDescent="0.25">
      <c r="A105" s="4">
        <v>24701.200000000001</v>
      </c>
      <c r="B105" s="4">
        <v>25374.1</v>
      </c>
      <c r="C105" s="4">
        <v>3886</v>
      </c>
      <c r="D105" s="4">
        <v>1.59</v>
      </c>
      <c r="E105" s="4">
        <f t="shared" si="0"/>
        <v>0.46373401623214022</v>
      </c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2.75" customHeight="1" x14ac:dyDescent="0.25">
      <c r="A106" s="4">
        <v>24702.2</v>
      </c>
      <c r="B106" s="4">
        <v>25282.2</v>
      </c>
      <c r="C106" s="4">
        <v>3910</v>
      </c>
      <c r="D106" s="4">
        <v>0.52</v>
      </c>
      <c r="E106" s="4">
        <f t="shared" si="0"/>
        <v>-0.65392646740666394</v>
      </c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2.75" customHeight="1" x14ac:dyDescent="0.25">
      <c r="A107" s="4">
        <v>24706.5</v>
      </c>
      <c r="B107" s="4">
        <v>25284.2</v>
      </c>
      <c r="C107" s="4">
        <v>3884.7</v>
      </c>
      <c r="D107" s="4">
        <v>0.9</v>
      </c>
      <c r="E107" s="4">
        <f t="shared" si="0"/>
        <v>-0.10536051565782628</v>
      </c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2.75" customHeight="1" x14ac:dyDescent="0.25">
      <c r="A108" s="4">
        <v>24706.5</v>
      </c>
      <c r="B108" s="4">
        <v>25522.400000000001</v>
      </c>
      <c r="C108" s="4">
        <v>3865.1</v>
      </c>
      <c r="D108" s="4">
        <v>0.64</v>
      </c>
      <c r="E108" s="4">
        <f t="shared" si="0"/>
        <v>-0.44628710262841947</v>
      </c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2.75" customHeight="1" x14ac:dyDescent="0.25">
      <c r="A109" s="4">
        <v>24707</v>
      </c>
      <c r="B109" s="4">
        <v>25553.4</v>
      </c>
      <c r="C109" s="4">
        <v>3920</v>
      </c>
      <c r="D109" s="4">
        <v>0.63</v>
      </c>
      <c r="E109" s="4">
        <f t="shared" si="0"/>
        <v>-0.46203545959655867</v>
      </c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2.75" customHeight="1" x14ac:dyDescent="0.25">
      <c r="A110" s="4">
        <v>24708.5</v>
      </c>
      <c r="B110" s="4">
        <v>25458.2</v>
      </c>
      <c r="C110" s="4">
        <v>3878.3</v>
      </c>
      <c r="D110" s="4">
        <v>2</v>
      </c>
      <c r="E110" s="4">
        <f t="shared" si="0"/>
        <v>0.69314718055994529</v>
      </c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2.75" customHeight="1" x14ac:dyDescent="0.25">
      <c r="A111" s="4">
        <v>24708.799999999999</v>
      </c>
      <c r="B111" s="4">
        <v>25218.3</v>
      </c>
      <c r="C111" s="4">
        <v>3840</v>
      </c>
      <c r="D111" s="4">
        <v>0.54</v>
      </c>
      <c r="E111" s="4">
        <f t="shared" si="0"/>
        <v>-0.61618613942381695</v>
      </c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2.75" customHeight="1" x14ac:dyDescent="0.25">
      <c r="A112" s="4">
        <v>24723.200000000001</v>
      </c>
      <c r="B112" s="4">
        <v>25579.7</v>
      </c>
      <c r="C112" s="4">
        <v>3892.6</v>
      </c>
      <c r="D112" s="4">
        <v>0.33</v>
      </c>
      <c r="E112" s="4">
        <f t="shared" si="0"/>
        <v>-1.1086626245216111</v>
      </c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2.75" customHeight="1" x14ac:dyDescent="0.25">
      <c r="A113" s="4">
        <v>24725.8</v>
      </c>
      <c r="B113" s="4">
        <v>25567.200000000001</v>
      </c>
      <c r="C113" s="4">
        <v>3888.1</v>
      </c>
      <c r="D113" s="4">
        <v>0.62</v>
      </c>
      <c r="E113" s="4">
        <f t="shared" si="0"/>
        <v>-0.4780358009429998</v>
      </c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2.75" customHeight="1" x14ac:dyDescent="0.25">
      <c r="A114" s="4">
        <v>24727.599999999999</v>
      </c>
      <c r="B114" s="4">
        <v>25347.5</v>
      </c>
      <c r="C114" s="4">
        <v>3840.9</v>
      </c>
      <c r="D114" s="4">
        <v>0.8</v>
      </c>
      <c r="E114" s="4">
        <f t="shared" si="0"/>
        <v>-0.22314355131420971</v>
      </c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2.75" customHeight="1" x14ac:dyDescent="0.25">
      <c r="A115" s="4">
        <v>24729.5</v>
      </c>
      <c r="B115" s="4">
        <v>25328.3</v>
      </c>
      <c r="C115" s="4">
        <v>3934</v>
      </c>
      <c r="D115" s="4">
        <v>1.06</v>
      </c>
      <c r="E115" s="4">
        <f t="shared" si="0"/>
        <v>5.8268908123975824E-2</v>
      </c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2.75" customHeight="1" x14ac:dyDescent="0.25">
      <c r="A116" s="4">
        <v>24730.400000000001</v>
      </c>
      <c r="B116" s="4">
        <v>25298</v>
      </c>
      <c r="C116" s="4">
        <v>3929.7</v>
      </c>
      <c r="D116" s="4">
        <v>0.35</v>
      </c>
      <c r="E116" s="4">
        <f t="shared" si="0"/>
        <v>-1.0498221244986778</v>
      </c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2.75" customHeight="1" x14ac:dyDescent="0.25">
      <c r="A117" s="4">
        <v>24731.8</v>
      </c>
      <c r="B117" s="4">
        <v>25284</v>
      </c>
      <c r="C117" s="4">
        <v>3910.3</v>
      </c>
      <c r="D117" s="4">
        <v>0.85</v>
      </c>
      <c r="E117" s="4">
        <f t="shared" si="0"/>
        <v>-0.16251892949777494</v>
      </c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2.75" customHeight="1" x14ac:dyDescent="0.25">
      <c r="A118" s="4">
        <v>24760.799999999999</v>
      </c>
      <c r="B118" s="4">
        <v>25463.599999999999</v>
      </c>
      <c r="C118" s="4">
        <v>3838</v>
      </c>
      <c r="D118" s="4">
        <v>0.56999999999999995</v>
      </c>
      <c r="E118" s="4">
        <f t="shared" si="0"/>
        <v>-0.56211891815354131</v>
      </c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2.75" customHeight="1" x14ac:dyDescent="0.25">
      <c r="A119" s="4">
        <v>24760.799999999999</v>
      </c>
      <c r="B119" s="4">
        <v>25463.599999999999</v>
      </c>
      <c r="C119" s="4">
        <v>3850</v>
      </c>
      <c r="D119" s="4">
        <v>0.4</v>
      </c>
      <c r="E119" s="4">
        <f t="shared" si="0"/>
        <v>-0.916290731874155</v>
      </c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2.75" customHeight="1" x14ac:dyDescent="0.25">
      <c r="A120" s="4">
        <v>24760.799999999999</v>
      </c>
      <c r="B120" s="4">
        <v>25463.599999999999</v>
      </c>
      <c r="C120" s="4">
        <v>3874</v>
      </c>
      <c r="D120" s="4">
        <v>0.65</v>
      </c>
      <c r="E120" s="4">
        <f t="shared" si="0"/>
        <v>-0.43078291609245423</v>
      </c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2.75" customHeight="1" x14ac:dyDescent="0.25">
      <c r="A121" s="4">
        <v>24770.9</v>
      </c>
      <c r="B121" s="4">
        <v>25102.9</v>
      </c>
      <c r="C121" s="4">
        <v>3875.3</v>
      </c>
      <c r="D121" s="4">
        <v>1.4</v>
      </c>
      <c r="E121" s="4">
        <f t="shared" si="0"/>
        <v>0.33647223662121289</v>
      </c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2.75" customHeight="1" x14ac:dyDescent="0.25">
      <c r="A122" s="4">
        <v>24790.400000000001</v>
      </c>
      <c r="B122" s="4">
        <v>25178</v>
      </c>
      <c r="C122" s="4">
        <v>3945.1</v>
      </c>
      <c r="D122" s="4">
        <v>0.79</v>
      </c>
      <c r="E122" s="4">
        <f t="shared" si="0"/>
        <v>-0.23572233352106983</v>
      </c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2.75" customHeight="1" x14ac:dyDescent="0.25">
      <c r="A123" s="4">
        <v>24805.200000000001</v>
      </c>
      <c r="B123" s="4">
        <v>25581.3</v>
      </c>
      <c r="C123" s="4">
        <v>3929.4</v>
      </c>
      <c r="D123" s="4">
        <v>0.42</v>
      </c>
      <c r="E123" s="4">
        <f t="shared" si="0"/>
        <v>-0.86750056770472306</v>
      </c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2.75" customHeight="1" x14ac:dyDescent="0.25">
      <c r="A124" s="4">
        <v>24820.400000000001</v>
      </c>
      <c r="B124" s="4">
        <v>25283</v>
      </c>
      <c r="C124" s="4">
        <v>3934</v>
      </c>
      <c r="D124" s="4">
        <v>3.18</v>
      </c>
      <c r="E124" s="4">
        <f t="shared" si="0"/>
        <v>1.1568811967920856</v>
      </c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2.75" customHeight="1" x14ac:dyDescent="0.25">
      <c r="A125" s="4">
        <v>24820.400000000001</v>
      </c>
      <c r="B125" s="4">
        <v>25283</v>
      </c>
      <c r="C125" s="4">
        <v>3946</v>
      </c>
      <c r="D125" s="4">
        <v>1.94</v>
      </c>
      <c r="E125" s="4">
        <f t="shared" si="0"/>
        <v>0.66268797307523675</v>
      </c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2.75" customHeight="1" x14ac:dyDescent="0.25">
      <c r="A126" s="6"/>
      <c r="B126" s="6"/>
      <c r="C126" s="6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2.75" customHeight="1" x14ac:dyDescent="0.25">
      <c r="A127" s="6"/>
      <c r="B127" s="6"/>
      <c r="C127" s="6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2.75" customHeight="1" x14ac:dyDescent="0.25">
      <c r="A128" s="6"/>
      <c r="B128" s="6"/>
      <c r="C128" s="6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2.75" customHeight="1" x14ac:dyDescent="0.25">
      <c r="A129" s="6"/>
      <c r="B129" s="6"/>
      <c r="C129" s="6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2.75" customHeight="1" x14ac:dyDescent="0.25">
      <c r="A130" s="6"/>
      <c r="B130" s="6"/>
      <c r="C130" s="6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2.75" customHeight="1" x14ac:dyDescent="0.25">
      <c r="A131" s="6"/>
      <c r="B131" s="6"/>
      <c r="C131" s="6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2.75" customHeight="1" x14ac:dyDescent="0.25">
      <c r="A132" s="6"/>
      <c r="B132" s="6"/>
      <c r="C132" s="6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2.75" customHeight="1" x14ac:dyDescent="0.25">
      <c r="A133" s="6"/>
      <c r="B133" s="6"/>
      <c r="C133" s="6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2.75" customHeight="1" x14ac:dyDescent="0.25">
      <c r="A134" s="6"/>
      <c r="B134" s="6"/>
      <c r="C134" s="6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2.75" customHeight="1" x14ac:dyDescent="0.25">
      <c r="A135" s="6"/>
      <c r="B135" s="6"/>
      <c r="C135" s="6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2.75" customHeight="1" x14ac:dyDescent="0.25">
      <c r="A136" s="6"/>
      <c r="B136" s="6"/>
      <c r="C136" s="6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2.75" customHeight="1" x14ac:dyDescent="0.25">
      <c r="A137" s="6"/>
      <c r="B137" s="6"/>
      <c r="C137" s="6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2.75" customHeight="1" x14ac:dyDescent="0.25">
      <c r="A138" s="6"/>
      <c r="B138" s="6"/>
      <c r="C138" s="6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2.75" customHeight="1" x14ac:dyDescent="0.25">
      <c r="A139" s="6"/>
      <c r="B139" s="6"/>
      <c r="C139" s="6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2.75" customHeight="1" x14ac:dyDescent="0.25">
      <c r="A140" s="6"/>
      <c r="B140" s="6"/>
      <c r="C140" s="6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2.75" customHeight="1" x14ac:dyDescent="0.25">
      <c r="A141" s="6"/>
      <c r="B141" s="6"/>
      <c r="C141" s="6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2.75" customHeight="1" x14ac:dyDescent="0.25">
      <c r="A142" s="6"/>
      <c r="B142" s="6"/>
      <c r="C142" s="6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2.75" customHeight="1" x14ac:dyDescent="0.25">
      <c r="A143" s="6"/>
      <c r="B143" s="6"/>
      <c r="C143" s="6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2.75" customHeight="1" x14ac:dyDescent="0.25">
      <c r="A144" s="6"/>
      <c r="B144" s="6"/>
      <c r="C144" s="6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2.75" customHeight="1" x14ac:dyDescent="0.25">
      <c r="A145" s="6"/>
      <c r="B145" s="6"/>
      <c r="C145" s="6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2.75" customHeight="1" x14ac:dyDescent="0.25">
      <c r="A146" s="6"/>
      <c r="B146" s="6"/>
      <c r="C146" s="6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2.75" customHeight="1" x14ac:dyDescent="0.25">
      <c r="A147" s="6"/>
      <c r="B147" s="6"/>
      <c r="C147" s="6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2.75" customHeight="1" x14ac:dyDescent="0.25">
      <c r="A148" s="6"/>
      <c r="B148" s="6"/>
      <c r="C148" s="6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2.75" customHeight="1" x14ac:dyDescent="0.25">
      <c r="A149" s="6"/>
      <c r="B149" s="6"/>
      <c r="C149" s="6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2.75" customHeight="1" x14ac:dyDescent="0.25">
      <c r="A150" s="6"/>
      <c r="B150" s="6"/>
      <c r="C150" s="6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2.75" customHeight="1" x14ac:dyDescent="0.25">
      <c r="A151" s="6"/>
      <c r="B151" s="6"/>
      <c r="C151" s="6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2.75" customHeight="1" x14ac:dyDescent="0.25">
      <c r="A152" s="6"/>
      <c r="B152" s="6"/>
      <c r="C152" s="6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2.75" customHeight="1" x14ac:dyDescent="0.25">
      <c r="A153" s="6"/>
      <c r="B153" s="6"/>
      <c r="C153" s="6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2.75" customHeight="1" x14ac:dyDescent="0.25">
      <c r="A154" s="6"/>
      <c r="B154" s="6"/>
      <c r="C154" s="6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2.75" customHeight="1" x14ac:dyDescent="0.25">
      <c r="A155" s="6"/>
      <c r="B155" s="6"/>
      <c r="C155" s="6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2.75" customHeight="1" x14ac:dyDescent="0.25">
      <c r="A156" s="6"/>
      <c r="B156" s="6"/>
      <c r="C156" s="6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2.75" customHeight="1" x14ac:dyDescent="0.25">
      <c r="A157" s="6"/>
      <c r="B157" s="6"/>
      <c r="C157" s="6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2.75" customHeight="1" x14ac:dyDescent="0.25">
      <c r="A158" s="6"/>
      <c r="B158" s="6"/>
      <c r="C158" s="6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2.75" customHeight="1" x14ac:dyDescent="0.25">
      <c r="A159" s="6"/>
      <c r="B159" s="6"/>
      <c r="C159" s="6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2.75" customHeight="1" x14ac:dyDescent="0.25">
      <c r="A160" s="6"/>
      <c r="B160" s="6"/>
      <c r="C160" s="6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2.75" customHeight="1" x14ac:dyDescent="0.25">
      <c r="A161" s="6"/>
      <c r="B161" s="6"/>
      <c r="C161" s="6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2.75" customHeight="1" x14ac:dyDescent="0.25">
      <c r="A162" s="6"/>
      <c r="B162" s="6"/>
      <c r="C162" s="6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2.75" customHeight="1" x14ac:dyDescent="0.25">
      <c r="A163" s="6"/>
      <c r="B163" s="6"/>
      <c r="C163" s="6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2.75" customHeight="1" x14ac:dyDescent="0.25">
      <c r="A164" s="6"/>
      <c r="B164" s="6"/>
      <c r="C164" s="6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2.75" customHeight="1" x14ac:dyDescent="0.25">
      <c r="A165" s="6"/>
      <c r="B165" s="6"/>
      <c r="C165" s="6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2.75" customHeight="1" x14ac:dyDescent="0.25">
      <c r="A166" s="6"/>
      <c r="B166" s="6"/>
      <c r="C166" s="6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2.75" customHeight="1" x14ac:dyDescent="0.25">
      <c r="A167" s="6"/>
      <c r="B167" s="6"/>
      <c r="C167" s="6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2.75" customHeight="1" x14ac:dyDescent="0.25">
      <c r="A168" s="6"/>
      <c r="B168" s="6"/>
      <c r="C168" s="6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2.75" customHeight="1" x14ac:dyDescent="0.25">
      <c r="A169" s="6"/>
      <c r="B169" s="6"/>
      <c r="C169" s="6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2.75" customHeight="1" x14ac:dyDescent="0.25">
      <c r="A170" s="6"/>
      <c r="B170" s="6"/>
      <c r="C170" s="6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2.75" customHeight="1" x14ac:dyDescent="0.25">
      <c r="A171" s="6"/>
      <c r="B171" s="6"/>
      <c r="C171" s="6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2.75" customHeight="1" x14ac:dyDescent="0.25">
      <c r="A172" s="6"/>
      <c r="B172" s="6"/>
      <c r="C172" s="6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2.75" customHeight="1" x14ac:dyDescent="0.25">
      <c r="A173" s="6"/>
      <c r="B173" s="6"/>
      <c r="C173" s="6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2.75" customHeight="1" x14ac:dyDescent="0.25">
      <c r="A174" s="6"/>
      <c r="B174" s="6"/>
      <c r="C174" s="6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2.75" customHeight="1" x14ac:dyDescent="0.25">
      <c r="A175" s="6"/>
      <c r="B175" s="6"/>
      <c r="C175" s="6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2.75" customHeight="1" x14ac:dyDescent="0.25">
      <c r="A176" s="6"/>
      <c r="B176" s="6"/>
      <c r="C176" s="6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2.75" customHeight="1" x14ac:dyDescent="0.25">
      <c r="A177" s="6"/>
      <c r="B177" s="6"/>
      <c r="C177" s="6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2.75" customHeight="1" x14ac:dyDescent="0.25">
      <c r="A178" s="6"/>
      <c r="B178" s="6"/>
      <c r="C178" s="6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2.75" customHeight="1" x14ac:dyDescent="0.25">
      <c r="A179" s="6"/>
      <c r="B179" s="6"/>
      <c r="C179" s="6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2.75" customHeight="1" x14ac:dyDescent="0.25">
      <c r="A180" s="6"/>
      <c r="B180" s="6"/>
      <c r="C180" s="6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2.75" customHeight="1" x14ac:dyDescent="0.25">
      <c r="A181" s="6"/>
      <c r="B181" s="6"/>
      <c r="C181" s="6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2.75" customHeight="1" x14ac:dyDescent="0.25">
      <c r="A182" s="6"/>
      <c r="B182" s="6"/>
      <c r="C182" s="6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2.75" customHeight="1" x14ac:dyDescent="0.25">
      <c r="A183" s="6"/>
      <c r="B183" s="6"/>
      <c r="C183" s="6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2.75" customHeight="1" x14ac:dyDescent="0.25">
      <c r="A184" s="6"/>
      <c r="B184" s="6"/>
      <c r="C184" s="6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2.75" customHeight="1" x14ac:dyDescent="0.25">
      <c r="A185" s="6"/>
      <c r="B185" s="6"/>
      <c r="C185" s="6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2.75" customHeight="1" x14ac:dyDescent="0.25">
      <c r="A186" s="6"/>
      <c r="B186" s="6"/>
      <c r="C186" s="6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2.75" customHeight="1" x14ac:dyDescent="0.25">
      <c r="A187" s="6"/>
      <c r="B187" s="6"/>
      <c r="C187" s="6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2.75" customHeight="1" x14ac:dyDescent="0.25">
      <c r="A188" s="6"/>
      <c r="B188" s="6"/>
      <c r="C188" s="6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2.75" customHeight="1" x14ac:dyDescent="0.25">
      <c r="A189" s="6"/>
      <c r="B189" s="6"/>
      <c r="C189" s="6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2.75" customHeight="1" x14ac:dyDescent="0.25">
      <c r="A190" s="6"/>
      <c r="B190" s="6"/>
      <c r="C190" s="6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2.75" customHeight="1" x14ac:dyDescent="0.25">
      <c r="A191" s="6"/>
      <c r="B191" s="6"/>
      <c r="C191" s="6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2.75" customHeight="1" x14ac:dyDescent="0.25">
      <c r="A192" s="6"/>
      <c r="B192" s="6"/>
      <c r="C192" s="6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2.75" customHeight="1" x14ac:dyDescent="0.25">
      <c r="A193" s="6"/>
      <c r="B193" s="6"/>
      <c r="C193" s="6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2.75" customHeight="1" x14ac:dyDescent="0.25">
      <c r="A194" s="6"/>
      <c r="B194" s="6"/>
      <c r="C194" s="6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2.75" customHeight="1" x14ac:dyDescent="0.25">
      <c r="A195" s="6"/>
      <c r="B195" s="6"/>
      <c r="C195" s="6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2.75" customHeight="1" x14ac:dyDescent="0.25">
      <c r="A196" s="6"/>
      <c r="B196" s="6"/>
      <c r="C196" s="6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2.75" customHeight="1" x14ac:dyDescent="0.25">
      <c r="A197" s="6"/>
      <c r="B197" s="6"/>
      <c r="C197" s="6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2.75" customHeight="1" x14ac:dyDescent="0.25">
      <c r="A198" s="6"/>
      <c r="B198" s="6"/>
      <c r="C198" s="6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2.75" customHeight="1" x14ac:dyDescent="0.25">
      <c r="A199" s="6"/>
      <c r="B199" s="6"/>
      <c r="C199" s="6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2.75" customHeight="1" x14ac:dyDescent="0.25">
      <c r="A200" s="6"/>
      <c r="B200" s="6"/>
      <c r="C200" s="6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2.75" customHeight="1" x14ac:dyDescent="0.25">
      <c r="A201" s="6"/>
      <c r="B201" s="6"/>
      <c r="C201" s="6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2.75" customHeight="1" x14ac:dyDescent="0.25">
      <c r="A202" s="6"/>
      <c r="B202" s="6"/>
      <c r="C202" s="6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2.75" customHeight="1" x14ac:dyDescent="0.25">
      <c r="A203" s="6"/>
      <c r="B203" s="6"/>
      <c r="C203" s="6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2.75" customHeight="1" x14ac:dyDescent="0.25">
      <c r="A204" s="6"/>
      <c r="B204" s="6"/>
      <c r="C204" s="6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2.75" customHeight="1" x14ac:dyDescent="0.25">
      <c r="A205" s="6"/>
      <c r="B205" s="6"/>
      <c r="C205" s="6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2.75" customHeight="1" x14ac:dyDescent="0.25">
      <c r="A206" s="6"/>
      <c r="B206" s="6"/>
      <c r="C206" s="6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2.75" customHeight="1" x14ac:dyDescent="0.25">
      <c r="A207" s="6"/>
      <c r="B207" s="6"/>
      <c r="C207" s="6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2.75" customHeight="1" x14ac:dyDescent="0.25">
      <c r="A208" s="6"/>
      <c r="B208" s="6"/>
      <c r="C208" s="6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2.75" customHeight="1" x14ac:dyDescent="0.25">
      <c r="A209" s="6"/>
      <c r="B209" s="6"/>
      <c r="C209" s="6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2.75" customHeight="1" x14ac:dyDescent="0.25">
      <c r="A210" s="6"/>
      <c r="B210" s="6"/>
      <c r="C210" s="6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2.75" customHeight="1" x14ac:dyDescent="0.25">
      <c r="A211" s="6"/>
      <c r="B211" s="6"/>
      <c r="C211" s="6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2.75" customHeight="1" x14ac:dyDescent="0.25">
      <c r="A212" s="6"/>
      <c r="B212" s="6"/>
      <c r="C212" s="6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2.75" customHeight="1" x14ac:dyDescent="0.25">
      <c r="A213" s="6"/>
      <c r="B213" s="6"/>
      <c r="C213" s="6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2.75" customHeight="1" x14ac:dyDescent="0.25">
      <c r="A214" s="6"/>
      <c r="B214" s="6"/>
      <c r="C214" s="6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2.75" customHeight="1" x14ac:dyDescent="0.25">
      <c r="A215" s="6"/>
      <c r="B215" s="6"/>
      <c r="C215" s="6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2.75" customHeight="1" x14ac:dyDescent="0.25">
      <c r="A216" s="6"/>
      <c r="B216" s="6"/>
      <c r="C216" s="6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2.75" customHeight="1" x14ac:dyDescent="0.25">
      <c r="A217" s="6"/>
      <c r="B217" s="6"/>
      <c r="C217" s="6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2.75" customHeight="1" x14ac:dyDescent="0.25">
      <c r="A218" s="6"/>
      <c r="B218" s="6"/>
      <c r="C218" s="6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2.75" customHeight="1" x14ac:dyDescent="0.25">
      <c r="A219" s="6"/>
      <c r="B219" s="6"/>
      <c r="C219" s="6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2.75" customHeight="1" x14ac:dyDescent="0.25">
      <c r="A220" s="6"/>
      <c r="B220" s="6"/>
      <c r="C220" s="6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2.75" customHeight="1" x14ac:dyDescent="0.25">
      <c r="A221" s="6"/>
      <c r="B221" s="6"/>
      <c r="C221" s="6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2.75" customHeight="1" x14ac:dyDescent="0.25">
      <c r="A222" s="6"/>
      <c r="B222" s="6"/>
      <c r="C222" s="6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2.75" customHeight="1" x14ac:dyDescent="0.25">
      <c r="A223" s="6"/>
      <c r="B223" s="6"/>
      <c r="C223" s="6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2.75" customHeight="1" x14ac:dyDescent="0.25">
      <c r="A224" s="6"/>
      <c r="B224" s="6"/>
      <c r="C224" s="6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2.75" customHeight="1" x14ac:dyDescent="0.25">
      <c r="A225" s="6"/>
      <c r="B225" s="6"/>
      <c r="C225" s="6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2.75" customHeight="1" x14ac:dyDescent="0.25">
      <c r="A226" s="6"/>
      <c r="B226" s="6"/>
      <c r="C226" s="6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2.75" customHeight="1" x14ac:dyDescent="0.25">
      <c r="A227" s="6"/>
      <c r="B227" s="6"/>
      <c r="C227" s="6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2.75" customHeight="1" x14ac:dyDescent="0.25">
      <c r="A228" s="6"/>
      <c r="B228" s="6"/>
      <c r="C228" s="6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2.75" customHeight="1" x14ac:dyDescent="0.25">
      <c r="A229" s="6"/>
      <c r="B229" s="6"/>
      <c r="C229" s="6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2.75" customHeight="1" x14ac:dyDescent="0.25">
      <c r="A230" s="6"/>
      <c r="B230" s="6"/>
      <c r="C230" s="6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2.75" customHeight="1" x14ac:dyDescent="0.25">
      <c r="A231" s="6"/>
      <c r="B231" s="6"/>
      <c r="C231" s="6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2.75" customHeight="1" x14ac:dyDescent="0.25">
      <c r="A232" s="6"/>
      <c r="B232" s="6"/>
      <c r="C232" s="6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2.75" customHeight="1" x14ac:dyDescent="0.25">
      <c r="A233" s="6"/>
      <c r="B233" s="6"/>
      <c r="C233" s="6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2.75" customHeight="1" x14ac:dyDescent="0.25">
      <c r="A234" s="6"/>
      <c r="B234" s="6"/>
      <c r="C234" s="6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2.75" customHeight="1" x14ac:dyDescent="0.25">
      <c r="A235" s="6"/>
      <c r="B235" s="6"/>
      <c r="C235" s="6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2.75" customHeight="1" x14ac:dyDescent="0.25">
      <c r="A236" s="6"/>
      <c r="B236" s="6"/>
      <c r="C236" s="6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2.75" customHeight="1" x14ac:dyDescent="0.25">
      <c r="A237" s="6"/>
      <c r="B237" s="6"/>
      <c r="C237" s="6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2.75" customHeight="1" x14ac:dyDescent="0.25">
      <c r="A238" s="6"/>
      <c r="B238" s="6"/>
      <c r="C238" s="6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2.75" customHeight="1" x14ac:dyDescent="0.25">
      <c r="A239" s="6"/>
      <c r="B239" s="6"/>
      <c r="C239" s="6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2.75" customHeight="1" x14ac:dyDescent="0.25">
      <c r="A240" s="6"/>
      <c r="B240" s="6"/>
      <c r="C240" s="6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2.75" customHeight="1" x14ac:dyDescent="0.25">
      <c r="A241" s="6"/>
      <c r="B241" s="6"/>
      <c r="C241" s="6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2.75" customHeight="1" x14ac:dyDescent="0.25">
      <c r="A242" s="6"/>
      <c r="B242" s="6"/>
      <c r="C242" s="6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2.75" customHeight="1" x14ac:dyDescent="0.25">
      <c r="A243" s="6"/>
      <c r="B243" s="6"/>
      <c r="C243" s="6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2.75" customHeight="1" x14ac:dyDescent="0.25">
      <c r="A244" s="6"/>
      <c r="B244" s="6"/>
      <c r="C244" s="6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2.75" customHeight="1" x14ac:dyDescent="0.25">
      <c r="A245" s="6"/>
      <c r="B245" s="6"/>
      <c r="C245" s="6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2.75" customHeight="1" x14ac:dyDescent="0.25">
      <c r="A246" s="6"/>
      <c r="B246" s="6"/>
      <c r="C246" s="6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2.75" customHeight="1" x14ac:dyDescent="0.25">
      <c r="A247" s="6"/>
      <c r="B247" s="6"/>
      <c r="C247" s="6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2.75" customHeight="1" x14ac:dyDescent="0.25">
      <c r="A248" s="6"/>
      <c r="B248" s="6"/>
      <c r="C248" s="6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2.75" customHeight="1" x14ac:dyDescent="0.25">
      <c r="A249" s="6"/>
      <c r="B249" s="6"/>
      <c r="C249" s="6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2.75" customHeight="1" x14ac:dyDescent="0.25">
      <c r="A250" s="6"/>
      <c r="B250" s="6"/>
      <c r="C250" s="6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2.75" customHeight="1" x14ac:dyDescent="0.25">
      <c r="A251" s="6"/>
      <c r="B251" s="6"/>
      <c r="C251" s="6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2.75" customHeight="1" x14ac:dyDescent="0.25">
      <c r="A252" s="6"/>
      <c r="B252" s="6"/>
      <c r="C252" s="6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2.75" customHeight="1" x14ac:dyDescent="0.25">
      <c r="A253" s="6"/>
      <c r="B253" s="6"/>
      <c r="C253" s="6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2.75" customHeight="1" x14ac:dyDescent="0.25">
      <c r="A254" s="6"/>
      <c r="B254" s="6"/>
      <c r="C254" s="6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2.75" customHeight="1" x14ac:dyDescent="0.25">
      <c r="A255" s="6"/>
      <c r="B255" s="6"/>
      <c r="C255" s="6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2.75" customHeight="1" x14ac:dyDescent="0.25">
      <c r="A256" s="6"/>
      <c r="B256" s="6"/>
      <c r="C256" s="6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2.75" customHeight="1" x14ac:dyDescent="0.25">
      <c r="A257" s="6"/>
      <c r="B257" s="6"/>
      <c r="C257" s="6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2.75" customHeight="1" x14ac:dyDescent="0.25">
      <c r="A258" s="6"/>
      <c r="B258" s="6"/>
      <c r="C258" s="6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2.75" customHeight="1" x14ac:dyDescent="0.25">
      <c r="A259" s="6"/>
      <c r="B259" s="6"/>
      <c r="C259" s="6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2.75" customHeight="1" x14ac:dyDescent="0.25">
      <c r="A260" s="6"/>
      <c r="B260" s="6"/>
      <c r="C260" s="6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2.75" customHeight="1" x14ac:dyDescent="0.25">
      <c r="A261" s="6"/>
      <c r="B261" s="6"/>
      <c r="C261" s="6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2.75" customHeight="1" x14ac:dyDescent="0.25">
      <c r="A262" s="6"/>
      <c r="B262" s="6"/>
      <c r="C262" s="6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2.75" customHeight="1" x14ac:dyDescent="0.25">
      <c r="A263" s="6"/>
      <c r="B263" s="6"/>
      <c r="C263" s="6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2.75" customHeight="1" x14ac:dyDescent="0.25">
      <c r="A264" s="6"/>
      <c r="B264" s="6"/>
      <c r="C264" s="6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2.75" customHeight="1" x14ac:dyDescent="0.25">
      <c r="A265" s="6"/>
      <c r="B265" s="6"/>
      <c r="C265" s="6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2.75" customHeight="1" x14ac:dyDescent="0.25">
      <c r="A266" s="6"/>
      <c r="B266" s="6"/>
      <c r="C266" s="6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2.75" customHeight="1" x14ac:dyDescent="0.25">
      <c r="A267" s="6"/>
      <c r="B267" s="6"/>
      <c r="C267" s="6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2.75" customHeight="1" x14ac:dyDescent="0.25">
      <c r="A268" s="6"/>
      <c r="B268" s="6"/>
      <c r="C268" s="6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2.75" customHeight="1" x14ac:dyDescent="0.25">
      <c r="A269" s="6"/>
      <c r="B269" s="6"/>
      <c r="C269" s="6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2.75" customHeight="1" x14ac:dyDescent="0.25">
      <c r="A270" s="6"/>
      <c r="B270" s="6"/>
      <c r="C270" s="6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2.75" customHeight="1" x14ac:dyDescent="0.25">
      <c r="A271" s="6"/>
      <c r="B271" s="6"/>
      <c r="C271" s="6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2.75" customHeight="1" x14ac:dyDescent="0.25">
      <c r="A272" s="6"/>
      <c r="B272" s="6"/>
      <c r="C272" s="6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2.75" customHeight="1" x14ac:dyDescent="0.25">
      <c r="A273" s="6"/>
      <c r="B273" s="6"/>
      <c r="C273" s="6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2.75" customHeight="1" x14ac:dyDescent="0.25">
      <c r="A274" s="6"/>
      <c r="B274" s="6"/>
      <c r="C274" s="6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2.75" customHeight="1" x14ac:dyDescent="0.25">
      <c r="A275" s="6"/>
      <c r="B275" s="6"/>
      <c r="C275" s="6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2.75" customHeight="1" x14ac:dyDescent="0.25">
      <c r="A276" s="6"/>
      <c r="B276" s="6"/>
      <c r="C276" s="6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2.75" customHeight="1" x14ac:dyDescent="0.25">
      <c r="A277" s="6"/>
      <c r="B277" s="6"/>
      <c r="C277" s="6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2.75" customHeight="1" x14ac:dyDescent="0.25">
      <c r="A278" s="6"/>
      <c r="B278" s="6"/>
      <c r="C278" s="6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2.75" customHeight="1" x14ac:dyDescent="0.25">
      <c r="A279" s="6"/>
      <c r="B279" s="6"/>
      <c r="C279" s="6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2.75" customHeight="1" x14ac:dyDescent="0.25">
      <c r="A280" s="6"/>
      <c r="B280" s="6"/>
      <c r="C280" s="6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2.75" customHeight="1" x14ac:dyDescent="0.25">
      <c r="A281" s="6"/>
      <c r="B281" s="6"/>
      <c r="C281" s="6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2.75" customHeight="1" x14ac:dyDescent="0.25">
      <c r="A282" s="6"/>
      <c r="B282" s="6"/>
      <c r="C282" s="6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2.75" customHeight="1" x14ac:dyDescent="0.25">
      <c r="A283" s="6"/>
      <c r="B283" s="6"/>
      <c r="C283" s="6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2.75" customHeight="1" x14ac:dyDescent="0.25">
      <c r="A284" s="6"/>
      <c r="B284" s="6"/>
      <c r="C284" s="6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2.75" customHeight="1" x14ac:dyDescent="0.25">
      <c r="A285" s="6"/>
      <c r="B285" s="6"/>
      <c r="C285" s="6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2.75" customHeight="1" x14ac:dyDescent="0.25">
      <c r="A286" s="6"/>
      <c r="B286" s="6"/>
      <c r="C286" s="6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2.75" customHeight="1" x14ac:dyDescent="0.25">
      <c r="A287" s="6"/>
      <c r="B287" s="6"/>
      <c r="C287" s="6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2.75" customHeight="1" x14ac:dyDescent="0.25">
      <c r="A288" s="6"/>
      <c r="B288" s="6"/>
      <c r="C288" s="6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2.75" customHeight="1" x14ac:dyDescent="0.25">
      <c r="A289" s="6"/>
      <c r="B289" s="6"/>
      <c r="C289" s="6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2.75" customHeight="1" x14ac:dyDescent="0.25">
      <c r="A290" s="6"/>
      <c r="B290" s="6"/>
      <c r="C290" s="6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2.75" customHeight="1" x14ac:dyDescent="0.25">
      <c r="A291" s="6"/>
      <c r="B291" s="6"/>
      <c r="C291" s="6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2.75" customHeight="1" x14ac:dyDescent="0.25">
      <c r="A292" s="6"/>
      <c r="B292" s="6"/>
      <c r="C292" s="6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2.75" customHeight="1" x14ac:dyDescent="0.25">
      <c r="A293" s="6"/>
      <c r="B293" s="6"/>
      <c r="C293" s="6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2.75" customHeight="1" x14ac:dyDescent="0.25">
      <c r="A294" s="6"/>
      <c r="B294" s="6"/>
      <c r="C294" s="6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2.75" customHeight="1" x14ac:dyDescent="0.25">
      <c r="A295" s="6"/>
      <c r="B295" s="6"/>
      <c r="C295" s="6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2.75" customHeight="1" x14ac:dyDescent="0.25">
      <c r="A296" s="6"/>
      <c r="B296" s="6"/>
      <c r="C296" s="6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2.75" customHeight="1" x14ac:dyDescent="0.25">
      <c r="A297" s="6"/>
      <c r="B297" s="6"/>
      <c r="C297" s="6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2.75" customHeight="1" x14ac:dyDescent="0.25">
      <c r="A298" s="6"/>
      <c r="B298" s="6"/>
      <c r="C298" s="6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2.75" customHeight="1" x14ac:dyDescent="0.25">
      <c r="A299" s="6"/>
      <c r="B299" s="6"/>
      <c r="C299" s="6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2.75" customHeight="1" x14ac:dyDescent="0.25">
      <c r="A300" s="6"/>
      <c r="B300" s="6"/>
      <c r="C300" s="6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2.75" customHeight="1" x14ac:dyDescent="0.25">
      <c r="A301" s="6"/>
      <c r="B301" s="6"/>
      <c r="C301" s="6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2.75" customHeight="1" x14ac:dyDescent="0.25">
      <c r="A302" s="6"/>
      <c r="B302" s="6"/>
      <c r="C302" s="6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2.75" customHeight="1" x14ac:dyDescent="0.25">
      <c r="A303" s="6"/>
      <c r="B303" s="6"/>
      <c r="C303" s="6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2.75" customHeight="1" x14ac:dyDescent="0.25">
      <c r="A304" s="6"/>
      <c r="B304" s="6"/>
      <c r="C304" s="6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2.75" customHeight="1" x14ac:dyDescent="0.25">
      <c r="A305" s="6"/>
      <c r="B305" s="6"/>
      <c r="C305" s="6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2.75" customHeight="1" x14ac:dyDescent="0.25">
      <c r="A306" s="6"/>
      <c r="B306" s="6"/>
      <c r="C306" s="6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2.75" customHeight="1" x14ac:dyDescent="0.25">
      <c r="A307" s="6"/>
      <c r="B307" s="6"/>
      <c r="C307" s="6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2.75" customHeight="1" x14ac:dyDescent="0.25">
      <c r="A308" s="6"/>
      <c r="B308" s="6"/>
      <c r="C308" s="6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2.75" customHeight="1" x14ac:dyDescent="0.25">
      <c r="A309" s="6"/>
      <c r="B309" s="6"/>
      <c r="C309" s="6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2.75" customHeight="1" x14ac:dyDescent="0.25">
      <c r="A310" s="6"/>
      <c r="B310" s="6"/>
      <c r="C310" s="6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2.75" customHeight="1" x14ac:dyDescent="0.25">
      <c r="A311" s="6"/>
      <c r="B311" s="6"/>
      <c r="C311" s="6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2.75" customHeight="1" x14ac:dyDescent="0.25">
      <c r="A312" s="6"/>
      <c r="B312" s="6"/>
      <c r="C312" s="6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2.75" customHeight="1" x14ac:dyDescent="0.25">
      <c r="A313" s="6"/>
      <c r="B313" s="6"/>
      <c r="C313" s="6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2.75" customHeight="1" x14ac:dyDescent="0.25">
      <c r="A314" s="6"/>
      <c r="B314" s="6"/>
      <c r="C314" s="6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2.75" customHeight="1" x14ac:dyDescent="0.25">
      <c r="A315" s="6"/>
      <c r="B315" s="6"/>
      <c r="C315" s="6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2.75" customHeight="1" x14ac:dyDescent="0.25">
      <c r="A316" s="6"/>
      <c r="B316" s="6"/>
      <c r="C316" s="6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2.75" customHeight="1" x14ac:dyDescent="0.25">
      <c r="A317" s="6"/>
      <c r="B317" s="6"/>
      <c r="C317" s="6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2.75" customHeight="1" x14ac:dyDescent="0.25">
      <c r="A318" s="6"/>
      <c r="B318" s="6"/>
      <c r="C318" s="6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2.75" customHeight="1" x14ac:dyDescent="0.25">
      <c r="A319" s="6"/>
      <c r="B319" s="6"/>
      <c r="C319" s="6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2.75" customHeight="1" x14ac:dyDescent="0.25">
      <c r="A320" s="6"/>
      <c r="B320" s="6"/>
      <c r="C320" s="6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2.75" customHeight="1" x14ac:dyDescent="0.25">
      <c r="A321" s="6"/>
      <c r="B321" s="6"/>
      <c r="C321" s="6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2.75" customHeight="1" x14ac:dyDescent="0.25">
      <c r="A322" s="6"/>
      <c r="B322" s="6"/>
      <c r="C322" s="6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2.75" customHeight="1" x14ac:dyDescent="0.25">
      <c r="A323" s="6"/>
      <c r="B323" s="6"/>
      <c r="C323" s="6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2.75" customHeight="1" x14ac:dyDescent="0.25">
      <c r="A324" s="6"/>
      <c r="B324" s="6"/>
      <c r="C324" s="6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2.75" customHeight="1" x14ac:dyDescent="0.25">
      <c r="A325" s="6"/>
      <c r="B325" s="6"/>
      <c r="C325" s="6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2.75" customHeight="1" x14ac:dyDescent="0.25">
      <c r="A326" s="6"/>
      <c r="B326" s="6"/>
      <c r="C326" s="6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2.75" customHeight="1" x14ac:dyDescent="0.25">
      <c r="A327" s="6"/>
      <c r="B327" s="6"/>
      <c r="C327" s="6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2.75" customHeight="1" x14ac:dyDescent="0.25">
      <c r="A328" s="6"/>
      <c r="B328" s="6"/>
      <c r="C328" s="6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2.75" customHeight="1" x14ac:dyDescent="0.25">
      <c r="A329" s="6"/>
      <c r="B329" s="6"/>
      <c r="C329" s="6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2.75" customHeight="1" x14ac:dyDescent="0.25">
      <c r="A330" s="6"/>
      <c r="B330" s="6"/>
      <c r="C330" s="6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2.75" customHeight="1" x14ac:dyDescent="0.25">
      <c r="A331" s="6"/>
      <c r="B331" s="6"/>
      <c r="C331" s="6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2.75" customHeight="1" x14ac:dyDescent="0.25">
      <c r="A332" s="6"/>
      <c r="B332" s="6"/>
      <c r="C332" s="6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2.75" customHeight="1" x14ac:dyDescent="0.25">
      <c r="A333" s="6"/>
      <c r="B333" s="6"/>
      <c r="C333" s="6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2.75" customHeight="1" x14ac:dyDescent="0.25">
      <c r="A334" s="6"/>
      <c r="B334" s="6"/>
      <c r="C334" s="6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2.75" customHeight="1" x14ac:dyDescent="0.25">
      <c r="A335" s="6"/>
      <c r="B335" s="6"/>
      <c r="C335" s="6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2.75" customHeight="1" x14ac:dyDescent="0.25">
      <c r="A336" s="6"/>
      <c r="B336" s="6"/>
      <c r="C336" s="6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2.75" customHeight="1" x14ac:dyDescent="0.25">
      <c r="A337" s="6"/>
      <c r="B337" s="6"/>
      <c r="C337" s="6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2.75" customHeight="1" x14ac:dyDescent="0.25">
      <c r="A338" s="6"/>
      <c r="B338" s="6"/>
      <c r="C338" s="6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2.75" customHeight="1" x14ac:dyDescent="0.25">
      <c r="A339" s="6"/>
      <c r="B339" s="6"/>
      <c r="C339" s="6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2.75" customHeight="1" x14ac:dyDescent="0.25">
      <c r="A340" s="6"/>
      <c r="B340" s="6"/>
      <c r="C340" s="6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2.75" customHeight="1" x14ac:dyDescent="0.25">
      <c r="A341" s="6"/>
      <c r="B341" s="6"/>
      <c r="C341" s="6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2.75" customHeight="1" x14ac:dyDescent="0.25">
      <c r="A342" s="6"/>
      <c r="B342" s="6"/>
      <c r="C342" s="6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2.75" customHeight="1" x14ac:dyDescent="0.25">
      <c r="A343" s="6"/>
      <c r="B343" s="6"/>
      <c r="C343" s="6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2.75" customHeight="1" x14ac:dyDescent="0.25">
      <c r="A344" s="6"/>
      <c r="B344" s="6"/>
      <c r="C344" s="6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2.75" customHeight="1" x14ac:dyDescent="0.25">
      <c r="A345" s="6"/>
      <c r="B345" s="6"/>
      <c r="C345" s="6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2.75" customHeight="1" x14ac:dyDescent="0.25">
      <c r="A346" s="6"/>
      <c r="B346" s="6"/>
      <c r="C346" s="6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2.75" customHeight="1" x14ac:dyDescent="0.25">
      <c r="A347" s="6"/>
      <c r="B347" s="6"/>
      <c r="C347" s="6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2.75" customHeight="1" x14ac:dyDescent="0.25">
      <c r="A348" s="6"/>
      <c r="B348" s="6"/>
      <c r="C348" s="6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2.75" customHeight="1" x14ac:dyDescent="0.25">
      <c r="A349" s="6"/>
      <c r="B349" s="6"/>
      <c r="C349" s="6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2.75" customHeight="1" x14ac:dyDescent="0.25">
      <c r="A350" s="6"/>
      <c r="B350" s="6"/>
      <c r="C350" s="6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2.75" customHeight="1" x14ac:dyDescent="0.25">
      <c r="A351" s="6"/>
      <c r="B351" s="6"/>
      <c r="C351" s="6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2.75" customHeight="1" x14ac:dyDescent="0.25">
      <c r="A352" s="6"/>
      <c r="B352" s="6"/>
      <c r="C352" s="6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2.75" customHeight="1" x14ac:dyDescent="0.25">
      <c r="A353" s="6"/>
      <c r="B353" s="6"/>
      <c r="C353" s="6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2.75" customHeight="1" x14ac:dyDescent="0.25">
      <c r="A354" s="6"/>
      <c r="B354" s="6"/>
      <c r="C354" s="6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2.75" customHeight="1" x14ac:dyDescent="0.25">
      <c r="A355" s="6"/>
      <c r="B355" s="6"/>
      <c r="C355" s="6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2.75" customHeight="1" x14ac:dyDescent="0.25">
      <c r="A356" s="6"/>
      <c r="B356" s="6"/>
      <c r="C356" s="6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2.75" customHeight="1" x14ac:dyDescent="0.25">
      <c r="A357" s="6"/>
      <c r="B357" s="6"/>
      <c r="C357" s="6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2.75" customHeight="1" x14ac:dyDescent="0.25">
      <c r="A358" s="6"/>
      <c r="B358" s="6"/>
      <c r="C358" s="6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2.75" customHeight="1" x14ac:dyDescent="0.25">
      <c r="A359" s="6"/>
      <c r="B359" s="6"/>
      <c r="C359" s="6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2.75" customHeight="1" x14ac:dyDescent="0.25">
      <c r="A360" s="6"/>
      <c r="B360" s="6"/>
      <c r="C360" s="6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2.75" customHeight="1" x14ac:dyDescent="0.25">
      <c r="A361" s="6"/>
      <c r="B361" s="6"/>
      <c r="C361" s="6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2.75" customHeight="1" x14ac:dyDescent="0.25">
      <c r="A362" s="6"/>
      <c r="B362" s="6"/>
      <c r="C362" s="6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2.75" customHeight="1" x14ac:dyDescent="0.25">
      <c r="A363" s="6"/>
      <c r="B363" s="6"/>
      <c r="C363" s="6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2.75" customHeight="1" x14ac:dyDescent="0.25">
      <c r="A364" s="6"/>
      <c r="B364" s="6"/>
      <c r="C364" s="6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2.75" customHeight="1" x14ac:dyDescent="0.25">
      <c r="A365" s="6"/>
      <c r="B365" s="6"/>
      <c r="C365" s="6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2.75" customHeight="1" x14ac:dyDescent="0.25">
      <c r="A366" s="6"/>
      <c r="B366" s="6"/>
      <c r="C366" s="6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2.75" customHeight="1" x14ac:dyDescent="0.25">
      <c r="A367" s="6"/>
      <c r="B367" s="6"/>
      <c r="C367" s="6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2.75" customHeight="1" x14ac:dyDescent="0.25">
      <c r="A368" s="6"/>
      <c r="B368" s="6"/>
      <c r="C368" s="6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2.75" customHeight="1" x14ac:dyDescent="0.25">
      <c r="A369" s="6"/>
      <c r="B369" s="6"/>
      <c r="C369" s="6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2.75" customHeight="1" x14ac:dyDescent="0.25">
      <c r="A370" s="6"/>
      <c r="B370" s="6"/>
      <c r="C370" s="6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2.75" customHeight="1" x14ac:dyDescent="0.25">
      <c r="A371" s="6"/>
      <c r="B371" s="6"/>
      <c r="C371" s="6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2.75" customHeight="1" x14ac:dyDescent="0.25">
      <c r="A372" s="6"/>
      <c r="B372" s="6"/>
      <c r="C372" s="6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2.75" customHeight="1" x14ac:dyDescent="0.25">
      <c r="A373" s="6"/>
      <c r="B373" s="6"/>
      <c r="C373" s="6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2.75" customHeight="1" x14ac:dyDescent="0.25">
      <c r="A374" s="6"/>
      <c r="B374" s="6"/>
      <c r="C374" s="6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2.75" customHeight="1" x14ac:dyDescent="0.25">
      <c r="A375" s="6"/>
      <c r="B375" s="6"/>
      <c r="C375" s="6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2.75" customHeight="1" x14ac:dyDescent="0.25">
      <c r="A376" s="6"/>
      <c r="B376" s="6"/>
      <c r="C376" s="6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2.75" customHeight="1" x14ac:dyDescent="0.25">
      <c r="A377" s="6"/>
      <c r="B377" s="6"/>
      <c r="C377" s="6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2.75" customHeight="1" x14ac:dyDescent="0.25">
      <c r="A378" s="6"/>
      <c r="B378" s="6"/>
      <c r="C378" s="6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2.75" customHeight="1" x14ac:dyDescent="0.25">
      <c r="A379" s="6"/>
      <c r="B379" s="6"/>
      <c r="C379" s="6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2.75" customHeight="1" x14ac:dyDescent="0.25">
      <c r="A380" s="6"/>
      <c r="B380" s="6"/>
      <c r="C380" s="6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2.75" customHeight="1" x14ac:dyDescent="0.25">
      <c r="A381" s="6"/>
      <c r="B381" s="6"/>
      <c r="C381" s="6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2.75" customHeight="1" x14ac:dyDescent="0.25">
      <c r="A382" s="6"/>
      <c r="B382" s="6"/>
      <c r="C382" s="6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2.75" customHeight="1" x14ac:dyDescent="0.25">
      <c r="A383" s="6"/>
      <c r="B383" s="6"/>
      <c r="C383" s="6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2.75" customHeight="1" x14ac:dyDescent="0.25">
      <c r="A384" s="6"/>
      <c r="B384" s="6"/>
      <c r="C384" s="6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2.75" customHeight="1" x14ac:dyDescent="0.25">
      <c r="A385" s="6"/>
      <c r="B385" s="6"/>
      <c r="C385" s="6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2.75" customHeight="1" x14ac:dyDescent="0.25">
      <c r="A386" s="6"/>
      <c r="B386" s="6"/>
      <c r="C386" s="6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2.75" customHeight="1" x14ac:dyDescent="0.25">
      <c r="A387" s="6"/>
      <c r="B387" s="6"/>
      <c r="C387" s="6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2.75" customHeight="1" x14ac:dyDescent="0.25">
      <c r="A388" s="6"/>
      <c r="B388" s="6"/>
      <c r="C388" s="6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2.75" customHeight="1" x14ac:dyDescent="0.25">
      <c r="A389" s="6"/>
      <c r="B389" s="6"/>
      <c r="C389" s="6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2.75" customHeight="1" x14ac:dyDescent="0.25">
      <c r="A390" s="6"/>
      <c r="B390" s="6"/>
      <c r="C390" s="6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2.75" customHeight="1" x14ac:dyDescent="0.25">
      <c r="A391" s="6"/>
      <c r="B391" s="6"/>
      <c r="C391" s="6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2.75" customHeight="1" x14ac:dyDescent="0.25">
      <c r="A392" s="6"/>
      <c r="B392" s="6"/>
      <c r="C392" s="6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2.75" customHeight="1" x14ac:dyDescent="0.25">
      <c r="A393" s="6"/>
      <c r="B393" s="6"/>
      <c r="C393" s="6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2.75" customHeight="1" x14ac:dyDescent="0.25">
      <c r="A394" s="6"/>
      <c r="B394" s="6"/>
      <c r="C394" s="6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2.75" customHeight="1" x14ac:dyDescent="0.25">
      <c r="A395" s="6"/>
      <c r="B395" s="6"/>
      <c r="C395" s="6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2.75" customHeight="1" x14ac:dyDescent="0.25">
      <c r="A396" s="6"/>
      <c r="B396" s="6"/>
      <c r="C396" s="6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2.75" customHeight="1" x14ac:dyDescent="0.25">
      <c r="A397" s="6"/>
      <c r="B397" s="6"/>
      <c r="C397" s="6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2.75" customHeight="1" x14ac:dyDescent="0.25">
      <c r="A398" s="6"/>
      <c r="B398" s="6"/>
      <c r="C398" s="6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2.75" customHeight="1" x14ac:dyDescent="0.25">
      <c r="A399" s="6"/>
      <c r="B399" s="6"/>
      <c r="C399" s="6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2.75" customHeight="1" x14ac:dyDescent="0.25">
      <c r="A400" s="6"/>
      <c r="B400" s="6"/>
      <c r="C400" s="6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2.75" customHeight="1" x14ac:dyDescent="0.25">
      <c r="A401" s="6"/>
      <c r="B401" s="6"/>
      <c r="C401" s="6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2.75" customHeight="1" x14ac:dyDescent="0.25">
      <c r="A402" s="6"/>
      <c r="B402" s="6"/>
      <c r="C402" s="6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2.75" customHeight="1" x14ac:dyDescent="0.25">
      <c r="A403" s="6"/>
      <c r="B403" s="6"/>
      <c r="C403" s="6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2.75" customHeight="1" x14ac:dyDescent="0.25">
      <c r="A404" s="6"/>
      <c r="B404" s="6"/>
      <c r="C404" s="6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2.75" customHeight="1" x14ac:dyDescent="0.25">
      <c r="A405" s="6"/>
      <c r="B405" s="6"/>
      <c r="C405" s="6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2.75" customHeight="1" x14ac:dyDescent="0.25">
      <c r="A406" s="6"/>
      <c r="B406" s="6"/>
      <c r="C406" s="6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2.75" customHeight="1" x14ac:dyDescent="0.25">
      <c r="A407" s="6"/>
      <c r="B407" s="6"/>
      <c r="C407" s="6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2.75" customHeight="1" x14ac:dyDescent="0.25">
      <c r="A408" s="6"/>
      <c r="B408" s="6"/>
      <c r="C408" s="6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2.75" customHeight="1" x14ac:dyDescent="0.25">
      <c r="A409" s="6"/>
      <c r="B409" s="6"/>
      <c r="C409" s="6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2.75" customHeight="1" x14ac:dyDescent="0.25">
      <c r="A410" s="6"/>
      <c r="B410" s="6"/>
      <c r="C410" s="6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2.75" customHeight="1" x14ac:dyDescent="0.25">
      <c r="A411" s="6"/>
      <c r="B411" s="6"/>
      <c r="C411" s="6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2.75" customHeight="1" x14ac:dyDescent="0.25">
      <c r="A412" s="6"/>
      <c r="B412" s="6"/>
      <c r="C412" s="6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2.75" customHeight="1" x14ac:dyDescent="0.25">
      <c r="A413" s="6"/>
      <c r="B413" s="6"/>
      <c r="C413" s="6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2.75" customHeight="1" x14ac:dyDescent="0.25">
      <c r="A414" s="6"/>
      <c r="B414" s="6"/>
      <c r="C414" s="6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2.75" customHeight="1" x14ac:dyDescent="0.25">
      <c r="A415" s="6"/>
      <c r="B415" s="6"/>
      <c r="C415" s="6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2.75" customHeight="1" x14ac:dyDescent="0.25">
      <c r="A416" s="6"/>
      <c r="B416" s="6"/>
      <c r="C416" s="6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2.75" customHeight="1" x14ac:dyDescent="0.25">
      <c r="A417" s="6"/>
      <c r="B417" s="6"/>
      <c r="C417" s="6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2.75" customHeight="1" x14ac:dyDescent="0.25">
      <c r="A418" s="6"/>
      <c r="B418" s="6"/>
      <c r="C418" s="6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2.75" customHeight="1" x14ac:dyDescent="0.25">
      <c r="A419" s="6"/>
      <c r="B419" s="6"/>
      <c r="C419" s="6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2.75" customHeight="1" x14ac:dyDescent="0.25">
      <c r="A420" s="6"/>
      <c r="B420" s="6"/>
      <c r="C420" s="6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2.75" customHeight="1" x14ac:dyDescent="0.25">
      <c r="A421" s="6"/>
      <c r="B421" s="6"/>
      <c r="C421" s="6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2.75" customHeight="1" x14ac:dyDescent="0.25">
      <c r="A422" s="6"/>
      <c r="B422" s="6"/>
      <c r="C422" s="6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2.75" customHeight="1" x14ac:dyDescent="0.25">
      <c r="A423" s="6"/>
      <c r="B423" s="6"/>
      <c r="C423" s="6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2.75" customHeight="1" x14ac:dyDescent="0.25">
      <c r="A424" s="6"/>
      <c r="B424" s="6"/>
      <c r="C424" s="6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2.75" customHeight="1" x14ac:dyDescent="0.25">
      <c r="A425" s="6"/>
      <c r="B425" s="6"/>
      <c r="C425" s="6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2.75" customHeight="1" x14ac:dyDescent="0.25">
      <c r="A426" s="6"/>
      <c r="B426" s="6"/>
      <c r="C426" s="6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2.75" customHeight="1" x14ac:dyDescent="0.25">
      <c r="A427" s="6"/>
      <c r="B427" s="6"/>
      <c r="C427" s="6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2.75" customHeight="1" x14ac:dyDescent="0.25">
      <c r="A428" s="6"/>
      <c r="B428" s="6"/>
      <c r="C428" s="6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2.75" customHeight="1" x14ac:dyDescent="0.25">
      <c r="A429" s="6"/>
      <c r="B429" s="6"/>
      <c r="C429" s="6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2.75" customHeight="1" x14ac:dyDescent="0.25">
      <c r="A430" s="6"/>
      <c r="B430" s="6"/>
      <c r="C430" s="6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2.75" customHeight="1" x14ac:dyDescent="0.25">
      <c r="A431" s="6"/>
      <c r="B431" s="6"/>
      <c r="C431" s="6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2.75" customHeight="1" x14ac:dyDescent="0.25">
      <c r="A432" s="6"/>
      <c r="B432" s="6"/>
      <c r="C432" s="6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2.75" customHeight="1" x14ac:dyDescent="0.25">
      <c r="A433" s="6"/>
      <c r="B433" s="6"/>
      <c r="C433" s="6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2.75" customHeight="1" x14ac:dyDescent="0.25">
      <c r="A434" s="6"/>
      <c r="B434" s="6"/>
      <c r="C434" s="6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2.75" customHeight="1" x14ac:dyDescent="0.25">
      <c r="A435" s="6"/>
      <c r="B435" s="6"/>
      <c r="C435" s="6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2.75" customHeight="1" x14ac:dyDescent="0.25">
      <c r="A436" s="6"/>
      <c r="B436" s="6"/>
      <c r="C436" s="6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2.75" customHeight="1" x14ac:dyDescent="0.25">
      <c r="A437" s="6"/>
      <c r="B437" s="6"/>
      <c r="C437" s="6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2.75" customHeight="1" x14ac:dyDescent="0.25">
      <c r="A438" s="6"/>
      <c r="B438" s="6"/>
      <c r="C438" s="6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2.75" customHeight="1" x14ac:dyDescent="0.25">
      <c r="A439" s="6"/>
      <c r="B439" s="6"/>
      <c r="C439" s="6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2.75" customHeight="1" x14ac:dyDescent="0.25">
      <c r="A440" s="6"/>
      <c r="B440" s="6"/>
      <c r="C440" s="6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2.75" customHeight="1" x14ac:dyDescent="0.25">
      <c r="A441" s="6"/>
      <c r="B441" s="6"/>
      <c r="C441" s="6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2.75" customHeight="1" x14ac:dyDescent="0.25">
      <c r="A442" s="6"/>
      <c r="B442" s="6"/>
      <c r="C442" s="6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2.75" customHeight="1" x14ac:dyDescent="0.25">
      <c r="A443" s="6"/>
      <c r="B443" s="6"/>
      <c r="C443" s="6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2.75" customHeight="1" x14ac:dyDescent="0.25">
      <c r="A444" s="6"/>
      <c r="B444" s="6"/>
      <c r="C444" s="6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2.75" customHeight="1" x14ac:dyDescent="0.25">
      <c r="A445" s="6"/>
      <c r="B445" s="6"/>
      <c r="C445" s="6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2.75" customHeight="1" x14ac:dyDescent="0.25">
      <c r="A446" s="6"/>
      <c r="B446" s="6"/>
      <c r="C446" s="6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2.75" customHeight="1" x14ac:dyDescent="0.25">
      <c r="A447" s="6"/>
      <c r="B447" s="6"/>
      <c r="C447" s="6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2.75" customHeight="1" x14ac:dyDescent="0.25">
      <c r="A448" s="6"/>
      <c r="B448" s="6"/>
      <c r="C448" s="6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2.75" customHeight="1" x14ac:dyDescent="0.25">
      <c r="A449" s="6"/>
      <c r="B449" s="6"/>
      <c r="C449" s="6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2.75" customHeight="1" x14ac:dyDescent="0.25">
      <c r="A450" s="6"/>
      <c r="B450" s="6"/>
      <c r="C450" s="6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2.75" customHeight="1" x14ac:dyDescent="0.25">
      <c r="A451" s="6"/>
      <c r="B451" s="6"/>
      <c r="C451" s="6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2.75" customHeight="1" x14ac:dyDescent="0.25">
      <c r="A452" s="6"/>
      <c r="B452" s="6"/>
      <c r="C452" s="6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2.75" customHeight="1" x14ac:dyDescent="0.25">
      <c r="A453" s="6"/>
      <c r="B453" s="6"/>
      <c r="C453" s="6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2.75" customHeight="1" x14ac:dyDescent="0.25">
      <c r="A454" s="6"/>
      <c r="B454" s="6"/>
      <c r="C454" s="6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2.75" customHeight="1" x14ac:dyDescent="0.25">
      <c r="A455" s="6"/>
      <c r="B455" s="6"/>
      <c r="C455" s="6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2.75" customHeight="1" x14ac:dyDescent="0.25">
      <c r="A456" s="6"/>
      <c r="B456" s="6"/>
      <c r="C456" s="6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2.75" customHeight="1" x14ac:dyDescent="0.25">
      <c r="A457" s="6"/>
      <c r="B457" s="6"/>
      <c r="C457" s="6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2.75" customHeight="1" x14ac:dyDescent="0.25">
      <c r="A458" s="6"/>
      <c r="B458" s="6"/>
      <c r="C458" s="6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2.75" customHeight="1" x14ac:dyDescent="0.25">
      <c r="A459" s="6"/>
      <c r="B459" s="6"/>
      <c r="C459" s="6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2.75" customHeight="1" x14ac:dyDescent="0.25">
      <c r="A460" s="6"/>
      <c r="B460" s="6"/>
      <c r="C460" s="6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2.75" customHeight="1" x14ac:dyDescent="0.25">
      <c r="A461" s="6"/>
      <c r="B461" s="6"/>
      <c r="C461" s="6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2.75" customHeight="1" x14ac:dyDescent="0.25">
      <c r="A462" s="6"/>
      <c r="B462" s="6"/>
      <c r="C462" s="6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2.75" customHeight="1" x14ac:dyDescent="0.25">
      <c r="A463" s="6"/>
      <c r="B463" s="6"/>
      <c r="C463" s="6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2.75" customHeight="1" x14ac:dyDescent="0.25">
      <c r="A464" s="6"/>
      <c r="B464" s="6"/>
      <c r="C464" s="6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2.75" customHeight="1" x14ac:dyDescent="0.25">
      <c r="A465" s="6"/>
      <c r="B465" s="6"/>
      <c r="C465" s="6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2.75" customHeight="1" x14ac:dyDescent="0.25">
      <c r="A466" s="6"/>
      <c r="B466" s="6"/>
      <c r="C466" s="6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2.75" customHeight="1" x14ac:dyDescent="0.25">
      <c r="A467" s="6"/>
      <c r="B467" s="6"/>
      <c r="C467" s="6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2.75" customHeight="1" x14ac:dyDescent="0.25">
      <c r="A468" s="6"/>
      <c r="B468" s="6"/>
      <c r="C468" s="6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2.75" customHeight="1" x14ac:dyDescent="0.25">
      <c r="A469" s="6"/>
      <c r="B469" s="6"/>
      <c r="C469" s="6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2.75" customHeight="1" x14ac:dyDescent="0.25">
      <c r="A470" s="6"/>
      <c r="B470" s="6"/>
      <c r="C470" s="6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2.75" customHeight="1" x14ac:dyDescent="0.25">
      <c r="A471" s="6"/>
      <c r="B471" s="6"/>
      <c r="C471" s="6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2.75" customHeight="1" x14ac:dyDescent="0.25">
      <c r="A472" s="6"/>
      <c r="B472" s="6"/>
      <c r="C472" s="6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2.75" customHeight="1" x14ac:dyDescent="0.25">
      <c r="A473" s="6"/>
      <c r="B473" s="6"/>
      <c r="C473" s="6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2.75" customHeight="1" x14ac:dyDescent="0.25">
      <c r="A474" s="6"/>
      <c r="B474" s="6"/>
      <c r="C474" s="6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2.75" customHeight="1" x14ac:dyDescent="0.25">
      <c r="A475" s="6"/>
      <c r="B475" s="6"/>
      <c r="C475" s="6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2.75" customHeight="1" x14ac:dyDescent="0.25">
      <c r="A476" s="6"/>
      <c r="B476" s="6"/>
      <c r="C476" s="6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2.75" customHeight="1" x14ac:dyDescent="0.25">
      <c r="A477" s="6"/>
      <c r="B477" s="6"/>
      <c r="C477" s="6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2.75" customHeight="1" x14ac:dyDescent="0.25">
      <c r="A478" s="6"/>
      <c r="B478" s="6"/>
      <c r="C478" s="6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2.75" customHeight="1" x14ac:dyDescent="0.25">
      <c r="A479" s="6"/>
      <c r="B479" s="6"/>
      <c r="C479" s="6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2.75" customHeight="1" x14ac:dyDescent="0.25">
      <c r="A480" s="6"/>
      <c r="B480" s="6"/>
      <c r="C480" s="6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2.75" customHeight="1" x14ac:dyDescent="0.25">
      <c r="A481" s="6"/>
      <c r="B481" s="6"/>
      <c r="C481" s="6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2.75" customHeight="1" x14ac:dyDescent="0.25">
      <c r="A482" s="6"/>
      <c r="B482" s="6"/>
      <c r="C482" s="6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2.75" customHeight="1" x14ac:dyDescent="0.25">
      <c r="A483" s="6"/>
      <c r="B483" s="6"/>
      <c r="C483" s="6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2.75" customHeight="1" x14ac:dyDescent="0.25">
      <c r="A484" s="6"/>
      <c r="B484" s="6"/>
      <c r="C484" s="6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2.75" customHeight="1" x14ac:dyDescent="0.25">
      <c r="A485" s="6"/>
      <c r="B485" s="6"/>
      <c r="C485" s="6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2.75" customHeight="1" x14ac:dyDescent="0.25">
      <c r="A486" s="6"/>
      <c r="B486" s="6"/>
      <c r="C486" s="6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2.75" customHeight="1" x14ac:dyDescent="0.25">
      <c r="A487" s="6"/>
      <c r="B487" s="6"/>
      <c r="C487" s="6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2.75" customHeight="1" x14ac:dyDescent="0.25">
      <c r="A488" s="6"/>
      <c r="B488" s="6"/>
      <c r="C488" s="6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2.75" customHeight="1" x14ac:dyDescent="0.25">
      <c r="A489" s="6"/>
      <c r="B489" s="6"/>
      <c r="C489" s="6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2.75" customHeight="1" x14ac:dyDescent="0.25">
      <c r="A490" s="6"/>
      <c r="B490" s="6"/>
      <c r="C490" s="6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2.75" customHeight="1" x14ac:dyDescent="0.25">
      <c r="A491" s="6"/>
      <c r="B491" s="6"/>
      <c r="C491" s="6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2.75" customHeight="1" x14ac:dyDescent="0.25">
      <c r="A492" s="6"/>
      <c r="B492" s="6"/>
      <c r="C492" s="6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2.75" customHeight="1" x14ac:dyDescent="0.25">
      <c r="A493" s="6"/>
      <c r="B493" s="6"/>
      <c r="C493" s="6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2.75" customHeight="1" x14ac:dyDescent="0.25">
      <c r="A494" s="6"/>
      <c r="B494" s="6"/>
      <c r="C494" s="6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2.75" customHeight="1" x14ac:dyDescent="0.25">
      <c r="A495" s="6"/>
      <c r="B495" s="6"/>
      <c r="C495" s="6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2.75" customHeight="1" x14ac:dyDescent="0.25">
      <c r="A496" s="6"/>
      <c r="B496" s="6"/>
      <c r="C496" s="6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2.75" customHeight="1" x14ac:dyDescent="0.25">
      <c r="A497" s="6"/>
      <c r="B497" s="6"/>
      <c r="C497" s="6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2.75" customHeight="1" x14ac:dyDescent="0.25">
      <c r="A498" s="6"/>
      <c r="B498" s="6"/>
      <c r="C498" s="6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2.75" customHeight="1" x14ac:dyDescent="0.25">
      <c r="A499" s="6"/>
      <c r="B499" s="6"/>
      <c r="C499" s="6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2.75" customHeight="1" x14ac:dyDescent="0.25">
      <c r="A500" s="6"/>
      <c r="B500" s="6"/>
      <c r="C500" s="6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2.75" customHeight="1" x14ac:dyDescent="0.25">
      <c r="A501" s="6"/>
      <c r="B501" s="6"/>
      <c r="C501" s="6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2.75" customHeight="1" x14ac:dyDescent="0.25">
      <c r="A502" s="6"/>
      <c r="B502" s="6"/>
      <c r="C502" s="6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2.75" customHeight="1" x14ac:dyDescent="0.25">
      <c r="A503" s="6"/>
      <c r="B503" s="6"/>
      <c r="C503" s="6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2.75" customHeight="1" x14ac:dyDescent="0.25">
      <c r="A504" s="6"/>
      <c r="B504" s="6"/>
      <c r="C504" s="6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2.75" customHeight="1" x14ac:dyDescent="0.25">
      <c r="A505" s="6"/>
      <c r="B505" s="6"/>
      <c r="C505" s="6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2.75" customHeight="1" x14ac:dyDescent="0.25">
      <c r="A506" s="6"/>
      <c r="B506" s="6"/>
      <c r="C506" s="6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2.75" customHeight="1" x14ac:dyDescent="0.25">
      <c r="A507" s="6"/>
      <c r="B507" s="6"/>
      <c r="C507" s="6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2.75" customHeight="1" x14ac:dyDescent="0.25">
      <c r="A508" s="6"/>
      <c r="B508" s="6"/>
      <c r="C508" s="6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2.75" customHeight="1" x14ac:dyDescent="0.25">
      <c r="A509" s="6"/>
      <c r="B509" s="6"/>
      <c r="C509" s="6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2.75" customHeight="1" x14ac:dyDescent="0.25">
      <c r="A510" s="6"/>
      <c r="B510" s="6"/>
      <c r="C510" s="6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2.75" customHeight="1" x14ac:dyDescent="0.25">
      <c r="A511" s="6"/>
      <c r="B511" s="6"/>
      <c r="C511" s="6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2.75" customHeight="1" x14ac:dyDescent="0.25">
      <c r="A512" s="6"/>
      <c r="B512" s="6"/>
      <c r="C512" s="6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2.75" customHeight="1" x14ac:dyDescent="0.25">
      <c r="A513" s="6"/>
      <c r="B513" s="6"/>
      <c r="C513" s="6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2.75" customHeight="1" x14ac:dyDescent="0.25">
      <c r="A514" s="6"/>
      <c r="B514" s="6"/>
      <c r="C514" s="6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2.75" customHeight="1" x14ac:dyDescent="0.25">
      <c r="A515" s="6"/>
      <c r="B515" s="6"/>
      <c r="C515" s="6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2.75" customHeight="1" x14ac:dyDescent="0.25">
      <c r="A516" s="6"/>
      <c r="B516" s="6"/>
      <c r="C516" s="6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2.75" customHeight="1" x14ac:dyDescent="0.25">
      <c r="A517" s="6"/>
      <c r="B517" s="6"/>
      <c r="C517" s="6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2.75" customHeight="1" x14ac:dyDescent="0.25">
      <c r="A518" s="6"/>
      <c r="B518" s="6"/>
      <c r="C518" s="6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2.75" customHeight="1" x14ac:dyDescent="0.25">
      <c r="A519" s="6"/>
      <c r="B519" s="6"/>
      <c r="C519" s="6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2.75" customHeight="1" x14ac:dyDescent="0.25">
      <c r="A520" s="6"/>
      <c r="B520" s="6"/>
      <c r="C520" s="6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2.75" customHeight="1" x14ac:dyDescent="0.25">
      <c r="A521" s="6"/>
      <c r="B521" s="6"/>
      <c r="C521" s="6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2.75" customHeight="1" x14ac:dyDescent="0.25">
      <c r="A522" s="6"/>
      <c r="B522" s="6"/>
      <c r="C522" s="6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2.75" customHeight="1" x14ac:dyDescent="0.25">
      <c r="A523" s="6"/>
      <c r="B523" s="6"/>
      <c r="C523" s="6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2.75" customHeight="1" x14ac:dyDescent="0.25">
      <c r="A524" s="6"/>
      <c r="B524" s="6"/>
      <c r="C524" s="6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2.75" customHeight="1" x14ac:dyDescent="0.25">
      <c r="A525" s="6"/>
      <c r="B525" s="6"/>
      <c r="C525" s="6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2.75" customHeight="1" x14ac:dyDescent="0.25">
      <c r="A526" s="6"/>
      <c r="B526" s="6"/>
      <c r="C526" s="6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2.75" customHeight="1" x14ac:dyDescent="0.25">
      <c r="A527" s="6"/>
      <c r="B527" s="6"/>
      <c r="C527" s="6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2.75" customHeight="1" x14ac:dyDescent="0.25">
      <c r="A528" s="6"/>
      <c r="B528" s="6"/>
      <c r="C528" s="6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2.75" customHeight="1" x14ac:dyDescent="0.25">
      <c r="A529" s="6"/>
      <c r="B529" s="6"/>
      <c r="C529" s="6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2.75" customHeight="1" x14ac:dyDescent="0.25">
      <c r="A530" s="6"/>
      <c r="B530" s="6"/>
      <c r="C530" s="6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2.75" customHeight="1" x14ac:dyDescent="0.25">
      <c r="A531" s="6"/>
      <c r="B531" s="6"/>
      <c r="C531" s="6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2.75" customHeight="1" x14ac:dyDescent="0.25">
      <c r="A532" s="6"/>
      <c r="B532" s="6"/>
      <c r="C532" s="6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2.75" customHeight="1" x14ac:dyDescent="0.25">
      <c r="A533" s="6"/>
      <c r="B533" s="6"/>
      <c r="C533" s="6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2.75" customHeight="1" x14ac:dyDescent="0.25">
      <c r="A534" s="6"/>
      <c r="B534" s="6"/>
      <c r="C534" s="6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2.75" customHeight="1" x14ac:dyDescent="0.25">
      <c r="A535" s="6"/>
      <c r="B535" s="6"/>
      <c r="C535" s="6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2.75" customHeight="1" x14ac:dyDescent="0.25">
      <c r="A536" s="6"/>
      <c r="B536" s="6"/>
      <c r="C536" s="6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2.75" customHeight="1" x14ac:dyDescent="0.25">
      <c r="A537" s="6"/>
      <c r="B537" s="6"/>
      <c r="C537" s="6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2.75" customHeight="1" x14ac:dyDescent="0.25">
      <c r="A538" s="6"/>
      <c r="B538" s="6"/>
      <c r="C538" s="6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2.75" customHeight="1" x14ac:dyDescent="0.25">
      <c r="A539" s="6"/>
      <c r="B539" s="6"/>
      <c r="C539" s="6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2.75" customHeight="1" x14ac:dyDescent="0.25">
      <c r="A540" s="6"/>
      <c r="B540" s="6"/>
      <c r="C540" s="6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2.75" customHeight="1" x14ac:dyDescent="0.25">
      <c r="A541" s="6"/>
      <c r="B541" s="6"/>
      <c r="C541" s="6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2.75" customHeight="1" x14ac:dyDescent="0.25">
      <c r="A542" s="6"/>
      <c r="B542" s="6"/>
      <c r="C542" s="6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2.75" customHeight="1" x14ac:dyDescent="0.25">
      <c r="A543" s="6"/>
      <c r="B543" s="6"/>
      <c r="C543" s="6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2.75" customHeight="1" x14ac:dyDescent="0.25">
      <c r="A544" s="6"/>
      <c r="B544" s="6"/>
      <c r="C544" s="6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2.75" customHeight="1" x14ac:dyDescent="0.25">
      <c r="A545" s="6"/>
      <c r="B545" s="6"/>
      <c r="C545" s="6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2.75" customHeight="1" x14ac:dyDescent="0.25">
      <c r="A546" s="6"/>
      <c r="B546" s="6"/>
      <c r="C546" s="6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2.75" customHeight="1" x14ac:dyDescent="0.25">
      <c r="A547" s="6"/>
      <c r="B547" s="6"/>
      <c r="C547" s="6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2.75" customHeight="1" x14ac:dyDescent="0.25">
      <c r="A548" s="6"/>
      <c r="B548" s="6"/>
      <c r="C548" s="6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2.75" customHeight="1" x14ac:dyDescent="0.25">
      <c r="A549" s="6"/>
      <c r="B549" s="6"/>
      <c r="C549" s="6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2.75" customHeight="1" x14ac:dyDescent="0.25">
      <c r="A550" s="6"/>
      <c r="B550" s="6"/>
      <c r="C550" s="6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2.75" customHeight="1" x14ac:dyDescent="0.25">
      <c r="A551" s="6"/>
      <c r="B551" s="6"/>
      <c r="C551" s="6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2.75" customHeight="1" x14ac:dyDescent="0.25">
      <c r="A552" s="6"/>
      <c r="B552" s="6"/>
      <c r="C552" s="6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2.75" customHeight="1" x14ac:dyDescent="0.25">
      <c r="A553" s="6"/>
      <c r="B553" s="6"/>
      <c r="C553" s="6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2.75" customHeight="1" x14ac:dyDescent="0.25">
      <c r="A554" s="6"/>
      <c r="B554" s="6"/>
      <c r="C554" s="6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2.75" customHeight="1" x14ac:dyDescent="0.25">
      <c r="A555" s="6"/>
      <c r="B555" s="6"/>
      <c r="C555" s="6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2.75" customHeight="1" x14ac:dyDescent="0.25">
      <c r="A556" s="6"/>
      <c r="B556" s="6"/>
      <c r="C556" s="6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2.75" customHeight="1" x14ac:dyDescent="0.25">
      <c r="A557" s="6"/>
      <c r="B557" s="6"/>
      <c r="C557" s="6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2.75" customHeight="1" x14ac:dyDescent="0.25">
      <c r="A558" s="6"/>
      <c r="B558" s="6"/>
      <c r="C558" s="6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2.75" customHeight="1" x14ac:dyDescent="0.25">
      <c r="A559" s="6"/>
      <c r="B559" s="6"/>
      <c r="C559" s="6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2.75" customHeight="1" x14ac:dyDescent="0.25">
      <c r="A560" s="6"/>
      <c r="B560" s="6"/>
      <c r="C560" s="6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2.75" customHeight="1" x14ac:dyDescent="0.25">
      <c r="A561" s="6"/>
      <c r="B561" s="6"/>
      <c r="C561" s="6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2.75" customHeight="1" x14ac:dyDescent="0.25">
      <c r="A562" s="6"/>
      <c r="B562" s="6"/>
      <c r="C562" s="6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2.75" customHeight="1" x14ac:dyDescent="0.25">
      <c r="A563" s="6"/>
      <c r="B563" s="6"/>
      <c r="C563" s="6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2.75" customHeight="1" x14ac:dyDescent="0.25">
      <c r="A564" s="6"/>
      <c r="B564" s="6"/>
      <c r="C564" s="6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2.75" customHeight="1" x14ac:dyDescent="0.25">
      <c r="A565" s="6"/>
      <c r="B565" s="6"/>
      <c r="C565" s="6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2.75" customHeight="1" x14ac:dyDescent="0.25">
      <c r="A566" s="6"/>
      <c r="B566" s="6"/>
      <c r="C566" s="6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2.75" customHeight="1" x14ac:dyDescent="0.25">
      <c r="A567" s="6"/>
      <c r="B567" s="6"/>
      <c r="C567" s="6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2.75" customHeight="1" x14ac:dyDescent="0.25">
      <c r="A568" s="6"/>
      <c r="B568" s="6"/>
      <c r="C568" s="6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2.75" customHeight="1" x14ac:dyDescent="0.25">
      <c r="A569" s="6"/>
      <c r="B569" s="6"/>
      <c r="C569" s="6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2.75" customHeight="1" x14ac:dyDescent="0.25">
      <c r="A570" s="6"/>
      <c r="B570" s="6"/>
      <c r="C570" s="6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2.75" customHeight="1" x14ac:dyDescent="0.25">
      <c r="A571" s="6"/>
      <c r="B571" s="6"/>
      <c r="C571" s="6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2.75" customHeight="1" x14ac:dyDescent="0.25">
      <c r="A572" s="6"/>
      <c r="B572" s="6"/>
      <c r="C572" s="6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2.75" customHeight="1" x14ac:dyDescent="0.25">
      <c r="A573" s="6"/>
      <c r="B573" s="6"/>
      <c r="C573" s="6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2.75" customHeight="1" x14ac:dyDescent="0.25">
      <c r="A574" s="6"/>
      <c r="B574" s="6"/>
      <c r="C574" s="6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2.75" customHeight="1" x14ac:dyDescent="0.25">
      <c r="A575" s="6"/>
      <c r="B575" s="6"/>
      <c r="C575" s="6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2.75" customHeight="1" x14ac:dyDescent="0.25">
      <c r="A576" s="6"/>
      <c r="B576" s="6"/>
      <c r="C576" s="6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2.75" customHeight="1" x14ac:dyDescent="0.25">
      <c r="A577" s="6"/>
      <c r="B577" s="6"/>
      <c r="C577" s="6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2.75" customHeight="1" x14ac:dyDescent="0.25">
      <c r="A578" s="6"/>
      <c r="B578" s="6"/>
      <c r="C578" s="6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2.75" customHeight="1" x14ac:dyDescent="0.25">
      <c r="A579" s="6"/>
      <c r="B579" s="6"/>
      <c r="C579" s="6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2.75" customHeight="1" x14ac:dyDescent="0.25">
      <c r="A580" s="6"/>
      <c r="B580" s="6"/>
      <c r="C580" s="6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2.75" customHeight="1" x14ac:dyDescent="0.25">
      <c r="A581" s="6"/>
      <c r="B581" s="6"/>
      <c r="C581" s="6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2.75" customHeight="1" x14ac:dyDescent="0.25">
      <c r="A582" s="6"/>
      <c r="B582" s="6"/>
      <c r="C582" s="6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2.75" customHeight="1" x14ac:dyDescent="0.25">
      <c r="A583" s="6"/>
      <c r="B583" s="6"/>
      <c r="C583" s="6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2.75" customHeight="1" x14ac:dyDescent="0.25">
      <c r="A584" s="6"/>
      <c r="B584" s="6"/>
      <c r="C584" s="6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2.75" customHeight="1" x14ac:dyDescent="0.25">
      <c r="A585" s="6"/>
      <c r="B585" s="6"/>
      <c r="C585" s="6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2.75" customHeight="1" x14ac:dyDescent="0.25">
      <c r="A586" s="6"/>
      <c r="B586" s="6"/>
      <c r="C586" s="6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2.75" customHeight="1" x14ac:dyDescent="0.25">
      <c r="A587" s="6"/>
      <c r="B587" s="6"/>
      <c r="C587" s="6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2.75" customHeight="1" x14ac:dyDescent="0.25">
      <c r="A588" s="6"/>
      <c r="B588" s="6"/>
      <c r="C588" s="6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2.75" customHeight="1" x14ac:dyDescent="0.25">
      <c r="A589" s="6"/>
      <c r="B589" s="6"/>
      <c r="C589" s="6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2.75" customHeight="1" x14ac:dyDescent="0.25">
      <c r="A590" s="6"/>
      <c r="B590" s="6"/>
      <c r="C590" s="6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2.75" customHeight="1" x14ac:dyDescent="0.25">
      <c r="A591" s="6"/>
      <c r="B591" s="6"/>
      <c r="C591" s="6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2.75" customHeight="1" x14ac:dyDescent="0.25">
      <c r="A592" s="6"/>
      <c r="B592" s="6"/>
      <c r="C592" s="6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2.75" customHeight="1" x14ac:dyDescent="0.25">
      <c r="A593" s="6"/>
      <c r="B593" s="6"/>
      <c r="C593" s="6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2.75" customHeight="1" x14ac:dyDescent="0.25">
      <c r="A594" s="6"/>
      <c r="B594" s="6"/>
      <c r="C594" s="6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2.75" customHeight="1" x14ac:dyDescent="0.25">
      <c r="A595" s="6"/>
      <c r="B595" s="6"/>
      <c r="C595" s="6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2.75" customHeight="1" x14ac:dyDescent="0.25">
      <c r="A596" s="6"/>
      <c r="B596" s="6"/>
      <c r="C596" s="6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2.75" customHeight="1" x14ac:dyDescent="0.25">
      <c r="A597" s="6"/>
      <c r="B597" s="6"/>
      <c r="C597" s="6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2.75" customHeight="1" x14ac:dyDescent="0.25">
      <c r="A598" s="6"/>
      <c r="B598" s="6"/>
      <c r="C598" s="6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2.75" customHeight="1" x14ac:dyDescent="0.25">
      <c r="A599" s="6"/>
      <c r="B599" s="6"/>
      <c r="C599" s="6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2.75" customHeight="1" x14ac:dyDescent="0.25">
      <c r="A600" s="6"/>
      <c r="B600" s="6"/>
      <c r="C600" s="6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2.75" customHeight="1" x14ac:dyDescent="0.25">
      <c r="A601" s="6"/>
      <c r="B601" s="6"/>
      <c r="C601" s="6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2.75" customHeight="1" x14ac:dyDescent="0.25">
      <c r="A602" s="6"/>
      <c r="B602" s="6"/>
      <c r="C602" s="6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2.75" customHeight="1" x14ac:dyDescent="0.25">
      <c r="A603" s="6"/>
      <c r="B603" s="6"/>
      <c r="C603" s="6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2.75" customHeight="1" x14ac:dyDescent="0.25">
      <c r="A604" s="6"/>
      <c r="B604" s="6"/>
      <c r="C604" s="6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2.75" customHeight="1" x14ac:dyDescent="0.25">
      <c r="A605" s="6"/>
      <c r="B605" s="6"/>
      <c r="C605" s="6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2.75" customHeight="1" x14ac:dyDescent="0.25">
      <c r="A606" s="6"/>
      <c r="B606" s="6"/>
      <c r="C606" s="6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2.75" customHeight="1" x14ac:dyDescent="0.25">
      <c r="A607" s="6"/>
      <c r="B607" s="6"/>
      <c r="C607" s="6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2.75" customHeight="1" x14ac:dyDescent="0.25">
      <c r="A608" s="6"/>
      <c r="B608" s="6"/>
      <c r="C608" s="6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2.75" customHeight="1" x14ac:dyDescent="0.25">
      <c r="A609" s="6"/>
      <c r="B609" s="6"/>
      <c r="C609" s="6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2.75" customHeight="1" x14ac:dyDescent="0.25">
      <c r="A610" s="6"/>
      <c r="B610" s="6"/>
      <c r="C610" s="6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2.75" customHeight="1" x14ac:dyDescent="0.25">
      <c r="A611" s="6"/>
      <c r="B611" s="6"/>
      <c r="C611" s="6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2.75" customHeight="1" x14ac:dyDescent="0.25">
      <c r="A612" s="6"/>
      <c r="B612" s="6"/>
      <c r="C612" s="6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2.75" customHeight="1" x14ac:dyDescent="0.25">
      <c r="A613" s="6"/>
      <c r="B613" s="6"/>
      <c r="C613" s="6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2.75" customHeight="1" x14ac:dyDescent="0.25">
      <c r="A614" s="6"/>
      <c r="B614" s="6"/>
      <c r="C614" s="6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2.75" customHeight="1" x14ac:dyDescent="0.25">
      <c r="A615" s="6"/>
      <c r="B615" s="6"/>
      <c r="C615" s="6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2.75" customHeight="1" x14ac:dyDescent="0.25">
      <c r="A616" s="6"/>
      <c r="B616" s="6"/>
      <c r="C616" s="6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2.75" customHeight="1" x14ac:dyDescent="0.25">
      <c r="A617" s="6"/>
      <c r="B617" s="6"/>
      <c r="C617" s="6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2.75" customHeight="1" x14ac:dyDescent="0.25">
      <c r="A618" s="6"/>
      <c r="B618" s="6"/>
      <c r="C618" s="6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2.75" customHeight="1" x14ac:dyDescent="0.25">
      <c r="A619" s="6"/>
      <c r="B619" s="6"/>
      <c r="C619" s="6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2.75" customHeight="1" x14ac:dyDescent="0.25">
      <c r="A620" s="6"/>
      <c r="B620" s="6"/>
      <c r="C620" s="6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2.75" customHeight="1" x14ac:dyDescent="0.25">
      <c r="A621" s="6"/>
      <c r="B621" s="6"/>
      <c r="C621" s="6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2.75" customHeight="1" x14ac:dyDescent="0.25">
      <c r="A622" s="6"/>
      <c r="B622" s="6"/>
      <c r="C622" s="6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2.75" customHeight="1" x14ac:dyDescent="0.25">
      <c r="A623" s="6"/>
      <c r="B623" s="6"/>
      <c r="C623" s="6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2.75" customHeight="1" x14ac:dyDescent="0.25">
      <c r="A624" s="6"/>
      <c r="B624" s="6"/>
      <c r="C624" s="6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2.75" customHeight="1" x14ac:dyDescent="0.25">
      <c r="A625" s="6"/>
      <c r="B625" s="6"/>
      <c r="C625" s="6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2.75" customHeight="1" x14ac:dyDescent="0.25">
      <c r="A626" s="6"/>
      <c r="B626" s="6"/>
      <c r="C626" s="6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2.75" customHeight="1" x14ac:dyDescent="0.25">
      <c r="A627" s="6"/>
      <c r="B627" s="6"/>
      <c r="C627" s="6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2.75" customHeight="1" x14ac:dyDescent="0.25">
      <c r="A628" s="6"/>
      <c r="B628" s="6"/>
      <c r="C628" s="6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2.75" customHeight="1" x14ac:dyDescent="0.25">
      <c r="A629" s="6"/>
      <c r="B629" s="6"/>
      <c r="C629" s="6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2.75" customHeight="1" x14ac:dyDescent="0.25">
      <c r="A630" s="6"/>
      <c r="B630" s="6"/>
      <c r="C630" s="6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2.75" customHeight="1" x14ac:dyDescent="0.25">
      <c r="A631" s="6"/>
      <c r="B631" s="6"/>
      <c r="C631" s="6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2.75" customHeight="1" x14ac:dyDescent="0.25">
      <c r="A632" s="6"/>
      <c r="B632" s="6"/>
      <c r="C632" s="6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2.75" customHeight="1" x14ac:dyDescent="0.25">
      <c r="A633" s="6"/>
      <c r="B633" s="6"/>
      <c r="C633" s="6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2.75" customHeight="1" x14ac:dyDescent="0.25">
      <c r="A634" s="6"/>
      <c r="B634" s="6"/>
      <c r="C634" s="6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2.75" customHeight="1" x14ac:dyDescent="0.25">
      <c r="A635" s="6"/>
      <c r="B635" s="6"/>
      <c r="C635" s="6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2.75" customHeight="1" x14ac:dyDescent="0.25">
      <c r="A636" s="6"/>
      <c r="B636" s="6"/>
      <c r="C636" s="6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2.75" customHeight="1" x14ac:dyDescent="0.25">
      <c r="A637" s="6"/>
      <c r="B637" s="6"/>
      <c r="C637" s="6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2.75" customHeight="1" x14ac:dyDescent="0.25">
      <c r="A638" s="6"/>
      <c r="B638" s="6"/>
      <c r="C638" s="6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2.75" customHeight="1" x14ac:dyDescent="0.25">
      <c r="A639" s="6"/>
      <c r="B639" s="6"/>
      <c r="C639" s="6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2.75" customHeight="1" x14ac:dyDescent="0.25">
      <c r="A640" s="6"/>
      <c r="B640" s="6"/>
      <c r="C640" s="6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2.75" customHeight="1" x14ac:dyDescent="0.25">
      <c r="A641" s="6"/>
      <c r="B641" s="6"/>
      <c r="C641" s="6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2.75" customHeight="1" x14ac:dyDescent="0.25">
      <c r="A642" s="6"/>
      <c r="B642" s="6"/>
      <c r="C642" s="6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2.75" customHeight="1" x14ac:dyDescent="0.25">
      <c r="A643" s="6"/>
      <c r="B643" s="6"/>
      <c r="C643" s="6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2.75" customHeight="1" x14ac:dyDescent="0.25">
      <c r="A644" s="6"/>
      <c r="B644" s="6"/>
      <c r="C644" s="6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2.75" customHeight="1" x14ac:dyDescent="0.25">
      <c r="A645" s="6"/>
      <c r="B645" s="6"/>
      <c r="C645" s="6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2.75" customHeight="1" x14ac:dyDescent="0.25">
      <c r="A646" s="6"/>
      <c r="B646" s="6"/>
      <c r="C646" s="6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2.75" customHeight="1" x14ac:dyDescent="0.25">
      <c r="A647" s="6"/>
      <c r="B647" s="6"/>
      <c r="C647" s="6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2.75" customHeight="1" x14ac:dyDescent="0.25">
      <c r="A648" s="6"/>
      <c r="B648" s="6"/>
      <c r="C648" s="6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2.75" customHeight="1" x14ac:dyDescent="0.25">
      <c r="A649" s="6"/>
      <c r="B649" s="6"/>
      <c r="C649" s="6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2.75" customHeight="1" x14ac:dyDescent="0.25">
      <c r="A650" s="6"/>
      <c r="B650" s="6"/>
      <c r="C650" s="6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2.75" customHeight="1" x14ac:dyDescent="0.25">
      <c r="A651" s="6"/>
      <c r="B651" s="6"/>
      <c r="C651" s="6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2.75" customHeight="1" x14ac:dyDescent="0.25">
      <c r="A652" s="6"/>
      <c r="B652" s="6"/>
      <c r="C652" s="6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2.75" customHeight="1" x14ac:dyDescent="0.25">
      <c r="A653" s="6"/>
      <c r="B653" s="6"/>
      <c r="C653" s="6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2.75" customHeight="1" x14ac:dyDescent="0.25">
      <c r="A654" s="6"/>
      <c r="B654" s="6"/>
      <c r="C654" s="6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2.75" customHeight="1" x14ac:dyDescent="0.25">
      <c r="A655" s="6"/>
      <c r="B655" s="6"/>
      <c r="C655" s="6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2.75" customHeight="1" x14ac:dyDescent="0.25">
      <c r="A656" s="6"/>
      <c r="B656" s="6"/>
      <c r="C656" s="6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2.75" customHeight="1" x14ac:dyDescent="0.25">
      <c r="A657" s="6"/>
      <c r="B657" s="6"/>
      <c r="C657" s="6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2.75" customHeight="1" x14ac:dyDescent="0.25">
      <c r="A658" s="6"/>
      <c r="B658" s="6"/>
      <c r="C658" s="6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2.75" customHeight="1" x14ac:dyDescent="0.25">
      <c r="A659" s="6"/>
      <c r="B659" s="6"/>
      <c r="C659" s="6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2.75" customHeight="1" x14ac:dyDescent="0.25">
      <c r="A660" s="6"/>
      <c r="B660" s="6"/>
      <c r="C660" s="6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2.75" customHeight="1" x14ac:dyDescent="0.25">
      <c r="A661" s="6"/>
      <c r="B661" s="6"/>
      <c r="C661" s="6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2.75" customHeight="1" x14ac:dyDescent="0.25">
      <c r="A662" s="6"/>
      <c r="B662" s="6"/>
      <c r="C662" s="6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2.75" customHeight="1" x14ac:dyDescent="0.25">
      <c r="A663" s="6"/>
      <c r="B663" s="6"/>
      <c r="C663" s="6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2.75" customHeight="1" x14ac:dyDescent="0.25">
      <c r="A664" s="6"/>
      <c r="B664" s="6"/>
      <c r="C664" s="6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2.75" customHeight="1" x14ac:dyDescent="0.25">
      <c r="A665" s="6"/>
      <c r="B665" s="6"/>
      <c r="C665" s="6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2.75" customHeight="1" x14ac:dyDescent="0.25">
      <c r="A666" s="6"/>
      <c r="B666" s="6"/>
      <c r="C666" s="6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2.75" customHeight="1" x14ac:dyDescent="0.25">
      <c r="A667" s="6"/>
      <c r="B667" s="6"/>
      <c r="C667" s="6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2.75" customHeight="1" x14ac:dyDescent="0.25">
      <c r="A668" s="6"/>
      <c r="B668" s="6"/>
      <c r="C668" s="6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2.75" customHeight="1" x14ac:dyDescent="0.25">
      <c r="A669" s="6"/>
      <c r="B669" s="6"/>
      <c r="C669" s="6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2.75" customHeight="1" x14ac:dyDescent="0.25">
      <c r="A670" s="6"/>
      <c r="B670" s="6"/>
      <c r="C670" s="6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2.75" customHeight="1" x14ac:dyDescent="0.25">
      <c r="A671" s="6"/>
      <c r="B671" s="6"/>
      <c r="C671" s="6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2.75" customHeight="1" x14ac:dyDescent="0.25">
      <c r="A672" s="6"/>
      <c r="B672" s="6"/>
      <c r="C672" s="6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2.75" customHeight="1" x14ac:dyDescent="0.25">
      <c r="A673" s="6"/>
      <c r="B673" s="6"/>
      <c r="C673" s="6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2.75" customHeight="1" x14ac:dyDescent="0.25">
      <c r="A674" s="6"/>
      <c r="B674" s="6"/>
      <c r="C674" s="6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2.75" customHeight="1" x14ac:dyDescent="0.25">
      <c r="A675" s="6"/>
      <c r="B675" s="6"/>
      <c r="C675" s="6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2.75" customHeight="1" x14ac:dyDescent="0.25">
      <c r="A676" s="6"/>
      <c r="B676" s="6"/>
      <c r="C676" s="6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2.75" customHeight="1" x14ac:dyDescent="0.25">
      <c r="A677" s="6"/>
      <c r="B677" s="6"/>
      <c r="C677" s="6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2.75" customHeight="1" x14ac:dyDescent="0.25">
      <c r="A678" s="6"/>
      <c r="B678" s="6"/>
      <c r="C678" s="6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2.75" customHeight="1" x14ac:dyDescent="0.25">
      <c r="A679" s="6"/>
      <c r="B679" s="6"/>
      <c r="C679" s="6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2.75" customHeight="1" x14ac:dyDescent="0.25">
      <c r="A680" s="6"/>
      <c r="B680" s="6"/>
      <c r="C680" s="6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2.75" customHeight="1" x14ac:dyDescent="0.25">
      <c r="A681" s="6"/>
      <c r="B681" s="6"/>
      <c r="C681" s="6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2.75" customHeight="1" x14ac:dyDescent="0.25">
      <c r="A682" s="6"/>
      <c r="B682" s="6"/>
      <c r="C682" s="6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2.75" customHeight="1" x14ac:dyDescent="0.25">
      <c r="A683" s="6"/>
      <c r="B683" s="6"/>
      <c r="C683" s="6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2.75" customHeight="1" x14ac:dyDescent="0.25">
      <c r="A684" s="6"/>
      <c r="B684" s="6"/>
      <c r="C684" s="6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2.75" customHeight="1" x14ac:dyDescent="0.25">
      <c r="A685" s="6"/>
      <c r="B685" s="6"/>
      <c r="C685" s="6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2.75" customHeight="1" x14ac:dyDescent="0.25">
      <c r="A686" s="6"/>
      <c r="B686" s="6"/>
      <c r="C686" s="6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2.75" customHeight="1" x14ac:dyDescent="0.25">
      <c r="A687" s="6"/>
      <c r="B687" s="6"/>
      <c r="C687" s="6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2.75" customHeight="1" x14ac:dyDescent="0.25">
      <c r="A688" s="6"/>
      <c r="B688" s="6"/>
      <c r="C688" s="6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2.75" customHeight="1" x14ac:dyDescent="0.25">
      <c r="A689" s="6"/>
      <c r="B689" s="6"/>
      <c r="C689" s="6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2.75" customHeight="1" x14ac:dyDescent="0.25">
      <c r="A690" s="6"/>
      <c r="B690" s="6"/>
      <c r="C690" s="6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2.75" customHeight="1" x14ac:dyDescent="0.25">
      <c r="A691" s="6"/>
      <c r="B691" s="6"/>
      <c r="C691" s="6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2.75" customHeight="1" x14ac:dyDescent="0.25">
      <c r="A692" s="6"/>
      <c r="B692" s="6"/>
      <c r="C692" s="6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2.75" customHeight="1" x14ac:dyDescent="0.25">
      <c r="A693" s="6"/>
      <c r="B693" s="6"/>
      <c r="C693" s="6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2.75" customHeight="1" x14ac:dyDescent="0.25">
      <c r="A694" s="6"/>
      <c r="B694" s="6"/>
      <c r="C694" s="6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2.75" customHeight="1" x14ac:dyDescent="0.25">
      <c r="A695" s="6"/>
      <c r="B695" s="6"/>
      <c r="C695" s="6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2.75" customHeight="1" x14ac:dyDescent="0.25">
      <c r="A696" s="6"/>
      <c r="B696" s="6"/>
      <c r="C696" s="6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2.75" customHeight="1" x14ac:dyDescent="0.25">
      <c r="A697" s="6"/>
      <c r="B697" s="6"/>
      <c r="C697" s="6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2.75" customHeight="1" x14ac:dyDescent="0.25">
      <c r="A698" s="6"/>
      <c r="B698" s="6"/>
      <c r="C698" s="6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2.75" customHeight="1" x14ac:dyDescent="0.25">
      <c r="A699" s="6"/>
      <c r="B699" s="6"/>
      <c r="C699" s="6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2.75" customHeight="1" x14ac:dyDescent="0.25">
      <c r="A700" s="6"/>
      <c r="B700" s="6"/>
      <c r="C700" s="6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2.75" customHeight="1" x14ac:dyDescent="0.25">
      <c r="A701" s="6"/>
      <c r="B701" s="6"/>
      <c r="C701" s="6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2.75" customHeight="1" x14ac:dyDescent="0.25">
      <c r="A702" s="6"/>
      <c r="B702" s="6"/>
      <c r="C702" s="6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2.75" customHeight="1" x14ac:dyDescent="0.25">
      <c r="A703" s="6"/>
      <c r="B703" s="6"/>
      <c r="C703" s="6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2.75" customHeight="1" x14ac:dyDescent="0.25">
      <c r="A704" s="6"/>
      <c r="B704" s="6"/>
      <c r="C704" s="6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2.75" customHeight="1" x14ac:dyDescent="0.25">
      <c r="A705" s="6"/>
      <c r="B705" s="6"/>
      <c r="C705" s="6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2.75" customHeight="1" x14ac:dyDescent="0.25">
      <c r="A706" s="6"/>
      <c r="B706" s="6"/>
      <c r="C706" s="6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2.75" customHeight="1" x14ac:dyDescent="0.25">
      <c r="A707" s="6"/>
      <c r="B707" s="6"/>
      <c r="C707" s="6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2.75" customHeight="1" x14ac:dyDescent="0.25">
      <c r="A708" s="6"/>
      <c r="B708" s="6"/>
      <c r="C708" s="6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2.75" customHeight="1" x14ac:dyDescent="0.25">
      <c r="A709" s="6"/>
      <c r="B709" s="6"/>
      <c r="C709" s="6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2.75" customHeight="1" x14ac:dyDescent="0.25">
      <c r="A710" s="6"/>
      <c r="B710" s="6"/>
      <c r="C710" s="6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2.75" customHeight="1" x14ac:dyDescent="0.25">
      <c r="A711" s="6"/>
      <c r="B711" s="6"/>
      <c r="C711" s="6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2.75" customHeight="1" x14ac:dyDescent="0.25">
      <c r="A712" s="6"/>
      <c r="B712" s="6"/>
      <c r="C712" s="6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2.75" customHeight="1" x14ac:dyDescent="0.25">
      <c r="A713" s="6"/>
      <c r="B713" s="6"/>
      <c r="C713" s="6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2.75" customHeight="1" x14ac:dyDescent="0.25">
      <c r="A714" s="6"/>
      <c r="B714" s="6"/>
      <c r="C714" s="6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2.75" customHeight="1" x14ac:dyDescent="0.25">
      <c r="A715" s="6"/>
      <c r="B715" s="6"/>
      <c r="C715" s="6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2.75" customHeight="1" x14ac:dyDescent="0.25">
      <c r="A716" s="6"/>
      <c r="B716" s="6"/>
      <c r="C716" s="6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2.75" customHeight="1" x14ac:dyDescent="0.25">
      <c r="A717" s="6"/>
      <c r="B717" s="6"/>
      <c r="C717" s="6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2.75" customHeight="1" x14ac:dyDescent="0.25">
      <c r="A718" s="6"/>
      <c r="B718" s="6"/>
      <c r="C718" s="6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2.75" customHeight="1" x14ac:dyDescent="0.25">
      <c r="A719" s="6"/>
      <c r="B719" s="6"/>
      <c r="C719" s="6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2.75" customHeight="1" x14ac:dyDescent="0.25">
      <c r="A720" s="6"/>
      <c r="B720" s="6"/>
      <c r="C720" s="6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2.75" customHeight="1" x14ac:dyDescent="0.25">
      <c r="A721" s="6"/>
      <c r="B721" s="6"/>
      <c r="C721" s="6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2.75" customHeight="1" x14ac:dyDescent="0.25">
      <c r="A722" s="6"/>
      <c r="B722" s="6"/>
      <c r="C722" s="6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2.75" customHeight="1" x14ac:dyDescent="0.25">
      <c r="A723" s="6"/>
      <c r="B723" s="6"/>
      <c r="C723" s="6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2.75" customHeight="1" x14ac:dyDescent="0.25">
      <c r="A724" s="6"/>
      <c r="B724" s="6"/>
      <c r="C724" s="6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2.75" customHeight="1" x14ac:dyDescent="0.25">
      <c r="A725" s="6"/>
      <c r="B725" s="6"/>
      <c r="C725" s="6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2.75" customHeight="1" x14ac:dyDescent="0.25">
      <c r="A726" s="6"/>
      <c r="B726" s="6"/>
      <c r="C726" s="6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2.75" customHeight="1" x14ac:dyDescent="0.25">
      <c r="A727" s="6"/>
      <c r="B727" s="6"/>
      <c r="C727" s="6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2.75" customHeight="1" x14ac:dyDescent="0.25">
      <c r="A728" s="6"/>
      <c r="B728" s="6"/>
      <c r="C728" s="6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2.75" customHeight="1" x14ac:dyDescent="0.25">
      <c r="A729" s="6"/>
      <c r="B729" s="6"/>
      <c r="C729" s="6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2.75" customHeight="1" x14ac:dyDescent="0.25">
      <c r="A730" s="6"/>
      <c r="B730" s="6"/>
      <c r="C730" s="6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2.75" customHeight="1" x14ac:dyDescent="0.25">
      <c r="A731" s="6"/>
      <c r="B731" s="6"/>
      <c r="C731" s="6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2.75" customHeight="1" x14ac:dyDescent="0.25">
      <c r="A732" s="6"/>
      <c r="B732" s="6"/>
      <c r="C732" s="6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2.75" customHeight="1" x14ac:dyDescent="0.25">
      <c r="A733" s="6"/>
      <c r="B733" s="6"/>
      <c r="C733" s="6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2.75" customHeight="1" x14ac:dyDescent="0.25">
      <c r="A734" s="6"/>
      <c r="B734" s="6"/>
      <c r="C734" s="6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2.75" customHeight="1" x14ac:dyDescent="0.25">
      <c r="A735" s="6"/>
      <c r="B735" s="6"/>
      <c r="C735" s="6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2.75" customHeight="1" x14ac:dyDescent="0.25">
      <c r="A736" s="6"/>
      <c r="B736" s="6"/>
      <c r="C736" s="6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2.75" customHeight="1" x14ac:dyDescent="0.25">
      <c r="A737" s="6"/>
      <c r="B737" s="6"/>
      <c r="C737" s="6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2.75" customHeight="1" x14ac:dyDescent="0.25">
      <c r="A738" s="6"/>
      <c r="B738" s="6"/>
      <c r="C738" s="6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2.75" customHeight="1" x14ac:dyDescent="0.25">
      <c r="A739" s="6"/>
      <c r="B739" s="6"/>
      <c r="C739" s="6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2.75" customHeight="1" x14ac:dyDescent="0.25">
      <c r="A740" s="6"/>
      <c r="B740" s="6"/>
      <c r="C740" s="6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2.75" customHeight="1" x14ac:dyDescent="0.25">
      <c r="A741" s="6"/>
      <c r="B741" s="6"/>
      <c r="C741" s="6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2.75" customHeight="1" x14ac:dyDescent="0.25">
      <c r="A742" s="6"/>
      <c r="B742" s="6"/>
      <c r="C742" s="6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2.75" customHeight="1" x14ac:dyDescent="0.25">
      <c r="A743" s="6"/>
      <c r="B743" s="6"/>
      <c r="C743" s="6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2.75" customHeight="1" x14ac:dyDescent="0.25">
      <c r="A744" s="6"/>
      <c r="B744" s="6"/>
      <c r="C744" s="6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2.75" customHeight="1" x14ac:dyDescent="0.25">
      <c r="A745" s="6"/>
      <c r="B745" s="6"/>
      <c r="C745" s="6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2.75" customHeight="1" x14ac:dyDescent="0.25">
      <c r="A746" s="6"/>
      <c r="B746" s="6"/>
      <c r="C746" s="6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2.75" customHeight="1" x14ac:dyDescent="0.25">
      <c r="A747" s="6"/>
      <c r="B747" s="6"/>
      <c r="C747" s="6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2.75" customHeight="1" x14ac:dyDescent="0.25">
      <c r="A748" s="6"/>
      <c r="B748" s="6"/>
      <c r="C748" s="6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2.75" customHeight="1" x14ac:dyDescent="0.25">
      <c r="A749" s="6"/>
      <c r="B749" s="6"/>
      <c r="C749" s="6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2.75" customHeight="1" x14ac:dyDescent="0.25">
      <c r="A750" s="6"/>
      <c r="B750" s="6"/>
      <c r="C750" s="6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2.75" customHeight="1" x14ac:dyDescent="0.25">
      <c r="A751" s="6"/>
      <c r="B751" s="6"/>
      <c r="C751" s="6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2.75" customHeight="1" x14ac:dyDescent="0.25">
      <c r="A752" s="6"/>
      <c r="B752" s="6"/>
      <c r="C752" s="6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2.75" customHeight="1" x14ac:dyDescent="0.25">
      <c r="A753" s="6"/>
      <c r="B753" s="6"/>
      <c r="C753" s="6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2.75" customHeight="1" x14ac:dyDescent="0.25">
      <c r="A754" s="6"/>
      <c r="B754" s="6"/>
      <c r="C754" s="6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2.75" customHeight="1" x14ac:dyDescent="0.25">
      <c r="A755" s="6"/>
      <c r="B755" s="6"/>
      <c r="C755" s="6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2.75" customHeight="1" x14ac:dyDescent="0.25">
      <c r="A756" s="6"/>
      <c r="B756" s="6"/>
      <c r="C756" s="6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2.75" customHeight="1" x14ac:dyDescent="0.25">
      <c r="A757" s="6"/>
      <c r="B757" s="6"/>
      <c r="C757" s="6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2.75" customHeight="1" x14ac:dyDescent="0.25">
      <c r="A758" s="6"/>
      <c r="B758" s="6"/>
      <c r="C758" s="6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2.75" customHeight="1" x14ac:dyDescent="0.25">
      <c r="A759" s="6"/>
      <c r="B759" s="6"/>
      <c r="C759" s="6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2.75" customHeight="1" x14ac:dyDescent="0.25">
      <c r="A760" s="6"/>
      <c r="B760" s="6"/>
      <c r="C760" s="6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2.75" customHeight="1" x14ac:dyDescent="0.25">
      <c r="A761" s="6"/>
      <c r="B761" s="6"/>
      <c r="C761" s="6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2.75" customHeight="1" x14ac:dyDescent="0.25">
      <c r="A762" s="6"/>
      <c r="B762" s="6"/>
      <c r="C762" s="6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2.75" customHeight="1" x14ac:dyDescent="0.25">
      <c r="A763" s="6"/>
      <c r="B763" s="6"/>
      <c r="C763" s="6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2.75" customHeight="1" x14ac:dyDescent="0.25">
      <c r="A764" s="6"/>
      <c r="B764" s="6"/>
      <c r="C764" s="6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2.75" customHeight="1" x14ac:dyDescent="0.25">
      <c r="A765" s="6"/>
      <c r="B765" s="6"/>
      <c r="C765" s="6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2.75" customHeight="1" x14ac:dyDescent="0.25">
      <c r="A766" s="6"/>
      <c r="B766" s="6"/>
      <c r="C766" s="6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2.75" customHeight="1" x14ac:dyDescent="0.25">
      <c r="A767" s="6"/>
      <c r="B767" s="6"/>
      <c r="C767" s="6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2.75" customHeight="1" x14ac:dyDescent="0.25">
      <c r="A768" s="6"/>
      <c r="B768" s="6"/>
      <c r="C768" s="6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2.75" customHeight="1" x14ac:dyDescent="0.25">
      <c r="A769" s="6"/>
      <c r="B769" s="6"/>
      <c r="C769" s="6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2.75" customHeight="1" x14ac:dyDescent="0.25">
      <c r="A770" s="6"/>
      <c r="B770" s="6"/>
      <c r="C770" s="6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2.75" customHeight="1" x14ac:dyDescent="0.25">
      <c r="A771" s="6"/>
      <c r="B771" s="6"/>
      <c r="C771" s="6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2.75" customHeight="1" x14ac:dyDescent="0.25">
      <c r="A772" s="6"/>
      <c r="B772" s="6"/>
      <c r="C772" s="6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2.75" customHeight="1" x14ac:dyDescent="0.25">
      <c r="A773" s="6"/>
      <c r="B773" s="6"/>
      <c r="C773" s="6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2.75" customHeight="1" x14ac:dyDescent="0.25">
      <c r="A774" s="6"/>
      <c r="B774" s="6"/>
      <c r="C774" s="6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2.75" customHeight="1" x14ac:dyDescent="0.25">
      <c r="A775" s="6"/>
      <c r="B775" s="6"/>
      <c r="C775" s="6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2.75" customHeight="1" x14ac:dyDescent="0.25">
      <c r="A776" s="6"/>
      <c r="B776" s="6"/>
      <c r="C776" s="6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2.75" customHeight="1" x14ac:dyDescent="0.25">
      <c r="A777" s="6"/>
      <c r="B777" s="6"/>
      <c r="C777" s="6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2.75" customHeight="1" x14ac:dyDescent="0.25">
      <c r="A778" s="6"/>
      <c r="B778" s="6"/>
      <c r="C778" s="6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2.75" customHeight="1" x14ac:dyDescent="0.25">
      <c r="A779" s="6"/>
      <c r="B779" s="6"/>
      <c r="C779" s="6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2.75" customHeight="1" x14ac:dyDescent="0.25">
      <c r="A780" s="6"/>
      <c r="B780" s="6"/>
      <c r="C780" s="6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2.75" customHeight="1" x14ac:dyDescent="0.25">
      <c r="A781" s="6"/>
      <c r="B781" s="6"/>
      <c r="C781" s="6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2.75" customHeight="1" x14ac:dyDescent="0.25">
      <c r="A782" s="6"/>
      <c r="B782" s="6"/>
      <c r="C782" s="6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2.75" customHeight="1" x14ac:dyDescent="0.25">
      <c r="A783" s="6"/>
      <c r="B783" s="6"/>
      <c r="C783" s="6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2.75" customHeight="1" x14ac:dyDescent="0.25">
      <c r="A784" s="6"/>
      <c r="B784" s="6"/>
      <c r="C784" s="6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2.75" customHeight="1" x14ac:dyDescent="0.25">
      <c r="A785" s="6"/>
      <c r="B785" s="6"/>
      <c r="C785" s="6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2.75" customHeight="1" x14ac:dyDescent="0.25">
      <c r="A786" s="6"/>
      <c r="B786" s="6"/>
      <c r="C786" s="6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2.75" customHeight="1" x14ac:dyDescent="0.25">
      <c r="A787" s="6"/>
      <c r="B787" s="6"/>
      <c r="C787" s="6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2.75" customHeight="1" x14ac:dyDescent="0.25">
      <c r="A788" s="6"/>
      <c r="B788" s="6"/>
      <c r="C788" s="6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2.75" customHeight="1" x14ac:dyDescent="0.25">
      <c r="A789" s="6"/>
      <c r="B789" s="6"/>
      <c r="C789" s="6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2.75" customHeight="1" x14ac:dyDescent="0.25">
      <c r="A790" s="6"/>
      <c r="B790" s="6"/>
      <c r="C790" s="6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2.75" customHeight="1" x14ac:dyDescent="0.25">
      <c r="A791" s="6"/>
      <c r="B791" s="6"/>
      <c r="C791" s="6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2.75" customHeight="1" x14ac:dyDescent="0.25">
      <c r="A792" s="6"/>
      <c r="B792" s="6"/>
      <c r="C792" s="6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2.75" customHeight="1" x14ac:dyDescent="0.25">
      <c r="A793" s="6"/>
      <c r="B793" s="6"/>
      <c r="C793" s="6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2.75" customHeight="1" x14ac:dyDescent="0.25">
      <c r="A794" s="6"/>
      <c r="B794" s="6"/>
      <c r="C794" s="6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2.75" customHeight="1" x14ac:dyDescent="0.25">
      <c r="A795" s="6"/>
      <c r="B795" s="6"/>
      <c r="C795" s="6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2.75" customHeight="1" x14ac:dyDescent="0.25">
      <c r="A796" s="6"/>
      <c r="B796" s="6"/>
      <c r="C796" s="6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2.75" customHeight="1" x14ac:dyDescent="0.25">
      <c r="A797" s="6"/>
      <c r="B797" s="6"/>
      <c r="C797" s="6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2.75" customHeight="1" x14ac:dyDescent="0.25">
      <c r="A798" s="6"/>
      <c r="B798" s="6"/>
      <c r="C798" s="6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2.75" customHeight="1" x14ac:dyDescent="0.25">
      <c r="A799" s="6"/>
      <c r="B799" s="6"/>
      <c r="C799" s="6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2.75" customHeight="1" x14ac:dyDescent="0.25">
      <c r="A800" s="6"/>
      <c r="B800" s="6"/>
      <c r="C800" s="6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2.75" customHeight="1" x14ac:dyDescent="0.25">
      <c r="A801" s="6"/>
      <c r="B801" s="6"/>
      <c r="C801" s="6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2.75" customHeight="1" x14ac:dyDescent="0.25">
      <c r="A802" s="6"/>
      <c r="B802" s="6"/>
      <c r="C802" s="6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2.75" customHeight="1" x14ac:dyDescent="0.25">
      <c r="A803" s="6"/>
      <c r="B803" s="6"/>
      <c r="C803" s="6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2.75" customHeight="1" x14ac:dyDescent="0.25">
      <c r="A804" s="6"/>
      <c r="B804" s="6"/>
      <c r="C804" s="6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2.75" customHeight="1" x14ac:dyDescent="0.25">
      <c r="A805" s="6"/>
      <c r="B805" s="6"/>
      <c r="C805" s="6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2.75" customHeight="1" x14ac:dyDescent="0.25">
      <c r="A806" s="6"/>
      <c r="B806" s="6"/>
      <c r="C806" s="6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2.75" customHeight="1" x14ac:dyDescent="0.25">
      <c r="A807" s="6"/>
      <c r="B807" s="6"/>
      <c r="C807" s="6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2.75" customHeight="1" x14ac:dyDescent="0.25">
      <c r="A808" s="6"/>
      <c r="B808" s="6"/>
      <c r="C808" s="6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2.75" customHeight="1" x14ac:dyDescent="0.25">
      <c r="A809" s="6"/>
      <c r="B809" s="6"/>
      <c r="C809" s="6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2.75" customHeight="1" x14ac:dyDescent="0.25">
      <c r="A810" s="6"/>
      <c r="B810" s="6"/>
      <c r="C810" s="6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2.75" customHeight="1" x14ac:dyDescent="0.25">
      <c r="A811" s="6"/>
      <c r="B811" s="6"/>
      <c r="C811" s="6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2.75" customHeight="1" x14ac:dyDescent="0.25">
      <c r="A812" s="6"/>
      <c r="B812" s="6"/>
      <c r="C812" s="6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2.75" customHeight="1" x14ac:dyDescent="0.25">
      <c r="A813" s="6"/>
      <c r="B813" s="6"/>
      <c r="C813" s="6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2.75" customHeight="1" x14ac:dyDescent="0.25">
      <c r="A814" s="6"/>
      <c r="B814" s="6"/>
      <c r="C814" s="6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2.75" customHeight="1" x14ac:dyDescent="0.25">
      <c r="A815" s="6"/>
      <c r="B815" s="6"/>
      <c r="C815" s="6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2.75" customHeight="1" x14ac:dyDescent="0.25">
      <c r="A816" s="6"/>
      <c r="B816" s="6"/>
      <c r="C816" s="6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2.75" customHeight="1" x14ac:dyDescent="0.25">
      <c r="A817" s="6"/>
      <c r="B817" s="6"/>
      <c r="C817" s="6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2.75" customHeight="1" x14ac:dyDescent="0.25">
      <c r="A818" s="6"/>
      <c r="B818" s="6"/>
      <c r="C818" s="6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2.75" customHeight="1" x14ac:dyDescent="0.25">
      <c r="A819" s="6"/>
      <c r="B819" s="6"/>
      <c r="C819" s="6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2.75" customHeight="1" x14ac:dyDescent="0.25">
      <c r="A820" s="6"/>
      <c r="B820" s="6"/>
      <c r="C820" s="6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2.75" customHeight="1" x14ac:dyDescent="0.25">
      <c r="A821" s="6"/>
      <c r="B821" s="6"/>
      <c r="C821" s="6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2.75" customHeight="1" x14ac:dyDescent="0.25">
      <c r="A822" s="6"/>
      <c r="B822" s="6"/>
      <c r="C822" s="6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2.75" customHeight="1" x14ac:dyDescent="0.25">
      <c r="A823" s="6"/>
      <c r="B823" s="6"/>
      <c r="C823" s="6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2.75" customHeight="1" x14ac:dyDescent="0.25">
      <c r="A824" s="6"/>
      <c r="B824" s="6"/>
      <c r="C824" s="6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2.75" customHeight="1" x14ac:dyDescent="0.25">
      <c r="A825" s="6"/>
      <c r="B825" s="6"/>
      <c r="C825" s="6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2.75" customHeight="1" x14ac:dyDescent="0.25">
      <c r="A826" s="6"/>
      <c r="B826" s="6"/>
      <c r="C826" s="6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2.75" customHeight="1" x14ac:dyDescent="0.25">
      <c r="A827" s="6"/>
      <c r="B827" s="6"/>
      <c r="C827" s="6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2.75" customHeight="1" x14ac:dyDescent="0.25">
      <c r="A828" s="6"/>
      <c r="B828" s="6"/>
      <c r="C828" s="6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2.75" customHeight="1" x14ac:dyDescent="0.25">
      <c r="A829" s="6"/>
      <c r="B829" s="6"/>
      <c r="C829" s="6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2.75" customHeight="1" x14ac:dyDescent="0.25">
      <c r="A830" s="6"/>
      <c r="B830" s="6"/>
      <c r="C830" s="6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2.75" customHeight="1" x14ac:dyDescent="0.25">
      <c r="A831" s="6"/>
      <c r="B831" s="6"/>
      <c r="C831" s="6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2.75" customHeight="1" x14ac:dyDescent="0.25">
      <c r="A832" s="6"/>
      <c r="B832" s="6"/>
      <c r="C832" s="6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2.75" customHeight="1" x14ac:dyDescent="0.25">
      <c r="A833" s="6"/>
      <c r="B833" s="6"/>
      <c r="C833" s="6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2.75" customHeight="1" x14ac:dyDescent="0.25">
      <c r="A834" s="6"/>
      <c r="B834" s="6"/>
      <c r="C834" s="6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2.75" customHeight="1" x14ac:dyDescent="0.25">
      <c r="A835" s="6"/>
      <c r="B835" s="6"/>
      <c r="C835" s="6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2.75" customHeight="1" x14ac:dyDescent="0.25">
      <c r="A836" s="6"/>
      <c r="B836" s="6"/>
      <c r="C836" s="6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2.75" customHeight="1" x14ac:dyDescent="0.25">
      <c r="A837" s="6"/>
      <c r="B837" s="6"/>
      <c r="C837" s="6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2.75" customHeight="1" x14ac:dyDescent="0.25">
      <c r="A838" s="6"/>
      <c r="B838" s="6"/>
      <c r="C838" s="6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2.75" customHeight="1" x14ac:dyDescent="0.25">
      <c r="A839" s="6"/>
      <c r="B839" s="6"/>
      <c r="C839" s="6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2.75" customHeight="1" x14ac:dyDescent="0.25">
      <c r="A840" s="6"/>
      <c r="B840" s="6"/>
      <c r="C840" s="6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2.75" customHeight="1" x14ac:dyDescent="0.25">
      <c r="A841" s="6"/>
      <c r="B841" s="6"/>
      <c r="C841" s="6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2.75" customHeight="1" x14ac:dyDescent="0.25">
      <c r="A842" s="6"/>
      <c r="B842" s="6"/>
      <c r="C842" s="6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2.75" customHeight="1" x14ac:dyDescent="0.25">
      <c r="A843" s="6"/>
      <c r="B843" s="6"/>
      <c r="C843" s="6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2.75" customHeight="1" x14ac:dyDescent="0.25">
      <c r="A844" s="6"/>
      <c r="B844" s="6"/>
      <c r="C844" s="6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2.75" customHeight="1" x14ac:dyDescent="0.25">
      <c r="A845" s="6"/>
      <c r="B845" s="6"/>
      <c r="C845" s="6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2.75" customHeight="1" x14ac:dyDescent="0.25">
      <c r="A846" s="6"/>
      <c r="B846" s="6"/>
      <c r="C846" s="6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2.75" customHeight="1" x14ac:dyDescent="0.25">
      <c r="A847" s="6"/>
      <c r="B847" s="6"/>
      <c r="C847" s="6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2.75" customHeight="1" x14ac:dyDescent="0.25">
      <c r="A848" s="6"/>
      <c r="B848" s="6"/>
      <c r="C848" s="6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2.75" customHeight="1" x14ac:dyDescent="0.25">
      <c r="A849" s="6"/>
      <c r="B849" s="6"/>
      <c r="C849" s="6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2.75" customHeight="1" x14ac:dyDescent="0.25">
      <c r="A850" s="6"/>
      <c r="B850" s="6"/>
      <c r="C850" s="6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2.75" customHeight="1" x14ac:dyDescent="0.25">
      <c r="A851" s="6"/>
      <c r="B851" s="6"/>
      <c r="C851" s="6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2.75" customHeight="1" x14ac:dyDescent="0.25">
      <c r="A852" s="6"/>
      <c r="B852" s="6"/>
      <c r="C852" s="6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2.75" customHeight="1" x14ac:dyDescent="0.25">
      <c r="A853" s="6"/>
      <c r="B853" s="6"/>
      <c r="C853" s="6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2.75" customHeight="1" x14ac:dyDescent="0.25">
      <c r="A854" s="6"/>
      <c r="B854" s="6"/>
      <c r="C854" s="6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2.75" customHeight="1" x14ac:dyDescent="0.25">
      <c r="A855" s="6"/>
      <c r="B855" s="6"/>
      <c r="C855" s="6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2.75" customHeight="1" x14ac:dyDescent="0.25">
      <c r="A856" s="6"/>
      <c r="B856" s="6"/>
      <c r="C856" s="6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2.75" customHeight="1" x14ac:dyDescent="0.25">
      <c r="A857" s="6"/>
      <c r="B857" s="6"/>
      <c r="C857" s="6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2.75" customHeight="1" x14ac:dyDescent="0.25">
      <c r="A858" s="6"/>
      <c r="B858" s="6"/>
      <c r="C858" s="6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2.75" customHeight="1" x14ac:dyDescent="0.25">
      <c r="A859" s="6"/>
      <c r="B859" s="6"/>
      <c r="C859" s="6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2.75" customHeight="1" x14ac:dyDescent="0.25">
      <c r="A860" s="6"/>
      <c r="B860" s="6"/>
      <c r="C860" s="6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2.75" customHeight="1" x14ac:dyDescent="0.25">
      <c r="A861" s="6"/>
      <c r="B861" s="6"/>
      <c r="C861" s="6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2.75" customHeight="1" x14ac:dyDescent="0.25">
      <c r="A862" s="6"/>
      <c r="B862" s="6"/>
      <c r="C862" s="6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2.75" customHeight="1" x14ac:dyDescent="0.25">
      <c r="A863" s="6"/>
      <c r="B863" s="6"/>
      <c r="C863" s="6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2.75" customHeight="1" x14ac:dyDescent="0.25">
      <c r="A864" s="6"/>
      <c r="B864" s="6"/>
      <c r="C864" s="6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2.75" customHeight="1" x14ac:dyDescent="0.25">
      <c r="A865" s="6"/>
      <c r="B865" s="6"/>
      <c r="C865" s="6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2.75" customHeight="1" x14ac:dyDescent="0.25">
      <c r="A866" s="6"/>
      <c r="B866" s="6"/>
      <c r="C866" s="6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2.75" customHeight="1" x14ac:dyDescent="0.25">
      <c r="A867" s="6"/>
      <c r="B867" s="6"/>
      <c r="C867" s="6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2.75" customHeight="1" x14ac:dyDescent="0.25">
      <c r="A868" s="6"/>
      <c r="B868" s="6"/>
      <c r="C868" s="6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2.75" customHeight="1" x14ac:dyDescent="0.25">
      <c r="A869" s="6"/>
      <c r="B869" s="6"/>
      <c r="C869" s="6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2.75" customHeight="1" x14ac:dyDescent="0.25">
      <c r="A870" s="6"/>
      <c r="B870" s="6"/>
      <c r="C870" s="6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2.75" customHeight="1" x14ac:dyDescent="0.25">
      <c r="A871" s="6"/>
      <c r="B871" s="6"/>
      <c r="C871" s="6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2.75" customHeight="1" x14ac:dyDescent="0.25">
      <c r="A872" s="6"/>
      <c r="B872" s="6"/>
      <c r="C872" s="6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2.75" customHeight="1" x14ac:dyDescent="0.25">
      <c r="A873" s="6"/>
      <c r="B873" s="6"/>
      <c r="C873" s="6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2.75" customHeight="1" x14ac:dyDescent="0.25">
      <c r="A874" s="6"/>
      <c r="B874" s="6"/>
      <c r="C874" s="6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2.75" customHeight="1" x14ac:dyDescent="0.25">
      <c r="A875" s="6"/>
      <c r="B875" s="6"/>
      <c r="C875" s="6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2.75" customHeight="1" x14ac:dyDescent="0.25">
      <c r="A876" s="6"/>
      <c r="B876" s="6"/>
      <c r="C876" s="6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2.75" customHeight="1" x14ac:dyDescent="0.25">
      <c r="A877" s="6"/>
      <c r="B877" s="6"/>
      <c r="C877" s="6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2.75" customHeight="1" x14ac:dyDescent="0.25">
      <c r="A878" s="6"/>
      <c r="B878" s="6"/>
      <c r="C878" s="6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2.75" customHeight="1" x14ac:dyDescent="0.25">
      <c r="A879" s="6"/>
      <c r="B879" s="6"/>
      <c r="C879" s="6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2.75" customHeight="1" x14ac:dyDescent="0.25">
      <c r="A880" s="6"/>
      <c r="B880" s="6"/>
      <c r="C880" s="6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2.75" customHeight="1" x14ac:dyDescent="0.25">
      <c r="A881" s="6"/>
      <c r="B881" s="6"/>
      <c r="C881" s="6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2.75" customHeight="1" x14ac:dyDescent="0.25">
      <c r="A882" s="6"/>
      <c r="B882" s="6"/>
      <c r="C882" s="6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2.75" customHeight="1" x14ac:dyDescent="0.25">
      <c r="A883" s="6"/>
      <c r="B883" s="6"/>
      <c r="C883" s="6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2.75" customHeight="1" x14ac:dyDescent="0.25">
      <c r="A884" s="6"/>
      <c r="B884" s="6"/>
      <c r="C884" s="6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2.75" customHeight="1" x14ac:dyDescent="0.25">
      <c r="A885" s="6"/>
      <c r="B885" s="6"/>
      <c r="C885" s="6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2.75" customHeight="1" x14ac:dyDescent="0.25">
      <c r="A886" s="6"/>
      <c r="B886" s="6"/>
      <c r="C886" s="6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2.75" customHeight="1" x14ac:dyDescent="0.25">
      <c r="A887" s="6"/>
      <c r="B887" s="6"/>
      <c r="C887" s="6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2.75" customHeight="1" x14ac:dyDescent="0.25">
      <c r="A888" s="6"/>
      <c r="B888" s="6"/>
      <c r="C888" s="6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2.75" customHeight="1" x14ac:dyDescent="0.25">
      <c r="A889" s="6"/>
      <c r="B889" s="6"/>
      <c r="C889" s="6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2.75" customHeight="1" x14ac:dyDescent="0.25">
      <c r="A890" s="6"/>
      <c r="B890" s="6"/>
      <c r="C890" s="6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2.75" customHeight="1" x14ac:dyDescent="0.25">
      <c r="A891" s="6"/>
      <c r="B891" s="6"/>
      <c r="C891" s="6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2.75" customHeight="1" x14ac:dyDescent="0.25">
      <c r="A892" s="6"/>
      <c r="B892" s="6"/>
      <c r="C892" s="6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2.75" customHeight="1" x14ac:dyDescent="0.25">
      <c r="A893" s="6"/>
      <c r="B893" s="6"/>
      <c r="C893" s="6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2.75" customHeight="1" x14ac:dyDescent="0.25">
      <c r="A894" s="6"/>
      <c r="B894" s="6"/>
      <c r="C894" s="6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2.75" customHeight="1" x14ac:dyDescent="0.25">
      <c r="A895" s="6"/>
      <c r="B895" s="6"/>
      <c r="C895" s="6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2.75" customHeight="1" x14ac:dyDescent="0.25">
      <c r="A896" s="6"/>
      <c r="B896" s="6"/>
      <c r="C896" s="6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2.75" customHeight="1" x14ac:dyDescent="0.25">
      <c r="A897" s="6"/>
      <c r="B897" s="6"/>
      <c r="C897" s="6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2.75" customHeight="1" x14ac:dyDescent="0.25">
      <c r="A898" s="6"/>
      <c r="B898" s="6"/>
      <c r="C898" s="6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2.75" customHeight="1" x14ac:dyDescent="0.25">
      <c r="A899" s="6"/>
      <c r="B899" s="6"/>
      <c r="C899" s="6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2.75" customHeight="1" x14ac:dyDescent="0.25">
      <c r="A900" s="6"/>
      <c r="B900" s="6"/>
      <c r="C900" s="6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2.75" customHeight="1" x14ac:dyDescent="0.25">
      <c r="A901" s="6"/>
      <c r="B901" s="6"/>
      <c r="C901" s="6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2.75" customHeight="1" x14ac:dyDescent="0.25">
      <c r="A902" s="6"/>
      <c r="B902" s="6"/>
      <c r="C902" s="6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2.75" customHeight="1" x14ac:dyDescent="0.25">
      <c r="A903" s="6"/>
      <c r="B903" s="6"/>
      <c r="C903" s="6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2.75" customHeight="1" x14ac:dyDescent="0.25">
      <c r="A904" s="6"/>
      <c r="B904" s="6"/>
      <c r="C904" s="6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2.75" customHeight="1" x14ac:dyDescent="0.25">
      <c r="A905" s="6"/>
      <c r="B905" s="6"/>
      <c r="C905" s="6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2.75" customHeight="1" x14ac:dyDescent="0.25">
      <c r="A906" s="6"/>
      <c r="B906" s="6"/>
      <c r="C906" s="6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2.75" customHeight="1" x14ac:dyDescent="0.25">
      <c r="A907" s="6"/>
      <c r="B907" s="6"/>
      <c r="C907" s="6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2.75" customHeight="1" x14ac:dyDescent="0.25">
      <c r="A908" s="6"/>
      <c r="B908" s="6"/>
      <c r="C908" s="6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2.75" customHeight="1" x14ac:dyDescent="0.25">
      <c r="A909" s="6"/>
      <c r="B909" s="6"/>
      <c r="C909" s="6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2.75" customHeight="1" x14ac:dyDescent="0.25">
      <c r="A910" s="6"/>
      <c r="B910" s="6"/>
      <c r="C910" s="6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2.75" customHeight="1" x14ac:dyDescent="0.25">
      <c r="A911" s="6"/>
      <c r="B911" s="6"/>
      <c r="C911" s="6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2.75" customHeight="1" x14ac:dyDescent="0.25">
      <c r="A912" s="6"/>
      <c r="B912" s="6"/>
      <c r="C912" s="6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2.75" customHeight="1" x14ac:dyDescent="0.25">
      <c r="A913" s="6"/>
      <c r="B913" s="6"/>
      <c r="C913" s="6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2.75" customHeight="1" x14ac:dyDescent="0.25">
      <c r="A914" s="6"/>
      <c r="B914" s="6"/>
      <c r="C914" s="6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2.75" customHeight="1" x14ac:dyDescent="0.25">
      <c r="A915" s="6"/>
      <c r="B915" s="6"/>
      <c r="C915" s="6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2.75" customHeight="1" x14ac:dyDescent="0.25">
      <c r="A916" s="6"/>
      <c r="B916" s="6"/>
      <c r="C916" s="6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2.75" customHeight="1" x14ac:dyDescent="0.25">
      <c r="A917" s="6"/>
      <c r="B917" s="6"/>
      <c r="C917" s="6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2.75" customHeight="1" x14ac:dyDescent="0.25">
      <c r="A918" s="6"/>
      <c r="B918" s="6"/>
      <c r="C918" s="6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2.75" customHeight="1" x14ac:dyDescent="0.25">
      <c r="A919" s="6"/>
      <c r="B919" s="6"/>
      <c r="C919" s="6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2.75" customHeight="1" x14ac:dyDescent="0.25">
      <c r="A920" s="6"/>
      <c r="B920" s="6"/>
      <c r="C920" s="6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2.75" customHeight="1" x14ac:dyDescent="0.25">
      <c r="A921" s="6"/>
      <c r="B921" s="6"/>
      <c r="C921" s="6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2.75" customHeight="1" x14ac:dyDescent="0.25">
      <c r="A922" s="6"/>
      <c r="B922" s="6"/>
      <c r="C922" s="6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2.75" customHeight="1" x14ac:dyDescent="0.25">
      <c r="A923" s="6"/>
      <c r="B923" s="6"/>
      <c r="C923" s="6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2.75" customHeight="1" x14ac:dyDescent="0.25">
      <c r="A924" s="6"/>
      <c r="B924" s="6"/>
      <c r="C924" s="6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2.75" customHeight="1" x14ac:dyDescent="0.25">
      <c r="A925" s="6"/>
      <c r="B925" s="6"/>
      <c r="C925" s="6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2.75" customHeight="1" x14ac:dyDescent="0.25">
      <c r="A926" s="6"/>
      <c r="B926" s="6"/>
      <c r="C926" s="6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2.75" customHeight="1" x14ac:dyDescent="0.25">
      <c r="A927" s="6"/>
      <c r="B927" s="6"/>
      <c r="C927" s="6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2.75" customHeight="1" x14ac:dyDescent="0.25">
      <c r="A928" s="6"/>
      <c r="B928" s="6"/>
      <c r="C928" s="6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2.75" customHeight="1" x14ac:dyDescent="0.25">
      <c r="A929" s="6"/>
      <c r="B929" s="6"/>
      <c r="C929" s="6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2.75" customHeight="1" x14ac:dyDescent="0.25">
      <c r="A930" s="6"/>
      <c r="B930" s="6"/>
      <c r="C930" s="6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2.75" customHeight="1" x14ac:dyDescent="0.25">
      <c r="A931" s="6"/>
      <c r="B931" s="6"/>
      <c r="C931" s="6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2.75" customHeight="1" x14ac:dyDescent="0.25">
      <c r="A932" s="6"/>
      <c r="B932" s="6"/>
      <c r="C932" s="6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2.75" customHeight="1" x14ac:dyDescent="0.25">
      <c r="A933" s="6"/>
      <c r="B933" s="6"/>
      <c r="C933" s="6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2.75" customHeight="1" x14ac:dyDescent="0.25">
      <c r="A934" s="6"/>
      <c r="B934" s="6"/>
      <c r="C934" s="6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2.75" customHeight="1" x14ac:dyDescent="0.25">
      <c r="A935" s="6"/>
      <c r="B935" s="6"/>
      <c r="C935" s="6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2.75" customHeight="1" x14ac:dyDescent="0.25">
      <c r="A936" s="6"/>
      <c r="B936" s="6"/>
      <c r="C936" s="6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2.75" customHeight="1" x14ac:dyDescent="0.25">
      <c r="A937" s="6"/>
      <c r="B937" s="6"/>
      <c r="C937" s="6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2.75" customHeight="1" x14ac:dyDescent="0.25">
      <c r="A938" s="6"/>
      <c r="B938" s="6"/>
      <c r="C938" s="6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2.75" customHeight="1" x14ac:dyDescent="0.25">
      <c r="A939" s="6"/>
      <c r="B939" s="6"/>
      <c r="C939" s="6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2.75" customHeight="1" x14ac:dyDescent="0.25">
      <c r="A940" s="6"/>
      <c r="B940" s="6"/>
      <c r="C940" s="6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2.75" customHeight="1" x14ac:dyDescent="0.25">
      <c r="A941" s="6"/>
      <c r="B941" s="6"/>
      <c r="C941" s="6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2.75" customHeight="1" x14ac:dyDescent="0.25">
      <c r="A942" s="6"/>
      <c r="B942" s="6"/>
      <c r="C942" s="6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2.75" customHeight="1" x14ac:dyDescent="0.25">
      <c r="A943" s="6"/>
      <c r="B943" s="6"/>
      <c r="C943" s="6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2.75" customHeight="1" x14ac:dyDescent="0.25">
      <c r="A944" s="6"/>
      <c r="B944" s="6"/>
      <c r="C944" s="6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2.75" customHeight="1" x14ac:dyDescent="0.25">
      <c r="A945" s="6"/>
      <c r="B945" s="6"/>
      <c r="C945" s="6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2.75" customHeight="1" x14ac:dyDescent="0.25">
      <c r="A946" s="6"/>
      <c r="B946" s="6"/>
      <c r="C946" s="6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2.75" customHeight="1" x14ac:dyDescent="0.25">
      <c r="A947" s="6"/>
      <c r="B947" s="6"/>
      <c r="C947" s="6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2.75" customHeight="1" x14ac:dyDescent="0.25">
      <c r="A948" s="6"/>
      <c r="B948" s="6"/>
      <c r="C948" s="6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2.75" customHeight="1" x14ac:dyDescent="0.25">
      <c r="A949" s="6"/>
      <c r="B949" s="6"/>
      <c r="C949" s="6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2.75" customHeight="1" x14ac:dyDescent="0.25">
      <c r="A950" s="6"/>
      <c r="B950" s="6"/>
      <c r="C950" s="6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2.75" customHeight="1" x14ac:dyDescent="0.25">
      <c r="A951" s="6"/>
      <c r="B951" s="6"/>
      <c r="C951" s="6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2.75" customHeight="1" x14ac:dyDescent="0.25">
      <c r="A952" s="6"/>
      <c r="B952" s="6"/>
      <c r="C952" s="6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2.75" customHeight="1" x14ac:dyDescent="0.25">
      <c r="A953" s="6"/>
      <c r="B953" s="6"/>
      <c r="C953" s="6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2.75" customHeight="1" x14ac:dyDescent="0.25">
      <c r="A954" s="6"/>
      <c r="B954" s="6"/>
      <c r="C954" s="6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2.75" customHeight="1" x14ac:dyDescent="0.25">
      <c r="A955" s="6"/>
      <c r="B955" s="6"/>
      <c r="C955" s="6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2.75" customHeight="1" x14ac:dyDescent="0.25">
      <c r="A956" s="6"/>
      <c r="B956" s="6"/>
      <c r="C956" s="6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2.75" customHeight="1" x14ac:dyDescent="0.25">
      <c r="A957" s="6"/>
      <c r="B957" s="6"/>
      <c r="C957" s="6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2.75" customHeight="1" x14ac:dyDescent="0.25">
      <c r="A958" s="6"/>
      <c r="B958" s="6"/>
      <c r="C958" s="6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2.75" customHeight="1" x14ac:dyDescent="0.25">
      <c r="A959" s="6"/>
      <c r="B959" s="6"/>
      <c r="C959" s="6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2.75" customHeight="1" x14ac:dyDescent="0.25">
      <c r="A960" s="6"/>
      <c r="B960" s="6"/>
      <c r="C960" s="6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2.75" customHeight="1" x14ac:dyDescent="0.25">
      <c r="A961" s="6"/>
      <c r="B961" s="6"/>
      <c r="C961" s="6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2.75" customHeight="1" x14ac:dyDescent="0.25">
      <c r="A962" s="6"/>
      <c r="B962" s="6"/>
      <c r="C962" s="6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2.75" customHeight="1" x14ac:dyDescent="0.25">
      <c r="A963" s="6"/>
      <c r="B963" s="6"/>
      <c r="C963" s="6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2.75" customHeight="1" x14ac:dyDescent="0.25">
      <c r="A964" s="6"/>
      <c r="B964" s="6"/>
      <c r="C964" s="6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2.75" customHeight="1" x14ac:dyDescent="0.25">
      <c r="A965" s="6"/>
      <c r="B965" s="6"/>
      <c r="C965" s="6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2.75" customHeight="1" x14ac:dyDescent="0.25">
      <c r="A966" s="6"/>
      <c r="B966" s="6"/>
      <c r="C966" s="6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2.75" customHeight="1" x14ac:dyDescent="0.25">
      <c r="A967" s="6"/>
      <c r="B967" s="6"/>
      <c r="C967" s="6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2.75" customHeight="1" x14ac:dyDescent="0.25">
      <c r="A968" s="6"/>
      <c r="B968" s="6"/>
      <c r="C968" s="6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2.75" customHeight="1" x14ac:dyDescent="0.25">
      <c r="A969" s="6"/>
      <c r="B969" s="6"/>
      <c r="C969" s="6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2.75" customHeight="1" x14ac:dyDescent="0.25">
      <c r="A970" s="6"/>
      <c r="B970" s="6"/>
      <c r="C970" s="6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2.75" customHeight="1" x14ac:dyDescent="0.25">
      <c r="A971" s="6"/>
      <c r="B971" s="6"/>
      <c r="C971" s="6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2.75" customHeight="1" x14ac:dyDescent="0.25">
      <c r="A972" s="6"/>
      <c r="B972" s="6"/>
      <c r="C972" s="6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2.75" customHeight="1" x14ac:dyDescent="0.25">
      <c r="A973" s="6"/>
      <c r="B973" s="6"/>
      <c r="C973" s="6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2.75" customHeight="1" x14ac:dyDescent="0.25">
      <c r="A974" s="6"/>
      <c r="B974" s="6"/>
      <c r="C974" s="6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2.75" customHeight="1" x14ac:dyDescent="0.25">
      <c r="A975" s="6"/>
      <c r="B975" s="6"/>
      <c r="C975" s="6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2.75" customHeight="1" x14ac:dyDescent="0.25">
      <c r="A976" s="6"/>
      <c r="B976" s="6"/>
      <c r="C976" s="6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2.75" customHeight="1" x14ac:dyDescent="0.25">
      <c r="A977" s="6"/>
      <c r="B977" s="6"/>
      <c r="C977" s="6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2.75" customHeight="1" x14ac:dyDescent="0.25">
      <c r="A978" s="6"/>
      <c r="B978" s="6"/>
      <c r="C978" s="6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2.75" customHeight="1" x14ac:dyDescent="0.25">
      <c r="A979" s="6"/>
      <c r="B979" s="6"/>
      <c r="C979" s="6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2.75" customHeight="1" x14ac:dyDescent="0.25">
      <c r="A980" s="6"/>
      <c r="B980" s="6"/>
      <c r="C980" s="6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2.75" customHeight="1" x14ac:dyDescent="0.25">
      <c r="A981" s="6"/>
      <c r="B981" s="6"/>
      <c r="C981" s="6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2.75" customHeight="1" x14ac:dyDescent="0.25">
      <c r="A982" s="6"/>
      <c r="B982" s="6"/>
      <c r="C982" s="6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2.75" customHeight="1" x14ac:dyDescent="0.25">
      <c r="A983" s="6"/>
      <c r="B983" s="6"/>
      <c r="C983" s="6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2.75" customHeight="1" x14ac:dyDescent="0.25">
      <c r="A984" s="6"/>
      <c r="B984" s="6"/>
      <c r="C984" s="6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2.75" customHeight="1" x14ac:dyDescent="0.25">
      <c r="A985" s="6"/>
      <c r="B985" s="6"/>
      <c r="C985" s="6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2.75" customHeight="1" x14ac:dyDescent="0.25">
      <c r="A986" s="6"/>
      <c r="B986" s="6"/>
      <c r="C986" s="6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2.75" customHeight="1" x14ac:dyDescent="0.25">
      <c r="A987" s="6"/>
      <c r="B987" s="6"/>
      <c r="C987" s="6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2.75" customHeight="1" x14ac:dyDescent="0.25">
      <c r="A988" s="6"/>
      <c r="B988" s="6"/>
      <c r="C988" s="6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2.75" customHeight="1" x14ac:dyDescent="0.25">
      <c r="A989" s="6"/>
      <c r="B989" s="6"/>
      <c r="C989" s="6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2.75" customHeight="1" x14ac:dyDescent="0.25">
      <c r="A990" s="6"/>
      <c r="B990" s="6"/>
      <c r="C990" s="6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2.75" customHeight="1" x14ac:dyDescent="0.25">
      <c r="A991" s="6"/>
      <c r="B991" s="6"/>
      <c r="C991" s="6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2.75" customHeight="1" x14ac:dyDescent="0.25">
      <c r="A992" s="6"/>
      <c r="B992" s="6"/>
      <c r="C992" s="6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2.75" customHeight="1" x14ac:dyDescent="0.25">
      <c r="A993" s="6"/>
      <c r="B993" s="6"/>
      <c r="C993" s="6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2.75" customHeight="1" x14ac:dyDescent="0.25">
      <c r="A994" s="6"/>
      <c r="B994" s="6"/>
      <c r="C994" s="6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2.75" customHeight="1" x14ac:dyDescent="0.25">
      <c r="A995" s="6"/>
      <c r="B995" s="6"/>
      <c r="C995" s="6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2.75" customHeight="1" x14ac:dyDescent="0.25">
      <c r="A996" s="6"/>
      <c r="B996" s="6"/>
      <c r="C996" s="6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2.75" customHeight="1" x14ac:dyDescent="0.25">
      <c r="A997" s="6"/>
      <c r="B997" s="6"/>
      <c r="C997" s="6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2.75" customHeight="1" x14ac:dyDescent="0.25">
      <c r="A998" s="6"/>
      <c r="B998" s="6"/>
      <c r="C998" s="6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2.75" customHeight="1" x14ac:dyDescent="0.25">
      <c r="A999" s="6"/>
      <c r="B999" s="6"/>
      <c r="C999" s="6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2.75" customHeight="1" x14ac:dyDescent="0.25">
      <c r="A1000" s="6"/>
      <c r="B1000" s="6"/>
      <c r="C1000" s="6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baseColWidth="10" defaultColWidth="14.44140625" defaultRowHeight="15" customHeight="1" x14ac:dyDescent="0.25"/>
  <cols>
    <col min="1" max="1" width="16.88671875" customWidth="1"/>
    <col min="2" max="2" width="17.88671875" customWidth="1"/>
    <col min="3" max="3" width="12.5546875" customWidth="1"/>
    <col min="4" max="4" width="18.109375" customWidth="1"/>
    <col min="5" max="8" width="11.44140625" customWidth="1"/>
    <col min="9" max="26" width="10" customWidth="1"/>
  </cols>
  <sheetData>
    <row r="1" spans="1:26" ht="12.75" customHeight="1" x14ac:dyDescent="0.25">
      <c r="A1" s="7" t="s">
        <v>5</v>
      </c>
      <c r="B1" s="7" t="s">
        <v>6</v>
      </c>
      <c r="C1" s="7" t="s">
        <v>7</v>
      </c>
      <c r="D1" s="7" t="s">
        <v>8</v>
      </c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12.75" customHeight="1" x14ac:dyDescent="0.25">
      <c r="A2" s="4">
        <v>24424</v>
      </c>
      <c r="B2" s="4">
        <v>25115.3</v>
      </c>
      <c r="C2" s="4">
        <v>3994</v>
      </c>
      <c r="D2" s="4">
        <v>0.18</v>
      </c>
      <c r="E2" s="4"/>
      <c r="F2" s="4"/>
      <c r="G2" s="5"/>
      <c r="H2" s="5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2.75" customHeight="1" x14ac:dyDescent="0.25">
      <c r="A3" s="4">
        <v>24453.9</v>
      </c>
      <c r="B3" s="4">
        <v>25589</v>
      </c>
      <c r="C3" s="4">
        <v>3994</v>
      </c>
      <c r="D3" s="4">
        <v>0.32</v>
      </c>
      <c r="E3" s="4"/>
      <c r="F3" s="4"/>
      <c r="G3" s="5"/>
      <c r="H3" s="5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2.75" customHeight="1" x14ac:dyDescent="0.25">
      <c r="A4" s="4">
        <v>24467.3</v>
      </c>
      <c r="B4" s="4">
        <v>25157.3</v>
      </c>
      <c r="C4" s="4">
        <v>3970</v>
      </c>
      <c r="D4" s="4">
        <v>0.48</v>
      </c>
      <c r="E4" s="4"/>
      <c r="F4" s="4"/>
      <c r="G4" s="5"/>
      <c r="H4" s="5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2.75" customHeight="1" x14ac:dyDescent="0.25">
      <c r="A5" s="4">
        <v>24469.8</v>
      </c>
      <c r="B5" s="4">
        <v>25126.400000000001</v>
      </c>
      <c r="C5" s="4">
        <v>3994</v>
      </c>
      <c r="D5" s="4">
        <v>0.39</v>
      </c>
      <c r="E5" s="4"/>
      <c r="F5" s="4"/>
      <c r="G5" s="5"/>
      <c r="H5" s="5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2.75" customHeight="1" x14ac:dyDescent="0.25">
      <c r="A6" s="4">
        <v>24472.3</v>
      </c>
      <c r="B6" s="4">
        <v>25058.1</v>
      </c>
      <c r="C6" s="4">
        <v>3958</v>
      </c>
      <c r="D6" s="4">
        <v>0.56999999999999995</v>
      </c>
      <c r="E6" s="4"/>
      <c r="F6" s="4"/>
      <c r="G6" s="5"/>
      <c r="H6" s="5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2.75" customHeight="1" x14ac:dyDescent="0.25">
      <c r="A7" s="4">
        <v>24480.3</v>
      </c>
      <c r="B7" s="4">
        <v>25090</v>
      </c>
      <c r="C7" s="4">
        <v>3970</v>
      </c>
      <c r="D7" s="4">
        <v>0.51</v>
      </c>
      <c r="E7" s="4"/>
      <c r="F7" s="4"/>
      <c r="G7" s="5"/>
      <c r="H7" s="5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2.75" customHeight="1" x14ac:dyDescent="0.25">
      <c r="A8" s="4">
        <v>24490</v>
      </c>
      <c r="B8" s="4">
        <v>25532.799999999999</v>
      </c>
      <c r="C8" s="4">
        <v>3946</v>
      </c>
      <c r="D8" s="4">
        <v>0.59</v>
      </c>
      <c r="E8" s="4"/>
      <c r="F8" s="4"/>
      <c r="G8" s="5"/>
      <c r="H8" s="5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2.75" customHeight="1" x14ac:dyDescent="0.25">
      <c r="A9" s="4">
        <v>24491.5</v>
      </c>
      <c r="B9" s="4">
        <v>25065.200000000001</v>
      </c>
      <c r="C9" s="4">
        <v>3933.9</v>
      </c>
      <c r="D9" s="4">
        <v>0.98</v>
      </c>
      <c r="E9" s="4"/>
      <c r="F9" s="4"/>
      <c r="G9" s="5"/>
      <c r="H9" s="5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2.75" customHeight="1" x14ac:dyDescent="0.25">
      <c r="A10" s="4">
        <v>24492.799999999999</v>
      </c>
      <c r="B10" s="4">
        <v>25170</v>
      </c>
      <c r="C10" s="4">
        <v>3994</v>
      </c>
      <c r="D10" s="4">
        <v>0.48</v>
      </c>
      <c r="E10" s="4"/>
      <c r="F10" s="4"/>
      <c r="G10" s="5"/>
      <c r="H10" s="5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2.75" customHeight="1" x14ac:dyDescent="0.25">
      <c r="A11" s="4">
        <v>24494.6</v>
      </c>
      <c r="B11" s="4">
        <v>25070.1</v>
      </c>
      <c r="C11" s="4">
        <v>3933.88</v>
      </c>
      <c r="D11" s="4">
        <v>1.04</v>
      </c>
      <c r="E11" s="4"/>
      <c r="F11" s="4"/>
      <c r="G11" s="5"/>
      <c r="H11" s="5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2.75" customHeight="1" x14ac:dyDescent="0.25">
      <c r="A12" s="4">
        <v>24495</v>
      </c>
      <c r="B12" s="4">
        <v>25365</v>
      </c>
      <c r="C12" s="4">
        <v>3933.9949999999999</v>
      </c>
      <c r="D12" s="4">
        <v>0.41</v>
      </c>
      <c r="E12" s="4"/>
      <c r="F12" s="4"/>
      <c r="G12" s="5"/>
      <c r="H12" s="5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2.75" customHeight="1" x14ac:dyDescent="0.25">
      <c r="A13" s="4">
        <v>24497.8</v>
      </c>
      <c r="B13" s="4">
        <v>25076.7</v>
      </c>
      <c r="C13" s="4">
        <v>3970</v>
      </c>
      <c r="D13" s="4">
        <v>0.98</v>
      </c>
      <c r="E13" s="4"/>
      <c r="F13" s="4"/>
      <c r="G13" s="5"/>
      <c r="H13" s="5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75" customHeight="1" x14ac:dyDescent="0.25">
      <c r="A14" s="4">
        <v>24504.6</v>
      </c>
      <c r="B14" s="4">
        <v>25344.2</v>
      </c>
      <c r="C14" s="4">
        <v>3946</v>
      </c>
      <c r="D14" s="4">
        <v>0.49</v>
      </c>
      <c r="E14" s="4"/>
      <c r="F14" s="4"/>
      <c r="G14" s="5"/>
      <c r="H14" s="5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75" customHeight="1" x14ac:dyDescent="0.25">
      <c r="A15" s="4">
        <v>24505.599999999999</v>
      </c>
      <c r="B15" s="4">
        <v>25408.3</v>
      </c>
      <c r="C15" s="4">
        <v>3946</v>
      </c>
      <c r="D15" s="4">
        <v>1.0900000000000001</v>
      </c>
      <c r="E15" s="4"/>
      <c r="F15" s="4"/>
      <c r="G15" s="5"/>
      <c r="H15" s="5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75" customHeight="1" x14ac:dyDescent="0.25">
      <c r="A16" s="4">
        <v>24510.2</v>
      </c>
      <c r="B16" s="4">
        <v>25179.1</v>
      </c>
      <c r="C16" s="4">
        <v>3970</v>
      </c>
      <c r="D16" s="4">
        <v>1.77</v>
      </c>
      <c r="E16" s="4"/>
      <c r="F16" s="4"/>
      <c r="G16" s="5"/>
      <c r="H16" s="5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75" customHeight="1" x14ac:dyDescent="0.25">
      <c r="A17" s="4">
        <v>24511.7</v>
      </c>
      <c r="B17" s="4">
        <v>25161.8</v>
      </c>
      <c r="C17" s="4">
        <v>3982</v>
      </c>
      <c r="D17" s="4">
        <v>1.54</v>
      </c>
      <c r="E17" s="4"/>
      <c r="F17" s="4"/>
      <c r="G17" s="5"/>
      <c r="H17" s="5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2.75" customHeight="1" x14ac:dyDescent="0.25">
      <c r="A18" s="4">
        <v>24512.799999999999</v>
      </c>
      <c r="B18" s="4">
        <v>25275.7</v>
      </c>
      <c r="C18" s="4">
        <v>3982</v>
      </c>
      <c r="D18" s="4">
        <v>0.63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75" customHeight="1" x14ac:dyDescent="0.25">
      <c r="A19" s="4">
        <v>24516.1</v>
      </c>
      <c r="B19" s="4">
        <v>25141.7</v>
      </c>
      <c r="C19" s="4">
        <v>3922.125</v>
      </c>
      <c r="D19" s="4">
        <v>0.83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75" customHeight="1" x14ac:dyDescent="0.25">
      <c r="A20" s="4">
        <v>24518.74</v>
      </c>
      <c r="B20" s="4">
        <v>25504.31</v>
      </c>
      <c r="C20" s="4">
        <v>3892</v>
      </c>
      <c r="D20" s="4">
        <v>2.11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75" customHeight="1" x14ac:dyDescent="0.25">
      <c r="A21" s="4">
        <v>24519.3</v>
      </c>
      <c r="B21" s="4">
        <v>25598.5</v>
      </c>
      <c r="C21" s="4">
        <v>3982</v>
      </c>
      <c r="D21" s="4">
        <v>0.8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75" customHeight="1" x14ac:dyDescent="0.25">
      <c r="A22" s="4">
        <v>24521.1</v>
      </c>
      <c r="B22" s="4">
        <v>25185.8</v>
      </c>
      <c r="C22" s="4">
        <v>3934</v>
      </c>
      <c r="D22" s="4">
        <v>2.99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75" customHeight="1" x14ac:dyDescent="0.25">
      <c r="A23" s="4">
        <v>24521.9</v>
      </c>
      <c r="B23" s="4">
        <v>25425.3</v>
      </c>
      <c r="C23" s="4">
        <v>3994</v>
      </c>
      <c r="D23" s="4">
        <v>1.1399999999999999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75" customHeight="1" x14ac:dyDescent="0.25">
      <c r="A24" s="4">
        <v>24521.9</v>
      </c>
      <c r="B24" s="4">
        <v>25601</v>
      </c>
      <c r="C24" s="4">
        <v>3970</v>
      </c>
      <c r="D24" s="4">
        <v>0.68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2.75" customHeight="1" x14ac:dyDescent="0.25">
      <c r="A25" s="4">
        <v>24525.1</v>
      </c>
      <c r="B25" s="4">
        <v>25286.2</v>
      </c>
      <c r="C25" s="4">
        <v>3946</v>
      </c>
      <c r="D25" s="4">
        <v>1.1200000000000001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2.75" customHeight="1" x14ac:dyDescent="0.25">
      <c r="A26" s="4">
        <v>24526.3</v>
      </c>
      <c r="B26" s="4">
        <v>25033.200000000001</v>
      </c>
      <c r="C26" s="4">
        <v>3994</v>
      </c>
      <c r="D26" s="4">
        <v>1.29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2.75" customHeight="1" x14ac:dyDescent="0.25">
      <c r="A27" s="4">
        <v>24531</v>
      </c>
      <c r="B27" s="4">
        <v>25117.7</v>
      </c>
      <c r="C27" s="4">
        <v>3982</v>
      </c>
      <c r="D27" s="4">
        <v>1.51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2.75" customHeight="1" x14ac:dyDescent="0.25">
      <c r="A28" s="4">
        <v>24535.96</v>
      </c>
      <c r="B28" s="4">
        <v>25456.73</v>
      </c>
      <c r="C28" s="4">
        <v>3860.1550000000002</v>
      </c>
      <c r="D28" s="4">
        <v>1.0900000000000001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2.75" customHeight="1" x14ac:dyDescent="0.25">
      <c r="A29" s="4">
        <v>24538.400000000001</v>
      </c>
      <c r="B29" s="4">
        <v>25042</v>
      </c>
      <c r="C29" s="4">
        <v>3933.9850000000001</v>
      </c>
      <c r="D29" s="4">
        <v>1.37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2.75" customHeight="1" x14ac:dyDescent="0.25">
      <c r="A30" s="4">
        <v>24540</v>
      </c>
      <c r="B30" s="4">
        <v>25178.3</v>
      </c>
      <c r="C30" s="4">
        <v>3910</v>
      </c>
      <c r="D30" s="4">
        <v>1.84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2.75" customHeight="1" x14ac:dyDescent="0.25">
      <c r="A31" s="4">
        <v>24543.4</v>
      </c>
      <c r="B31" s="4">
        <v>25488.48</v>
      </c>
      <c r="C31" s="4">
        <v>3859.962</v>
      </c>
      <c r="D31" s="4">
        <v>0.94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2.75" customHeight="1" x14ac:dyDescent="0.25">
      <c r="A32" s="4">
        <v>24544.2</v>
      </c>
      <c r="B32" s="4">
        <v>25213.1</v>
      </c>
      <c r="C32" s="4">
        <v>3922</v>
      </c>
      <c r="D32" s="4">
        <v>1.07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2.75" customHeight="1" x14ac:dyDescent="0.25">
      <c r="A33" s="4">
        <v>24546.1</v>
      </c>
      <c r="B33" s="4">
        <v>25086.3</v>
      </c>
      <c r="C33" s="4">
        <v>3910.0450000000001</v>
      </c>
      <c r="D33" s="4">
        <v>0.81</v>
      </c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2.75" customHeight="1" x14ac:dyDescent="0.25">
      <c r="A34" s="4">
        <v>24550</v>
      </c>
      <c r="B34" s="4">
        <v>25401.9</v>
      </c>
      <c r="C34" s="4">
        <v>3934</v>
      </c>
      <c r="D34" s="4">
        <v>1.75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2.75" customHeight="1" x14ac:dyDescent="0.25">
      <c r="A35" s="4">
        <v>24551.4</v>
      </c>
      <c r="B35" s="4">
        <v>25418.400000000001</v>
      </c>
      <c r="C35" s="4">
        <v>3946</v>
      </c>
      <c r="D35" s="4">
        <v>1.39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2.75" customHeight="1" x14ac:dyDescent="0.25">
      <c r="A36" s="4">
        <v>24553.83</v>
      </c>
      <c r="B36" s="4">
        <v>25530.57</v>
      </c>
      <c r="C36" s="4">
        <v>3892</v>
      </c>
      <c r="D36" s="4">
        <v>1.6</v>
      </c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2.75" customHeight="1" x14ac:dyDescent="0.25">
      <c r="A37" s="4">
        <v>24555.7</v>
      </c>
      <c r="B37" s="4">
        <v>25157.5</v>
      </c>
      <c r="C37" s="4">
        <v>3946</v>
      </c>
      <c r="D37" s="4">
        <v>2.4</v>
      </c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2.75" customHeight="1" x14ac:dyDescent="0.25">
      <c r="A38" s="4">
        <v>24557.200000000001</v>
      </c>
      <c r="B38" s="4">
        <v>25460</v>
      </c>
      <c r="C38" s="4">
        <v>3958</v>
      </c>
      <c r="D38" s="4">
        <v>1</v>
      </c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2.75" customHeight="1" x14ac:dyDescent="0.25">
      <c r="A39" s="4">
        <v>24558.63</v>
      </c>
      <c r="B39" s="4">
        <v>25527.93</v>
      </c>
      <c r="C39" s="4">
        <v>3892</v>
      </c>
      <c r="D39" s="4">
        <v>1.63</v>
      </c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2.75" customHeight="1" x14ac:dyDescent="0.25">
      <c r="A40" s="4">
        <v>24559.200000000001</v>
      </c>
      <c r="B40" s="4">
        <v>25503.8</v>
      </c>
      <c r="C40" s="4">
        <v>3934</v>
      </c>
      <c r="D40" s="4">
        <v>1.43</v>
      </c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2.75" customHeight="1" x14ac:dyDescent="0.25">
      <c r="A41" s="4">
        <v>24560.07</v>
      </c>
      <c r="B41" s="4">
        <v>25516.97</v>
      </c>
      <c r="C41" s="4">
        <v>3860.1559999999999</v>
      </c>
      <c r="D41" s="4">
        <v>0.62</v>
      </c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75" customHeight="1" x14ac:dyDescent="0.25">
      <c r="A42" s="4">
        <v>24560.5</v>
      </c>
      <c r="B42" s="4">
        <v>25183.5</v>
      </c>
      <c r="C42" s="4">
        <v>3934</v>
      </c>
      <c r="D42" s="4">
        <v>3.33</v>
      </c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75" customHeight="1" x14ac:dyDescent="0.25">
      <c r="A43" s="4">
        <v>24561.82</v>
      </c>
      <c r="B43" s="4">
        <v>25144.880000000001</v>
      </c>
      <c r="C43" s="4">
        <v>3873.67</v>
      </c>
      <c r="D43" s="4">
        <v>3.2</v>
      </c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2.75" customHeight="1" x14ac:dyDescent="0.25">
      <c r="A44" s="4">
        <v>24562.1</v>
      </c>
      <c r="B44" s="4">
        <v>25050</v>
      </c>
      <c r="C44" s="4">
        <v>3933.88</v>
      </c>
      <c r="D44" s="4">
        <v>0.48</v>
      </c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2.75" customHeight="1" x14ac:dyDescent="0.25">
      <c r="A45" s="4">
        <v>24562.51</v>
      </c>
      <c r="B45" s="4">
        <v>25458.47</v>
      </c>
      <c r="C45" s="4">
        <v>3860.3679999999999</v>
      </c>
      <c r="D45" s="4">
        <v>0.9</v>
      </c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75" customHeight="1" x14ac:dyDescent="0.25">
      <c r="A46" s="4">
        <v>24565.5</v>
      </c>
      <c r="B46" s="4">
        <v>25418.400000000001</v>
      </c>
      <c r="C46" s="4">
        <v>3946</v>
      </c>
      <c r="D46" s="4">
        <v>1.93</v>
      </c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75" customHeight="1" x14ac:dyDescent="0.25">
      <c r="A47" s="4">
        <v>24566.6</v>
      </c>
      <c r="B47" s="4">
        <v>25515.200000000001</v>
      </c>
      <c r="C47" s="4">
        <v>3946</v>
      </c>
      <c r="D47" s="4">
        <v>1.25</v>
      </c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2.75" customHeight="1" x14ac:dyDescent="0.25">
      <c r="A48" s="4">
        <v>24566.799999999999</v>
      </c>
      <c r="B48" s="4">
        <v>25313.1</v>
      </c>
      <c r="C48" s="4">
        <v>3910</v>
      </c>
      <c r="D48" s="4">
        <v>1.42</v>
      </c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2.75" customHeight="1" x14ac:dyDescent="0.25">
      <c r="A49" s="4">
        <v>24568.7</v>
      </c>
      <c r="B49" s="4">
        <v>25222.1</v>
      </c>
      <c r="C49" s="4">
        <v>3970</v>
      </c>
      <c r="D49" s="4">
        <v>5.7</v>
      </c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2.75" customHeight="1" x14ac:dyDescent="0.25">
      <c r="A50" s="4">
        <v>24570.7</v>
      </c>
      <c r="B50" s="4">
        <v>25098.6</v>
      </c>
      <c r="C50" s="4">
        <v>3934</v>
      </c>
      <c r="D50" s="4">
        <v>1.19</v>
      </c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2.75" customHeight="1" x14ac:dyDescent="0.25">
      <c r="A51" s="4">
        <v>24571</v>
      </c>
      <c r="B51" s="4">
        <v>25114.799999999999</v>
      </c>
      <c r="C51" s="4">
        <v>3934</v>
      </c>
      <c r="D51" s="4">
        <v>2.15</v>
      </c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75" customHeight="1" x14ac:dyDescent="0.25">
      <c r="A52" s="4">
        <v>24572</v>
      </c>
      <c r="B52" s="4">
        <v>25049.8</v>
      </c>
      <c r="C52" s="4">
        <v>3933.88</v>
      </c>
      <c r="D52" s="4">
        <v>0.52</v>
      </c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75" customHeight="1" x14ac:dyDescent="0.25">
      <c r="A53" s="4">
        <v>24573.200000000001</v>
      </c>
      <c r="B53" s="4">
        <v>25095</v>
      </c>
      <c r="C53" s="4">
        <v>3897.7150000000001</v>
      </c>
      <c r="D53" s="4">
        <v>0.77</v>
      </c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.75" customHeight="1" x14ac:dyDescent="0.25">
      <c r="A54" s="4">
        <v>24575.9</v>
      </c>
      <c r="B54" s="4">
        <v>25483.3</v>
      </c>
      <c r="C54" s="4">
        <v>3994</v>
      </c>
      <c r="D54" s="4">
        <v>2.25</v>
      </c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2.75" customHeight="1" x14ac:dyDescent="0.25">
      <c r="A55" s="4">
        <v>24576.6</v>
      </c>
      <c r="B55" s="4">
        <v>25403.5</v>
      </c>
      <c r="C55" s="4">
        <v>3910</v>
      </c>
      <c r="D55" s="4">
        <v>1.65</v>
      </c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75" customHeight="1" x14ac:dyDescent="0.25">
      <c r="A56" s="4">
        <v>24577.7</v>
      </c>
      <c r="B56" s="4">
        <v>25416.3</v>
      </c>
      <c r="C56" s="4">
        <v>3970</v>
      </c>
      <c r="D56" s="4">
        <v>1.93</v>
      </c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75" customHeight="1" x14ac:dyDescent="0.25">
      <c r="A57" s="4">
        <v>24577.78</v>
      </c>
      <c r="B57" s="4">
        <v>25213.77</v>
      </c>
      <c r="C57" s="4">
        <v>3843.873</v>
      </c>
      <c r="D57" s="4">
        <v>2.4700000000000002</v>
      </c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75" customHeight="1" x14ac:dyDescent="0.25">
      <c r="A58" s="4">
        <v>24578.09</v>
      </c>
      <c r="B58" s="4">
        <v>25240.03</v>
      </c>
      <c r="C58" s="4">
        <v>3885.9</v>
      </c>
      <c r="D58" s="4">
        <v>1.22</v>
      </c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75" customHeight="1" x14ac:dyDescent="0.25">
      <c r="A59" s="4">
        <v>24578.5</v>
      </c>
      <c r="B59" s="4">
        <v>25240.5</v>
      </c>
      <c r="C59" s="4">
        <v>3934</v>
      </c>
      <c r="D59" s="4">
        <v>2.48</v>
      </c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75" customHeight="1" x14ac:dyDescent="0.25">
      <c r="A60" s="4">
        <v>24579.3</v>
      </c>
      <c r="B60" s="4">
        <v>25503.4</v>
      </c>
      <c r="C60" s="4">
        <v>3910</v>
      </c>
      <c r="D60" s="4">
        <v>1.27</v>
      </c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75" customHeight="1" x14ac:dyDescent="0.25">
      <c r="A61" s="4">
        <v>24580.880000000001</v>
      </c>
      <c r="B61" s="4">
        <v>25269.32</v>
      </c>
      <c r="C61" s="4">
        <v>3873.95</v>
      </c>
      <c r="D61" s="4">
        <v>1.06</v>
      </c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75" customHeight="1" x14ac:dyDescent="0.25">
      <c r="A62" s="4">
        <v>24581.200000000001</v>
      </c>
      <c r="B62" s="4">
        <v>25203.88</v>
      </c>
      <c r="C62" s="4">
        <v>3860.3850000000002</v>
      </c>
      <c r="D62" s="4">
        <v>0.95</v>
      </c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75" customHeight="1" x14ac:dyDescent="0.25">
      <c r="A63" s="4">
        <v>24581.9</v>
      </c>
      <c r="B63" s="4">
        <v>25203</v>
      </c>
      <c r="C63" s="4">
        <v>3897.9349999999999</v>
      </c>
      <c r="D63" s="4">
        <v>1.48</v>
      </c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75" customHeight="1" x14ac:dyDescent="0.25">
      <c r="A64" s="4">
        <v>24582.2</v>
      </c>
      <c r="B64" s="4">
        <v>25069.8</v>
      </c>
      <c r="C64" s="4">
        <v>3933.87</v>
      </c>
      <c r="D64" s="4">
        <v>0.61</v>
      </c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75" customHeight="1" x14ac:dyDescent="0.25">
      <c r="A65" s="4">
        <v>24584.9</v>
      </c>
      <c r="B65" s="4">
        <v>25546.6</v>
      </c>
      <c r="C65" s="4">
        <v>3946</v>
      </c>
      <c r="D65" s="4">
        <v>1.77</v>
      </c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75" customHeight="1" x14ac:dyDescent="0.25">
      <c r="A66" s="4">
        <v>24585.4</v>
      </c>
      <c r="B66" s="4">
        <v>25429.4</v>
      </c>
      <c r="C66" s="4">
        <v>3970</v>
      </c>
      <c r="D66" s="4">
        <v>2.0299999999999998</v>
      </c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75" customHeight="1" x14ac:dyDescent="0.25">
      <c r="A67" s="4">
        <v>24585.5</v>
      </c>
      <c r="B67" s="4">
        <v>25421</v>
      </c>
      <c r="C67" s="4">
        <v>3958</v>
      </c>
      <c r="D67" s="4">
        <v>1.83</v>
      </c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75" customHeight="1" x14ac:dyDescent="0.25">
      <c r="A68" s="4">
        <v>24585.8</v>
      </c>
      <c r="B68" s="4">
        <v>25147.7</v>
      </c>
      <c r="C68" s="4">
        <v>3946</v>
      </c>
      <c r="D68" s="4">
        <v>2.67</v>
      </c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75" customHeight="1" x14ac:dyDescent="0.25">
      <c r="A69" s="4">
        <v>24586.400000000001</v>
      </c>
      <c r="B69" s="4">
        <v>25033.8</v>
      </c>
      <c r="C69" s="4">
        <v>3970</v>
      </c>
      <c r="D69" s="4">
        <v>0.47</v>
      </c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75" customHeight="1" x14ac:dyDescent="0.25">
      <c r="A70" s="4">
        <v>24588.400000000001</v>
      </c>
      <c r="B70" s="4">
        <v>25147.4</v>
      </c>
      <c r="C70" s="4">
        <v>3922</v>
      </c>
      <c r="D70" s="4">
        <v>1.99</v>
      </c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75" customHeight="1" x14ac:dyDescent="0.25">
      <c r="A71" s="4">
        <v>24588.400000000001</v>
      </c>
      <c r="B71" s="4">
        <v>25210.9</v>
      </c>
      <c r="C71" s="4">
        <v>3970</v>
      </c>
      <c r="D71" s="4">
        <v>5.3</v>
      </c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2.75" customHeight="1" x14ac:dyDescent="0.25">
      <c r="A72" s="4">
        <v>24588.7</v>
      </c>
      <c r="B72" s="4">
        <v>25532.6</v>
      </c>
      <c r="C72" s="4">
        <v>3886.13</v>
      </c>
      <c r="D72" s="4">
        <v>1.55</v>
      </c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2.75" customHeight="1" x14ac:dyDescent="0.25">
      <c r="A73" s="4">
        <v>24590.1</v>
      </c>
      <c r="B73" s="4">
        <v>25197.7</v>
      </c>
      <c r="C73" s="4">
        <v>3946</v>
      </c>
      <c r="D73" s="4">
        <v>2.77</v>
      </c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2.75" customHeight="1" x14ac:dyDescent="0.25">
      <c r="A74" s="4">
        <v>24593.599999999999</v>
      </c>
      <c r="B74" s="4">
        <v>25322.2</v>
      </c>
      <c r="C74" s="4">
        <v>3910</v>
      </c>
      <c r="D74" s="4">
        <v>1.86</v>
      </c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2.75" customHeight="1" x14ac:dyDescent="0.25">
      <c r="A75" s="4">
        <v>24594.639999999999</v>
      </c>
      <c r="B75" s="4">
        <v>25209.97</v>
      </c>
      <c r="C75" s="4">
        <v>3874.1750000000002</v>
      </c>
      <c r="D75" s="4">
        <v>1.94</v>
      </c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2.75" customHeight="1" x14ac:dyDescent="0.25">
      <c r="A76" s="4">
        <v>24596.799999999999</v>
      </c>
      <c r="B76" s="4">
        <v>25026.2</v>
      </c>
      <c r="C76" s="4">
        <v>3970</v>
      </c>
      <c r="D76" s="4">
        <v>0.3</v>
      </c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2.75" customHeight="1" x14ac:dyDescent="0.25">
      <c r="A77" s="4">
        <v>24597.1</v>
      </c>
      <c r="B77" s="4">
        <v>25302.400000000001</v>
      </c>
      <c r="C77" s="4">
        <v>3897.855</v>
      </c>
      <c r="D77" s="4">
        <v>0.79</v>
      </c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2.75" customHeight="1" x14ac:dyDescent="0.25">
      <c r="A78" s="4">
        <v>24597.9</v>
      </c>
      <c r="B78" s="4">
        <v>25344.7</v>
      </c>
      <c r="C78" s="4">
        <v>3934</v>
      </c>
      <c r="D78" s="4">
        <v>1.5</v>
      </c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2.75" customHeight="1" x14ac:dyDescent="0.25">
      <c r="A79" s="4">
        <v>24598.7</v>
      </c>
      <c r="B79" s="4">
        <v>25511.7</v>
      </c>
      <c r="C79" s="4">
        <v>3885.9850000000001</v>
      </c>
      <c r="D79" s="4">
        <v>1.93</v>
      </c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2.75" customHeight="1" x14ac:dyDescent="0.25">
      <c r="A80" s="4">
        <v>24600.16</v>
      </c>
      <c r="B80" s="4">
        <v>25336.09</v>
      </c>
      <c r="C80" s="4">
        <v>3827.8910000000001</v>
      </c>
      <c r="D80" s="4">
        <v>0.96</v>
      </c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2.75" customHeight="1" x14ac:dyDescent="0.25">
      <c r="A81" s="4">
        <v>24602.2</v>
      </c>
      <c r="B81" s="4">
        <v>25031.8</v>
      </c>
      <c r="C81" s="4">
        <v>3958</v>
      </c>
      <c r="D81" s="4">
        <v>0.22</v>
      </c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2.75" customHeight="1" x14ac:dyDescent="0.25">
      <c r="A82" s="4">
        <v>24604.19</v>
      </c>
      <c r="B82" s="4">
        <v>25456.16</v>
      </c>
      <c r="C82" s="4">
        <v>3850.9250000000002</v>
      </c>
      <c r="D82" s="4">
        <v>1.31</v>
      </c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2.75" customHeight="1" x14ac:dyDescent="0.25">
      <c r="A83" s="4">
        <v>24605.7</v>
      </c>
      <c r="B83" s="4">
        <v>25117.599999999999</v>
      </c>
      <c r="C83" s="4">
        <v>3946</v>
      </c>
      <c r="D83" s="4">
        <v>4.34</v>
      </c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2.75" customHeight="1" x14ac:dyDescent="0.25">
      <c r="A84" s="4">
        <v>24605.8</v>
      </c>
      <c r="B84" s="4">
        <v>25254.5</v>
      </c>
      <c r="C84" s="4">
        <v>3958</v>
      </c>
      <c r="D84" s="4">
        <v>0.77</v>
      </c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2.75" customHeight="1" x14ac:dyDescent="0.25">
      <c r="A85" s="4">
        <v>24606.400000000001</v>
      </c>
      <c r="B85" s="4">
        <v>25237.200000000001</v>
      </c>
      <c r="C85" s="4">
        <v>3922</v>
      </c>
      <c r="D85" s="4">
        <v>2.09</v>
      </c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2.75" customHeight="1" x14ac:dyDescent="0.25">
      <c r="A86" s="4">
        <v>24607.200000000001</v>
      </c>
      <c r="B86" s="4">
        <v>25146.3</v>
      </c>
      <c r="C86" s="4">
        <v>3885.9749999999999</v>
      </c>
      <c r="D86" s="4">
        <v>1.56</v>
      </c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2.75" customHeight="1" x14ac:dyDescent="0.25">
      <c r="A87" s="4">
        <v>24607.5</v>
      </c>
      <c r="B87" s="4">
        <v>25312.799999999999</v>
      </c>
      <c r="C87" s="4">
        <v>3886.0650000000001</v>
      </c>
      <c r="D87" s="4">
        <v>0.47</v>
      </c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2.75" customHeight="1" x14ac:dyDescent="0.25">
      <c r="A88" s="4">
        <v>24607.8</v>
      </c>
      <c r="B88" s="4">
        <v>25069.599999999999</v>
      </c>
      <c r="C88" s="4">
        <v>3946</v>
      </c>
      <c r="D88" s="4">
        <v>0.95</v>
      </c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2.75" customHeight="1" x14ac:dyDescent="0.25">
      <c r="A89" s="4">
        <v>24608.32</v>
      </c>
      <c r="B89" s="4">
        <v>25210.1</v>
      </c>
      <c r="C89" s="4">
        <v>3840.9749999999999</v>
      </c>
      <c r="D89" s="4">
        <v>1.34</v>
      </c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2.75" customHeight="1" x14ac:dyDescent="0.25">
      <c r="A90" s="4">
        <v>24609.9</v>
      </c>
      <c r="B90" s="4">
        <v>25385.1</v>
      </c>
      <c r="C90" s="4">
        <v>3970</v>
      </c>
      <c r="D90" s="4">
        <v>0.65</v>
      </c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2.75" customHeight="1" x14ac:dyDescent="0.25">
      <c r="A91" s="4">
        <v>24614</v>
      </c>
      <c r="B91" s="4">
        <v>25437.3</v>
      </c>
      <c r="C91" s="4">
        <v>3946</v>
      </c>
      <c r="D91" s="4">
        <v>1.17</v>
      </c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2.75" customHeight="1" x14ac:dyDescent="0.25">
      <c r="A92" s="4">
        <v>24615</v>
      </c>
      <c r="B92" s="4">
        <v>25426.6</v>
      </c>
      <c r="C92" s="4">
        <v>3897.96</v>
      </c>
      <c r="D92" s="4">
        <v>1.49</v>
      </c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2.75" customHeight="1" x14ac:dyDescent="0.25">
      <c r="A93" s="4">
        <v>24618</v>
      </c>
      <c r="B93" s="4">
        <v>25288.5</v>
      </c>
      <c r="C93" s="4">
        <v>3897.76</v>
      </c>
      <c r="D93" s="4">
        <v>0.95</v>
      </c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.75" customHeight="1" x14ac:dyDescent="0.25">
      <c r="A94" s="4">
        <v>24619.48</v>
      </c>
      <c r="B94" s="4">
        <v>25364.01</v>
      </c>
      <c r="C94" s="4">
        <v>3861.9450000000002</v>
      </c>
      <c r="D94" s="4">
        <v>0.65</v>
      </c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2.75" customHeight="1" x14ac:dyDescent="0.25">
      <c r="A95" s="4">
        <v>24620.6</v>
      </c>
      <c r="B95" s="4">
        <v>25044.6</v>
      </c>
      <c r="C95" s="4">
        <v>3958</v>
      </c>
      <c r="D95" s="4">
        <v>0.48</v>
      </c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2.75" customHeight="1" x14ac:dyDescent="0.25">
      <c r="A96" s="4">
        <v>24623.5</v>
      </c>
      <c r="B96" s="4">
        <v>25539.3</v>
      </c>
      <c r="C96" s="4">
        <v>3922</v>
      </c>
      <c r="D96" s="4">
        <v>1.27</v>
      </c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2.75" customHeight="1" x14ac:dyDescent="0.25">
      <c r="A97" s="4">
        <v>24625.9</v>
      </c>
      <c r="B97" s="4">
        <v>25107.1</v>
      </c>
      <c r="C97" s="4">
        <v>3934</v>
      </c>
      <c r="D97" s="4">
        <v>2.08</v>
      </c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2.75" customHeight="1" x14ac:dyDescent="0.25">
      <c r="A98" s="4">
        <v>24626.63</v>
      </c>
      <c r="B98" s="4">
        <v>25559.66</v>
      </c>
      <c r="C98" s="4">
        <v>3860.65</v>
      </c>
      <c r="D98" s="4">
        <v>0.68</v>
      </c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.75" customHeight="1" x14ac:dyDescent="0.25">
      <c r="A99" s="4">
        <v>24627.21</v>
      </c>
      <c r="B99" s="4">
        <v>25296.39</v>
      </c>
      <c r="C99" s="4">
        <v>3851.0949999999998</v>
      </c>
      <c r="D99" s="4">
        <v>0.73</v>
      </c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.75" customHeight="1" x14ac:dyDescent="0.25">
      <c r="A100" s="4">
        <v>24627.35</v>
      </c>
      <c r="B100" s="4">
        <v>25290.98</v>
      </c>
      <c r="C100" s="4">
        <v>3861.79</v>
      </c>
      <c r="D100" s="4">
        <v>0.85</v>
      </c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.75" customHeight="1" x14ac:dyDescent="0.25">
      <c r="A101" s="4">
        <v>24627.98</v>
      </c>
      <c r="B101" s="4">
        <v>25517.66</v>
      </c>
      <c r="C101" s="4">
        <v>3874.0650000000001</v>
      </c>
      <c r="D101" s="4">
        <v>3.1</v>
      </c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.75" customHeight="1" x14ac:dyDescent="0.25">
      <c r="A102" s="4">
        <v>24629.18</v>
      </c>
      <c r="B102" s="4">
        <v>25261.08</v>
      </c>
      <c r="C102" s="4">
        <v>3827.9450000000002</v>
      </c>
      <c r="D102" s="4">
        <v>0.81</v>
      </c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.75" customHeight="1" x14ac:dyDescent="0.25">
      <c r="A103" s="4">
        <v>24629.200000000001</v>
      </c>
      <c r="B103" s="4">
        <v>25370.1</v>
      </c>
      <c r="C103" s="4">
        <v>3970</v>
      </c>
      <c r="D103" s="4">
        <v>1.27</v>
      </c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.75" customHeight="1" x14ac:dyDescent="0.25">
      <c r="A104" s="4">
        <v>24629.57</v>
      </c>
      <c r="B104" s="4">
        <v>25468.49</v>
      </c>
      <c r="C104" s="4">
        <v>3829.42</v>
      </c>
      <c r="D104" s="4">
        <v>1.26</v>
      </c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.75" customHeight="1" x14ac:dyDescent="0.25">
      <c r="A105" s="4">
        <v>24629.9</v>
      </c>
      <c r="B105" s="4">
        <v>25199.7</v>
      </c>
      <c r="C105" s="4">
        <v>3970</v>
      </c>
      <c r="D105" s="4">
        <v>0.89</v>
      </c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.75" customHeight="1" x14ac:dyDescent="0.25">
      <c r="A106" s="4">
        <v>24631.599999999999</v>
      </c>
      <c r="B106" s="4">
        <v>25033.8</v>
      </c>
      <c r="C106" s="4">
        <v>3994</v>
      </c>
      <c r="D106" s="4">
        <v>1.1100000000000001</v>
      </c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.75" customHeight="1" x14ac:dyDescent="0.25">
      <c r="A107" s="4">
        <v>24633.35</v>
      </c>
      <c r="B107" s="4">
        <v>25482.28</v>
      </c>
      <c r="C107" s="4">
        <v>3850.8850000000002</v>
      </c>
      <c r="D107" s="4">
        <v>1.82</v>
      </c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.75" customHeight="1" x14ac:dyDescent="0.25">
      <c r="A108" s="4">
        <v>24633.599999999999</v>
      </c>
      <c r="B108" s="4">
        <v>25009.1</v>
      </c>
      <c r="C108" s="4">
        <v>3970</v>
      </c>
      <c r="D108" s="4">
        <v>0.76</v>
      </c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.75" customHeight="1" x14ac:dyDescent="0.25">
      <c r="A109" s="4">
        <v>24635.07</v>
      </c>
      <c r="B109" s="4">
        <v>25302.15</v>
      </c>
      <c r="C109" s="4">
        <v>3850.97</v>
      </c>
      <c r="D109" s="4">
        <v>0.83</v>
      </c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.75" customHeight="1" x14ac:dyDescent="0.25">
      <c r="A110" s="4">
        <v>24635.599999999999</v>
      </c>
      <c r="B110" s="4">
        <v>25211.8</v>
      </c>
      <c r="C110" s="4">
        <v>3982</v>
      </c>
      <c r="D110" s="4">
        <v>0.75</v>
      </c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.75" customHeight="1" x14ac:dyDescent="0.25">
      <c r="A111" s="4">
        <v>24636.2</v>
      </c>
      <c r="B111" s="4">
        <v>25411.1</v>
      </c>
      <c r="C111" s="4">
        <v>3958</v>
      </c>
      <c r="D111" s="4">
        <v>1.01</v>
      </c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.75" customHeight="1" x14ac:dyDescent="0.25">
      <c r="A112" s="4">
        <v>24636.5</v>
      </c>
      <c r="B112" s="4">
        <v>25500.799999999999</v>
      </c>
      <c r="C112" s="4">
        <v>3970</v>
      </c>
      <c r="D112" s="4">
        <v>2.59</v>
      </c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.75" customHeight="1" x14ac:dyDescent="0.25">
      <c r="A113" s="4">
        <v>24637.77</v>
      </c>
      <c r="B113" s="4">
        <v>25175.4</v>
      </c>
      <c r="C113" s="4">
        <v>3840.95</v>
      </c>
      <c r="D113" s="4">
        <v>1.44</v>
      </c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.75" customHeight="1" x14ac:dyDescent="0.25">
      <c r="A114" s="4">
        <v>24638.5</v>
      </c>
      <c r="B114" s="4">
        <v>25328.9</v>
      </c>
      <c r="C114" s="4">
        <v>3958</v>
      </c>
      <c r="D114" s="4">
        <v>1.4</v>
      </c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.75" customHeight="1" x14ac:dyDescent="0.25">
      <c r="A115" s="4">
        <v>24645.43</v>
      </c>
      <c r="B115" s="4">
        <v>25267.31</v>
      </c>
      <c r="C115" s="4">
        <v>3827.8049999999998</v>
      </c>
      <c r="D115" s="4">
        <v>0.94</v>
      </c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.75" customHeight="1" x14ac:dyDescent="0.25">
      <c r="A116" s="4">
        <v>24646.48</v>
      </c>
      <c r="B116" s="4">
        <v>25475.39</v>
      </c>
      <c r="C116" s="4">
        <v>3861.96</v>
      </c>
      <c r="D116" s="4">
        <v>1.94</v>
      </c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.75" customHeight="1" x14ac:dyDescent="0.25">
      <c r="A117" s="4">
        <v>24647.21</v>
      </c>
      <c r="B117" s="4">
        <v>25167.89</v>
      </c>
      <c r="C117" s="4">
        <v>3861.81</v>
      </c>
      <c r="D117" s="4">
        <v>1.86</v>
      </c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.75" customHeight="1" x14ac:dyDescent="0.25">
      <c r="A118" s="4">
        <v>24650.400000000001</v>
      </c>
      <c r="B118" s="4">
        <v>25309.3</v>
      </c>
      <c r="C118" s="4">
        <v>3922</v>
      </c>
      <c r="D118" s="4">
        <v>1.27</v>
      </c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.75" customHeight="1" x14ac:dyDescent="0.25">
      <c r="A119" s="4">
        <v>24650.7</v>
      </c>
      <c r="B119" s="4">
        <v>25014.5</v>
      </c>
      <c r="C119" s="4">
        <v>3970</v>
      </c>
      <c r="D119" s="4">
        <v>0.6</v>
      </c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.75" customHeight="1" x14ac:dyDescent="0.25">
      <c r="A120" s="4">
        <v>24651.1</v>
      </c>
      <c r="B120" s="4">
        <v>25527.1</v>
      </c>
      <c r="C120" s="4">
        <v>3946</v>
      </c>
      <c r="D120" s="4">
        <v>0.89</v>
      </c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.75" customHeight="1" x14ac:dyDescent="0.25">
      <c r="A121" s="4">
        <v>24652</v>
      </c>
      <c r="B121" s="4">
        <v>25170.5</v>
      </c>
      <c r="C121" s="4">
        <v>3994</v>
      </c>
      <c r="D121" s="4">
        <v>0.7</v>
      </c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.75" customHeight="1" x14ac:dyDescent="0.25">
      <c r="A122" s="4">
        <v>24652.37</v>
      </c>
      <c r="B122" s="4">
        <v>25439.88</v>
      </c>
      <c r="C122" s="4">
        <v>3850.87</v>
      </c>
      <c r="D122" s="4">
        <v>0.75</v>
      </c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.75" customHeight="1" x14ac:dyDescent="0.25">
      <c r="A123" s="4">
        <v>24653.279999999999</v>
      </c>
      <c r="B123" s="4">
        <v>25384.63</v>
      </c>
      <c r="C123" s="4">
        <v>3861.8049999999998</v>
      </c>
      <c r="D123" s="4">
        <v>0.93</v>
      </c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.75" customHeight="1" x14ac:dyDescent="0.25">
      <c r="A124" s="4">
        <v>24655.9</v>
      </c>
      <c r="B124" s="4">
        <v>25553.599999999999</v>
      </c>
      <c r="C124" s="4">
        <v>3970</v>
      </c>
      <c r="D124" s="4">
        <v>0.84</v>
      </c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.75" customHeight="1" x14ac:dyDescent="0.25">
      <c r="A125" s="4">
        <v>24661.599999999999</v>
      </c>
      <c r="B125" s="4">
        <v>25310.2</v>
      </c>
      <c r="C125" s="4">
        <v>3946</v>
      </c>
      <c r="D125" s="4">
        <v>1.03</v>
      </c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.75" customHeight="1" x14ac:dyDescent="0.25">
      <c r="A126" s="4">
        <v>24664.1</v>
      </c>
      <c r="B126" s="4">
        <v>25405.8</v>
      </c>
      <c r="C126" s="4">
        <v>3946</v>
      </c>
      <c r="D126" s="4">
        <v>0.66</v>
      </c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.75" customHeight="1" x14ac:dyDescent="0.25">
      <c r="A127" s="4">
        <v>24664.3</v>
      </c>
      <c r="B127" s="4">
        <v>25340.6</v>
      </c>
      <c r="C127" s="4">
        <v>3897.7449999999999</v>
      </c>
      <c r="D127" s="4">
        <v>1.0900000000000001</v>
      </c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.75" customHeight="1" x14ac:dyDescent="0.25">
      <c r="A128" s="4">
        <v>24664.36</v>
      </c>
      <c r="B128" s="4">
        <v>25392.59</v>
      </c>
      <c r="C128" s="4">
        <v>3850.64</v>
      </c>
      <c r="D128" s="4">
        <v>0.8</v>
      </c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.75" customHeight="1" x14ac:dyDescent="0.25">
      <c r="A129" s="4">
        <v>24665</v>
      </c>
      <c r="B129" s="4">
        <v>25441.1</v>
      </c>
      <c r="C129" s="4">
        <v>3946</v>
      </c>
      <c r="D129" s="4">
        <v>1.25</v>
      </c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.75" customHeight="1" x14ac:dyDescent="0.25">
      <c r="A130" s="4">
        <v>24667.599999999999</v>
      </c>
      <c r="B130" s="4">
        <v>25679.9</v>
      </c>
      <c r="C130" s="4">
        <v>3994</v>
      </c>
      <c r="D130" s="4">
        <v>0.38</v>
      </c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.75" customHeight="1" x14ac:dyDescent="0.25">
      <c r="A131" s="4">
        <v>24669.1</v>
      </c>
      <c r="B131" s="4">
        <v>25095.200000000001</v>
      </c>
      <c r="C131" s="4">
        <v>3946</v>
      </c>
      <c r="D131" s="4">
        <v>2.96</v>
      </c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.75" customHeight="1" x14ac:dyDescent="0.25">
      <c r="A132" s="4">
        <v>24670.2</v>
      </c>
      <c r="B132" s="4">
        <v>25158.799999999999</v>
      </c>
      <c r="C132" s="4">
        <v>3994</v>
      </c>
      <c r="D132" s="4">
        <v>0.72</v>
      </c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.75" customHeight="1" x14ac:dyDescent="0.25">
      <c r="A133" s="4">
        <v>24672.31</v>
      </c>
      <c r="B133" s="4">
        <v>25571.19</v>
      </c>
      <c r="C133" s="4">
        <v>3922.17</v>
      </c>
      <c r="D133" s="4">
        <v>0.47</v>
      </c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.75" customHeight="1" x14ac:dyDescent="0.25">
      <c r="A134" s="4">
        <v>24672.799999999999</v>
      </c>
      <c r="B134" s="4">
        <v>25286.9</v>
      </c>
      <c r="C134" s="4">
        <v>3970</v>
      </c>
      <c r="D134" s="4">
        <v>2.71</v>
      </c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.75" customHeight="1" x14ac:dyDescent="0.25">
      <c r="A135" s="4">
        <v>24673</v>
      </c>
      <c r="B135" s="4">
        <v>25112.2</v>
      </c>
      <c r="C135" s="4">
        <v>3982</v>
      </c>
      <c r="D135" s="4">
        <v>0.88</v>
      </c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.75" customHeight="1" x14ac:dyDescent="0.25">
      <c r="A136" s="4">
        <v>24673.200000000001</v>
      </c>
      <c r="B136" s="4">
        <v>25306.400000000001</v>
      </c>
      <c r="C136" s="4">
        <v>3909.79</v>
      </c>
      <c r="D136" s="4">
        <v>0.97</v>
      </c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.75" customHeight="1" x14ac:dyDescent="0.25">
      <c r="A137" s="4">
        <v>24673.49</v>
      </c>
      <c r="B137" s="4">
        <v>25541.58</v>
      </c>
      <c r="C137" s="4">
        <v>3898.4250000000002</v>
      </c>
      <c r="D137" s="4">
        <v>0.64</v>
      </c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.75" customHeight="1" x14ac:dyDescent="0.25">
      <c r="A138" s="4">
        <v>24674.6</v>
      </c>
      <c r="B138" s="4">
        <v>25088</v>
      </c>
      <c r="C138" s="4">
        <v>3922.395</v>
      </c>
      <c r="D138" s="4">
        <v>8.51</v>
      </c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.75" customHeight="1" x14ac:dyDescent="0.25">
      <c r="A139" s="4">
        <v>24675.95</v>
      </c>
      <c r="B139" s="4">
        <v>25449.91</v>
      </c>
      <c r="C139" s="4">
        <v>3850.82</v>
      </c>
      <c r="D139" s="4">
        <v>1.84</v>
      </c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.75" customHeight="1" x14ac:dyDescent="0.25">
      <c r="A140" s="4">
        <v>24676.2</v>
      </c>
      <c r="B140" s="4">
        <v>25406</v>
      </c>
      <c r="C140" s="4">
        <v>3958</v>
      </c>
      <c r="D140" s="4">
        <v>1.1599999999999999</v>
      </c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.75" customHeight="1" x14ac:dyDescent="0.25">
      <c r="A141" s="4">
        <v>24678.39</v>
      </c>
      <c r="B141" s="4">
        <v>25130.55</v>
      </c>
      <c r="C141" s="4">
        <v>3843.8690000000001</v>
      </c>
      <c r="D141" s="4">
        <v>1.63</v>
      </c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.75" customHeight="1" x14ac:dyDescent="0.25">
      <c r="A142" s="4">
        <v>24679.040000000001</v>
      </c>
      <c r="B142" s="4">
        <v>25443.19</v>
      </c>
      <c r="C142" s="4">
        <v>3885.98</v>
      </c>
      <c r="D142" s="4">
        <v>1.26</v>
      </c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2.75" customHeight="1" x14ac:dyDescent="0.25">
      <c r="A143" s="4">
        <v>24679.58</v>
      </c>
      <c r="B143" s="4">
        <v>25060.51</v>
      </c>
      <c r="C143" s="4">
        <v>3947.2049999999999</v>
      </c>
      <c r="D143" s="4">
        <v>0.44</v>
      </c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2.75" customHeight="1" x14ac:dyDescent="0.25">
      <c r="A144" s="4">
        <v>24681.5</v>
      </c>
      <c r="B144" s="4">
        <v>25055.599999999999</v>
      </c>
      <c r="C144" s="4">
        <v>3958</v>
      </c>
      <c r="D144" s="4">
        <v>0.4</v>
      </c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2.75" customHeight="1" x14ac:dyDescent="0.25">
      <c r="A145" s="4">
        <v>24681.7</v>
      </c>
      <c r="B145" s="4">
        <v>25246</v>
      </c>
      <c r="C145" s="4">
        <v>3946</v>
      </c>
      <c r="D145" s="4">
        <v>0.93</v>
      </c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.75" customHeight="1" x14ac:dyDescent="0.25">
      <c r="A146" s="4">
        <v>24682.9</v>
      </c>
      <c r="B146" s="4">
        <v>25306.6</v>
      </c>
      <c r="C146" s="4">
        <v>3982</v>
      </c>
      <c r="D146" s="4">
        <v>1.1000000000000001</v>
      </c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2.75" customHeight="1" x14ac:dyDescent="0.25">
      <c r="A147" s="4">
        <v>24685.064999999999</v>
      </c>
      <c r="B147" s="4">
        <v>25571.72</v>
      </c>
      <c r="C147" s="4">
        <v>3876.4540000000002</v>
      </c>
      <c r="D147" s="4">
        <v>0.48</v>
      </c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2.75" customHeight="1" x14ac:dyDescent="0.25">
      <c r="A148" s="4">
        <v>24685.200000000001</v>
      </c>
      <c r="B148" s="4">
        <v>25580.1</v>
      </c>
      <c r="C148" s="4">
        <v>3958</v>
      </c>
      <c r="D148" s="4">
        <v>1.98</v>
      </c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.75" customHeight="1" x14ac:dyDescent="0.25">
      <c r="A149" s="4">
        <v>24685.599999999999</v>
      </c>
      <c r="B149" s="4">
        <v>25212.5</v>
      </c>
      <c r="C149" s="4">
        <v>3946</v>
      </c>
      <c r="D149" s="4">
        <v>1.61</v>
      </c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2.75" customHeight="1" x14ac:dyDescent="0.25">
      <c r="A150" s="4">
        <v>24689.62</v>
      </c>
      <c r="B150" s="4">
        <v>25512.68</v>
      </c>
      <c r="C150" s="4">
        <v>3885.835</v>
      </c>
      <c r="D150" s="4">
        <v>0.83</v>
      </c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2.75" customHeight="1" x14ac:dyDescent="0.25">
      <c r="A151" s="4">
        <v>24689.9</v>
      </c>
      <c r="B151" s="4">
        <v>25194.9</v>
      </c>
      <c r="C151" s="4">
        <v>3946</v>
      </c>
      <c r="D151" s="4">
        <v>1.95</v>
      </c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2.75" customHeight="1" x14ac:dyDescent="0.25">
      <c r="A152" s="4">
        <v>24689.9</v>
      </c>
      <c r="B152" s="4">
        <v>25197.9</v>
      </c>
      <c r="C152" s="4">
        <v>3934</v>
      </c>
      <c r="D152" s="4">
        <v>1.24</v>
      </c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2.75" customHeight="1" x14ac:dyDescent="0.25">
      <c r="A153" s="4">
        <v>24692.39</v>
      </c>
      <c r="B153" s="4">
        <v>25357.360000000001</v>
      </c>
      <c r="C153" s="4">
        <v>3898.2550000000001</v>
      </c>
      <c r="D153" s="4">
        <v>0.84</v>
      </c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.75" customHeight="1" x14ac:dyDescent="0.25">
      <c r="A154" s="4">
        <v>24698.47</v>
      </c>
      <c r="B154" s="4">
        <v>25148.32</v>
      </c>
      <c r="C154" s="4">
        <v>3892</v>
      </c>
      <c r="D154" s="4">
        <v>1</v>
      </c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2.75" customHeight="1" x14ac:dyDescent="0.25">
      <c r="A155" s="4">
        <v>24701.5</v>
      </c>
      <c r="B155" s="4">
        <v>25169.7</v>
      </c>
      <c r="C155" s="4">
        <v>3946</v>
      </c>
      <c r="D155" s="4">
        <v>1.21</v>
      </c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2.75" customHeight="1" x14ac:dyDescent="0.25">
      <c r="A156" s="4">
        <v>24701.7</v>
      </c>
      <c r="B156" s="4">
        <v>25302.1</v>
      </c>
      <c r="C156" s="4">
        <v>3958</v>
      </c>
      <c r="D156" s="4">
        <v>0.95</v>
      </c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2.75" customHeight="1" x14ac:dyDescent="0.25">
      <c r="A157" s="4">
        <v>24702.34</v>
      </c>
      <c r="B157" s="4">
        <v>25327.68</v>
      </c>
      <c r="C157" s="4">
        <v>3873.6149999999998</v>
      </c>
      <c r="D157" s="4">
        <v>1.03</v>
      </c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2.75" customHeight="1" x14ac:dyDescent="0.25">
      <c r="A158" s="4">
        <v>24703.8</v>
      </c>
      <c r="B158" s="4">
        <v>25284.7</v>
      </c>
      <c r="C158" s="4">
        <v>3982</v>
      </c>
      <c r="D158" s="4">
        <v>0.84</v>
      </c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2.75" customHeight="1" x14ac:dyDescent="0.25">
      <c r="A159" s="4">
        <v>24703.8</v>
      </c>
      <c r="B159" s="4">
        <v>25315.1</v>
      </c>
      <c r="C159" s="4">
        <v>3970</v>
      </c>
      <c r="D159" s="4">
        <v>1.42</v>
      </c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2.75" customHeight="1" x14ac:dyDescent="0.25">
      <c r="A160" s="4">
        <v>24706.1</v>
      </c>
      <c r="B160" s="4">
        <v>25240.400000000001</v>
      </c>
      <c r="C160" s="4">
        <v>3982</v>
      </c>
      <c r="D160" s="4">
        <v>1.6</v>
      </c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2.75" customHeight="1" x14ac:dyDescent="0.25">
      <c r="A161" s="4">
        <v>24707.5</v>
      </c>
      <c r="B161" s="4">
        <v>25352.3</v>
      </c>
      <c r="C161" s="4">
        <v>3982</v>
      </c>
      <c r="D161" s="4">
        <v>0.93</v>
      </c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2.75" customHeight="1" x14ac:dyDescent="0.25">
      <c r="A162" s="4">
        <v>24707.5</v>
      </c>
      <c r="B162" s="4">
        <v>25496.9</v>
      </c>
      <c r="C162" s="4">
        <v>3946</v>
      </c>
      <c r="D162" s="4">
        <v>1.02</v>
      </c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2.75" customHeight="1" x14ac:dyDescent="0.25">
      <c r="A163" s="4">
        <v>24709</v>
      </c>
      <c r="B163" s="4">
        <v>25147.56</v>
      </c>
      <c r="C163" s="4">
        <v>3946.2049999999999</v>
      </c>
      <c r="D163" s="4">
        <v>1.1599999999999999</v>
      </c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2.75" customHeight="1" x14ac:dyDescent="0.25">
      <c r="A164" s="4">
        <v>24709.7</v>
      </c>
      <c r="B164" s="4">
        <v>25525</v>
      </c>
      <c r="C164" s="4">
        <v>3946</v>
      </c>
      <c r="D164" s="4">
        <v>0.71</v>
      </c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2.75" customHeight="1" x14ac:dyDescent="0.25">
      <c r="A165" s="4">
        <v>24713.599999999999</v>
      </c>
      <c r="B165" s="4">
        <v>25329</v>
      </c>
      <c r="C165" s="4">
        <v>3922.2849999999999</v>
      </c>
      <c r="D165" s="4">
        <v>0.68</v>
      </c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2.75" customHeight="1" x14ac:dyDescent="0.25">
      <c r="A166" s="4">
        <v>24715.200000000001</v>
      </c>
      <c r="B166" s="4">
        <v>25448.2</v>
      </c>
      <c r="C166" s="4">
        <v>3958</v>
      </c>
      <c r="D166" s="4">
        <v>1.1000000000000001</v>
      </c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2.75" customHeight="1" x14ac:dyDescent="0.25">
      <c r="A167" s="4">
        <v>24715.72</v>
      </c>
      <c r="B167" s="4">
        <v>25545.279999999999</v>
      </c>
      <c r="C167" s="4">
        <v>3875.86</v>
      </c>
      <c r="D167" s="4">
        <v>0.47</v>
      </c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2.75" customHeight="1" x14ac:dyDescent="0.25">
      <c r="A168" s="4">
        <v>24719</v>
      </c>
      <c r="B168" s="4">
        <v>25054.6</v>
      </c>
      <c r="C168" s="4">
        <v>3994</v>
      </c>
      <c r="D168" s="4">
        <v>0.64</v>
      </c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2.75" customHeight="1" x14ac:dyDescent="0.25">
      <c r="A169" s="4">
        <v>24719.599999999999</v>
      </c>
      <c r="B169" s="4">
        <v>25344.1</v>
      </c>
      <c r="C169" s="4">
        <v>3934</v>
      </c>
      <c r="D169" s="4">
        <v>0.99</v>
      </c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2.75" customHeight="1" x14ac:dyDescent="0.25">
      <c r="A170" s="4">
        <v>24720.6</v>
      </c>
      <c r="B170" s="4">
        <v>25446.5</v>
      </c>
      <c r="C170" s="4">
        <v>3970</v>
      </c>
      <c r="D170" s="4">
        <v>1.1100000000000001</v>
      </c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.75" customHeight="1" x14ac:dyDescent="0.25">
      <c r="A171" s="4">
        <v>24723.18</v>
      </c>
      <c r="B171" s="4">
        <v>25481.39</v>
      </c>
      <c r="C171" s="4">
        <v>3859.8809999999999</v>
      </c>
      <c r="D171" s="4">
        <v>0.72</v>
      </c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.75" customHeight="1" x14ac:dyDescent="0.25">
      <c r="A172" s="4">
        <v>24727</v>
      </c>
      <c r="B172" s="4">
        <v>25478</v>
      </c>
      <c r="C172" s="4">
        <v>3958</v>
      </c>
      <c r="D172" s="4">
        <v>1.0900000000000001</v>
      </c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.75" customHeight="1" x14ac:dyDescent="0.25">
      <c r="A173" s="4">
        <v>24727.14</v>
      </c>
      <c r="B173" s="4">
        <v>25355.7</v>
      </c>
      <c r="C173" s="4">
        <v>3892.7</v>
      </c>
      <c r="D173" s="4">
        <v>1.41</v>
      </c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.75" customHeight="1" x14ac:dyDescent="0.25">
      <c r="A174" s="4">
        <v>24727.69</v>
      </c>
      <c r="B174" s="4">
        <v>25378.74</v>
      </c>
      <c r="C174" s="4">
        <v>3892.53</v>
      </c>
      <c r="D174" s="4">
        <v>0.94</v>
      </c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.75" customHeight="1" x14ac:dyDescent="0.25">
      <c r="A175" s="4">
        <v>24731.200000000001</v>
      </c>
      <c r="B175" s="4">
        <v>25446.7</v>
      </c>
      <c r="C175" s="4">
        <v>3994</v>
      </c>
      <c r="D175" s="4">
        <v>0.64</v>
      </c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.75" customHeight="1" x14ac:dyDescent="0.25">
      <c r="A176" s="4">
        <v>24733.200000000001</v>
      </c>
      <c r="B176" s="4">
        <v>25430.1</v>
      </c>
      <c r="C176" s="4">
        <v>3982</v>
      </c>
      <c r="D176" s="4">
        <v>1.41</v>
      </c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.75" customHeight="1" x14ac:dyDescent="0.25">
      <c r="A177" s="4">
        <v>24733.3</v>
      </c>
      <c r="B177" s="4">
        <v>25371.4</v>
      </c>
      <c r="C177" s="4">
        <v>3946</v>
      </c>
      <c r="D177" s="4">
        <v>0.98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.75" customHeight="1" x14ac:dyDescent="0.25">
      <c r="A178" s="4">
        <v>24734.71</v>
      </c>
      <c r="B178" s="4">
        <v>25040.55</v>
      </c>
      <c r="C178" s="4">
        <v>3993.7649999999999</v>
      </c>
      <c r="D178" s="4">
        <v>0.26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.75" customHeight="1" x14ac:dyDescent="0.25">
      <c r="A179" s="4">
        <v>24735.54</v>
      </c>
      <c r="B179" s="4">
        <v>25123.64</v>
      </c>
      <c r="C179" s="4">
        <v>3958.1849999999999</v>
      </c>
      <c r="D179" s="4">
        <v>0.72</v>
      </c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.75" customHeight="1" x14ac:dyDescent="0.25">
      <c r="A180" s="4">
        <v>24736.34</v>
      </c>
      <c r="B180" s="4">
        <v>25204.84</v>
      </c>
      <c r="C180" s="4">
        <v>3907.72</v>
      </c>
      <c r="D180" s="4">
        <v>0.68</v>
      </c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.75" customHeight="1" x14ac:dyDescent="0.25">
      <c r="A181" s="4">
        <v>24740.02</v>
      </c>
      <c r="B181" s="4">
        <v>25412.02</v>
      </c>
      <c r="C181" s="4">
        <v>3859.5509999999999</v>
      </c>
      <c r="D181" s="4">
        <v>1.58</v>
      </c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.75" customHeight="1" x14ac:dyDescent="0.25">
      <c r="A182" s="4">
        <v>24740.14</v>
      </c>
      <c r="B182" s="4">
        <v>25327.22</v>
      </c>
      <c r="C182" s="4">
        <v>3875.57</v>
      </c>
      <c r="D182" s="4">
        <v>0.71</v>
      </c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.75" customHeight="1" x14ac:dyDescent="0.25">
      <c r="A183" s="4">
        <v>24740.68</v>
      </c>
      <c r="B183" s="4">
        <v>25461.65</v>
      </c>
      <c r="C183" s="4">
        <v>3945.8850000000002</v>
      </c>
      <c r="D183" s="4">
        <v>1.3</v>
      </c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.75" customHeight="1" x14ac:dyDescent="0.25">
      <c r="A184" s="4">
        <v>24741.83</v>
      </c>
      <c r="B184" s="4">
        <v>25066.720000000001</v>
      </c>
      <c r="C184" s="4">
        <v>3994.14</v>
      </c>
      <c r="D184" s="4">
        <v>0.78</v>
      </c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.75" customHeight="1" x14ac:dyDescent="0.25">
      <c r="A185" s="4">
        <v>24748.1</v>
      </c>
      <c r="B185" s="4">
        <v>25501.9</v>
      </c>
      <c r="C185" s="4">
        <v>3994</v>
      </c>
      <c r="D185" s="4">
        <v>0.37</v>
      </c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.75" customHeight="1" x14ac:dyDescent="0.25">
      <c r="A186" s="4">
        <v>24749.06</v>
      </c>
      <c r="B186" s="4">
        <v>25457.1</v>
      </c>
      <c r="C186" s="4">
        <v>3922.17</v>
      </c>
      <c r="D186" s="4">
        <v>1.38</v>
      </c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.75" customHeight="1" x14ac:dyDescent="0.25">
      <c r="A187" s="4">
        <v>24750.81</v>
      </c>
      <c r="B187" s="4">
        <v>25509.41</v>
      </c>
      <c r="C187" s="4">
        <v>3933.88</v>
      </c>
      <c r="D187" s="4">
        <v>0.75</v>
      </c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.75" customHeight="1" x14ac:dyDescent="0.25">
      <c r="A188" s="4">
        <v>24753.9</v>
      </c>
      <c r="B188" s="4">
        <v>25236.15</v>
      </c>
      <c r="C188" s="4">
        <v>3945.81</v>
      </c>
      <c r="D188" s="4">
        <v>0.56000000000000005</v>
      </c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.75" customHeight="1" x14ac:dyDescent="0.25">
      <c r="A189" s="4">
        <v>24754.54</v>
      </c>
      <c r="B189" s="4">
        <v>25489.81</v>
      </c>
      <c r="C189" s="4">
        <v>3891.61</v>
      </c>
      <c r="D189" s="4">
        <v>1.69</v>
      </c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.75" customHeight="1" x14ac:dyDescent="0.25">
      <c r="A190" s="4">
        <v>24756.33</v>
      </c>
      <c r="B190" s="4">
        <v>25288.89</v>
      </c>
      <c r="C190" s="4">
        <v>3934.19</v>
      </c>
      <c r="D190" s="4">
        <v>1.06</v>
      </c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.75" customHeight="1" x14ac:dyDescent="0.25">
      <c r="A191" s="4">
        <v>24756.91</v>
      </c>
      <c r="B191" s="4">
        <v>25265.360000000001</v>
      </c>
      <c r="C191" s="4">
        <v>3908.1750000000002</v>
      </c>
      <c r="D191" s="4">
        <v>0.84</v>
      </c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.75" customHeight="1" x14ac:dyDescent="0.25">
      <c r="A192" s="4">
        <v>24769.26</v>
      </c>
      <c r="B192" s="4">
        <v>25175.599999999999</v>
      </c>
      <c r="C192" s="4">
        <v>3933.97</v>
      </c>
      <c r="D192" s="4">
        <v>0.57999999999999996</v>
      </c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.75" customHeight="1" x14ac:dyDescent="0.25">
      <c r="A193" s="4">
        <v>24776.03</v>
      </c>
      <c r="B193" s="4">
        <v>25254.37</v>
      </c>
      <c r="C193" s="4">
        <v>3958.04</v>
      </c>
      <c r="D193" s="4">
        <v>0.44</v>
      </c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.75" customHeight="1" x14ac:dyDescent="0.25">
      <c r="A194" s="4">
        <v>24776.55</v>
      </c>
      <c r="B194" s="4">
        <v>25491.63</v>
      </c>
      <c r="C194" s="4">
        <v>3933.9250000000002</v>
      </c>
      <c r="D194" s="4">
        <v>0.66</v>
      </c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.75" customHeight="1" x14ac:dyDescent="0.25">
      <c r="A195" s="4">
        <v>24779.61</v>
      </c>
      <c r="B195" s="4">
        <v>25609.51</v>
      </c>
      <c r="C195" s="4">
        <v>3946.1350000000002</v>
      </c>
      <c r="D195" s="4">
        <v>0.47</v>
      </c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.75" customHeight="1" x14ac:dyDescent="0.25">
      <c r="A196" s="4">
        <v>24806.84</v>
      </c>
      <c r="B196" s="4">
        <v>25327.82</v>
      </c>
      <c r="C196" s="4">
        <v>4005.8</v>
      </c>
      <c r="D196" s="4">
        <v>0.15</v>
      </c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.75" customHeight="1" x14ac:dyDescent="0.25">
      <c r="A197" s="4">
        <v>24815.42</v>
      </c>
      <c r="B197" s="4">
        <v>25372.54</v>
      </c>
      <c r="C197" s="4">
        <v>3957.92</v>
      </c>
      <c r="D197" s="4">
        <v>0.61</v>
      </c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.75" customHeight="1" x14ac:dyDescent="0.25">
      <c r="A198" s="4">
        <v>24816.38</v>
      </c>
      <c r="B198" s="4">
        <v>25241.54</v>
      </c>
      <c r="C198" s="4">
        <v>4005.9</v>
      </c>
      <c r="D198" s="4">
        <v>0.47</v>
      </c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.75" customHeight="1" x14ac:dyDescent="0.25">
      <c r="A199" s="4">
        <v>24832.47</v>
      </c>
      <c r="B199" s="4">
        <v>25234.03</v>
      </c>
      <c r="C199" s="4">
        <v>3994.4</v>
      </c>
      <c r="D199" s="4">
        <v>0.71</v>
      </c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.7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.7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.7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.7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.7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.7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.7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.7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.7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.7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.7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.7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.7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.7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.7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.7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.7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.7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.7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.7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2.7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2.7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2.7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2.7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2.7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2.7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2.7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2.7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2.7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2.7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2.7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2.7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2.7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2.7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2.7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2.7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2.7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2.7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2.7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2.7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2.7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2.7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2.7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2.7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2.7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2.7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2.7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2.7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2.7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2.7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2.7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2.7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2.7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2.7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2.7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2.7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2.7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2.7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2.7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2.7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2.7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2.7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2.7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2.7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2.7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2.7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2.7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2.7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2.7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2.7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2.7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2.7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2.7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2.7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2.7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2.7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2.7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2.7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2.7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2.7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2.7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2.7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2.7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2.7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2.7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2.7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2.7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2.7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2.7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2.7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2.7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2.7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2.7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2.7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2.7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2.7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2.7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2.7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2.7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2.7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2.7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2.7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2.7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2.7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2.7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2.7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2.7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2.7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2.7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2.7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2.7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2.7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2.7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2.7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2.7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2.7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2.7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2.7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2.7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2.7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2.7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2.7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2.7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2.7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2.7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2.7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2.7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2.7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2.7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2.7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2.7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2.7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2.7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2.7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2.7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2.7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2.7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2.7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2.7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2.7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2.7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2.7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2.7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2.7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2.7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2.7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2.7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2.7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2.7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2.7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2.7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2.7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2.7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2.7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2.7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2.7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2.7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2.7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2.7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2.7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2.7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2.7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2.7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2.7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2.7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2.7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2.7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2.7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2.7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2.7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2.7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2.7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2.7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2.7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2.7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2.7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2.7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2.7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2.7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2.7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2.7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2.7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2.7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2.7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2.7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2.7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2.7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2.7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2.7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2.7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2.7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2.7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2.7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2.7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2.7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2.7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2.7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2.7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2.7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2.7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2.7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2.7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2.7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2.7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2.7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2.7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2.7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2.7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2.7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2.7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2.7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2.7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2.7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2.7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2.7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2.7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2.7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2.7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2.7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2.7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2.7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2.7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2.7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2.7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2.7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2.7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2.7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2.7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2.7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2.7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2.7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2.7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2.7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2.7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2.7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2.7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2.7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2.7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2.7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2.7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2.7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2.7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2.7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2.7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2.7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2.7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2.7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2.7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2.7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2.7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2.7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2.7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2.7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2.7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2.7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2.7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2.7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2.7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2.7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2.7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2.7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2.7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2.7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2.7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2.7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2.7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2.7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2.7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2.7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2.7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2.7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2.7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2.7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2.7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2.7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2.7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2.7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2.7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2.7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2.7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2.7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2.7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2.7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2.7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2.7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2.7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2.7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2.7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2.7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2.7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2.7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2.7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2.7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2.7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2.7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2.7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2.7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2.7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2.7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2.7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2.7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2.7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2.7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2.7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2.7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2.7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2.7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2.7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2.7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2.7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2.7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2.7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2.7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2.7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2.7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2.7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2.7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2.7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2.7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2.7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2.7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2.7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2.7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2.7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2.7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2.7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2.7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2.7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2.7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2.7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2.7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2.7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2.7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2.7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2.7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2.7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2.7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2.7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2.7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2.7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2.7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2.7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2.7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2.7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2.7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2.7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2.7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2.7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2.7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2.7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2.7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2.7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2.7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2.7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2.7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2.7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2.7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2.7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2.7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2.7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2.7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2.7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2.7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2.7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2.7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2.7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2.7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2.7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2.7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2.7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2.7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2.7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2.7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2.7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2.7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2.7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2.7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2.7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2.7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2.7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2.7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2.7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2.7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2.7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2.7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2.7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2.7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2.7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2.7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2.7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2.7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2.7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2.7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2.7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2.7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2.7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2.7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2.7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2.7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2.7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2.7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2.7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2.7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2.7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2.7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2.7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2.7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2.7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2.7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2.7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2.7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2.7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2.7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2.7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2.7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2.7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2.7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2.7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2.7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2.7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2.7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2.7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2.7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2.7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2.7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2.7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2.7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2.7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2.7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2.7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2.7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2.7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2.7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2.7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2.7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2.7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2.7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2.7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2.7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2.7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2.7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2.7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2.7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2.7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2.7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2.7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2.7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2.7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2.7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2.7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2.7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2.7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2.7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2.7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2.7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2.7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2.7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2.7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2.7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2.7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2.7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2.7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2.7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2.7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2.7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2.7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2.7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2.7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2.7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2.7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2.7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2.7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2.7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2.7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2.7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2.7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2.7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2.7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2.7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2.7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2.7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2.7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2.7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2.7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2.7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2.7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2.7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2.7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2.7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2.7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2.7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2.7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2.7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2.7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2.7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2.7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2.7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2.7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2.7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2.7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2.7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2.7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2.7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2.7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2.7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2.7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2.7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2.7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2.7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2.7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2.7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2.7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2.7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2.7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2.7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2.7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2.7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2.7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2.7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2.7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2.7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2.7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2.7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2.7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2.7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2.7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2.7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2.7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2.7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2.7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2.7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2.7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2.7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2.7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2.7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2.7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2.7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2.7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2.7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2.7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2.7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2.7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2.7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2.7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2.7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2.7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2.7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2.7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2.7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2.7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2.7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2.7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2.7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2.7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2.7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2.7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2.7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2.7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2.7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2.7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2.7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2.7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2.7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2.7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2.7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2.7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2.7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2.7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2.7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2.7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2.7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2.7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2.7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2.7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2.7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2.7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2.7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2.7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2.7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2.7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2.7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2.7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2.7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2.7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2.7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2.7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2.7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2.7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2.7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2.7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2.7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2.7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2.7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2.7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2.7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2.7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2.7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2.7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2.7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2.7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2.7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2.7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2.7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2.7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2.7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2.7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2.7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2.7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2.7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2.7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2.7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2.7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2.7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2.7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2.7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2.7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2.7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2.7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2.7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2.7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2.7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2.7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2.7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2.7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2.7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2.7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2.7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2.7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2.7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2.7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2.7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2.7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2.7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2.7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2.7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2.7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2.7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2.7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2.7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2.7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2.7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2.7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2.7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2.7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2.7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2.7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2.7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2.7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2.7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2.7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2.7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2.7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2.7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2.7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2.7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2.7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2.7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2.7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2.7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2.7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2.7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2.7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2.7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2.7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2.7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2.7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2.7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2.7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2.7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2.7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2.7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2.7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2.7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2.7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2.7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2.7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2.7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2.7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2.7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2.7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2.7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2.7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2.7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2.7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2.7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2.7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2.7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2.7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2.7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2.7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2.7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2.7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2.7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2.7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2.7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2.7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2.7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2.7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2.7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2.7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2.7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2.7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2.7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2.7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2.7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2.7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2.7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2.7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2.7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2.7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2.7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2.7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2.7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2.7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2.7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2.7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2.7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2.7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2.7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2.7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2.7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2.7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2.7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2.7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2.7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2.7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2.7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2.7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2.7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2.7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2.7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2.7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2.7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2.7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2.7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2.7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2.7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2.7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2.7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2.7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2.7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2.7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2.7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2.7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2.7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2.7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2.7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2.7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2.7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2.7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2.7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2.7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2.7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2.7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2.7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2.7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2.7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2.7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2.7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2.7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2.7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2.7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2.7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2.7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2.75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2.75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2.75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2.75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2.75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2.75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2.75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2.75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2.75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2.75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2.75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2.75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2.75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2.75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2.75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2.75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2.75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2.75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2.75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2.75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2.75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2.75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2.75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2.75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2.75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2.75" customHeight="1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2.75" customHeight="1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2.75" customHeight="1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2.75" customHeight="1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2.75" customHeight="1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2.75" customHeight="1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2.75" customHeight="1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2.75" customHeight="1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2.75" customHeight="1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2.75" customHeight="1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2.75" customHeight="1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2.75" customHeight="1" x14ac:dyDescent="0.2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000"/>
  <sheetViews>
    <sheetView workbookViewId="0">
      <selection sqref="A1:B1"/>
    </sheetView>
  </sheetViews>
  <sheetFormatPr baseColWidth="10" defaultColWidth="14.44140625" defaultRowHeight="15" customHeight="1" x14ac:dyDescent="0.25"/>
  <cols>
    <col min="1" max="1" width="24.109375" customWidth="1"/>
    <col min="2" max="2" width="36.88671875" customWidth="1"/>
    <col min="3" max="26" width="10" customWidth="1"/>
  </cols>
  <sheetData>
    <row r="1" spans="1:2" ht="12.75" customHeight="1" x14ac:dyDescent="0.25">
      <c r="A1" s="45" t="s">
        <v>4</v>
      </c>
      <c r="B1" s="46"/>
    </row>
    <row r="2" spans="1:2" ht="12.75" customHeight="1" x14ac:dyDescent="0.25">
      <c r="A2" s="9"/>
      <c r="B2" s="9"/>
    </row>
    <row r="3" spans="1:2" ht="15" customHeight="1" x14ac:dyDescent="0.3">
      <c r="A3" s="9" t="s">
        <v>9</v>
      </c>
      <c r="B3" s="10">
        <v>-6.2839562160886223E-2</v>
      </c>
    </row>
    <row r="4" spans="1:2" ht="12.75" customHeight="1" x14ac:dyDescent="0.25">
      <c r="A4" s="9" t="s">
        <v>10</v>
      </c>
      <c r="B4" s="11">
        <v>5.5490944689916048E-2</v>
      </c>
    </row>
    <row r="5" spans="1:2" ht="12.75" customHeight="1" x14ac:dyDescent="0.25">
      <c r="A5" s="9" t="s">
        <v>11</v>
      </c>
      <c r="B5" s="11">
        <v>-6.7337451663300796E-2</v>
      </c>
    </row>
    <row r="6" spans="1:2" ht="12.75" customHeight="1" x14ac:dyDescent="0.25">
      <c r="A6" s="9" t="s">
        <v>12</v>
      </c>
      <c r="B6" s="11">
        <v>-0.30110509278392161</v>
      </c>
    </row>
    <row r="7" spans="1:2" ht="15" customHeight="1" x14ac:dyDescent="0.3">
      <c r="A7" s="9" t="s">
        <v>13</v>
      </c>
      <c r="B7" s="10">
        <v>0.6179210086085728</v>
      </c>
    </row>
    <row r="8" spans="1:2" ht="12.75" customHeight="1" x14ac:dyDescent="0.25">
      <c r="A8" s="9" t="s">
        <v>14</v>
      </c>
      <c r="B8" s="11">
        <v>0.3818263728798359</v>
      </c>
    </row>
    <row r="9" spans="1:2" ht="12.75" customHeight="1" x14ac:dyDescent="0.25">
      <c r="A9" s="9" t="s">
        <v>15</v>
      </c>
      <c r="B9" s="11">
        <v>-4.4245725021838656E-2</v>
      </c>
    </row>
    <row r="10" spans="1:2" ht="12.75" customHeight="1" x14ac:dyDescent="0.25">
      <c r="A10" s="9" t="s">
        <v>16</v>
      </c>
      <c r="B10" s="11">
        <v>5.7160054548623808E-2</v>
      </c>
    </row>
    <row r="11" spans="1:2" ht="12.75" customHeight="1" x14ac:dyDescent="0.25">
      <c r="A11" s="9" t="s">
        <v>17</v>
      </c>
      <c r="B11" s="11">
        <v>3.2958368660043291</v>
      </c>
    </row>
    <row r="12" spans="1:2" ht="12.75" customHeight="1" x14ac:dyDescent="0.25">
      <c r="A12" s="9" t="s">
        <v>18</v>
      </c>
      <c r="B12" s="11">
        <v>-1.6607312068216509</v>
      </c>
    </row>
    <row r="13" spans="1:2" ht="12.75" customHeight="1" x14ac:dyDescent="0.25">
      <c r="A13" s="9" t="s">
        <v>19</v>
      </c>
      <c r="B13" s="11">
        <v>1.6351056591826783</v>
      </c>
    </row>
    <row r="14" spans="1:2" ht="12.75" customHeight="1" x14ac:dyDescent="0.25">
      <c r="A14" s="9" t="s">
        <v>20</v>
      </c>
      <c r="B14" s="11">
        <v>-7.7921057079498919</v>
      </c>
    </row>
    <row r="15" spans="1:2" ht="15.75" customHeight="1" x14ac:dyDescent="0.3">
      <c r="A15" s="12" t="s">
        <v>21</v>
      </c>
      <c r="B15" s="13">
        <v>124</v>
      </c>
    </row>
    <row r="16" spans="1:2" ht="12.75" customHeight="1" x14ac:dyDescent="0.25"/>
    <row r="17" ht="12.75" customHeight="1" x14ac:dyDescent="0.25"/>
    <row r="18" ht="12.75" customHeight="1" x14ac:dyDescent="0.25"/>
    <row r="19" ht="12.75" customHeight="1" x14ac:dyDescent="0.25"/>
    <row r="20" ht="12.75" customHeight="1" x14ac:dyDescent="0.25"/>
    <row r="21" ht="12.75" customHeight="1" x14ac:dyDescent="0.25"/>
    <row r="22" ht="12.75" customHeight="1" x14ac:dyDescent="0.25"/>
    <row r="23" ht="12.75" customHeight="1" x14ac:dyDescent="0.25"/>
    <row r="24" ht="12.75" customHeight="1" x14ac:dyDescent="0.25"/>
    <row r="25" ht="12.75" customHeight="1" x14ac:dyDescent="0.25"/>
    <row r="26" ht="12.75" customHeight="1" x14ac:dyDescent="0.25"/>
    <row r="27" ht="12.75" customHeight="1" x14ac:dyDescent="0.25"/>
    <row r="28" ht="12.75" customHeight="1" x14ac:dyDescent="0.25"/>
    <row r="29" ht="12.75" customHeight="1" x14ac:dyDescent="0.25"/>
    <row r="30" ht="12.75" customHeight="1" x14ac:dyDescent="0.25"/>
    <row r="31" ht="12.75" customHeight="1" x14ac:dyDescent="0.25"/>
    <row r="32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">
    <mergeCell ref="A1:B1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000"/>
  <sheetViews>
    <sheetView workbookViewId="0"/>
  </sheetViews>
  <sheetFormatPr baseColWidth="10" defaultColWidth="14.44140625" defaultRowHeight="15" customHeight="1" x14ac:dyDescent="0.25"/>
  <cols>
    <col min="1" max="26" width="10" customWidth="1"/>
  </cols>
  <sheetData>
    <row r="1" spans="1:2" ht="12.75" customHeight="1" x14ac:dyDescent="0.25">
      <c r="A1" s="8" t="s">
        <v>22</v>
      </c>
      <c r="B1" s="8" t="s">
        <v>23</v>
      </c>
    </row>
    <row r="2" spans="1:2" ht="12.75" customHeight="1" x14ac:dyDescent="0.25">
      <c r="A2" s="9">
        <v>0.19</v>
      </c>
      <c r="B2" s="9">
        <v>1</v>
      </c>
    </row>
    <row r="3" spans="1:2" ht="12.75" customHeight="1" x14ac:dyDescent="0.25">
      <c r="A3" s="11">
        <v>0.63909090909090904</v>
      </c>
      <c r="B3" s="9">
        <v>31</v>
      </c>
    </row>
    <row r="4" spans="1:2" ht="12.75" customHeight="1" x14ac:dyDescent="0.25">
      <c r="A4" s="11">
        <v>1.0881818181818181</v>
      </c>
      <c r="B4" s="9">
        <v>43</v>
      </c>
    </row>
    <row r="5" spans="1:2" ht="12.75" customHeight="1" x14ac:dyDescent="0.25">
      <c r="A5" s="11">
        <v>1.5372727272727271</v>
      </c>
      <c r="B5" s="9">
        <v>21</v>
      </c>
    </row>
    <row r="6" spans="1:2" ht="12.75" customHeight="1" x14ac:dyDescent="0.25">
      <c r="A6" s="11">
        <v>1.9863636363636361</v>
      </c>
      <c r="B6" s="9">
        <v>16</v>
      </c>
    </row>
    <row r="7" spans="1:2" ht="12.75" customHeight="1" x14ac:dyDescent="0.25">
      <c r="A7" s="11">
        <v>2.4354545454545451</v>
      </c>
      <c r="B7" s="9">
        <v>6</v>
      </c>
    </row>
    <row r="8" spans="1:2" ht="12.75" customHeight="1" x14ac:dyDescent="0.25">
      <c r="A8" s="11">
        <v>2.8845454545454543</v>
      </c>
      <c r="B8" s="9">
        <v>1</v>
      </c>
    </row>
    <row r="9" spans="1:2" ht="12.75" customHeight="1" x14ac:dyDescent="0.25">
      <c r="A9" s="11">
        <v>3.3336363636363631</v>
      </c>
      <c r="B9" s="9">
        <v>2</v>
      </c>
    </row>
    <row r="10" spans="1:2" ht="12.75" customHeight="1" x14ac:dyDescent="0.25">
      <c r="A10" s="11">
        <v>3.7827272727272723</v>
      </c>
      <c r="B10" s="9">
        <v>0</v>
      </c>
    </row>
    <row r="11" spans="1:2" ht="12.75" customHeight="1" x14ac:dyDescent="0.25">
      <c r="A11" s="11">
        <v>4.2318181818181815</v>
      </c>
      <c r="B11" s="9">
        <v>2</v>
      </c>
    </row>
    <row r="12" spans="1:2" ht="12.75" customHeight="1" x14ac:dyDescent="0.25">
      <c r="A12" s="11">
        <v>4.6809090909090907</v>
      </c>
      <c r="B12" s="9">
        <v>0</v>
      </c>
    </row>
    <row r="13" spans="1:2" ht="13.5" customHeight="1" x14ac:dyDescent="0.25">
      <c r="A13" s="12" t="s">
        <v>24</v>
      </c>
      <c r="B13" s="12">
        <v>1</v>
      </c>
    </row>
    <row r="14" spans="1:2" ht="12.75" customHeight="1" x14ac:dyDescent="0.25"/>
    <row r="15" spans="1:2" ht="12.75" customHeight="1" x14ac:dyDescent="0.25"/>
    <row r="16" spans="1:2" ht="12.75" customHeight="1" x14ac:dyDescent="0.25"/>
    <row r="17" ht="12.75" customHeight="1" x14ac:dyDescent="0.25"/>
    <row r="18" ht="12.75" customHeight="1" x14ac:dyDescent="0.25"/>
    <row r="19" ht="12.75" customHeight="1" x14ac:dyDescent="0.25"/>
    <row r="20" ht="12.75" customHeight="1" x14ac:dyDescent="0.25"/>
    <row r="21" ht="12.75" customHeight="1" x14ac:dyDescent="0.25"/>
    <row r="22" ht="12.75" customHeight="1" x14ac:dyDescent="0.25"/>
    <row r="23" ht="12.75" customHeight="1" x14ac:dyDescent="0.25"/>
    <row r="24" ht="12.75" customHeight="1" x14ac:dyDescent="0.25"/>
    <row r="25" ht="12.75" customHeight="1" x14ac:dyDescent="0.25"/>
    <row r="26" ht="12.75" customHeight="1" x14ac:dyDescent="0.25"/>
    <row r="27" ht="12.75" customHeight="1" x14ac:dyDescent="0.25"/>
    <row r="28" ht="12.75" customHeight="1" x14ac:dyDescent="0.25"/>
    <row r="29" ht="12.75" customHeight="1" x14ac:dyDescent="0.25"/>
    <row r="30" ht="12.75" customHeight="1" x14ac:dyDescent="0.25"/>
    <row r="31" ht="12.75" customHeight="1" x14ac:dyDescent="0.25"/>
    <row r="32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995"/>
  <sheetViews>
    <sheetView tabSelected="1" zoomScale="90" zoomScaleNormal="90" workbookViewId="0">
      <selection activeCell="G80" sqref="G80"/>
    </sheetView>
  </sheetViews>
  <sheetFormatPr baseColWidth="10" defaultColWidth="14.44140625" defaultRowHeight="15" customHeight="1" x14ac:dyDescent="0.25"/>
  <cols>
    <col min="1" max="1" width="40.6640625" customWidth="1"/>
    <col min="2" max="2" width="27.6640625" customWidth="1"/>
    <col min="3" max="3" width="22.6640625" customWidth="1"/>
    <col min="4" max="4" width="21.88671875" customWidth="1"/>
    <col min="5" max="6" width="23.33203125" customWidth="1"/>
    <col min="7" max="7" width="24.6640625" customWidth="1"/>
    <col min="8" max="8" width="26.88671875" customWidth="1"/>
    <col min="9" max="9" width="43.88671875" customWidth="1"/>
    <col min="10" max="27" width="10" customWidth="1"/>
  </cols>
  <sheetData>
    <row r="1" spans="1:7" ht="30" customHeight="1" x14ac:dyDescent="0.5">
      <c r="A1" s="14" t="s">
        <v>25</v>
      </c>
      <c r="B1" s="9"/>
    </row>
    <row r="2" spans="1:7" ht="12.75" customHeight="1" x14ac:dyDescent="0.25"/>
    <row r="3" spans="1:7" ht="18" customHeight="1" x14ac:dyDescent="0.3">
      <c r="B3" s="15"/>
      <c r="C3" s="15"/>
      <c r="D3" s="15"/>
      <c r="E3" s="15"/>
      <c r="F3" s="15"/>
      <c r="G3" s="15"/>
    </row>
    <row r="4" spans="1:7" ht="20.25" customHeight="1" x14ac:dyDescent="0.35">
      <c r="A4" s="16" t="s">
        <v>26</v>
      </c>
      <c r="B4" s="17"/>
      <c r="C4" s="17"/>
      <c r="D4" s="17"/>
      <c r="E4" s="17"/>
      <c r="F4" s="17"/>
      <c r="G4" s="17"/>
    </row>
    <row r="5" spans="1:7" ht="20.25" customHeight="1" x14ac:dyDescent="0.35">
      <c r="A5" s="17" t="s">
        <v>27</v>
      </c>
      <c r="B5" s="17"/>
      <c r="C5" s="17"/>
      <c r="D5" s="17"/>
      <c r="E5" s="17"/>
      <c r="F5" s="17"/>
      <c r="G5" s="17"/>
    </row>
    <row r="6" spans="1:7" ht="20.25" customHeight="1" x14ac:dyDescent="0.35">
      <c r="A6" s="17" t="s">
        <v>28</v>
      </c>
      <c r="B6" s="17"/>
      <c r="C6" s="17"/>
      <c r="D6" s="17"/>
      <c r="E6" s="17"/>
      <c r="F6" s="17"/>
      <c r="G6" s="17"/>
    </row>
    <row r="7" spans="1:7" ht="20.25" customHeight="1" x14ac:dyDescent="0.35">
      <c r="A7" s="17"/>
      <c r="B7" s="17"/>
      <c r="C7" s="17"/>
      <c r="D7" s="17"/>
      <c r="E7" s="17"/>
      <c r="F7" s="17"/>
      <c r="G7" s="17"/>
    </row>
    <row r="8" spans="1:7" ht="20.25" customHeight="1" x14ac:dyDescent="0.4">
      <c r="A8" s="18" t="s">
        <v>47</v>
      </c>
      <c r="B8" s="16"/>
      <c r="C8" s="17"/>
      <c r="D8" s="17"/>
      <c r="E8" s="17"/>
      <c r="F8" s="17"/>
      <c r="G8" s="17"/>
    </row>
    <row r="9" spans="1:7" ht="20.25" customHeight="1" x14ac:dyDescent="0.35">
      <c r="A9" s="17"/>
      <c r="B9" s="17"/>
      <c r="C9" s="17"/>
      <c r="D9" s="17"/>
      <c r="E9" s="17"/>
      <c r="F9" s="17"/>
      <c r="G9" s="17"/>
    </row>
    <row r="10" spans="1:7" ht="20.25" customHeight="1" x14ac:dyDescent="0.35">
      <c r="A10" s="17" t="s">
        <v>29</v>
      </c>
      <c r="B10" s="17"/>
      <c r="C10" s="17"/>
      <c r="D10" s="17"/>
      <c r="E10" s="17"/>
      <c r="F10" s="17"/>
      <c r="G10" s="17"/>
    </row>
    <row r="11" spans="1:7" ht="20.25" customHeight="1" x14ac:dyDescent="0.35">
      <c r="A11" s="17" t="s">
        <v>30</v>
      </c>
      <c r="B11" s="17"/>
      <c r="C11" s="17"/>
      <c r="D11" s="17"/>
      <c r="E11" s="17"/>
      <c r="F11" s="17"/>
      <c r="G11" s="17"/>
    </row>
    <row r="12" spans="1:7" ht="20.25" customHeight="1" x14ac:dyDescent="0.35">
      <c r="C12" s="17"/>
      <c r="D12" s="17"/>
      <c r="E12" s="17"/>
      <c r="F12" s="17"/>
      <c r="G12" s="17"/>
    </row>
    <row r="13" spans="1:7" ht="27" customHeight="1" x14ac:dyDescent="0.4">
      <c r="A13" s="47" t="s">
        <v>48</v>
      </c>
      <c r="B13" s="47"/>
      <c r="C13" s="47"/>
      <c r="D13" s="17"/>
      <c r="E13" s="17"/>
      <c r="F13" s="17"/>
      <c r="G13" s="17"/>
    </row>
    <row r="14" spans="1:7" ht="19.5" customHeight="1" x14ac:dyDescent="0.35">
      <c r="A14" s="17"/>
      <c r="B14" s="17"/>
      <c r="C14" s="17"/>
      <c r="D14" s="17"/>
      <c r="E14" s="17"/>
      <c r="F14" s="17"/>
      <c r="G14" s="17"/>
    </row>
    <row r="15" spans="1:7" ht="20.25" customHeight="1" x14ac:dyDescent="0.35">
      <c r="D15" s="17"/>
      <c r="E15" s="17"/>
      <c r="F15" s="17"/>
      <c r="G15" s="17"/>
    </row>
    <row r="16" spans="1:7" ht="20.25" customHeight="1" x14ac:dyDescent="0.35">
      <c r="D16" s="17"/>
      <c r="E16" s="17"/>
      <c r="F16" s="17"/>
      <c r="G16" s="17"/>
    </row>
    <row r="17" spans="4:7" ht="20.25" customHeight="1" x14ac:dyDescent="0.35">
      <c r="D17" s="17"/>
      <c r="E17" s="17"/>
      <c r="F17" s="17"/>
      <c r="G17" s="17"/>
    </row>
    <row r="18" spans="4:7" ht="20.25" customHeight="1" x14ac:dyDescent="0.35">
      <c r="D18" s="17"/>
      <c r="E18" s="17"/>
      <c r="F18" s="17"/>
      <c r="G18" s="17"/>
    </row>
    <row r="19" spans="4:7" ht="20.25" customHeight="1" x14ac:dyDescent="0.35">
      <c r="D19" s="17"/>
      <c r="E19" s="17"/>
      <c r="F19" s="17"/>
      <c r="G19" s="17"/>
    </row>
    <row r="20" spans="4:7" ht="20.25" customHeight="1" x14ac:dyDescent="0.35">
      <c r="D20" s="17"/>
      <c r="E20" s="17"/>
      <c r="F20" s="17"/>
      <c r="G20" s="17"/>
    </row>
    <row r="21" spans="4:7" ht="20.25" customHeight="1" x14ac:dyDescent="0.35">
      <c r="D21" s="17"/>
      <c r="E21" s="17"/>
      <c r="F21" s="17"/>
      <c r="G21" s="17"/>
    </row>
    <row r="22" spans="4:7" ht="12.75" customHeight="1" x14ac:dyDescent="0.25"/>
    <row r="23" spans="4:7" ht="12.75" customHeight="1" x14ac:dyDescent="0.25"/>
    <row r="24" spans="4:7" ht="12.75" customHeight="1" x14ac:dyDescent="0.25"/>
    <row r="25" spans="4:7" ht="12.75" customHeight="1" x14ac:dyDescent="0.25"/>
    <row r="26" spans="4:7" ht="12.75" customHeight="1" x14ac:dyDescent="0.25"/>
    <row r="27" spans="4:7" ht="12.75" customHeight="1" x14ac:dyDescent="0.25"/>
    <row r="28" spans="4:7" ht="12.75" customHeight="1" x14ac:dyDescent="0.25"/>
    <row r="29" spans="4:7" ht="12.75" customHeight="1" x14ac:dyDescent="0.25"/>
    <row r="30" spans="4:7" ht="12.75" customHeight="1" x14ac:dyDescent="0.25"/>
    <row r="31" spans="4:7" ht="12.75" customHeight="1" x14ac:dyDescent="0.25"/>
    <row r="32" spans="4:7" ht="12.75" customHeight="1" x14ac:dyDescent="0.25"/>
    <row r="33" spans="1:8" ht="12.75" customHeight="1" x14ac:dyDescent="0.25"/>
    <row r="34" spans="1:8" ht="12.75" customHeight="1" x14ac:dyDescent="0.25"/>
    <row r="35" spans="1:8" ht="12.75" customHeight="1" x14ac:dyDescent="0.25"/>
    <row r="36" spans="1:8" ht="12.75" customHeight="1" x14ac:dyDescent="0.25"/>
    <row r="37" spans="1:8" ht="12.75" customHeight="1" x14ac:dyDescent="0.25"/>
    <row r="38" spans="1:8" ht="12.75" customHeight="1" x14ac:dyDescent="0.25"/>
    <row r="39" spans="1:8" ht="12.75" customHeight="1" x14ac:dyDescent="0.25"/>
    <row r="40" spans="1:8" ht="12.75" customHeight="1" x14ac:dyDescent="0.25"/>
    <row r="41" spans="1:8" ht="20.25" customHeight="1" x14ac:dyDescent="0.4">
      <c r="A41" s="18" t="s">
        <v>49</v>
      </c>
      <c r="B41" s="16"/>
      <c r="C41" s="17"/>
    </row>
    <row r="42" spans="1:8" ht="21" customHeight="1" x14ac:dyDescent="0.35">
      <c r="A42" s="17"/>
      <c r="B42" s="17"/>
      <c r="C42" s="17"/>
    </row>
    <row r="43" spans="1:8" ht="61.5" customHeight="1" x14ac:dyDescent="0.4">
      <c r="A43" s="19" t="s">
        <v>31</v>
      </c>
      <c r="B43" s="20" t="s">
        <v>9</v>
      </c>
      <c r="C43" s="21">
        <v>-6.2839562160886223E-2</v>
      </c>
    </row>
    <row r="44" spans="1:8" ht="21" customHeight="1" x14ac:dyDescent="0.4">
      <c r="A44" s="17"/>
      <c r="B44" s="42" t="s">
        <v>53</v>
      </c>
      <c r="C44" s="23">
        <v>0.6179210086085728</v>
      </c>
    </row>
    <row r="45" spans="1:8" ht="21.75" customHeight="1" x14ac:dyDescent="0.4">
      <c r="A45" s="17"/>
      <c r="B45" s="24" t="s">
        <v>32</v>
      </c>
      <c r="C45" s="25">
        <v>124</v>
      </c>
    </row>
    <row r="46" spans="1:8" ht="20.25" customHeight="1" x14ac:dyDescent="0.35">
      <c r="A46" s="17"/>
      <c r="D46" s="15"/>
      <c r="E46" s="15"/>
      <c r="F46" s="15"/>
      <c r="G46" s="15"/>
    </row>
    <row r="47" spans="1:8" ht="20.25" customHeight="1" x14ac:dyDescent="0.35">
      <c r="A47" s="17"/>
      <c r="B47" s="17"/>
      <c r="C47" s="17"/>
      <c r="D47" s="17"/>
      <c r="E47" s="17"/>
      <c r="F47" s="17"/>
      <c r="G47" s="17"/>
      <c r="H47" s="17"/>
    </row>
    <row r="48" spans="1:8" ht="20.25" customHeight="1" x14ac:dyDescent="0.35">
      <c r="A48" s="17" t="s">
        <v>33</v>
      </c>
      <c r="B48" s="17"/>
      <c r="C48" s="17"/>
      <c r="D48" s="17"/>
      <c r="E48" s="17"/>
      <c r="F48" s="17"/>
      <c r="G48" s="17"/>
      <c r="H48" s="17"/>
    </row>
    <row r="49" spans="1:9" ht="20.25" customHeight="1" x14ac:dyDescent="0.35">
      <c r="A49" s="17"/>
      <c r="B49" s="17"/>
      <c r="C49" s="17"/>
      <c r="D49" s="17"/>
      <c r="E49" s="17"/>
      <c r="F49" s="17"/>
      <c r="G49" s="17"/>
      <c r="H49" s="17"/>
    </row>
    <row r="50" spans="1:9" ht="20.25" customHeight="1" x14ac:dyDescent="0.35">
      <c r="A50" s="17"/>
      <c r="B50" s="17"/>
      <c r="C50" s="17"/>
      <c r="D50" s="17"/>
      <c r="E50" s="17"/>
      <c r="F50" s="17"/>
      <c r="G50" s="17"/>
      <c r="H50" s="17"/>
    </row>
    <row r="51" spans="1:9" ht="20.25" customHeight="1" x14ac:dyDescent="0.35">
      <c r="A51" s="17"/>
      <c r="B51" s="17"/>
      <c r="C51" s="17"/>
      <c r="D51" s="17"/>
      <c r="E51" s="17"/>
      <c r="F51" s="17"/>
      <c r="G51" s="17"/>
      <c r="H51" s="17"/>
    </row>
    <row r="52" spans="1:9" ht="20.25" customHeight="1" x14ac:dyDescent="0.35">
      <c r="A52" s="17"/>
      <c r="B52" s="17"/>
      <c r="C52" s="17"/>
      <c r="D52" s="17"/>
      <c r="E52" s="17"/>
      <c r="F52" s="17"/>
      <c r="G52" s="17"/>
      <c r="H52" s="17"/>
    </row>
    <row r="53" spans="1:9" ht="20.25" customHeight="1" x14ac:dyDescent="0.35">
      <c r="A53" s="17"/>
      <c r="B53" s="17"/>
      <c r="C53" s="17"/>
      <c r="D53" s="17"/>
      <c r="E53" s="17"/>
      <c r="F53" s="17"/>
      <c r="G53" s="17"/>
      <c r="H53" s="17"/>
    </row>
    <row r="54" spans="1:9" ht="20.25" customHeight="1" x14ac:dyDescent="0.35">
      <c r="A54" s="17"/>
      <c r="B54" s="17"/>
      <c r="C54" s="17"/>
      <c r="D54" s="17"/>
      <c r="E54" s="17"/>
      <c r="F54" s="17"/>
      <c r="G54" s="17"/>
      <c r="H54" s="17"/>
    </row>
    <row r="55" spans="1:9" ht="20.25" customHeight="1" x14ac:dyDescent="0.35">
      <c r="A55" s="17"/>
      <c r="B55" s="17"/>
      <c r="C55" s="17"/>
      <c r="D55" s="17"/>
      <c r="E55" s="17"/>
      <c r="F55" s="17"/>
      <c r="G55" s="17"/>
      <c r="H55" s="17"/>
      <c r="I55" s="15"/>
    </row>
    <row r="56" spans="1:9" ht="20.25" customHeight="1" x14ac:dyDescent="0.35">
      <c r="A56" s="17"/>
      <c r="B56" s="17"/>
      <c r="C56" s="17"/>
      <c r="D56" s="17"/>
      <c r="E56" s="17"/>
      <c r="F56" s="17"/>
      <c r="G56" s="17"/>
      <c r="H56" s="17"/>
      <c r="I56" s="15"/>
    </row>
    <row r="57" spans="1:9" ht="20.25" customHeight="1" x14ac:dyDescent="0.35">
      <c r="A57" s="17"/>
      <c r="B57" s="17"/>
      <c r="C57" s="17"/>
      <c r="D57" s="17"/>
      <c r="E57" s="17"/>
      <c r="F57" s="17"/>
      <c r="G57" s="17"/>
      <c r="H57" s="17"/>
      <c r="I57" s="15"/>
    </row>
    <row r="58" spans="1:9" ht="62.25" customHeight="1" x14ac:dyDescent="0.35">
      <c r="A58" s="40">
        <v>-2</v>
      </c>
      <c r="B58" s="36" t="s">
        <v>34</v>
      </c>
      <c r="C58" s="37" t="s">
        <v>54</v>
      </c>
      <c r="D58" s="41" t="s">
        <v>55</v>
      </c>
      <c r="E58" s="39" t="s">
        <v>35</v>
      </c>
      <c r="F58" s="41" t="s">
        <v>52</v>
      </c>
      <c r="G58" s="37" t="s">
        <v>36</v>
      </c>
      <c r="H58" s="38" t="s">
        <v>37</v>
      </c>
    </row>
    <row r="59" spans="1:9" ht="62.25" customHeight="1" x14ac:dyDescent="0.35">
      <c r="A59" s="22">
        <v>-1</v>
      </c>
      <c r="B59" s="17">
        <v>9</v>
      </c>
      <c r="C59" s="26">
        <f t="shared" ref="C59:C70" si="0">_xlfn.NORM.DIST(A59,$C$43,$C$44,TRUE)</f>
        <v>6.4679470845420375E-2</v>
      </c>
      <c r="D59" s="26">
        <f t="shared" ref="D59:D70" si="1">$C$45*C59</f>
        <v>8.0202543848321266</v>
      </c>
      <c r="E59" s="26">
        <f>D59</f>
        <v>8.0202543848321266</v>
      </c>
      <c r="F59" s="44">
        <f>B59</f>
        <v>9</v>
      </c>
      <c r="G59" s="26">
        <f>(F59-E59)^2</f>
        <v>0.95990147044067464</v>
      </c>
      <c r="H59" s="27">
        <f>G59/E59</f>
        <v>0.11968466639362918</v>
      </c>
    </row>
    <row r="60" spans="1:9" ht="20.25" customHeight="1" x14ac:dyDescent="0.35">
      <c r="A60" s="22">
        <v>-0.7</v>
      </c>
      <c r="B60" s="17">
        <v>11</v>
      </c>
      <c r="C60" s="26">
        <f t="shared" si="0"/>
        <v>0.15123858437701271</v>
      </c>
      <c r="D60" s="26">
        <f t="shared" si="1"/>
        <v>18.753584462749576</v>
      </c>
      <c r="E60" s="26">
        <f t="shared" ref="E60:E70" si="2">D60-D59</f>
        <v>10.733330077917449</v>
      </c>
      <c r="F60" s="44">
        <f t="shared" ref="F60:F70" si="3">B60</f>
        <v>11</v>
      </c>
      <c r="G60" s="26">
        <f t="shared" ref="G60:G70" si="4">(F60-E60)^2</f>
        <v>7.1112847343513835E-2</v>
      </c>
      <c r="H60" s="27">
        <f t="shared" ref="H60:H70" si="5">G60/E60</f>
        <v>6.6254225694428303E-3</v>
      </c>
    </row>
    <row r="61" spans="1:9" ht="20.25" customHeight="1" x14ac:dyDescent="0.35">
      <c r="A61" s="22">
        <v>-0.5</v>
      </c>
      <c r="B61" s="17">
        <v>8</v>
      </c>
      <c r="C61" s="26">
        <f t="shared" si="0"/>
        <v>0.23963729418152241</v>
      </c>
      <c r="D61" s="26">
        <f t="shared" si="1"/>
        <v>29.715024478508777</v>
      </c>
      <c r="E61" s="26">
        <f t="shared" si="2"/>
        <v>10.961440015759202</v>
      </c>
      <c r="F61" s="44">
        <f t="shared" si="3"/>
        <v>8</v>
      </c>
      <c r="G61" s="26">
        <f t="shared" si="4"/>
        <v>8.7701269669398609</v>
      </c>
      <c r="H61" s="27">
        <f t="shared" si="5"/>
        <v>0.80008894400107089</v>
      </c>
    </row>
    <row r="62" spans="1:9" ht="20.25" customHeight="1" x14ac:dyDescent="0.35">
      <c r="A62" s="22">
        <v>-0.25</v>
      </c>
      <c r="B62" s="17">
        <v>17</v>
      </c>
      <c r="C62" s="26">
        <f t="shared" si="0"/>
        <v>0.38098786772287485</v>
      </c>
      <c r="D62" s="26">
        <f t="shared" si="1"/>
        <v>47.242495597636484</v>
      </c>
      <c r="E62" s="26">
        <f t="shared" si="2"/>
        <v>17.527471119127707</v>
      </c>
      <c r="F62" s="44">
        <f t="shared" si="3"/>
        <v>17</v>
      </c>
      <c r="G62" s="26">
        <f t="shared" si="4"/>
        <v>0.2782257815138357</v>
      </c>
      <c r="H62" s="27">
        <f t="shared" si="5"/>
        <v>1.5873697901017121E-2</v>
      </c>
    </row>
    <row r="63" spans="1:9" ht="20.25" customHeight="1" x14ac:dyDescent="0.35">
      <c r="A63" s="22">
        <v>-0.1</v>
      </c>
      <c r="B63" s="17">
        <v>16</v>
      </c>
      <c r="C63" s="26">
        <f t="shared" si="0"/>
        <v>0.4760229242705985</v>
      </c>
      <c r="D63" s="26">
        <f t="shared" si="1"/>
        <v>59.026842609554215</v>
      </c>
      <c r="E63" s="26">
        <f t="shared" si="2"/>
        <v>11.784347011917731</v>
      </c>
      <c r="F63" s="44">
        <f t="shared" si="3"/>
        <v>16</v>
      </c>
      <c r="G63" s="26">
        <f t="shared" si="4"/>
        <v>17.77173011592696</v>
      </c>
      <c r="H63" s="27">
        <f t="shared" si="5"/>
        <v>1.5080793274293498</v>
      </c>
    </row>
    <row r="64" spans="1:9" ht="20.25" customHeight="1" x14ac:dyDescent="0.35">
      <c r="A64" s="22">
        <v>0</v>
      </c>
      <c r="B64" s="17">
        <v>7</v>
      </c>
      <c r="C64" s="26">
        <f t="shared" si="0"/>
        <v>0.54050066922035245</v>
      </c>
      <c r="D64" s="26">
        <f t="shared" si="1"/>
        <v>67.022082983323699</v>
      </c>
      <c r="E64" s="26">
        <f t="shared" si="2"/>
        <v>7.9952403737694837</v>
      </c>
      <c r="F64" s="44">
        <f t="shared" si="3"/>
        <v>7</v>
      </c>
      <c r="G64" s="26">
        <f t="shared" si="4"/>
        <v>0.99050340158082162</v>
      </c>
      <c r="H64" s="27">
        <f t="shared" si="5"/>
        <v>0.12388663195548591</v>
      </c>
    </row>
    <row r="65" spans="1:8" ht="20.25" customHeight="1" x14ac:dyDescent="0.35">
      <c r="A65" s="22">
        <v>0.1</v>
      </c>
      <c r="B65" s="17">
        <v>8</v>
      </c>
      <c r="C65" s="26">
        <f t="shared" si="0"/>
        <v>0.60392822395323953</v>
      </c>
      <c r="D65" s="26">
        <f t="shared" si="1"/>
        <v>74.887099770201701</v>
      </c>
      <c r="E65" s="26">
        <f t="shared" si="2"/>
        <v>7.8650167868780017</v>
      </c>
      <c r="F65" s="44">
        <f t="shared" si="3"/>
        <v>8</v>
      </c>
      <c r="G65" s="26">
        <f t="shared" si="4"/>
        <v>1.8220467824738826E-2</v>
      </c>
      <c r="H65" s="27">
        <f t="shared" si="5"/>
        <v>2.3166470356602246E-3</v>
      </c>
    </row>
    <row r="66" spans="1:8" ht="20.25" customHeight="1" x14ac:dyDescent="0.4">
      <c r="A66" s="60">
        <v>0.25</v>
      </c>
      <c r="B66" s="61">
        <v>12</v>
      </c>
      <c r="C66" s="26">
        <f t="shared" si="0"/>
        <v>0.69366910540093007</v>
      </c>
      <c r="D66" s="26">
        <f t="shared" si="1"/>
        <v>86.014969069715335</v>
      </c>
      <c r="E66" s="26">
        <f t="shared" si="2"/>
        <v>11.127869299513634</v>
      </c>
      <c r="F66" s="44">
        <f t="shared" si="3"/>
        <v>12</v>
      </c>
      <c r="G66" s="26">
        <f t="shared" si="4"/>
        <v>0.76061195873083964</v>
      </c>
      <c r="H66" s="27">
        <f t="shared" si="5"/>
        <v>6.8351985295521375E-2</v>
      </c>
    </row>
    <row r="67" spans="1:8" ht="20.25" customHeight="1" x14ac:dyDescent="0.4">
      <c r="A67" s="60">
        <v>0.5</v>
      </c>
      <c r="B67" s="61">
        <v>11</v>
      </c>
      <c r="C67" s="26">
        <f t="shared" si="0"/>
        <v>0.81881544183939037</v>
      </c>
      <c r="D67" s="26">
        <f t="shared" si="1"/>
        <v>101.5331147880844</v>
      </c>
      <c r="E67" s="26">
        <f t="shared" si="2"/>
        <v>15.51814571836907</v>
      </c>
      <c r="F67" s="44">
        <f t="shared" si="3"/>
        <v>11</v>
      </c>
      <c r="G67" s="26">
        <f t="shared" si="4"/>
        <v>20.413640732416756</v>
      </c>
      <c r="H67" s="27">
        <f t="shared" si="5"/>
        <v>1.3154690710406729</v>
      </c>
    </row>
    <row r="68" spans="1:8" ht="20.25" customHeight="1" x14ac:dyDescent="0.4">
      <c r="A68" s="60">
        <v>0.7</v>
      </c>
      <c r="B68" s="61">
        <v>15</v>
      </c>
      <c r="C68" s="26">
        <f t="shared" si="0"/>
        <v>0.89149652110176214</v>
      </c>
      <c r="D68" s="26">
        <f t="shared" si="1"/>
        <v>110.54556861661851</v>
      </c>
      <c r="E68" s="26">
        <f t="shared" si="2"/>
        <v>9.012453828534106</v>
      </c>
      <c r="F68" s="44">
        <f t="shared" si="3"/>
        <v>15</v>
      </c>
      <c r="G68" s="26">
        <f t="shared" si="4"/>
        <v>35.850709155435887</v>
      </c>
      <c r="H68" s="27">
        <f t="shared" si="5"/>
        <v>3.9779076639405182</v>
      </c>
    </row>
    <row r="69" spans="1:8" ht="20.25" customHeight="1" x14ac:dyDescent="0.4">
      <c r="A69" s="60">
        <v>1</v>
      </c>
      <c r="B69" s="61">
        <v>5</v>
      </c>
      <c r="C69" s="26">
        <f t="shared" si="0"/>
        <v>0.95728604829401864</v>
      </c>
      <c r="D69" s="26">
        <f t="shared" si="1"/>
        <v>118.70346998845831</v>
      </c>
      <c r="E69" s="26">
        <f t="shared" si="2"/>
        <v>8.1579013718397988</v>
      </c>
      <c r="F69" s="44">
        <f t="shared" si="3"/>
        <v>5</v>
      </c>
      <c r="G69" s="26">
        <f t="shared" si="4"/>
        <v>9.9723410742676837</v>
      </c>
      <c r="H69" s="27">
        <f t="shared" si="5"/>
        <v>1.222415008434784</v>
      </c>
    </row>
    <row r="70" spans="1:8" ht="20.25" customHeight="1" x14ac:dyDescent="0.4">
      <c r="A70" s="60">
        <v>2</v>
      </c>
      <c r="B70" s="61">
        <v>5</v>
      </c>
      <c r="C70" s="26">
        <f t="shared" si="0"/>
        <v>0.99957861967551298</v>
      </c>
      <c r="D70" s="26">
        <f t="shared" si="1"/>
        <v>123.94774883976361</v>
      </c>
      <c r="E70" s="26">
        <f t="shared" si="2"/>
        <v>5.244278851305296</v>
      </c>
      <c r="F70" s="44">
        <f t="shared" si="3"/>
        <v>5</v>
      </c>
      <c r="G70" s="26">
        <f t="shared" si="4"/>
        <v>5.9672157195034929E-2</v>
      </c>
      <c r="H70" s="27">
        <f t="shared" si="5"/>
        <v>1.13785248433505E-2</v>
      </c>
    </row>
    <row r="71" spans="1:8" ht="21" customHeight="1" thickBot="1" x14ac:dyDescent="0.45">
      <c r="A71" s="62" t="s">
        <v>24</v>
      </c>
      <c r="B71" s="63">
        <v>0</v>
      </c>
      <c r="C71" s="28"/>
      <c r="D71" s="28"/>
      <c r="E71" s="28"/>
      <c r="F71" s="43"/>
      <c r="G71" s="28"/>
      <c r="H71" s="29"/>
    </row>
    <row r="72" spans="1:8" ht="21.75" customHeight="1" thickBot="1" x14ac:dyDescent="0.5">
      <c r="A72" s="61"/>
      <c r="B72" s="64"/>
      <c r="C72" s="30"/>
      <c r="D72" s="30"/>
      <c r="E72" s="49" t="s">
        <v>38</v>
      </c>
      <c r="F72" s="49"/>
      <c r="G72" s="50"/>
      <c r="H72" s="51">
        <f>SUM(H59:H70)</f>
        <v>9.1720775908405017</v>
      </c>
    </row>
    <row r="73" spans="1:8" ht="20.25" customHeight="1" x14ac:dyDescent="0.4">
      <c r="A73" s="65" t="s">
        <v>50</v>
      </c>
      <c r="B73" s="66"/>
      <c r="C73" s="17"/>
      <c r="D73" s="17"/>
      <c r="E73" s="17"/>
      <c r="F73" s="17"/>
      <c r="G73" s="17"/>
      <c r="H73" s="17"/>
    </row>
    <row r="74" spans="1:8" ht="20.25" customHeight="1" x14ac:dyDescent="0.35">
      <c r="A74" s="17"/>
      <c r="B74" s="17"/>
      <c r="C74" s="17"/>
      <c r="D74" s="17"/>
      <c r="E74" s="17"/>
      <c r="F74" s="17"/>
      <c r="G74" s="17"/>
      <c r="H74" s="17"/>
    </row>
    <row r="75" spans="1:8" ht="21" customHeight="1" x14ac:dyDescent="0.35">
      <c r="A75" s="17"/>
      <c r="B75" s="17"/>
      <c r="C75" s="17"/>
      <c r="D75" s="17"/>
      <c r="E75" s="17"/>
      <c r="F75" s="17"/>
      <c r="G75" s="17"/>
      <c r="H75" s="17"/>
    </row>
    <row r="76" spans="1:8" ht="20.25" customHeight="1" x14ac:dyDescent="0.35">
      <c r="A76" s="20" t="s">
        <v>39</v>
      </c>
      <c r="B76" s="32">
        <f>12-2-1</f>
        <v>9</v>
      </c>
      <c r="C76" s="17"/>
      <c r="D76" s="17"/>
      <c r="E76" s="17"/>
      <c r="F76" s="17"/>
      <c r="G76" s="17"/>
      <c r="H76" s="17"/>
    </row>
    <row r="77" spans="1:8" ht="20.25" customHeight="1" x14ac:dyDescent="0.35">
      <c r="A77" s="22" t="s">
        <v>40</v>
      </c>
      <c r="B77" s="33">
        <v>12</v>
      </c>
      <c r="C77" s="17" t="s">
        <v>41</v>
      </c>
      <c r="D77" s="17"/>
      <c r="E77" s="17"/>
      <c r="F77" s="17"/>
      <c r="G77" s="17"/>
      <c r="H77" s="17"/>
    </row>
    <row r="78" spans="1:8" ht="20.25" customHeight="1" x14ac:dyDescent="0.35">
      <c r="A78" s="22" t="s">
        <v>42</v>
      </c>
      <c r="B78" s="33">
        <v>2</v>
      </c>
      <c r="C78" s="17" t="s">
        <v>43</v>
      </c>
      <c r="D78" s="17"/>
      <c r="E78" s="17"/>
      <c r="F78" s="17"/>
      <c r="G78" s="17"/>
      <c r="H78" s="17"/>
    </row>
    <row r="79" spans="1:8" ht="21" customHeight="1" x14ac:dyDescent="0.35">
      <c r="A79" s="17" t="s">
        <v>44</v>
      </c>
      <c r="B79" s="35">
        <v>0.05</v>
      </c>
      <c r="C79" s="17"/>
      <c r="D79" s="17"/>
      <c r="E79" s="17"/>
      <c r="F79" s="17"/>
      <c r="G79" s="17"/>
      <c r="H79" s="17"/>
    </row>
    <row r="80" spans="1:8" ht="21.75" customHeight="1" x14ac:dyDescent="0.4">
      <c r="A80" s="31" t="s">
        <v>45</v>
      </c>
      <c r="B80" s="34">
        <v>16.920000000000002</v>
      </c>
    </row>
    <row r="81" spans="1:8" ht="12.75" customHeight="1" x14ac:dyDescent="0.25"/>
    <row r="82" spans="1:8" ht="12.75" customHeight="1" x14ac:dyDescent="0.25"/>
    <row r="83" spans="1:8" ht="12.75" customHeight="1" x14ac:dyDescent="0.25"/>
    <row r="84" spans="1:8" ht="29.25" customHeight="1" x14ac:dyDescent="0.4">
      <c r="A84" s="48" t="s">
        <v>51</v>
      </c>
      <c r="B84" s="48"/>
    </row>
    <row r="85" spans="1:8" ht="20.25" customHeight="1" x14ac:dyDescent="0.35">
      <c r="A85" s="17"/>
      <c r="B85" s="17"/>
    </row>
    <row r="86" spans="1:8" ht="21" customHeight="1" x14ac:dyDescent="0.35">
      <c r="A86" s="17"/>
      <c r="B86" s="17"/>
      <c r="D86" s="67" t="s">
        <v>46</v>
      </c>
      <c r="E86" s="52"/>
      <c r="F86" s="52"/>
      <c r="G86" s="52"/>
      <c r="H86" s="53"/>
    </row>
    <row r="87" spans="1:8" ht="21.75" customHeight="1" x14ac:dyDescent="0.4">
      <c r="A87" s="31" t="s">
        <v>38</v>
      </c>
      <c r="B87" s="51">
        <f>SUM(H59:H70)</f>
        <v>9.1720775908405017</v>
      </c>
      <c r="D87" s="54"/>
      <c r="E87" s="55"/>
      <c r="F87" s="55"/>
      <c r="G87" s="55"/>
      <c r="H87" s="56"/>
    </row>
    <row r="88" spans="1:8" ht="21.75" customHeight="1" x14ac:dyDescent="0.4">
      <c r="A88" s="31" t="s">
        <v>45</v>
      </c>
      <c r="B88" s="34">
        <v>16.920000000000002</v>
      </c>
      <c r="D88" s="57"/>
      <c r="E88" s="58"/>
      <c r="F88" s="58"/>
      <c r="G88" s="58"/>
      <c r="H88" s="59"/>
    </row>
    <row r="89" spans="1:8" ht="12.75" customHeight="1" x14ac:dyDescent="0.25"/>
    <row r="90" spans="1:8" ht="12.75" customHeight="1" x14ac:dyDescent="0.25"/>
    <row r="91" spans="1:8" ht="12.75" customHeight="1" x14ac:dyDescent="0.25"/>
    <row r="92" spans="1:8" ht="12.75" customHeight="1" x14ac:dyDescent="0.25"/>
    <row r="93" spans="1:8" ht="12.75" customHeight="1" x14ac:dyDescent="0.25"/>
    <row r="94" spans="1:8" ht="12.75" customHeight="1" x14ac:dyDescent="0.25"/>
    <row r="95" spans="1:8" ht="12.75" customHeight="1" x14ac:dyDescent="0.25"/>
    <row r="96" spans="1:8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</sheetData>
  <mergeCells count="5">
    <mergeCell ref="A73:B73"/>
    <mergeCell ref="D86:H88"/>
    <mergeCell ref="A13:C13"/>
    <mergeCell ref="A84:B84"/>
    <mergeCell ref="E72:G72"/>
  </mergeCells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Exploration drill holes</vt:lpstr>
      <vt:lpstr>Pozos de tronadura</vt:lpstr>
      <vt:lpstr>Statistics</vt:lpstr>
      <vt:lpstr>HistogramGrade</vt:lpstr>
      <vt:lpstr>HisogramLnGrade-Conclusion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Minas</dc:creator>
  <cp:lastModifiedBy>fsoto</cp:lastModifiedBy>
  <dcterms:created xsi:type="dcterms:W3CDTF">2005-11-22T17:56:51Z</dcterms:created>
  <dcterms:modified xsi:type="dcterms:W3CDTF">2021-09-11T20:56:04Z</dcterms:modified>
</cp:coreProperties>
</file>