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fsoto\Dropbox (Personal)\AuxiliaresDIMIN2021\LaboratoriosEstadística\new\Lab3Solutions\"/>
    </mc:Choice>
  </mc:AlternateContent>
  <xr:revisionPtr revIDLastSave="0" documentId="8_{E99A6263-9A5E-4963-9A4D-B176C9663456}" xr6:coauthVersionLast="47" xr6:coauthVersionMax="47" xr10:uidLastSave="{00000000-0000-0000-0000-000000000000}"/>
  <bookViews>
    <workbookView xWindow="-108" yWindow="-108" windowWidth="23256" windowHeight="12576"/>
  </bookViews>
  <sheets>
    <sheet name=" Outliers Dat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2" l="1"/>
  <c r="H34" i="2"/>
  <c r="E6" i="2"/>
  <c r="E5" i="2"/>
  <c r="C6" i="2"/>
  <c r="A6" i="2"/>
  <c r="A7" i="2"/>
  <c r="A8" i="2"/>
  <c r="A9" i="2"/>
  <c r="A10" i="2"/>
  <c r="C7" i="2"/>
  <c r="C8" i="2"/>
  <c r="C9" i="2"/>
  <c r="C10" i="2"/>
  <c r="E10" i="2"/>
  <c r="H38" i="2"/>
  <c r="B31" i="2"/>
  <c r="B33" i="2"/>
  <c r="B36" i="2"/>
  <c r="C5" i="2"/>
</calcChain>
</file>

<file path=xl/sharedStrings.xml><?xml version="1.0" encoding="utf-8"?>
<sst xmlns="http://schemas.openxmlformats.org/spreadsheetml/2006/main" count="22" uniqueCount="19">
  <si>
    <t>Diff</t>
  </si>
  <si>
    <t>Chauvenet</t>
  </si>
  <si>
    <t>nP&lt;1/2</t>
  </si>
  <si>
    <t>n</t>
  </si>
  <si>
    <t>P</t>
  </si>
  <si>
    <t>G</t>
  </si>
  <si>
    <t>Grubbs</t>
  </si>
  <si>
    <t>alfa</t>
  </si>
  <si>
    <t>n-2</t>
  </si>
  <si>
    <t>alfa/2n</t>
  </si>
  <si>
    <t>Outlier Test</t>
  </si>
  <si>
    <t xml:space="preserve">Sample number </t>
  </si>
  <si>
    <t>Data</t>
  </si>
  <si>
    <t>Desviation</t>
  </si>
  <si>
    <t>Mean</t>
  </si>
  <si>
    <t>𝑡_(𝑛−2, 𝛼/2𝑛)</t>
  </si>
  <si>
    <t>Critical Value</t>
  </si>
  <si>
    <t>value 156.2 Is Outlier</t>
  </si>
  <si>
    <t>Gaussian cdf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</si>
</sst>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3" formatCode="0.000"/>
    <numFmt numFmtId="174" formatCode="0.0000"/>
    <numFmt numFmtId="175" formatCode="0.00000"/>
    <numFmt numFmtId="177" formatCode="0.0000000"/>
  </numFmts>
  <fonts count="9" x14ac:knownFonts="1">
    <font>
      <sz val="10"/>
      <name val="Arial"/>
    </font>
    <font>
      <b/>
      <sz val="10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6"/>
      <color rgb="FF006100"/>
      <name val="Calibri"/>
      <family val="2"/>
      <scheme val="minor"/>
    </font>
    <font>
      <sz val="16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35">
    <xf numFmtId="0" fontId="0" fillId="0" borderId="0" xfId="0"/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4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2" fontId="7" fillId="2" borderId="0" xfId="1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8" fillId="3" borderId="5" xfId="2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74" fontId="8" fillId="3" borderId="5" xfId="2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7" fillId="2" borderId="11" xfId="1" applyNumberFormat="1" applyFont="1" applyBorder="1" applyAlignment="1">
      <alignment horizontal="center"/>
    </xf>
    <xf numFmtId="2" fontId="7" fillId="2" borderId="0" xfId="1" applyNumberFormat="1" applyFont="1" applyBorder="1" applyAlignment="1">
      <alignment horizontal="center"/>
    </xf>
    <xf numFmtId="173" fontId="7" fillId="2" borderId="0" xfId="1" applyNumberFormat="1" applyFont="1" applyAlignment="1">
      <alignment horizontal="center"/>
    </xf>
    <xf numFmtId="2" fontId="4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74" fontId="2" fillId="0" borderId="0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175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177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7" fillId="2" borderId="12" xfId="1" applyNumberFormat="1" applyFont="1" applyBorder="1" applyAlignment="1">
      <alignment horizontal="center"/>
    </xf>
    <xf numFmtId="2" fontId="7" fillId="2" borderId="15" xfId="1" applyNumberFormat="1" applyFont="1" applyBorder="1" applyAlignment="1">
      <alignment horizontal="center"/>
    </xf>
  </cellXfs>
  <cellStyles count="3">
    <cellStyle name="Bueno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Histograma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Frecuencia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 Outliers Data'!#REF!</c:f>
              <c:strCache>
                <c:ptCount val="32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</c:v>
                </c:pt>
                <c:pt idx="23">
                  <c:v>2.3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y mayor...</c:v>
                </c:pt>
              </c:strCache>
            </c:strRef>
          </c:cat>
          <c:val>
            <c:numRef>
              <c:f>' Outliers Data'!#REF!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75</c:v>
                </c:pt>
                <c:pt idx="4">
                  <c:v>132</c:v>
                </c:pt>
                <c:pt idx="5">
                  <c:v>178</c:v>
                </c:pt>
                <c:pt idx="6">
                  <c:v>152</c:v>
                </c:pt>
                <c:pt idx="7">
                  <c:v>187</c:v>
                </c:pt>
                <c:pt idx="8">
                  <c:v>192</c:v>
                </c:pt>
                <c:pt idx="9">
                  <c:v>185</c:v>
                </c:pt>
                <c:pt idx="10">
                  <c:v>177</c:v>
                </c:pt>
                <c:pt idx="11">
                  <c:v>174</c:v>
                </c:pt>
                <c:pt idx="12">
                  <c:v>144</c:v>
                </c:pt>
                <c:pt idx="13">
                  <c:v>132</c:v>
                </c:pt>
                <c:pt idx="14">
                  <c:v>119</c:v>
                </c:pt>
                <c:pt idx="15">
                  <c:v>95</c:v>
                </c:pt>
                <c:pt idx="16">
                  <c:v>77</c:v>
                </c:pt>
                <c:pt idx="17">
                  <c:v>64</c:v>
                </c:pt>
                <c:pt idx="18">
                  <c:v>45</c:v>
                </c:pt>
                <c:pt idx="19">
                  <c:v>42</c:v>
                </c:pt>
                <c:pt idx="20">
                  <c:v>48</c:v>
                </c:pt>
                <c:pt idx="21">
                  <c:v>34</c:v>
                </c:pt>
                <c:pt idx="22">
                  <c:v>19</c:v>
                </c:pt>
                <c:pt idx="23">
                  <c:v>14</c:v>
                </c:pt>
                <c:pt idx="24">
                  <c:v>13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3</c:v>
                </c:pt>
                <c:pt idx="29">
                  <c:v>2</c:v>
                </c:pt>
                <c:pt idx="30">
                  <c:v>4</c:v>
                </c:pt>
                <c:pt idx="3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1-49F1-B352-193B490A8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7400936"/>
        <c:axId val="1"/>
      </c:barChart>
      <c:catAx>
        <c:axId val="417400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Ley de cobre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Frecuencia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417400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373380</xdr:colOff>
      <xdr:row>0</xdr:row>
      <xdr:rowOff>0</xdr:rowOff>
    </xdr:from>
    <xdr:to>
      <xdr:col>14</xdr:col>
      <xdr:colOff>0</xdr:colOff>
      <xdr:row>0</xdr:row>
      <xdr:rowOff>0</xdr:rowOff>
    </xdr:to>
    <xdr:graphicFrame macro="">
      <xdr:nvGraphicFramePr>
        <xdr:cNvPr id="1056" name="Gráfico 1">
          <a:extLst>
            <a:ext uri="{FF2B5EF4-FFF2-40B4-BE49-F238E27FC236}">
              <a16:creationId xmlns:a16="http://schemas.microsoft.com/office/drawing/2014/main" id="{F9B0CF04-601F-43F8-B550-38A92B25D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777240</xdr:colOff>
      <xdr:row>1</xdr:row>
      <xdr:rowOff>15240</xdr:rowOff>
    </xdr:from>
    <xdr:to>
      <xdr:col>9</xdr:col>
      <xdr:colOff>419100</xdr:colOff>
      <xdr:row>8</xdr:row>
      <xdr:rowOff>38100</xdr:rowOff>
    </xdr:to>
    <xdr:pic>
      <xdr:nvPicPr>
        <xdr:cNvPr id="1057" name="Imagen 1">
          <a:extLst>
            <a:ext uri="{FF2B5EF4-FFF2-40B4-BE49-F238E27FC236}">
              <a16:creationId xmlns:a16="http://schemas.microsoft.com/office/drawing/2014/main" id="{F59DCB4A-566C-49A7-AAE5-E2D871800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780" y="182880"/>
          <a:ext cx="4572000" cy="1821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13</xdr:row>
      <xdr:rowOff>167640</xdr:rowOff>
    </xdr:from>
    <xdr:to>
      <xdr:col>3</xdr:col>
      <xdr:colOff>373380</xdr:colOff>
      <xdr:row>25</xdr:row>
      <xdr:rowOff>106680</xdr:rowOff>
    </xdr:to>
    <xdr:pic>
      <xdr:nvPicPr>
        <xdr:cNvPr id="1058" name="Imagen 2">
          <a:extLst>
            <a:ext uri="{FF2B5EF4-FFF2-40B4-BE49-F238E27FC236}">
              <a16:creationId xmlns:a16="http://schemas.microsoft.com/office/drawing/2014/main" id="{C6A8C815-2E85-4C1C-A8AF-3ACB146DD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451860"/>
          <a:ext cx="5349240" cy="3055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320040</xdr:colOff>
      <xdr:row>13</xdr:row>
      <xdr:rowOff>121920</xdr:rowOff>
    </xdr:from>
    <xdr:to>
      <xdr:col>9</xdr:col>
      <xdr:colOff>1028700</xdr:colOff>
      <xdr:row>25</xdr:row>
      <xdr:rowOff>175260</xdr:rowOff>
    </xdr:to>
    <xdr:pic>
      <xdr:nvPicPr>
        <xdr:cNvPr id="1059" name="Imagen 6">
          <a:extLst>
            <a:ext uri="{FF2B5EF4-FFF2-40B4-BE49-F238E27FC236}">
              <a16:creationId xmlns:a16="http://schemas.microsoft.com/office/drawing/2014/main" id="{B3FA98E1-1DC9-4C52-A9EB-7B311820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440" y="3406140"/>
          <a:ext cx="4853940" cy="3169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zoomScale="80" zoomScaleNormal="80" workbookViewId="0">
      <selection activeCell="A28" sqref="A28:IV30"/>
    </sheetView>
  </sheetViews>
  <sheetFormatPr baseColWidth="10" defaultColWidth="11.44140625" defaultRowHeight="13.2" x14ac:dyDescent="0.25"/>
  <cols>
    <col min="1" max="1" width="29" style="2" customWidth="1"/>
    <col min="2" max="2" width="24.6640625" style="2" customWidth="1"/>
    <col min="3" max="3" width="20.109375" style="2" customWidth="1"/>
    <col min="4" max="4" width="27.88671875" style="2" customWidth="1"/>
    <col min="5" max="5" width="16.88671875" style="2" customWidth="1"/>
    <col min="6" max="6" width="11.44140625" style="2"/>
    <col min="7" max="7" width="29" style="2" customWidth="1"/>
    <col min="8" max="8" width="20" style="2" customWidth="1"/>
    <col min="9" max="9" width="11.44140625" style="2"/>
    <col min="10" max="10" width="19.33203125" style="2" customWidth="1"/>
    <col min="11" max="11" width="19.6640625" style="2" customWidth="1"/>
    <col min="12" max="13" width="11.44140625" style="2"/>
    <col min="14" max="14" width="21.109375" style="2" customWidth="1"/>
    <col min="15" max="16384" width="11.44140625" style="2"/>
  </cols>
  <sheetData>
    <row r="1" spans="1:15" s="1" customFormat="1" x14ac:dyDescent="0.25"/>
    <row r="2" spans="1:15" ht="24.6" x14ac:dyDescent="0.4">
      <c r="A2" s="4" t="s">
        <v>10</v>
      </c>
    </row>
    <row r="4" spans="1:15" ht="21.6" thickBot="1" x14ac:dyDescent="0.45">
      <c r="A4" s="24" t="s">
        <v>11</v>
      </c>
      <c r="B4" s="24" t="s">
        <v>12</v>
      </c>
      <c r="C4" s="24" t="s">
        <v>0</v>
      </c>
      <c r="D4" s="26"/>
      <c r="E4" s="26"/>
      <c r="F4" s="3"/>
      <c r="G4" s="3"/>
      <c r="H4" s="3"/>
      <c r="I4" s="3"/>
      <c r="J4" s="3"/>
      <c r="K4" s="3"/>
    </row>
    <row r="5" spans="1:15" ht="20.399999999999999" x14ac:dyDescent="0.35">
      <c r="A5" s="25">
        <v>1</v>
      </c>
      <c r="B5" s="12">
        <v>36.799999999999997</v>
      </c>
      <c r="C5" s="28">
        <f t="shared" ref="C5:C10" si="0">ABS(B5-$E$5)</f>
        <v>15.200000000000003</v>
      </c>
      <c r="D5" s="29" t="s">
        <v>14</v>
      </c>
      <c r="E5" s="30">
        <f>AVERAGE(B5:B10)</f>
        <v>52</v>
      </c>
      <c r="F5" s="3"/>
      <c r="G5" s="3"/>
      <c r="H5" s="3"/>
      <c r="I5" s="3"/>
      <c r="J5" s="3"/>
      <c r="K5" s="3"/>
    </row>
    <row r="6" spans="1:15" ht="21" thickBot="1" x14ac:dyDescent="0.4">
      <c r="A6" s="25">
        <f xml:space="preserve"> 1+A5</f>
        <v>2</v>
      </c>
      <c r="B6" s="12">
        <v>32</v>
      </c>
      <c r="C6" s="28">
        <f t="shared" si="0"/>
        <v>20</v>
      </c>
      <c r="D6" s="31" t="s">
        <v>13</v>
      </c>
      <c r="E6" s="32">
        <f>_xlfn.STDEV.S(B5:B10)</f>
        <v>51.773081808986404</v>
      </c>
      <c r="F6" s="3"/>
      <c r="G6" s="3"/>
      <c r="H6" s="3"/>
      <c r="I6" s="3"/>
      <c r="J6" s="3"/>
      <c r="K6" s="3"/>
    </row>
    <row r="7" spans="1:15" ht="20.399999999999999" x14ac:dyDescent="0.35">
      <c r="A7" s="25">
        <f xml:space="preserve"> 1+A6</f>
        <v>3</v>
      </c>
      <c r="B7" s="12">
        <v>18.7</v>
      </c>
      <c r="C7" s="12">
        <f t="shared" si="0"/>
        <v>33.299999999999997</v>
      </c>
      <c r="D7" s="27"/>
      <c r="E7" s="8"/>
      <c r="F7" s="3"/>
      <c r="G7" s="3"/>
      <c r="H7" s="3"/>
      <c r="I7" s="3"/>
      <c r="J7" s="3"/>
      <c r="K7" s="3"/>
    </row>
    <row r="8" spans="1:15" ht="20.399999999999999" x14ac:dyDescent="0.35">
      <c r="A8" s="25">
        <f xml:space="preserve"> 1+A7</f>
        <v>4</v>
      </c>
      <c r="B8" s="12">
        <v>43.3</v>
      </c>
      <c r="C8" s="12">
        <f t="shared" si="0"/>
        <v>8.7000000000000028</v>
      </c>
      <c r="D8" s="8"/>
      <c r="E8" s="8"/>
      <c r="F8" s="3"/>
      <c r="G8" s="3"/>
      <c r="H8" s="3"/>
      <c r="I8" s="3"/>
      <c r="J8" s="3"/>
      <c r="K8" s="3"/>
    </row>
    <row r="9" spans="1:15" ht="21" thickBot="1" x14ac:dyDescent="0.4">
      <c r="A9" s="25">
        <f xml:space="preserve"> 1+A8</f>
        <v>5</v>
      </c>
      <c r="B9" s="12">
        <v>25</v>
      </c>
      <c r="C9" s="12">
        <f t="shared" si="0"/>
        <v>27</v>
      </c>
      <c r="D9" s="8"/>
      <c r="E9" s="8"/>
      <c r="F9" s="3"/>
      <c r="G9" s="3"/>
      <c r="H9" s="3"/>
      <c r="I9" s="3"/>
      <c r="J9" s="3"/>
      <c r="K9" s="3"/>
    </row>
    <row r="10" spans="1:15" ht="21.6" thickBot="1" x14ac:dyDescent="0.45">
      <c r="A10" s="25">
        <f xml:space="preserve"> 1+A9</f>
        <v>6</v>
      </c>
      <c r="B10" s="12">
        <v>156.19999999999999</v>
      </c>
      <c r="C10" s="33">
        <f t="shared" si="0"/>
        <v>104.19999999999999</v>
      </c>
      <c r="D10" s="7" t="s">
        <v>5</v>
      </c>
      <c r="E10" s="34">
        <f>C10/E6</f>
        <v>2.0126288866565734</v>
      </c>
      <c r="F10" s="3"/>
      <c r="G10" s="3"/>
      <c r="H10" s="3"/>
      <c r="I10" s="3"/>
      <c r="J10" s="3"/>
      <c r="K10" s="3"/>
    </row>
    <row r="11" spans="1:15" ht="20.399999999999999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ht="20.399999999999999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5" ht="20.399999999999999" x14ac:dyDescent="0.3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5" ht="21" x14ac:dyDescent="0.4">
      <c r="A14" s="3"/>
      <c r="B14" s="3"/>
      <c r="C14" s="3"/>
      <c r="D14" s="3"/>
      <c r="E14" s="3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 ht="20.399999999999999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5" ht="20.399999999999999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20.399999999999999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ht="20.399999999999999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20.399999999999999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ht="20.399999999999999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ht="20.399999999999999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ht="20.399999999999999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ht="20.399999999999999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ht="20.399999999999999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20.399999999999999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20.399999999999999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20.399999999999999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21" thickBo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ht="21" thickBot="1" x14ac:dyDescent="0.4">
      <c r="A29" s="9" t="s">
        <v>1</v>
      </c>
      <c r="B29" s="8"/>
      <c r="C29" s="8"/>
      <c r="D29" s="8"/>
      <c r="E29" s="8"/>
      <c r="F29" s="3"/>
      <c r="G29" s="9" t="s">
        <v>6</v>
      </c>
      <c r="H29" s="3"/>
      <c r="I29" s="3"/>
      <c r="J29" s="3"/>
      <c r="K29" s="3"/>
    </row>
    <row r="30" spans="1:11" ht="21" thickBot="1" x14ac:dyDescent="0.4">
      <c r="A30" s="3"/>
      <c r="B30" s="3"/>
      <c r="C30" s="3"/>
      <c r="D30" s="3"/>
      <c r="E30" s="8"/>
      <c r="F30" s="3"/>
      <c r="G30" s="3"/>
      <c r="H30" s="3"/>
      <c r="I30" s="3"/>
      <c r="J30" s="3"/>
      <c r="K30" s="3"/>
    </row>
    <row r="31" spans="1:11" ht="20.399999999999999" x14ac:dyDescent="0.35">
      <c r="A31" s="10" t="s">
        <v>18</v>
      </c>
      <c r="B31" s="11">
        <f>_xlfn.NORM.DIST(E10,0,1,TRUE)</f>
        <v>0.97792315715332589</v>
      </c>
      <c r="C31" s="8"/>
      <c r="D31" s="8"/>
      <c r="E31" s="8"/>
      <c r="F31" s="3"/>
      <c r="G31" s="12" t="s">
        <v>7</v>
      </c>
      <c r="H31" s="12">
        <v>0.05</v>
      </c>
      <c r="I31" s="13"/>
      <c r="J31" s="3"/>
      <c r="K31" s="3"/>
    </row>
    <row r="32" spans="1:11" ht="20.399999999999999" x14ac:dyDescent="0.35">
      <c r="A32" s="14" t="s">
        <v>3</v>
      </c>
      <c r="B32" s="15">
        <v>6</v>
      </c>
      <c r="C32" s="8"/>
      <c r="D32" s="8"/>
      <c r="E32" s="8"/>
      <c r="F32" s="3"/>
      <c r="G32" s="12" t="s">
        <v>3</v>
      </c>
      <c r="H32" s="12">
        <v>6</v>
      </c>
      <c r="I32" s="3"/>
      <c r="J32" s="3"/>
      <c r="K32" s="3"/>
    </row>
    <row r="33" spans="1:11" ht="21" x14ac:dyDescent="0.4">
      <c r="A33" s="14" t="s">
        <v>4</v>
      </c>
      <c r="B33" s="15">
        <f>1-B31</f>
        <v>2.2076842846674105E-2</v>
      </c>
      <c r="C33" s="8"/>
      <c r="D33" s="8"/>
      <c r="E33" s="8"/>
      <c r="F33" s="3"/>
      <c r="G33" s="12" t="s">
        <v>8</v>
      </c>
      <c r="H33" s="16">
        <v>4</v>
      </c>
      <c r="I33" s="3"/>
      <c r="J33" s="3"/>
      <c r="K33" s="3"/>
    </row>
    <row r="34" spans="1:11" ht="21" x14ac:dyDescent="0.4">
      <c r="A34" s="17"/>
      <c r="B34" s="18"/>
      <c r="C34" s="8"/>
      <c r="D34" s="8"/>
      <c r="E34" s="8"/>
      <c r="F34" s="3"/>
      <c r="G34" s="12" t="s">
        <v>9</v>
      </c>
      <c r="H34" s="19">
        <f>H31/(2*H32)</f>
        <v>4.1666666666666666E-3</v>
      </c>
      <c r="I34" s="3"/>
      <c r="J34" s="3"/>
      <c r="K34" s="3"/>
    </row>
    <row r="35" spans="1:11" ht="20.399999999999999" x14ac:dyDescent="0.35">
      <c r="A35" s="17"/>
      <c r="B35" s="18"/>
      <c r="C35" s="8"/>
      <c r="D35" s="8"/>
      <c r="E35" s="8"/>
      <c r="F35" s="3"/>
      <c r="G35" s="12" t="s">
        <v>15</v>
      </c>
      <c r="H35" s="12">
        <v>4.6040000000000001</v>
      </c>
      <c r="I35" s="3"/>
      <c r="J35" s="3"/>
      <c r="K35" s="3"/>
    </row>
    <row r="36" spans="1:11" ht="21.6" thickBot="1" x14ac:dyDescent="0.45">
      <c r="A36" s="20" t="s">
        <v>2</v>
      </c>
      <c r="B36" s="21">
        <f>B32*B33</f>
        <v>0.13246105708004463</v>
      </c>
      <c r="C36" s="8"/>
      <c r="D36" s="22" t="s">
        <v>17</v>
      </c>
      <c r="E36" s="8"/>
      <c r="F36" s="3"/>
      <c r="G36" s="3"/>
      <c r="H36" s="3"/>
      <c r="I36" s="3"/>
      <c r="J36" s="3"/>
      <c r="K36" s="3"/>
    </row>
    <row r="37" spans="1:11" ht="21" x14ac:dyDescent="0.4">
      <c r="A37" s="3"/>
      <c r="B37" s="3"/>
      <c r="C37" s="3"/>
      <c r="D37" s="3"/>
      <c r="E37" s="3"/>
      <c r="F37" s="3"/>
      <c r="G37" s="3" t="s">
        <v>16</v>
      </c>
      <c r="H37" s="23">
        <f>((H32-1)/SQRT(H32))*SQRT((H35^2/(H32-2+H35^2)))</f>
        <v>1.8722199204264109</v>
      </c>
      <c r="I37" s="3"/>
      <c r="J37" s="6" t="s">
        <v>17</v>
      </c>
      <c r="K37" s="3"/>
    </row>
    <row r="38" spans="1:11" ht="21" x14ac:dyDescent="0.4">
      <c r="A38" s="3"/>
      <c r="B38" s="3"/>
      <c r="C38" s="3"/>
      <c r="D38" s="3"/>
      <c r="E38" s="3"/>
      <c r="F38" s="3"/>
      <c r="G38" s="3" t="s">
        <v>5</v>
      </c>
      <c r="H38" s="6">
        <f>E10</f>
        <v>2.0126288866565734</v>
      </c>
      <c r="I38" s="3"/>
      <c r="J38" s="3"/>
      <c r="K38" s="3"/>
    </row>
    <row r="39" spans="1:11" ht="20.399999999999999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</sheetData>
  <phoneticPr fontId="0" type="noConversion"/>
  <pageMargins left="0.75" right="0.75" top="1" bottom="1" header="0" footer="0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Outliers Data</vt:lpstr>
    </vt:vector>
  </TitlesOfParts>
  <Company>Universidad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Minas</dc:creator>
  <cp:lastModifiedBy>fsoto</cp:lastModifiedBy>
  <dcterms:created xsi:type="dcterms:W3CDTF">2005-11-22T17:56:51Z</dcterms:created>
  <dcterms:modified xsi:type="dcterms:W3CDTF">2021-09-13T12:37:16Z</dcterms:modified>
</cp:coreProperties>
</file>