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315" windowWidth="14115" windowHeight="4950" tabRatio="788" activeTab="0"/>
  </bookViews>
  <sheets>
    <sheet name="La reina" sheetId="1" r:id="rId1"/>
    <sheet name="Vitacura" sheetId="2" r:id="rId2"/>
    <sheet name="Recoleta" sheetId="3" r:id="rId3"/>
    <sheet name="La florida" sheetId="4" r:id="rId4"/>
    <sheet name="Maipu" sheetId="5" r:id="rId5"/>
    <sheet name="Santiago" sheetId="6" state="hidden" r:id="rId6"/>
    <sheet name="Las condes" sheetId="7" state="hidden" r:id="rId7"/>
    <sheet name="Conchali" sheetId="8" state="hidden" r:id="rId8"/>
    <sheet name="El Bosque" sheetId="9" state="hidden" r:id="rId9"/>
    <sheet name="reina+vit+rec+stg" sheetId="10" state="hidden" r:id="rId10"/>
    <sheet name="base arb_nativ." sheetId="11" state="hidden" r:id="rId11"/>
  </sheets>
  <definedNames>
    <definedName name="_xlnm._FilterDatabase" localSheetId="0" hidden="1">'La reina'!$A$1:$C$37</definedName>
    <definedName name="_xlnm._FilterDatabase" localSheetId="4" hidden="1">'Maipu'!$B$1:$C$126</definedName>
    <definedName name="_xlnm._FilterDatabase" localSheetId="5" hidden="1">'Santiago'!$A$1:$C$173</definedName>
    <definedName name="_xlnm._FilterDatabase" localSheetId="1" hidden="1">'Vitacura'!$A$1:$C$134</definedName>
    <definedName name="_xlfn.IFERROR" hidden="1">#NAME?</definedName>
  </definedNames>
  <calcPr fullCalcOnLoad="1"/>
  <pivotCaches>
    <pivotCache cacheId="2" r:id="rId12"/>
    <pivotCache cacheId="1" r:id="rId13"/>
    <pivotCache cacheId="6" r:id="rId14"/>
    <pivotCache cacheId="7" r:id="rId15"/>
    <pivotCache cacheId="4" r:id="rId16"/>
  </pivotCaches>
</workbook>
</file>

<file path=xl/sharedStrings.xml><?xml version="1.0" encoding="utf-8"?>
<sst xmlns="http://schemas.openxmlformats.org/spreadsheetml/2006/main" count="3970" uniqueCount="1117">
  <si>
    <t>Nombre común</t>
  </si>
  <si>
    <t>Nombre científico</t>
  </si>
  <si>
    <t>Suma de NUMERO</t>
  </si>
  <si>
    <t>Abedul</t>
  </si>
  <si>
    <t>Betula pendula</t>
  </si>
  <si>
    <t>Álamo blanco</t>
  </si>
  <si>
    <t>Populus alba</t>
  </si>
  <si>
    <t>ÁLAMO musolini</t>
  </si>
  <si>
    <t>Populus deltoides</t>
  </si>
  <si>
    <t>ÁLAMO negro</t>
  </si>
  <si>
    <t>Populus nigra var. pyramidalis</t>
  </si>
  <si>
    <t>Arce</t>
  </si>
  <si>
    <t>Acer negundo</t>
  </si>
  <si>
    <t>Aromo autraliano</t>
  </si>
  <si>
    <t>Acacia melanoxylon</t>
  </si>
  <si>
    <t>Aromo del país</t>
  </si>
  <si>
    <t>Acacia dealbata</t>
  </si>
  <si>
    <t>Catalpa</t>
  </si>
  <si>
    <t>Catalpa bignoniodes</t>
  </si>
  <si>
    <t>Ciruelo rojo</t>
  </si>
  <si>
    <t>Prunus ceracifera var. nigra pisardii</t>
  </si>
  <si>
    <t>Ciruelo verde</t>
  </si>
  <si>
    <t>Prunus ceracifera</t>
  </si>
  <si>
    <t>Duraznero</t>
  </si>
  <si>
    <t>Prunus persica</t>
  </si>
  <si>
    <t>Espino</t>
  </si>
  <si>
    <t>Acacia caven</t>
  </si>
  <si>
    <t>Eucalipto</t>
  </si>
  <si>
    <t>Eucalyptus globulus</t>
  </si>
  <si>
    <t>Falso acacio</t>
  </si>
  <si>
    <t>Robinia pseudoacacia</t>
  </si>
  <si>
    <t>Fresno</t>
  </si>
  <si>
    <t>Fraxinus excelsior</t>
  </si>
  <si>
    <t>Fresno de flor</t>
  </si>
  <si>
    <t>Fraxinus ornus</t>
  </si>
  <si>
    <t>Grevillea</t>
  </si>
  <si>
    <t>Grevillea robusta</t>
  </si>
  <si>
    <t>Jacaranda</t>
  </si>
  <si>
    <t>Jacaranda mimosifolia</t>
  </si>
  <si>
    <t>Ligustro</t>
  </si>
  <si>
    <t>Ligustrum japonicum</t>
  </si>
  <si>
    <t>Liquidambar</t>
  </si>
  <si>
    <t>Liquidambar styraciflua</t>
  </si>
  <si>
    <t>Maitén</t>
  </si>
  <si>
    <t>Maytenus boaria</t>
  </si>
  <si>
    <t>Melia</t>
  </si>
  <si>
    <t>Melia azedarach</t>
  </si>
  <si>
    <t>Olivo de Bohemia</t>
  </si>
  <si>
    <t>Eleagnus angustifolia</t>
  </si>
  <si>
    <t>Olmo</t>
  </si>
  <si>
    <t>Ulmus campestris</t>
  </si>
  <si>
    <t>Patagua</t>
  </si>
  <si>
    <t>Crinodendron patagua</t>
  </si>
  <si>
    <t>Peumo</t>
  </si>
  <si>
    <t>Cryptocarya alba</t>
  </si>
  <si>
    <t>Pimiento</t>
  </si>
  <si>
    <t>Schinus molle</t>
  </si>
  <si>
    <t>Pino insigne</t>
  </si>
  <si>
    <t>Pinus radiata</t>
  </si>
  <si>
    <t>Plátano oriental</t>
  </si>
  <si>
    <t>Platanus acerifolia</t>
  </si>
  <si>
    <t>Quebracho</t>
  </si>
  <si>
    <t>Cassia closiana</t>
  </si>
  <si>
    <t>Quillay</t>
  </si>
  <si>
    <t>Quillaja saponaria</t>
  </si>
  <si>
    <t>Sauce llorón</t>
  </si>
  <si>
    <t>Salix babylonica</t>
  </si>
  <si>
    <t>Sophora japonesa</t>
  </si>
  <si>
    <t>Stiphnolobium japonica</t>
  </si>
  <si>
    <t>Tulípero</t>
  </si>
  <si>
    <t>Liriodendron tulipifera</t>
  </si>
  <si>
    <t>Ailanto, Árbol del cielo2</t>
  </si>
  <si>
    <t>Ailanthus altissima</t>
  </si>
  <si>
    <t>Total general</t>
  </si>
  <si>
    <t>Rótulos de fila</t>
  </si>
  <si>
    <t>Cuenta de CALLE</t>
  </si>
  <si>
    <t>Abeto blanco</t>
  </si>
  <si>
    <t>Abeto de España</t>
  </si>
  <si>
    <t>Acacia visco</t>
  </si>
  <si>
    <t>Acacio</t>
  </si>
  <si>
    <t>Acacio de 3 espinas</t>
  </si>
  <si>
    <t>Acer campestre</t>
  </si>
  <si>
    <t>Acer japónico</t>
  </si>
  <si>
    <t>Acer platanoide</t>
  </si>
  <si>
    <t>Acer secharium</t>
  </si>
  <si>
    <t>Ailanto</t>
  </si>
  <si>
    <t>Alamo blanco</t>
  </si>
  <si>
    <t>Alamo musolini</t>
  </si>
  <si>
    <t>Alamo negro</t>
  </si>
  <si>
    <t>Albizzia</t>
  </si>
  <si>
    <t>Alcanfor</t>
  </si>
  <si>
    <t>Alcornoque</t>
  </si>
  <si>
    <t>Algarrobo</t>
  </si>
  <si>
    <t>Algarrobo europeo</t>
  </si>
  <si>
    <t>Aliso</t>
  </si>
  <si>
    <t>Almendro</t>
  </si>
  <si>
    <t>Araucaria</t>
  </si>
  <si>
    <t>Araucaria australiana</t>
  </si>
  <si>
    <t>Araucaria brasileña</t>
  </si>
  <si>
    <t>Araucaria excelsa</t>
  </si>
  <si>
    <t>Arbol de coral</t>
  </si>
  <si>
    <t>Arbol de judea</t>
  </si>
  <si>
    <t>Aromo australiano</t>
  </si>
  <si>
    <t>Aromo en flor</t>
  </si>
  <si>
    <t>Arrayán</t>
  </si>
  <si>
    <t>Belloto del norte</t>
  </si>
  <si>
    <t>Brachichito</t>
  </si>
  <si>
    <t>Canelo</t>
  </si>
  <si>
    <t>Caqui</t>
  </si>
  <si>
    <t>Carya</t>
  </si>
  <si>
    <t>Castaño de indias</t>
  </si>
  <si>
    <t>Casuarina equisetifolia</t>
  </si>
  <si>
    <t>Cecropia</t>
  </si>
  <si>
    <t>Cedro del atlántico</t>
  </si>
  <si>
    <t>Cedro del líbano</t>
  </si>
  <si>
    <t>Cedro deodara</t>
  </si>
  <si>
    <t>Ceibo</t>
  </si>
  <si>
    <t>Celtis</t>
  </si>
  <si>
    <t>Cerezo</t>
  </si>
  <si>
    <t>Chamaecyparis</t>
  </si>
  <si>
    <t>Ciprés calvo</t>
  </si>
  <si>
    <t>Ciprés de arizona</t>
  </si>
  <si>
    <t>Ciprés de monterrey</t>
  </si>
  <si>
    <t>Ciprés siempreverde</t>
  </si>
  <si>
    <t>Criptomeria</t>
  </si>
  <si>
    <t>Damasco</t>
  </si>
  <si>
    <t>Dracena</t>
  </si>
  <si>
    <t>Durazno</t>
  </si>
  <si>
    <t>Encino</t>
  </si>
  <si>
    <t>Falso plátano</t>
  </si>
  <si>
    <t>Fresno excelsior</t>
  </si>
  <si>
    <t>Fresno ornus</t>
  </si>
  <si>
    <t>Ginkgo</t>
  </si>
  <si>
    <t>Gomero</t>
  </si>
  <si>
    <t>Haya</t>
  </si>
  <si>
    <t>Higuera</t>
  </si>
  <si>
    <t>Jacarandá</t>
  </si>
  <si>
    <t>Junípero</t>
  </si>
  <si>
    <t>Koelreuteria</t>
  </si>
  <si>
    <t>Laurel de flor</t>
  </si>
  <si>
    <t>Limón</t>
  </si>
  <si>
    <t>Lingue</t>
  </si>
  <si>
    <t>Litre</t>
  </si>
  <si>
    <t>Manzano</t>
  </si>
  <si>
    <t>Mañío de hojas largas</t>
  </si>
  <si>
    <t>Maqui</t>
  </si>
  <si>
    <t>Membrillo</t>
  </si>
  <si>
    <t>Molle</t>
  </si>
  <si>
    <t>Morera</t>
  </si>
  <si>
    <t>Nogal</t>
  </si>
  <si>
    <t>Nogal negro</t>
  </si>
  <si>
    <t>Notro</t>
  </si>
  <si>
    <t>Olivo</t>
  </si>
  <si>
    <t>Olivo de bohemia</t>
  </si>
  <si>
    <t>Olmo americano</t>
  </si>
  <si>
    <t>Ombú</t>
  </si>
  <si>
    <t>Palmera china</t>
  </si>
  <si>
    <t>Palo borracho</t>
  </si>
  <si>
    <t>Palto</t>
  </si>
  <si>
    <t>Parkinsonia</t>
  </si>
  <si>
    <t>Pata de vaca</t>
  </si>
  <si>
    <t>Paulonia</t>
  </si>
  <si>
    <t>Peral</t>
  </si>
  <si>
    <t>Peral del Japón</t>
  </si>
  <si>
    <t>Phoenix</t>
  </si>
  <si>
    <t>Pino de las canarias</t>
  </si>
  <si>
    <t>Pino oregón</t>
  </si>
  <si>
    <t>Pitosporo</t>
  </si>
  <si>
    <t>Plátano occidental</t>
  </si>
  <si>
    <t>Quercus falcata</t>
  </si>
  <si>
    <t>Raulí</t>
  </si>
  <si>
    <t>Roble</t>
  </si>
  <si>
    <t>Roble americano</t>
  </si>
  <si>
    <t>Roble negro</t>
  </si>
  <si>
    <t>Rutacea</t>
  </si>
  <si>
    <t>sauce</t>
  </si>
  <si>
    <t>secuoia</t>
  </si>
  <si>
    <t>Sofora</t>
  </si>
  <si>
    <t>Sterculia</t>
  </si>
  <si>
    <t>Tamarindo</t>
  </si>
  <si>
    <t>Tejo</t>
  </si>
  <si>
    <t>Tilo</t>
  </si>
  <si>
    <t>Tulipero</t>
  </si>
  <si>
    <t>Tuya</t>
  </si>
  <si>
    <t>Washingtonia</t>
  </si>
  <si>
    <t>Zelkoza</t>
  </si>
  <si>
    <t>#N/A</t>
  </si>
  <si>
    <t>Etiquetas de fila</t>
  </si>
  <si>
    <t>Cuenta de CANTIDAD</t>
  </si>
  <si>
    <t>A. Central</t>
  </si>
  <si>
    <t>Abutilon</t>
  </si>
  <si>
    <t>Acacia Capensis</t>
  </si>
  <si>
    <t>Acacia Japonica</t>
  </si>
  <si>
    <t>Acacio Bola</t>
  </si>
  <si>
    <t>Acacio Capensis</t>
  </si>
  <si>
    <t>Acacio Comun</t>
  </si>
  <si>
    <t>Acacio Melanoxylon</t>
  </si>
  <si>
    <t>Acer</t>
  </si>
  <si>
    <t>Acer Japones</t>
  </si>
  <si>
    <t>Acer Japonico</t>
  </si>
  <si>
    <t>Acer Negundo</t>
  </si>
  <si>
    <t>Acer Palmatum</t>
  </si>
  <si>
    <t>Acer Platanoides</t>
  </si>
  <si>
    <t>Acer Sccharinum</t>
  </si>
  <si>
    <t>Ailanthus</t>
  </si>
  <si>
    <t>Alamo</t>
  </si>
  <si>
    <t>Alamo Blanco</t>
  </si>
  <si>
    <t>Alamo Carolino</t>
  </si>
  <si>
    <t>Alcaparra</t>
  </si>
  <si>
    <t>Algarrobo Europeo</t>
  </si>
  <si>
    <t>Araucaria Angustifolia</t>
  </si>
  <si>
    <t>Araucaria Araucana</t>
  </si>
  <si>
    <t>Araucaria Bidwillii</t>
  </si>
  <si>
    <t>Araucaria Excelsa</t>
  </si>
  <si>
    <t>Arbol de Judea</t>
  </si>
  <si>
    <t>Arce Comun</t>
  </si>
  <si>
    <t>Arce Japones</t>
  </si>
  <si>
    <t>Aromo</t>
  </si>
  <si>
    <t xml:space="preserve">Aromo </t>
  </si>
  <si>
    <t>Aromo Australiano</t>
  </si>
  <si>
    <t>Aromo Chileno</t>
  </si>
  <si>
    <t>Aromo del Pais</t>
  </si>
  <si>
    <t>Bauhinia</t>
  </si>
  <si>
    <t>Belloto</t>
  </si>
  <si>
    <t>Boldo</t>
  </si>
  <si>
    <t>Bugambilia</t>
  </si>
  <si>
    <t>Buganbillia</t>
  </si>
  <si>
    <t>Castaño</t>
  </si>
  <si>
    <t>Castaño de Indias</t>
  </si>
  <si>
    <t>Castaño de la India</t>
  </si>
  <si>
    <t>Casuarina</t>
  </si>
  <si>
    <t>Cedro</t>
  </si>
  <si>
    <t>Celtis Australis</t>
  </si>
  <si>
    <t>Cepa</t>
  </si>
  <si>
    <t>Cipres</t>
  </si>
  <si>
    <t>Cipres Calvo</t>
  </si>
  <si>
    <t>Ciruelo</t>
  </si>
  <si>
    <t>Condominio</t>
  </si>
  <si>
    <t>Corona del Inca</t>
  </si>
  <si>
    <t>Cotoneaster</t>
  </si>
  <si>
    <t>Crateagus</t>
  </si>
  <si>
    <t>Crespon</t>
  </si>
  <si>
    <t>Delonix Regia</t>
  </si>
  <si>
    <t>Esterculia</t>
  </si>
  <si>
    <t>Eucaliptus</t>
  </si>
  <si>
    <t>Ficus</t>
  </si>
  <si>
    <t>Floripondio</t>
  </si>
  <si>
    <t>Fraxinus Ornus</t>
  </si>
  <si>
    <t>Fresno en Flor</t>
  </si>
  <si>
    <t>Ginkgo biloba</t>
  </si>
  <si>
    <t>Gleditsia</t>
  </si>
  <si>
    <t>Granado</t>
  </si>
  <si>
    <t>Granado en Flor</t>
  </si>
  <si>
    <t>Granado Flor</t>
  </si>
  <si>
    <t>Grando de Flor</t>
  </si>
  <si>
    <t>Hibisco</t>
  </si>
  <si>
    <t>Ilan Ilan</t>
  </si>
  <si>
    <t>Jardines</t>
  </si>
  <si>
    <t>Jazmin de España</t>
  </si>
  <si>
    <t>Laurel de comer</t>
  </si>
  <si>
    <t>Ligustrina</t>
  </si>
  <si>
    <t>Limon</t>
  </si>
  <si>
    <t>Magnolio</t>
  </si>
  <si>
    <t>Magnolio Grandiflora</t>
  </si>
  <si>
    <t>Maiten</t>
  </si>
  <si>
    <t>Mandarino</t>
  </si>
  <si>
    <t>Manzano de Flor</t>
  </si>
  <si>
    <t>Manzano en Flor</t>
  </si>
  <si>
    <t>Mioporo</t>
  </si>
  <si>
    <t>Miosporum ondulata</t>
  </si>
  <si>
    <t>Morero</t>
  </si>
  <si>
    <t>Myoporum</t>
  </si>
  <si>
    <t>N.N</t>
  </si>
  <si>
    <t>N.N.</t>
  </si>
  <si>
    <t>Naranjo</t>
  </si>
  <si>
    <t>Nispero</t>
  </si>
  <si>
    <t>NN</t>
  </si>
  <si>
    <t>Nogal Negro</t>
  </si>
  <si>
    <t>Olmo de Agua</t>
  </si>
  <si>
    <t>Olmo Pendulo</t>
  </si>
  <si>
    <t>Ombu</t>
  </si>
  <si>
    <t>Palma Chillena</t>
  </si>
  <si>
    <t>Palmera</t>
  </si>
  <si>
    <t>Palmera Cocus Plumosa</t>
  </si>
  <si>
    <t>Palmera Phoenix</t>
  </si>
  <si>
    <t>Palmera Trachycarpus</t>
  </si>
  <si>
    <t>Palmera Washingtonia</t>
  </si>
  <si>
    <t>Palqui</t>
  </si>
  <si>
    <t>Parque Almagro</t>
  </si>
  <si>
    <t>Parque de los Reyes</t>
  </si>
  <si>
    <t>Paulownia</t>
  </si>
  <si>
    <t>Peumo Europeo</t>
  </si>
  <si>
    <t>Pino Insigne</t>
  </si>
  <si>
    <t>Pitosporum Ondulata</t>
  </si>
  <si>
    <t>Pittosporo</t>
  </si>
  <si>
    <t>Platano Oriental</t>
  </si>
  <si>
    <t>Poinciana</t>
  </si>
  <si>
    <t>Polina</t>
  </si>
  <si>
    <t>Prunus</t>
  </si>
  <si>
    <t>Quercus</t>
  </si>
  <si>
    <t>Quercus Falcata</t>
  </si>
  <si>
    <t>Quercus Nigra</t>
  </si>
  <si>
    <t>Remd. San Borja</t>
  </si>
  <si>
    <t>Robinia</t>
  </si>
  <si>
    <t>Sauce</t>
  </si>
  <si>
    <t>Sophora</t>
  </si>
  <si>
    <t>Sophora Japonica</t>
  </si>
  <si>
    <t>Sterculea</t>
  </si>
  <si>
    <t>Tara</t>
  </si>
  <si>
    <t>Thuja</t>
  </si>
  <si>
    <t>Tipuana Tipu</t>
  </si>
  <si>
    <t>Vilca</t>
  </si>
  <si>
    <t>Zelkova Japonesa</t>
  </si>
  <si>
    <t>(en blanco)</t>
  </si>
  <si>
    <t>ESPECIE</t>
  </si>
  <si>
    <t>ESPECIE_HOMOLOGADA</t>
  </si>
  <si>
    <t>Cuenta de ID</t>
  </si>
  <si>
    <t>Ciruelo de flor</t>
  </si>
  <si>
    <t>Arce negundo</t>
  </si>
  <si>
    <t>Acer pseudoplatanus</t>
  </si>
  <si>
    <t>Palmera - Phoenix can.</t>
  </si>
  <si>
    <t>Palmera Phoenix canariensis</t>
  </si>
  <si>
    <t>Roble Americano</t>
  </si>
  <si>
    <t>Laurel</t>
  </si>
  <si>
    <t>Almez</t>
  </si>
  <si>
    <t>Acacio tres espinas</t>
  </si>
  <si>
    <t>Palmera-Phoenix can.</t>
  </si>
  <si>
    <t>Palmera - Washingtonia filif.</t>
  </si>
  <si>
    <t>Palmera Washingtonia filifera</t>
  </si>
  <si>
    <t>Pino Oregon</t>
  </si>
  <si>
    <t>Yuca</t>
  </si>
  <si>
    <t>Magnolio grandiflora</t>
  </si>
  <si>
    <t>Manzano de flor</t>
  </si>
  <si>
    <t>Palmera -Phoenix can.</t>
  </si>
  <si>
    <t>Casta¤o de la India</t>
  </si>
  <si>
    <t>Palmera-Trachycarpus</t>
  </si>
  <si>
    <t>Jacaranda </t>
  </si>
  <si>
    <t>Acacio visco</t>
  </si>
  <si>
    <t>Naranjo de Luisiana</t>
  </si>
  <si>
    <t>Palmera-Washingtonia filif.</t>
  </si>
  <si>
    <t>Cedro del Himalaya</t>
  </si>
  <si>
    <t>Palmera  - Phoenix canarien</t>
  </si>
  <si>
    <t>Belloto del Norte</t>
  </si>
  <si>
    <t>Cedro del Libano</t>
  </si>
  <si>
    <t>Abeto</t>
  </si>
  <si>
    <t>Palmera - Washingtonia filifera</t>
  </si>
  <si>
    <t>Pino</t>
  </si>
  <si>
    <t>Elwoodii</t>
  </si>
  <si>
    <t>Palmera- Phoenix canariensis</t>
  </si>
  <si>
    <t>Palmera -Washingtonia filif.</t>
  </si>
  <si>
    <t>Palmera - Phoenix canariensis</t>
  </si>
  <si>
    <t>Sequoia</t>
  </si>
  <si>
    <t>Alamo - Populus  deltoides</t>
  </si>
  <si>
    <t>Alamo Populus deltoides</t>
  </si>
  <si>
    <t>Acacia saligna</t>
  </si>
  <si>
    <t>Palma Chilena</t>
  </si>
  <si>
    <t>Madroño</t>
  </si>
  <si>
    <t>Arce campestre</t>
  </si>
  <si>
    <t>Avellano</t>
  </si>
  <si>
    <t>Durazno de flor</t>
  </si>
  <si>
    <t>Alamo-Populus deltoides</t>
  </si>
  <si>
    <t>Palmera- Washingtonia filif.</t>
  </si>
  <si>
    <t>Palmera - Trachycarpus (China)</t>
  </si>
  <si>
    <t>Palmera Trachycarpus (China)</t>
  </si>
  <si>
    <t xml:space="preserve">Araucaria bidwillii </t>
  </si>
  <si>
    <t>Palo Borracho</t>
  </si>
  <si>
    <t>Acacia capensis</t>
  </si>
  <si>
    <t>Alamo - Populus deltoides</t>
  </si>
  <si>
    <t>Magnolio soulangeana</t>
  </si>
  <si>
    <t>Acacia baileyana</t>
  </si>
  <si>
    <t>Jabonero de la China</t>
  </si>
  <si>
    <t>Acacia retinoides</t>
  </si>
  <si>
    <t>Araucaria angustifolia</t>
  </si>
  <si>
    <t>Mayo</t>
  </si>
  <si>
    <t xml:space="preserve">Palmera Trachycarpus </t>
  </si>
  <si>
    <t>Palmera  - Washingtonia fil</t>
  </si>
  <si>
    <t xml:space="preserve">Palmera-Trachycarpus </t>
  </si>
  <si>
    <t xml:space="preserve">Palmera - Trachycarpus </t>
  </si>
  <si>
    <t>Cipres calvo</t>
  </si>
  <si>
    <t>Magnolio  grandiflora</t>
  </si>
  <si>
    <t>Cedro Japones</t>
  </si>
  <si>
    <t>Arrayan</t>
  </si>
  <si>
    <t>Araucaria bidwillii (Australiana)</t>
  </si>
  <si>
    <t>Palmera-Washingtonia rob.</t>
  </si>
  <si>
    <t>Palmera Washignotia robusta</t>
  </si>
  <si>
    <t>Palmera China - Trachycarpu</t>
  </si>
  <si>
    <t>Palmera China Trachycarpu</t>
  </si>
  <si>
    <t>Ligustrum pekinense</t>
  </si>
  <si>
    <t>Corcolen</t>
  </si>
  <si>
    <t>Espino blanco (Crataegus monogyna)</t>
  </si>
  <si>
    <t>Encino negro</t>
  </si>
  <si>
    <t>Quercus ilex</t>
  </si>
  <si>
    <t>Thujopsis dolabrata</t>
  </si>
  <si>
    <t>Sauce lloron</t>
  </si>
  <si>
    <t>Falso cipres de Lawson</t>
  </si>
  <si>
    <t>Palmera - Washingtonia rob.</t>
  </si>
  <si>
    <t>Zelkova</t>
  </si>
  <si>
    <t>Acacia cultriformis</t>
  </si>
  <si>
    <t>Palmera - Trachicarpus (China)</t>
  </si>
  <si>
    <t>Palmera Trachicarpus (China)</t>
  </si>
  <si>
    <t>Brachychiton acerifolius</t>
  </si>
  <si>
    <t>Escallonia illinita</t>
  </si>
  <si>
    <t>Palmera Washingtonia rob.</t>
  </si>
  <si>
    <t>Ponciano</t>
  </si>
  <si>
    <t>Araucaria bidwilii</t>
  </si>
  <si>
    <t>Palmera - Coccos plumosa</t>
  </si>
  <si>
    <t>Palmera Coccos plumosa</t>
  </si>
  <si>
    <t>Parkisonia</t>
  </si>
  <si>
    <t>Roble de Santiago</t>
  </si>
  <si>
    <t>Araucaria angustifolia-Brasil</t>
  </si>
  <si>
    <t>Araucaria angustifolia Brasil</t>
  </si>
  <si>
    <t>Mañio de hojas largas</t>
  </si>
  <si>
    <t>Pelú (Sophora microphylla)</t>
  </si>
  <si>
    <t>Cipres Italiano</t>
  </si>
  <si>
    <t>Coigüe</t>
  </si>
  <si>
    <t>Palmera  - Washingtonia fi</t>
  </si>
  <si>
    <t>Palmera -Trachycarpus</t>
  </si>
  <si>
    <t xml:space="preserve">Palmera -Trachycarpus </t>
  </si>
  <si>
    <t>Magnolia grandiflora</t>
  </si>
  <si>
    <t>Albizia lophantha</t>
  </si>
  <si>
    <t>Arce de Montpellier</t>
  </si>
  <si>
    <t>Quercus palustris</t>
  </si>
  <si>
    <t>Castano de la India</t>
  </si>
  <si>
    <t>Alamo- Populus deltoides</t>
  </si>
  <si>
    <t>Cedro del Atlas</t>
  </si>
  <si>
    <t>Gingko biloba</t>
  </si>
  <si>
    <t>Feijoa</t>
  </si>
  <si>
    <t xml:space="preserve">PalmeraTrachycarpus </t>
  </si>
  <si>
    <t>Palmera - Washingtonia fil</t>
  </si>
  <si>
    <t>Arce plateado</t>
  </si>
  <si>
    <t>Leucaena</t>
  </si>
  <si>
    <t>Gingko</t>
  </si>
  <si>
    <t>Pelu (Sophora microphylla)</t>
  </si>
  <si>
    <t>Tipuana</t>
  </si>
  <si>
    <t>Frutal</t>
  </si>
  <si>
    <t>Ficus benjamina</t>
  </si>
  <si>
    <t>Palmera - Washignotia robusta</t>
  </si>
  <si>
    <t>Naranjo trifoliado</t>
  </si>
  <si>
    <t>Crataegus calpodendron</t>
  </si>
  <si>
    <t>Araucaria araucana</t>
  </si>
  <si>
    <t xml:space="preserve">Palmera- Trachycarpus </t>
  </si>
  <si>
    <t xml:space="preserve">Araucaria araucana </t>
  </si>
  <si>
    <t>Eleagnus pungens</t>
  </si>
  <si>
    <t>Palmera-Coccos plumosa</t>
  </si>
  <si>
    <t>Acer campestris</t>
  </si>
  <si>
    <t>Eucaliptus gunnii</t>
  </si>
  <si>
    <t>Eucaliptus gunii</t>
  </si>
  <si>
    <t>Otra especie</t>
  </si>
  <si>
    <t>Palmera -Washingtonia rob.</t>
  </si>
  <si>
    <t>Ciprés de California (Monterrey)</t>
  </si>
  <si>
    <t>Palmera - Washignotia rob.</t>
  </si>
  <si>
    <t>Oxydendrum arboreum</t>
  </si>
  <si>
    <t>Jabonero  de la China</t>
  </si>
  <si>
    <t>Aliso (Alnus glutinosa)</t>
  </si>
  <si>
    <t>Mandarina</t>
  </si>
  <si>
    <t>Agnocasto (Vitex agnus castus)</t>
  </si>
  <si>
    <t>Molle (Schinus latifolius)</t>
  </si>
  <si>
    <t>Cedrus Atlantica</t>
  </si>
  <si>
    <t>Araucaria bidwili</t>
  </si>
  <si>
    <t>Crateagus oxinacantha</t>
  </si>
  <si>
    <t>Araucaria bidwillii</t>
  </si>
  <si>
    <t>Plantera vacía</t>
  </si>
  <si>
    <t>Belloto del Sur</t>
  </si>
  <si>
    <t>Coihue</t>
  </si>
  <si>
    <t>Pomelo</t>
  </si>
  <si>
    <t>Acacia  capensis</t>
  </si>
  <si>
    <t>Otra especie (Completamente cubierta con hiedra)</t>
  </si>
  <si>
    <t>Araucaria araucana (Chilena)</t>
  </si>
  <si>
    <t>Otra especie (Cubierta con hiedra)</t>
  </si>
  <si>
    <t>Pino canariensis</t>
  </si>
  <si>
    <t>Olea europaea</t>
  </si>
  <si>
    <t>robinia pseudoacacia</t>
  </si>
  <si>
    <t>Nativas</t>
  </si>
  <si>
    <t>Molle, pimiento</t>
  </si>
  <si>
    <t>Nombre cientifico</t>
  </si>
  <si>
    <t>quercus suber</t>
  </si>
  <si>
    <t>prosopis chilensis</t>
  </si>
  <si>
    <t xml:space="preserve">Brachychiton </t>
  </si>
  <si>
    <t>crespon</t>
  </si>
  <si>
    <t>palmera china=trachicarpux</t>
  </si>
  <si>
    <t>Abies pinsapo Boiss</t>
  </si>
  <si>
    <t>Acacia visco Lorentz ex Griseb</t>
  </si>
  <si>
    <t>Gleditsia triacanthos</t>
  </si>
  <si>
    <t>Albizia julibrissin</t>
  </si>
  <si>
    <t>Cinnamomum camphora</t>
  </si>
  <si>
    <t>Ceratonia siliqua</t>
  </si>
  <si>
    <t>Alnus glutinosa (L.) Gaertn.</t>
  </si>
  <si>
    <t>Prunus amygdalus Basch.</t>
  </si>
  <si>
    <t>Araucaria araucana (Molina) K. Koch</t>
  </si>
  <si>
    <t>Araucaria excelsa (sin. A. heterophylla)</t>
  </si>
  <si>
    <t>Erythrina crista-galli L.</t>
  </si>
  <si>
    <t>Cercis siliquastrum</t>
  </si>
  <si>
    <t>Acacea dealbata</t>
  </si>
  <si>
    <t>Luma apiculata</t>
  </si>
  <si>
    <t>Beilschmiedia miersii</t>
  </si>
  <si>
    <t>la reina</t>
  </si>
  <si>
    <t>vitacura</t>
  </si>
  <si>
    <t>Brachychiton populneus</t>
  </si>
  <si>
    <t>Drimys winteri</t>
  </si>
  <si>
    <t>Diospyros kaki</t>
  </si>
  <si>
    <t>Carya ovata</t>
  </si>
  <si>
    <t>Castanea sativa Miller</t>
  </si>
  <si>
    <t>Aesculus hippocastanum L</t>
  </si>
  <si>
    <t>Casuarina cunninghamiana</t>
  </si>
  <si>
    <t>Catalpa bignonioides Walter</t>
  </si>
  <si>
    <t>Cedrus atlantica (Endl.) Carrière</t>
  </si>
  <si>
    <t> Cedrus libani A. Rich</t>
  </si>
  <si>
    <t>Erythrina falcata </t>
  </si>
  <si>
    <t>Prunus avium</t>
  </si>
  <si>
    <t>Chamaecyparis lawsoniana 'Ellwoodii'</t>
  </si>
  <si>
    <t>Taxodium distichum (L.) L. Rich</t>
  </si>
  <si>
    <t>Cupressus arizonica Greene</t>
  </si>
  <si>
    <t>cupressus macrocarpa Hartw</t>
  </si>
  <si>
    <t>Cupressus sempervirens</t>
  </si>
  <si>
    <t>Lagerstroemia indica</t>
  </si>
  <si>
    <t>Cryptomeria japonica</t>
  </si>
  <si>
    <t>Prunus armeniaca</t>
  </si>
  <si>
    <t>Quercus robur</t>
  </si>
  <si>
    <t>Ficus elastica</t>
  </si>
  <si>
    <t>Fagus sylvatica L</t>
  </si>
  <si>
    <t>ficus carica</t>
  </si>
  <si>
    <t>Juniperus spp</t>
  </si>
  <si>
    <t>Koelreuteria paniculata Laxm</t>
  </si>
  <si>
    <t>Neriun oleander</t>
  </si>
  <si>
    <t>Citrus limon</t>
  </si>
  <si>
    <t>Persea lingue</t>
  </si>
  <si>
    <t>Lithrea caustica</t>
  </si>
  <si>
    <t>malus domestica</t>
  </si>
  <si>
    <t>Podocarpus saligna</t>
  </si>
  <si>
    <t>Aristotelia chilensis</t>
  </si>
  <si>
    <t>cydonia oblonga</t>
  </si>
  <si>
    <t>Morus alba L</t>
  </si>
  <si>
    <t>Juglans regia</t>
  </si>
  <si>
    <t>Juglans nigra L.</t>
  </si>
  <si>
    <t>Embothrium coccineum</t>
  </si>
  <si>
    <t>Ulmus americana</t>
  </si>
  <si>
    <t>Phytolacca dioica L</t>
  </si>
  <si>
    <t>Chorisia speciosa</t>
  </si>
  <si>
    <t>persea americana</t>
  </si>
  <si>
    <t>Parkinsonia aculeata</t>
  </si>
  <si>
    <t>Bauhinia forficata</t>
  </si>
  <si>
    <t>Paulownia tomentosa</t>
  </si>
  <si>
    <t>Pyrus communis</t>
  </si>
  <si>
    <t>Pyrus pyrifolia</t>
  </si>
  <si>
    <t>Pinus canariensis Chr</t>
  </si>
  <si>
    <t>Pseudotsuga menziesi</t>
  </si>
  <si>
    <t>Pittosporum tobira</t>
  </si>
  <si>
    <t>Platanus occidentalis</t>
  </si>
  <si>
    <t>Nothofagus alpina</t>
  </si>
  <si>
    <t>SEQUOIA SEMPERVIRENS</t>
  </si>
  <si>
    <t>Sophora japonica</t>
  </si>
  <si>
    <t>sterculia apetala</t>
  </si>
  <si>
    <t>Tamarindus indica</t>
  </si>
  <si>
    <t>Taxus baccata</t>
  </si>
  <si>
    <t>Thuja occidentalis</t>
  </si>
  <si>
    <t>Washingtonia filifera</t>
  </si>
  <si>
    <t>Zelkova serrata</t>
  </si>
  <si>
    <t>Celtis australis</t>
  </si>
  <si>
    <t>Tilia platyphyllos Scop</t>
  </si>
  <si>
    <t>Phoenix canariensis</t>
  </si>
  <si>
    <t>Cordyline australis</t>
  </si>
  <si>
    <t>La</t>
  </si>
  <si>
    <t>Total de arboles</t>
  </si>
  <si>
    <t>Fresno Europeo</t>
  </si>
  <si>
    <t>Gravillea</t>
  </si>
  <si>
    <t>liquidambar</t>
  </si>
  <si>
    <t>Mellia</t>
  </si>
  <si>
    <t>falso acacio</t>
  </si>
  <si>
    <t>olmo</t>
  </si>
  <si>
    <t>ligustro</t>
  </si>
  <si>
    <t>falso platano</t>
  </si>
  <si>
    <t>otros</t>
  </si>
  <si>
    <t>22811,4</t>
  </si>
  <si>
    <t>Porcentaje</t>
  </si>
  <si>
    <t>Numero</t>
  </si>
  <si>
    <t>Nº</t>
  </si>
  <si>
    <t>especie</t>
  </si>
  <si>
    <t>Cant.</t>
  </si>
  <si>
    <t>Haya roja</t>
  </si>
  <si>
    <t>Tamarugo</t>
  </si>
  <si>
    <t>Gingo</t>
  </si>
  <si>
    <t>trachicaarpus</t>
  </si>
  <si>
    <t>Aromo Nonfato</t>
  </si>
  <si>
    <t>Ciprés columnar.</t>
  </si>
  <si>
    <t>Copernicia alba</t>
  </si>
  <si>
    <t>Phoenix declinata</t>
  </si>
  <si>
    <t>Pino Oregón</t>
  </si>
  <si>
    <t>Ciprés</t>
  </si>
  <si>
    <t>Pitosporum ondulata</t>
  </si>
  <si>
    <t xml:space="preserve">Ailanto </t>
  </si>
  <si>
    <t>Taxus sp</t>
  </si>
  <si>
    <t>Acacio japonés</t>
  </si>
  <si>
    <t>Acacia capensi</t>
  </si>
  <si>
    <t>Peumo europeo</t>
  </si>
  <si>
    <t>Pino r.B81</t>
  </si>
  <si>
    <t>Sauce Lloron</t>
  </si>
  <si>
    <t>Corcolén</t>
  </si>
  <si>
    <t>Alamo carolino</t>
  </si>
  <si>
    <t>Naranjilla</t>
  </si>
  <si>
    <t>Bahuinia</t>
  </si>
  <si>
    <t>Cedro atlántica</t>
  </si>
  <si>
    <t xml:space="preserve">Catalpa </t>
  </si>
  <si>
    <t>P. China</t>
  </si>
  <si>
    <t>Ciprés macrocarpa</t>
  </si>
  <si>
    <t>P. Chilena</t>
  </si>
  <si>
    <t>Crespón</t>
  </si>
  <si>
    <t xml:space="preserve">Albicia </t>
  </si>
  <si>
    <t>Arce Sicomoro</t>
  </si>
  <si>
    <t>Quercus rubra</t>
  </si>
  <si>
    <t>limón</t>
  </si>
  <si>
    <t>Acacia 3 espina.</t>
  </si>
  <si>
    <t>Pino estrella</t>
  </si>
  <si>
    <t>Arce azucarero</t>
  </si>
  <si>
    <t>Ciprés calvo.</t>
  </si>
  <si>
    <t>Cedro del himalaya</t>
  </si>
  <si>
    <t>Pelú</t>
  </si>
  <si>
    <t>Brachichiton</t>
  </si>
  <si>
    <t>Sophora sp</t>
  </si>
  <si>
    <t>Aromo chileno o del pais</t>
  </si>
  <si>
    <t>tara</t>
  </si>
  <si>
    <t>Huingán</t>
  </si>
  <si>
    <t>P. Phoenix</t>
  </si>
  <si>
    <t xml:space="preserve">Robinia </t>
  </si>
  <si>
    <t>Castaño India</t>
  </si>
  <si>
    <t>Alamo chileno</t>
  </si>
  <si>
    <t xml:space="preserve">Fresno </t>
  </si>
  <si>
    <t>P. Abanico</t>
  </si>
  <si>
    <t>Liquidámbar</t>
  </si>
  <si>
    <t>Esterculea</t>
  </si>
  <si>
    <t>Acacio de bola</t>
  </si>
  <si>
    <t>Sauce crespo</t>
  </si>
  <si>
    <t>pruno pie alto</t>
  </si>
  <si>
    <t>Níspero</t>
  </si>
  <si>
    <t xml:space="preserve">Acer negundo  </t>
  </si>
  <si>
    <t xml:space="preserve">Pimiento </t>
  </si>
  <si>
    <t>TOTAL</t>
  </si>
  <si>
    <t>Maipú, 11 de mayo de 2005.-</t>
  </si>
  <si>
    <t>Abeto de EspañaPinsapo;abeto español;abeto de analucia</t>
  </si>
  <si>
    <t>AcacioAcacia; Robinnia pseudoacacia</t>
  </si>
  <si>
    <t>Acer campestreArce común, Arce campestre, Arce menor, Alciro, Bordo común.</t>
  </si>
  <si>
    <t>Acer sechariumAcer plateado, Arce del azúcar, Arce plateado, Arce de Florida</t>
  </si>
  <si>
    <t>AlcanforAlcanforero, Arbol del alcanfor</t>
  </si>
  <si>
    <t>AlisoAliso, Aliso negro, Alno.</t>
  </si>
  <si>
    <t>AraucariaAraucaria, Pehuén, Piñonero, Pino </t>
  </si>
  <si>
    <t>Araucaria brasileñaPino Paraná, Pino de Brasil, Pino de Misiones</t>
  </si>
  <si>
    <t>Araucaria excelsaaraucaria de pisos, Pino de Nordfolk, pino de pisos</t>
  </si>
  <si>
    <t>Arbol de coralCeibo, Árbol del coral, Flor de coral, Pico de gallo</t>
  </si>
  <si>
    <t>Arbol de judeaArbol del amor, Ciclamor</t>
  </si>
  <si>
    <t>Aromo en florAromo del pais</t>
  </si>
  <si>
    <t>Belloto del norteBelloto</t>
  </si>
  <si>
    <t>BrachichitoÁrbol botella, Brachichito, Brachichiton, Braquiquito blanco, Esterculia.</t>
  </si>
  <si>
    <t>Canelofoye</t>
  </si>
  <si>
    <t>CastañoCastaño comun</t>
  </si>
  <si>
    <t>Castaño de indiasCastaño de Indias, Castaño loco, Falso castaño, Castaño de la India.</t>
  </si>
  <si>
    <t>CasuarinaRoble de río, pino australiano, Casuarina cunninghami</t>
  </si>
  <si>
    <t>CatalpaCatalpa, Catalpa americana</t>
  </si>
  <si>
    <t>CecropiaYagrumo, Guarumo</t>
  </si>
  <si>
    <t>Cedro del atlánticoCedrus atlantica, cedro del Atlas, cedro plateado o cedro atlántico</t>
  </si>
  <si>
    <t>Cedro deodaraCedro del Himalaya, Cedro lloron, Cedro deodara</t>
  </si>
  <si>
    <t>CeiboSeibo, Arbol del coral</t>
  </si>
  <si>
    <t>CeltisCeltis australis, almez, aligonero o latonero</t>
  </si>
  <si>
    <t>CerezoCereza, Cerezas, Picota, Picotas, Cerezo, Cerezos</t>
  </si>
  <si>
    <t>Chamaecyparisfalso cipres, pino elwoodii, cipres falso de lawson</t>
  </si>
  <si>
    <t>Ciprés calvoCiprés de los pantanos, Ciprés calvo</t>
  </si>
  <si>
    <t>Ciprés de arizonaArizónica, Ciprés de Arizona, Ciprés azul, Ciprés blanco, Ciprés arizónico</t>
  </si>
  <si>
    <t>Ciprés de monterreyMacrocarpa, Ciprés de Monterrey, Ciprés de Lambert, Ciprés de California.</t>
  </si>
  <si>
    <t>cresponarbol de jupiter</t>
  </si>
  <si>
    <t>CriptomeriaCriptomeria, Cedro del Japón, Sugi, Cedro Japones.</t>
  </si>
  <si>
    <t>Damascoalbaricoquero, albaricoque</t>
  </si>
  <si>
    <t>Dracenadrago</t>
  </si>
  <si>
    <t>EncinoRoble?</t>
  </si>
  <si>
    <t>Falso plátanoarce blanco, falso plátano o arce sicómoro</t>
  </si>
  <si>
    <t>GomeroFicus de hoja grande, árbol del caucho, ficus elastica, árbol de la goma, gomero, higuera del caucho, higuera cauchera</t>
  </si>
  <si>
    <t>JuníperoEnebro, Junípero</t>
  </si>
  <si>
    <t>KoelreuteriaJabonero de la China, Farolillos, Sapindo de China, Árbol de los farolitos, Kolreuteria.</t>
  </si>
  <si>
    <t>Laurel de floradelfa</t>
  </si>
  <si>
    <t>LingueLingue , Litchi</t>
  </si>
  <si>
    <t>ManzanoManzana</t>
  </si>
  <si>
    <t>Mañío de hojas largasmañio</t>
  </si>
  <si>
    <t>Membrillomembrillero</t>
  </si>
  <si>
    <t>Mollemolle=schinus molle= pimiento</t>
  </si>
  <si>
    <t>MoreraMorera, Morera blanca, Moral blanco</t>
  </si>
  <si>
    <t>NogalNueces, Nuez común, Nogal, Noguera</t>
  </si>
  <si>
    <t>Nogal negroNogal negro, Nogal americano</t>
  </si>
  <si>
    <t>NotroNotro, Ciruelillo, fosforito</t>
  </si>
  <si>
    <t>Olmo americano Olmo americano, Olmo blanco</t>
  </si>
  <si>
    <t>OmbúBellasombra, Ombú, Bella sombra, Arbol de la bella sombra, Fitolaca.</t>
  </si>
  <si>
    <t>Palmera chinapalmera china, palmera trachicarpus</t>
  </si>
  <si>
    <t>Palo borrachoChorisia, Palo borracho, Árbol botella, Arbol de la lana, Palo rosado, Samohu</t>
  </si>
  <si>
    <t>Pata de vacapezuña de buey, pata de vaca</t>
  </si>
  <si>
    <t>PauloniaPaulownia</t>
  </si>
  <si>
    <t>Peralperal europeo, peral común</t>
  </si>
  <si>
    <t>Peral del JapónNashi</t>
  </si>
  <si>
    <t>PhoenixPhoenix canariensis, palmera canaria, palma canaria</t>
  </si>
  <si>
    <t>Pino de las canariasPino canario, Pino de Canarias</t>
  </si>
  <si>
    <t>Pino oregónabeto de douglas</t>
  </si>
  <si>
    <t>PitosporoPitosporo, Azahar de la China, Azarero, Pitosporo del Japón</t>
  </si>
  <si>
    <t>Plátano occidental plátano occidental, plátano de Virginia o sicómoro americano</t>
  </si>
  <si>
    <t>Quercus falcataRoble rojo del Sur o Roble español, Roble Americano</t>
  </si>
  <si>
    <t>SoforaAcacia de Japón, Árbol de las pagodas, Sófora.</t>
  </si>
  <si>
    <t>TiloTilo de hojas grandes, Tilo de hoja grande, Tilo de Holanda, Teja blanca</t>
  </si>
  <si>
    <t>TuliperoArbol de las Tulipas</t>
  </si>
  <si>
    <t>TuyaTuya occidental, Árbol de la vida</t>
  </si>
  <si>
    <t>WashingtoniaWashingtonia, Wachintona, Pritchardia, Palma de California, Palmera californiana de abanico, Wasintonia, Palmera de California, Palmera del desierto, Palmera de abanicos</t>
  </si>
  <si>
    <t>ZelkozaOlmo de Siberia, Olmo de agua, Zelkova japonesa</t>
  </si>
  <si>
    <t>Arrayán palo colorado</t>
  </si>
  <si>
    <t>Fresno ornus, fresno ornus, fresno en flor</t>
  </si>
  <si>
    <t>ciruelo rojo</t>
  </si>
  <si>
    <t>Especie</t>
  </si>
  <si>
    <t>Vereda sur</t>
  </si>
  <si>
    <t>vereda norte</t>
  </si>
  <si>
    <t>total</t>
  </si>
  <si>
    <t>%</t>
  </si>
  <si>
    <t>SECTOR</t>
  </si>
  <si>
    <r>
      <rPr>
        <sz val="11"/>
        <rFont val="Calibri"/>
        <family val="2"/>
      </rPr>
      <t>Acacia esp</t>
    </r>
  </si>
  <si>
    <t>EINSTEIN</t>
  </si>
  <si>
    <r>
      <rPr>
        <sz val="11"/>
        <rFont val="Calibri"/>
        <family val="2"/>
      </rPr>
      <t>Acacio</t>
    </r>
  </si>
  <si>
    <r>
      <rPr>
        <sz val="11"/>
        <rFont val="Calibri"/>
        <family val="2"/>
      </rPr>
      <t>Acer</t>
    </r>
  </si>
  <si>
    <r>
      <rPr>
        <sz val="11"/>
        <rFont val="Calibri"/>
        <family val="2"/>
      </rPr>
      <t>Ailanto</t>
    </r>
  </si>
  <si>
    <r>
      <rPr>
        <sz val="11"/>
        <rFont val="Calibri"/>
        <family val="2"/>
      </rPr>
      <t>Álamo</t>
    </r>
  </si>
  <si>
    <r>
      <rPr>
        <sz val="11"/>
        <rFont val="Calibri"/>
        <family val="2"/>
      </rPr>
      <t>Almez</t>
    </r>
  </si>
  <si>
    <r>
      <rPr>
        <sz val="11"/>
        <rFont val="Calibri"/>
        <family val="2"/>
      </rPr>
      <t>Árbol de judea</t>
    </r>
  </si>
  <si>
    <r>
      <rPr>
        <sz val="11"/>
        <rFont val="Calibri"/>
        <family val="2"/>
      </rPr>
      <t>Aromo</t>
    </r>
  </si>
  <si>
    <r>
      <rPr>
        <sz val="11"/>
        <rFont val="Calibri"/>
        <family val="2"/>
      </rPr>
      <t xml:space="preserve">Aromo
</t>
    </r>
    <r>
      <rPr>
        <sz val="11"/>
        <rFont val="Calibri"/>
        <family val="2"/>
      </rPr>
      <t>australiano</t>
    </r>
  </si>
  <si>
    <r>
      <rPr>
        <sz val="11"/>
        <rFont val="Calibri"/>
        <family val="2"/>
      </rPr>
      <t>Brachichito</t>
    </r>
  </si>
  <si>
    <r>
      <rPr>
        <sz val="11"/>
        <rFont val="Calibri"/>
        <family val="2"/>
      </rPr>
      <t>Casuarina</t>
    </r>
  </si>
  <si>
    <r>
      <rPr>
        <sz val="11"/>
        <rFont val="Calibri"/>
        <family val="2"/>
      </rPr>
      <t>Ciruelo</t>
    </r>
  </si>
  <si>
    <r>
      <rPr>
        <sz val="11"/>
        <rFont val="Calibri"/>
        <family val="2"/>
      </rPr>
      <t>Damasco</t>
    </r>
  </si>
  <si>
    <r>
      <rPr>
        <sz val="11"/>
        <rFont val="Calibri"/>
        <family val="2"/>
      </rPr>
      <t>Encino</t>
    </r>
  </si>
  <si>
    <r>
      <rPr>
        <sz val="11"/>
        <rFont val="Calibri"/>
        <family val="2"/>
      </rPr>
      <t>Espino</t>
    </r>
  </si>
  <si>
    <r>
      <rPr>
        <sz val="11"/>
        <rFont val="Calibri"/>
        <family val="2"/>
      </rPr>
      <t>Fresno</t>
    </r>
  </si>
  <si>
    <r>
      <rPr>
        <sz val="11"/>
        <rFont val="Calibri"/>
        <family val="2"/>
      </rPr>
      <t>Granado</t>
    </r>
  </si>
  <si>
    <r>
      <rPr>
        <sz val="11"/>
        <rFont val="Calibri"/>
        <family val="2"/>
      </rPr>
      <t>Grevillea</t>
    </r>
  </si>
  <si>
    <r>
      <rPr>
        <sz val="11"/>
        <rFont val="Calibri"/>
        <family val="2"/>
      </rPr>
      <t>Jacarandá</t>
    </r>
  </si>
  <si>
    <r>
      <rPr>
        <sz val="11"/>
        <rFont val="Calibri"/>
        <family val="2"/>
      </rPr>
      <t>Ligustro</t>
    </r>
  </si>
  <si>
    <r>
      <rPr>
        <sz val="11"/>
        <rFont val="Calibri"/>
        <family val="2"/>
      </rPr>
      <t>Lila</t>
    </r>
  </si>
  <si>
    <r>
      <rPr>
        <sz val="11"/>
        <rFont val="Calibri"/>
        <family val="2"/>
      </rPr>
      <t>Liquidámbar</t>
    </r>
  </si>
  <si>
    <r>
      <rPr>
        <sz val="11"/>
        <rFont val="Calibri"/>
        <family val="2"/>
      </rPr>
      <t>Magnolio</t>
    </r>
  </si>
  <si>
    <r>
      <rPr>
        <sz val="11"/>
        <rFont val="Calibri"/>
        <family val="2"/>
      </rPr>
      <t>Manzano flor</t>
    </r>
  </si>
  <si>
    <r>
      <rPr>
        <sz val="11"/>
        <rFont val="Calibri"/>
        <family val="2"/>
      </rPr>
      <t>Melia</t>
    </r>
  </si>
  <si>
    <r>
      <rPr>
        <sz val="11"/>
        <rFont val="Calibri"/>
        <family val="2"/>
      </rPr>
      <t>Mioporo</t>
    </r>
  </si>
  <si>
    <r>
      <rPr>
        <sz val="11"/>
        <rFont val="Calibri"/>
        <family val="2"/>
      </rPr>
      <t>Morera</t>
    </r>
  </si>
  <si>
    <r>
      <rPr>
        <sz val="11"/>
        <rFont val="Calibri"/>
        <family val="2"/>
      </rPr>
      <t>Olivo de B</t>
    </r>
  </si>
  <si>
    <r>
      <rPr>
        <sz val="11"/>
        <rFont val="Calibri"/>
        <family val="2"/>
      </rPr>
      <t>Olmo</t>
    </r>
  </si>
  <si>
    <r>
      <rPr>
        <sz val="11"/>
        <rFont val="Calibri"/>
        <family val="2"/>
      </rPr>
      <t>Palmera</t>
    </r>
  </si>
  <si>
    <r>
      <rPr>
        <sz val="11"/>
        <rFont val="Calibri"/>
        <family val="2"/>
      </rPr>
      <t>Palqui</t>
    </r>
  </si>
  <si>
    <r>
      <rPr>
        <sz val="11"/>
        <rFont val="Calibri"/>
        <family val="2"/>
      </rPr>
      <t>Parquinsonia</t>
    </r>
  </si>
  <si>
    <r>
      <rPr>
        <sz val="11"/>
        <rFont val="Calibri"/>
        <family val="2"/>
      </rPr>
      <t>Pata de vaca</t>
    </r>
  </si>
  <si>
    <r>
      <rPr>
        <sz val="11"/>
        <rFont val="Calibri"/>
        <family val="2"/>
      </rPr>
      <t>Pimiento</t>
    </r>
  </si>
  <si>
    <r>
      <rPr>
        <sz val="11"/>
        <rFont val="Calibri"/>
        <family val="2"/>
      </rPr>
      <t>Pino</t>
    </r>
  </si>
  <si>
    <r>
      <rPr>
        <sz val="11"/>
        <rFont val="Calibri"/>
        <family val="2"/>
      </rPr>
      <t>Plátano</t>
    </r>
  </si>
  <si>
    <r>
      <rPr>
        <sz val="11"/>
        <rFont val="Calibri"/>
        <family val="2"/>
      </rPr>
      <t>Poinciano</t>
    </r>
  </si>
  <si>
    <r>
      <rPr>
        <sz val="11"/>
        <rFont val="Calibri"/>
        <family val="2"/>
      </rPr>
      <t>Quillay</t>
    </r>
  </si>
  <si>
    <r>
      <rPr>
        <sz val="11"/>
        <rFont val="Calibri"/>
        <family val="2"/>
      </rPr>
      <t>Sófora</t>
    </r>
  </si>
  <si>
    <r>
      <rPr>
        <sz val="11"/>
        <rFont val="Calibri"/>
        <family val="2"/>
      </rPr>
      <t>Vacías</t>
    </r>
  </si>
  <si>
    <r>
      <rPr>
        <sz val="11"/>
        <rFont val="Calibri"/>
        <family val="2"/>
      </rPr>
      <t>Acacia de las tres espinas</t>
    </r>
  </si>
  <si>
    <t>ZAPADORES</t>
  </si>
  <si>
    <r>
      <rPr>
        <sz val="11"/>
        <rFont val="Calibri"/>
        <family val="2"/>
      </rPr>
      <t>Algarrobo</t>
    </r>
  </si>
  <si>
    <r>
      <rPr>
        <sz val="11"/>
        <rFont val="Calibri"/>
        <family val="2"/>
      </rPr>
      <t>Aromo australiano</t>
    </r>
  </si>
  <si>
    <r>
      <rPr>
        <sz val="11"/>
        <rFont val="Calibri"/>
        <family val="2"/>
      </rPr>
      <t>Boldo</t>
    </r>
  </si>
  <si>
    <r>
      <rPr>
        <sz val="11"/>
        <rFont val="Calibri"/>
        <family val="2"/>
      </rPr>
      <t>Catalpa</t>
    </r>
  </si>
  <si>
    <r>
      <rPr>
        <sz val="11"/>
        <rFont val="Calibri"/>
        <family val="2"/>
      </rPr>
      <t>Durazno</t>
    </r>
  </si>
  <si>
    <r>
      <rPr>
        <sz val="11"/>
        <rFont val="Calibri"/>
        <family val="2"/>
      </rPr>
      <t>Gomero</t>
    </r>
  </si>
  <si>
    <r>
      <rPr>
        <sz val="11"/>
        <rFont val="Calibri"/>
        <family val="2"/>
      </rPr>
      <t>Jabonero de la china</t>
    </r>
  </si>
  <si>
    <r>
      <rPr>
        <sz val="11"/>
        <rFont val="Calibri"/>
        <family val="2"/>
      </rPr>
      <t>Laurel</t>
    </r>
  </si>
  <si>
    <r>
      <rPr>
        <sz val="11"/>
        <rFont val="Calibri"/>
        <family val="2"/>
      </rPr>
      <t>Liquidambar</t>
    </r>
  </si>
  <si>
    <r>
      <rPr>
        <sz val="11"/>
        <rFont val="Calibri"/>
        <family val="2"/>
      </rPr>
      <t>Manzano de flor</t>
    </r>
  </si>
  <si>
    <r>
      <rPr>
        <sz val="11"/>
        <rFont val="Calibri"/>
        <family val="2"/>
      </rPr>
      <t>Nogal</t>
    </r>
  </si>
  <si>
    <r>
      <rPr>
        <sz val="11"/>
        <rFont val="Calibri"/>
        <family val="2"/>
      </rPr>
      <t>Olivo</t>
    </r>
  </si>
  <si>
    <r>
      <rPr>
        <sz val="11"/>
        <rFont val="Calibri"/>
        <family val="2"/>
      </rPr>
      <t>Olivo de Bohemia</t>
    </r>
  </si>
  <si>
    <r>
      <rPr>
        <sz val="11"/>
        <rFont val="Calibri"/>
        <family val="2"/>
      </rPr>
      <t>Palmera (</t>
    </r>
    <r>
      <rPr>
        <i/>
        <u val="single"/>
        <sz val="11"/>
        <rFont val="Calibri"/>
        <family val="2"/>
      </rPr>
      <t xml:space="preserve">Palmera
</t>
    </r>
    <r>
      <rPr>
        <i/>
        <u val="single"/>
        <sz val="11"/>
        <rFont val="Calibri"/>
        <family val="2"/>
      </rPr>
      <t>Washingtonia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</si>
  <si>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Palto</t>
    </r>
  </si>
  <si>
    <r>
      <rPr>
        <sz val="11"/>
        <rFont val="Calibri"/>
        <family val="2"/>
      </rPr>
      <t>Plátano oriental</t>
    </r>
  </si>
  <si>
    <r>
      <rPr>
        <sz val="11"/>
        <rFont val="Calibri"/>
        <family val="2"/>
      </rPr>
      <t>Sauce</t>
    </r>
  </si>
  <si>
    <r>
      <rPr>
        <sz val="11"/>
        <rFont val="Calibri"/>
        <family val="2"/>
      </rPr>
      <t>Tulipero</t>
    </r>
  </si>
  <si>
    <r>
      <rPr>
        <sz val="11"/>
        <rFont val="Calibri"/>
        <family val="2"/>
      </rPr>
      <t>Vacias</t>
    </r>
  </si>
  <si>
    <t>HEROES DEL BUIN</t>
  </si>
  <si>
    <r>
      <rPr>
        <sz val="11"/>
        <rFont val="Calibri"/>
        <family val="2"/>
      </rPr>
      <t>Ciprés</t>
    </r>
  </si>
  <si>
    <r>
      <rPr>
        <sz val="11"/>
        <rFont val="Calibri"/>
        <family val="2"/>
      </rPr>
      <t>Naranjo</t>
    </r>
  </si>
  <si>
    <t> Fraxinus excelsior</t>
  </si>
  <si>
    <t>Malus floribunda Van Houtte</t>
  </si>
  <si>
    <r>
      <t>Brachichito (</t>
    </r>
    <r>
      <rPr>
        <i/>
        <u val="single"/>
        <sz val="11"/>
        <rFont val="Calibri"/>
        <family val="2"/>
      </rPr>
      <t xml:space="preserve">Brachychiton
</t>
    </r>
    <r>
      <rPr>
        <i/>
        <u val="single"/>
        <sz val="11"/>
        <rFont val="Calibri"/>
        <family val="2"/>
      </rPr>
      <t>populneum)</t>
    </r>
  </si>
  <si>
    <t>Brachychiton
populneum</t>
  </si>
  <si>
    <r>
      <t>Sterculea (</t>
    </r>
    <r>
      <rPr>
        <i/>
        <u val="single"/>
        <sz val="11"/>
        <rFont val="Calibri"/>
        <family val="2"/>
      </rPr>
      <t xml:space="preserve">Sterculea
</t>
    </r>
    <r>
      <rPr>
        <i/>
        <u val="single"/>
        <sz val="11"/>
        <rFont val="Calibri"/>
        <family val="2"/>
      </rPr>
      <t>Discolor</t>
    </r>
    <r>
      <rPr>
        <sz val="11"/>
        <rFont val="Calibri"/>
        <family val="2"/>
      </rPr>
      <t>)</t>
    </r>
  </si>
  <si>
    <t>Sterculea
Discolor</t>
  </si>
  <si>
    <r>
      <t>Palmera (</t>
    </r>
    <r>
      <rPr>
        <i/>
        <u val="single"/>
        <sz val="11"/>
        <rFont val="Calibri"/>
        <family val="2"/>
      </rPr>
      <t xml:space="preserve">Phoenix
</t>
    </r>
    <r>
      <rPr>
        <i/>
        <u val="single"/>
        <sz val="11"/>
        <rFont val="Calibri"/>
        <family val="2"/>
      </rPr>
      <t>Canariensis</t>
    </r>
    <r>
      <rPr>
        <sz val="11"/>
        <rFont val="Calibri"/>
        <family val="2"/>
      </rPr>
      <t>)</t>
    </r>
  </si>
  <si>
    <t>Phoenix
Canariensis</t>
  </si>
  <si>
    <t>Hacer</t>
  </si>
  <si>
    <t>Morus alba</t>
  </si>
  <si>
    <t>Erythrina crista-galli</t>
  </si>
  <si>
    <t>Aesculus hippocastanum</t>
  </si>
  <si>
    <t>Fagus sylvatica</t>
  </si>
  <si>
    <t>Morus alba </t>
  </si>
  <si>
    <t>Juglans nigra</t>
  </si>
  <si>
    <t>Phytolacca dioica</t>
  </si>
  <si>
    <t>Citrus sinensis</t>
  </si>
  <si>
    <t>Ciprés común, Ciprés piramidal, Ciprés italiano, Ciprés de los cementerios</t>
  </si>
  <si>
    <t>Myoporum acuminatum</t>
  </si>
  <si>
    <t>Punica granatum</t>
  </si>
  <si>
    <t>Peumus boldus</t>
  </si>
  <si>
    <t>Syringa vulgaris</t>
  </si>
  <si>
    <t>Caesalpinia gilliesii</t>
  </si>
  <si>
    <t>Cestrum parqui</t>
  </si>
  <si>
    <t>Arbol de jupiter</t>
  </si>
  <si>
    <t>Acacia esp</t>
  </si>
  <si>
    <t>Álamo</t>
  </si>
  <si>
    <t>Árbol de judea</t>
  </si>
  <si>
    <t>Aromo
australiano</t>
  </si>
  <si>
    <t>Lila</t>
  </si>
  <si>
    <t>Manzano flor</t>
  </si>
  <si>
    <t>Olivo de B</t>
  </si>
  <si>
    <t>Parquinsonia</t>
  </si>
  <si>
    <t>Plátano</t>
  </si>
  <si>
    <t>Poinciano</t>
  </si>
  <si>
    <t>Sófora</t>
  </si>
  <si>
    <t>Vacías</t>
  </si>
  <si>
    <t>Acacia de las tres espinas</t>
  </si>
  <si>
    <t>Brachichito (Brachychiton
populneum)</t>
  </si>
  <si>
    <t>Jabonero de la china</t>
  </si>
  <si>
    <t>Palmera (Phoenix
Canariensis)</t>
  </si>
  <si>
    <t>Palmera (Palmera
Washingtonia)</t>
  </si>
  <si>
    <t>Sterculea (Sterculea
Discolor)</t>
  </si>
  <si>
    <t>Vacias</t>
  </si>
  <si>
    <t>Recoleta</t>
  </si>
  <si>
    <t xml:space="preserve"> NOMBRE CIENTIFICO</t>
  </si>
  <si>
    <t>Gevuina avellana</t>
  </si>
  <si>
    <t>Lomatia dentata</t>
  </si>
  <si>
    <t>Albizia julibrissin Durazz</t>
  </si>
  <si>
    <t>Albizia</t>
  </si>
  <si>
    <t>Acer saccharum</t>
  </si>
  <si>
    <t>Sophora cassioides</t>
  </si>
  <si>
    <t>Caesalpinia spinosa</t>
  </si>
  <si>
    <t>Schinus polygamus</t>
  </si>
  <si>
    <t>Salix matsudana</t>
  </si>
  <si>
    <t>Sauce tortuoso</t>
  </si>
  <si>
    <t>Mespilus germanica</t>
  </si>
  <si>
    <t>Capparis spinosa</t>
  </si>
  <si>
    <t>Populus deltoides Marshall</t>
  </si>
  <si>
    <t>Chopo americano, Álamo carolino, Chopo de Virginia</t>
  </si>
  <si>
    <t>Cupressus macrocarpa</t>
  </si>
  <si>
    <t>Populus nigra</t>
  </si>
  <si>
    <t>Acacia de tres espinas, Acacia de tres púas, Acacia negra.</t>
  </si>
  <si>
    <t>se toma como robinia pseudoacacia</t>
  </si>
  <si>
    <t>cipres sin especificion se toma como  Cupressus sempervirens</t>
  </si>
  <si>
    <t>Sterculea Discolor</t>
  </si>
  <si>
    <t>Bellasombra, Ombú, Bella sombra, Arbol de la bella sombra, Fitolaca</t>
  </si>
  <si>
    <t>Árbol de las trompetas, Trompetero, Datura arborea</t>
  </si>
  <si>
    <t>Brugmansia arborea</t>
  </si>
  <si>
    <t>Ficus benjamina </t>
  </si>
  <si>
    <t>Ficus benjamina, Ficus de hoja pequeña, Matapalo, Árbol benjamín (no se tiene el tipo de ficus se toma como benjamina)</t>
  </si>
  <si>
    <t>Laurus nobilis</t>
  </si>
  <si>
    <t>Citrus reticulata</t>
  </si>
  <si>
    <t>Mandarina, Mandarinas, Mandarino, Mandarinos, Naranja mandarina, Mandarina clementina, Tangerina</t>
  </si>
  <si>
    <t>Jubaea chilensis</t>
  </si>
  <si>
    <t>Syagrus romanzoffiana</t>
  </si>
  <si>
    <t>Tipuana, Palo rosa, Tipa</t>
  </si>
  <si>
    <t>Aloysia looseri</t>
  </si>
  <si>
    <t>Euphorbia pulcherrima</t>
  </si>
  <si>
    <t>Crataegus monogyna</t>
  </si>
  <si>
    <t>Espino albar, Majuelo, Espino majuelo, Espinera, Majoleto</t>
  </si>
  <si>
    <t>Acer palmatum</t>
  </si>
  <si>
    <t>acacia horrida Willd</t>
  </si>
  <si>
    <t>Ni se sabe que especie es, se toma como araucana</t>
  </si>
  <si>
    <t>Abutilon grandiflorum</t>
  </si>
  <si>
    <t>No se especifica la especie se toma como grandiflorum</t>
  </si>
  <si>
    <t>No se especifa la especie se toma como canariensis</t>
  </si>
  <si>
    <t>Bougainvillea</t>
  </si>
  <si>
    <t>Solanum quitoense</t>
  </si>
  <si>
    <t>Cedrus atlantica</t>
  </si>
  <si>
    <t>no  se especifica especie se toma como populus alba</t>
  </si>
  <si>
    <t>no se especifia la especie, se toma como palmera china</t>
  </si>
  <si>
    <t>no se especifica la especie por datos de textos se toma como  crataegus</t>
  </si>
  <si>
    <t>santiago</t>
  </si>
  <si>
    <t>Álamo americano</t>
  </si>
  <si>
    <t>Álamo negro</t>
  </si>
  <si>
    <t>Alméz</t>
  </si>
  <si>
    <t>Árbol de 3 espinas</t>
  </si>
  <si>
    <t>Árbol de Judea</t>
  </si>
  <si>
    <t>Árbol de las 3 espinas</t>
  </si>
  <si>
    <t>Brachichito sp.</t>
  </si>
  <si>
    <t>Caragana</t>
  </si>
  <si>
    <t>Castaño de la india</t>
  </si>
  <si>
    <t>Catalpa sp.</t>
  </si>
  <si>
    <t>Ciruelo rústico</t>
  </si>
  <si>
    <t>Eucalipto sp.</t>
  </si>
  <si>
    <t>Eucaliptus sp.</t>
  </si>
  <si>
    <t>Falso Acacio</t>
  </si>
  <si>
    <t>Fresno común</t>
  </si>
  <si>
    <t>Fresno europeo</t>
  </si>
  <si>
    <t>Ginkgo Biloba</t>
  </si>
  <si>
    <t>Granada</t>
  </si>
  <si>
    <t>Jabonero</t>
  </si>
  <si>
    <t>Jabonero de la India</t>
  </si>
  <si>
    <t>Laurel en Flor</t>
  </si>
  <si>
    <t>Manzano en flor</t>
  </si>
  <si>
    <t>Morrionera</t>
  </si>
  <si>
    <t>Olmo común</t>
  </si>
  <si>
    <t>Olmo europeo</t>
  </si>
  <si>
    <t>Palki</t>
  </si>
  <si>
    <t>Palma chilena</t>
  </si>
  <si>
    <t>Palmera robusta</t>
  </si>
  <si>
    <t>Pata e vaca</t>
  </si>
  <si>
    <t>Pimiento boliviano</t>
  </si>
  <si>
    <t>Pino radiata</t>
  </si>
  <si>
    <t>Pinus sp</t>
  </si>
  <si>
    <t>Pinus sp.</t>
  </si>
  <si>
    <t>Prunus sp.</t>
  </si>
  <si>
    <t>Roble sedoso</t>
  </si>
  <si>
    <t>Thuja sp.</t>
  </si>
  <si>
    <t>Nombre comun</t>
  </si>
  <si>
    <t>Ornamentales Introducidos</t>
  </si>
  <si>
    <t>Prunuscerasifera-Ciruelo Atropurpurea</t>
  </si>
  <si>
    <t>Meliaazederach-Melia</t>
  </si>
  <si>
    <t>Fraxinusexcesior-Fresno Comun</t>
  </si>
  <si>
    <t>Acer negundo-Arce</t>
  </si>
  <si>
    <t>Robinia pseudoacia "umbraculifera"-Acacio de bola</t>
  </si>
  <si>
    <t>Robina pseudoacaia-Acaio</t>
  </si>
  <si>
    <t>Eleagnus Angustifolia-Olivo de bohemia</t>
  </si>
  <si>
    <t>Ligustrumlucidum-Aligustre</t>
  </si>
  <si>
    <t>Acacia melanoxylon-Aromo Australiano</t>
  </si>
  <si>
    <t>Grevillea robusta-Roble australiano</t>
  </si>
  <si>
    <t>Populusnigra -Alamo negro</t>
  </si>
  <si>
    <t>Casuarina equisetifolia-Casuarina</t>
  </si>
  <si>
    <t>Cupressusmacrocarpa-Cipres macrocarpa</t>
  </si>
  <si>
    <t>Acacia dealbata-Aromo mimosa</t>
  </si>
  <si>
    <t>Malus x purpurea-Manzano en Flor</t>
  </si>
  <si>
    <t>Myoporumlaetum-Mioporo</t>
  </si>
  <si>
    <t>Gleditsiatriacanthos-Acacia 3 espinas</t>
  </si>
  <si>
    <t>Ulmus americana-Olmo</t>
  </si>
  <si>
    <t>Fraxinusornus-Fresno del mana</t>
  </si>
  <si>
    <t>Styphnolobyumjaponicum-Acacia del Japon</t>
  </si>
  <si>
    <t>Brachychitonpopulneum-Brachichito</t>
  </si>
  <si>
    <t>Prunuspersica-Durazno</t>
  </si>
  <si>
    <t>Koelreuteriapaniculata-Jabonero de la China</t>
  </si>
  <si>
    <t>Phytolacca dioica-Ombu</t>
  </si>
  <si>
    <t>Nativo</t>
  </si>
  <si>
    <t>Shinus molle-Pimiento</t>
  </si>
  <si>
    <t>Quillaja Saponaria-Quillay</t>
  </si>
  <si>
    <t>Cassia Tomentosa-Alcaparra</t>
  </si>
  <si>
    <t>Maytenusboaria-Maiten</t>
  </si>
  <si>
    <t>Shinuspolygamus-huingan</t>
  </si>
  <si>
    <t>Shinuslatifolius-Molle</t>
  </si>
  <si>
    <t>Acacia caven-Espino Chileno</t>
  </si>
  <si>
    <r>
      <t>Plumeria rubra</t>
    </r>
    <r>
      <rPr>
        <sz val="8"/>
        <color indexed="59"/>
        <rFont val="Verdana"/>
        <family val="2"/>
      </rPr>
      <t> f. rubra Woodson</t>
    </r>
  </si>
  <si>
    <t>Maclura pomifera</t>
  </si>
  <si>
    <t>Arbutus unedo</t>
  </si>
  <si>
    <t>Washingtonia robusta</t>
  </si>
  <si>
    <t>Quercus affinis Scheidw</t>
  </si>
  <si>
    <t>Sophora microphylla</t>
  </si>
  <si>
    <t>Cupressus sempervirens </t>
  </si>
  <si>
    <t>Nothofagus dombeyi</t>
  </si>
  <si>
    <t>Acer monspessulanum</t>
  </si>
  <si>
    <t>Arce de Montpellier, Arce menor</t>
  </si>
  <si>
    <t>Tipuana tipu</t>
  </si>
  <si>
    <t>Tipa, Tipa blanca, Tipuana, palo rosa,</t>
  </si>
  <si>
    <t>Coco plumoso, Pindó, Arecastrum, Cocos plumosa, Coquitos, Cocos plumosos, Gerivá, Jerivá, Palma chirivá, Palma de la reina, Palma del monte</t>
  </si>
  <si>
    <t>Quercus pyrenaica</t>
  </si>
  <si>
    <t>nombre</t>
  </si>
  <si>
    <t>nombre cientifico</t>
  </si>
  <si>
    <t>nombre comun</t>
  </si>
  <si>
    <t>id</t>
  </si>
  <si>
    <t>Alerce</t>
  </si>
  <si>
    <t>Gevuina avellana Molina</t>
  </si>
  <si>
    <t>Belloto del norte o belloto</t>
  </si>
  <si>
    <t>Belloto del sur</t>
  </si>
  <si>
    <t>Bollén</t>
  </si>
  <si>
    <t>Kageneckia oblonga</t>
  </si>
  <si>
    <t>Carza</t>
  </si>
  <si>
    <t>Haplorhus peruviana</t>
  </si>
  <si>
    <t>Chañar</t>
  </si>
  <si>
    <t>Chañar o quimori</t>
  </si>
  <si>
    <t>Chaquihue</t>
  </si>
  <si>
    <t>Crinodendron hookerianum</t>
  </si>
  <si>
    <t>Ciprés de la Cordillera</t>
  </si>
  <si>
    <t>Ciprés de la cordillera</t>
  </si>
  <si>
    <t>Ciprés de las Guaitecas</t>
  </si>
  <si>
    <t>o lipaix</t>
  </si>
  <si>
    <t>Coigüe de Chiloé</t>
  </si>
  <si>
    <t>Coigüe de Chiloé o roble de Chiloé</t>
  </si>
  <si>
    <t>Coigüe de Magallanes</t>
  </si>
  <si>
    <t>Corontillo</t>
  </si>
  <si>
    <t>Frangel</t>
  </si>
  <si>
    <t>Kageneckia angustifolia</t>
  </si>
  <si>
    <t>Fuinque</t>
  </si>
  <si>
    <t>Hualo</t>
  </si>
  <si>
    <t>Lenga</t>
  </si>
  <si>
    <t>Leña Dura</t>
  </si>
  <si>
    <t>Leña dura</t>
  </si>
  <si>
    <t>háaiko</t>
  </si>
  <si>
    <t>Litre o litri</t>
  </si>
  <si>
    <t>Lleuque</t>
  </si>
  <si>
    <t>Luma</t>
  </si>
  <si>
    <t>Luma del Norte</t>
  </si>
  <si>
    <t>Luma del norte</t>
  </si>
  <si>
    <t>Lun</t>
  </si>
  <si>
    <t>Mañío de Hojas Cortas</t>
  </si>
  <si>
    <t>Saxegothaea conspicua</t>
  </si>
  <si>
    <t>Mañío de hojas cortas</t>
  </si>
  <si>
    <t>Mañío de Hojas Largas</t>
  </si>
  <si>
    <t>Podocarpus salignus</t>
  </si>
  <si>
    <t>Mañío de Hojas Punzantes</t>
  </si>
  <si>
    <t>Podocarpus nubigenus</t>
  </si>
  <si>
    <t>Mañío de hojas punzantes</t>
  </si>
  <si>
    <t>Meli</t>
  </si>
  <si>
    <t>Meli o luma blanca</t>
  </si>
  <si>
    <t>Molle o lilén</t>
  </si>
  <si>
    <t>Naranjillo</t>
  </si>
  <si>
    <t>Ñirre</t>
  </si>
  <si>
    <t>Olivillo</t>
  </si>
  <si>
    <t>Aextoxicon punctatum</t>
  </si>
  <si>
    <t>Pacama</t>
  </si>
  <si>
    <t>Myrica pavonis</t>
  </si>
  <si>
    <t>Palo Santo</t>
  </si>
  <si>
    <t>Palo santo</t>
  </si>
  <si>
    <t>Patagua o patahua</t>
  </si>
  <si>
    <t>Petra</t>
  </si>
  <si>
    <t>Petrillo</t>
  </si>
  <si>
    <t>Petrillo o petrilla</t>
  </si>
  <si>
    <t>Peumo o pengu</t>
  </si>
  <si>
    <t>Pillo Pillo</t>
  </si>
  <si>
    <t>Pillo pillo</t>
  </si>
  <si>
    <t>Piñol</t>
  </si>
  <si>
    <t>Pitao</t>
  </si>
  <si>
    <t>Pitavia punctata Molina</t>
  </si>
  <si>
    <t>Pitao o canelillo</t>
  </si>
  <si>
    <t>Pitrapitra</t>
  </si>
  <si>
    <t>Queñoa</t>
  </si>
  <si>
    <t>Polylepis rugulosa</t>
  </si>
  <si>
    <t>Queñoa de Altura</t>
  </si>
  <si>
    <t>Polylepis tarapacana</t>
  </si>
  <si>
    <t>Queñoa de altura</t>
  </si>
  <si>
    <t>Queule</t>
  </si>
  <si>
    <t>Queule o keule</t>
  </si>
  <si>
    <t>Quillay o küllai</t>
  </si>
  <si>
    <t>Radal</t>
  </si>
  <si>
    <t>Ruil</t>
  </si>
  <si>
    <t>Nothofagus alessandrii Espinosa</t>
  </si>
  <si>
    <t>Sauce Criollo</t>
  </si>
  <si>
    <t>Salix humboldtiana</t>
  </si>
  <si>
    <t>Sauce criollo</t>
  </si>
  <si>
    <t>Sauco del Diablo</t>
  </si>
  <si>
    <t>itsow</t>
  </si>
  <si>
    <t>Prosopis tamarugo</t>
  </si>
  <si>
    <t>Tayú del Norte</t>
  </si>
  <si>
    <t>Tayú del norte</t>
  </si>
  <si>
    <t>Temu</t>
  </si>
  <si>
    <t>Temu o palo colorado</t>
  </si>
  <si>
    <t>Tepa</t>
  </si>
  <si>
    <t>Tepú</t>
  </si>
  <si>
    <t>Tiaca</t>
  </si>
  <si>
    <t>Tineo</t>
  </si>
  <si>
    <t>Weinmannia trichosperma</t>
  </si>
  <si>
    <t>Toromiro</t>
  </si>
  <si>
    <t>toromiro</t>
  </si>
  <si>
    <t>Ulmo</t>
  </si>
  <si>
    <t>Eucryphia cordifolia</t>
  </si>
  <si>
    <t>nativo/exotico</t>
  </si>
  <si>
    <t>Fitzroya cuppresoides</t>
  </si>
  <si>
    <t>Prosopis chilensis</t>
  </si>
  <si>
    <t>Beilschmiedia berteroana</t>
  </si>
  <si>
    <t>Geoffroea decorticans</t>
  </si>
  <si>
    <t>Austrocedrus chilensis</t>
  </si>
  <si>
    <t>Pilgerodendron uviferum</t>
  </si>
  <si>
    <t>Nothofagus nitida</t>
  </si>
  <si>
    <t>Nothofagus betuloides</t>
  </si>
  <si>
    <t>Escallonia pulverulenta</t>
  </si>
  <si>
    <t>Lomatia ferruginea</t>
  </si>
  <si>
    <t>Nothofagus glauca</t>
  </si>
  <si>
    <t>Laurelia sempervirens</t>
  </si>
  <si>
    <t>Nothofagus pumilio</t>
  </si>
  <si>
    <t>Maytenus magellanica</t>
  </si>
  <si>
    <t>Prumnopitys andina</t>
  </si>
  <si>
    <t>Amomyrtus luma</t>
  </si>
  <si>
    <t>Legrandia concinna</t>
  </si>
  <si>
    <t>Escallonia revoluta</t>
  </si>
  <si>
    <t>Amomyrtus meli</t>
  </si>
  <si>
    <t>Schinus latifolia</t>
  </si>
  <si>
    <t>Citronella mucronata</t>
  </si>
  <si>
    <t>Nothofagus antarctica</t>
  </si>
  <si>
    <t>Dasyphyllum diacanthoides</t>
  </si>
  <si>
    <t>Myrceugenia exsucca</t>
  </si>
  <si>
    <t>Myrceugenia correifolia</t>
  </si>
  <si>
    <t>Ovidia pillopillo</t>
  </si>
  <si>
    <t>Myrceugenia planipes</t>
  </si>
  <si>
    <t>Gomortega keule</t>
  </si>
  <si>
    <t>Lomatia hirsuta</t>
  </si>
  <si>
    <t>Nothofagus obliqua</t>
  </si>
  <si>
    <t>Nothofagus macrocarpa</t>
  </si>
  <si>
    <t>Raukaua laetevirens</t>
  </si>
  <si>
    <t>Dasyphyllum excelsum</t>
  </si>
  <si>
    <t>Blepharocalyx cruckshanksii</t>
  </si>
  <si>
    <t>Laureliopsis philippiana</t>
  </si>
  <si>
    <t>Tepualia stipularis</t>
  </si>
  <si>
    <t>Caldcluvia paniculata</t>
  </si>
  <si>
    <t>Sophora toromiro</t>
  </si>
  <si>
    <t>Taxodium distichum</t>
  </si>
  <si>
    <t>Acer japonico</t>
  </si>
  <si>
    <t>Alnus glutinosa</t>
  </si>
  <si>
    <t>Prunus amygdalus</t>
  </si>
  <si>
    <t>Araucaria excelsa sin. A. heterophylla</t>
  </si>
  <si>
    <t>Cedrus libani</t>
  </si>
  <si>
    <t>Cupressus arizonica</t>
  </si>
  <si>
    <t>cupressus macrocarpa</t>
  </si>
  <si>
    <t>Malus floribunda</t>
  </si>
  <si>
    <t>se toma como belloto del sur al no estar especificada la especie en el inventario, sin embargo belloto del sur y del norte son nativos chilenos</t>
  </si>
  <si>
    <t>Pate de vaca</t>
  </si>
  <si>
    <t>araucaria araucana</t>
  </si>
  <si>
    <t>#</t>
  </si>
  <si>
    <t>EXÓTICO</t>
  </si>
  <si>
    <t>NATIVO</t>
  </si>
  <si>
    <t>Suma de Suma de NUMERO</t>
  </si>
  <si>
    <t>Suma de Cuenta de CALLE</t>
  </si>
  <si>
    <t>Suma de total</t>
  </si>
  <si>
    <t>N.CIENTIFICO</t>
  </si>
  <si>
    <t>Suma de totAL</t>
  </si>
  <si>
    <t>0</t>
  </si>
  <si>
    <t>Suma de Cant.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</si>
</sst>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##0;###0"/>
    <numFmt numFmtId="166" formatCode="###0.00;###0.00"/>
    <numFmt numFmtId="167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i/>
      <u val="single"/>
      <sz val="11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color indexed="59"/>
      <name val="Verdana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Georgia"/>
      <family val="1"/>
    </font>
    <font>
      <b/>
      <sz val="10"/>
      <color indexed="8"/>
      <name val="Times New Roman"/>
      <family val="1"/>
    </font>
    <font>
      <sz val="11"/>
      <color indexed="63"/>
      <name val="Arial"/>
      <family val="2"/>
    </font>
    <font>
      <sz val="9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1"/>
      <color rgb="FF000000"/>
      <name val="Georgia"/>
      <family val="1"/>
    </font>
    <font>
      <b/>
      <sz val="10"/>
      <color theme="1"/>
      <name val="Times New Roman"/>
      <family val="1"/>
    </font>
    <font>
      <sz val="11"/>
      <color rgb="FF252525"/>
      <name val="Arial"/>
      <family val="2"/>
    </font>
    <font>
      <sz val="9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/>
    </xf>
    <xf numFmtId="3" fontId="5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horizontal="left"/>
    </xf>
    <xf numFmtId="0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0" fontId="47" fillId="33" borderId="10" xfId="0" applyFont="1" applyFill="1" applyBorder="1" applyAlignment="1">
      <alignment horizontal="left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10" fontId="6" fillId="0" borderId="16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10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10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10" fontId="6" fillId="0" borderId="28" xfId="0" applyNumberFormat="1" applyFont="1" applyFill="1" applyBorder="1" applyAlignment="1">
      <alignment/>
    </xf>
    <xf numFmtId="10" fontId="6" fillId="0" borderId="0" xfId="0" applyNumberFormat="1" applyFont="1" applyFill="1" applyAlignment="1">
      <alignment/>
    </xf>
    <xf numFmtId="0" fontId="0" fillId="34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5" fillId="0" borderId="10" xfId="0" applyNumberFormat="1" applyFont="1" applyFill="1" applyBorder="1" applyAlignment="1">
      <alignment horizontal="center"/>
    </xf>
    <xf numFmtId="166" fontId="55" fillId="0" borderId="10" xfId="0" applyNumberFormat="1" applyFont="1" applyFill="1" applyBorder="1" applyAlignment="1">
      <alignment horizontal="center"/>
    </xf>
    <xf numFmtId="165" fontId="55" fillId="33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65" fontId="55" fillId="0" borderId="10" xfId="0" applyNumberFormat="1" applyFont="1" applyFill="1" applyBorder="1" applyAlignment="1">
      <alignment horizontal="center" vertical="center"/>
    </xf>
    <xf numFmtId="166" fontId="55" fillId="0" borderId="10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7" borderId="10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54" fillId="33" borderId="0" xfId="0" applyFont="1" applyFill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0" fillId="33" borderId="0" xfId="0" applyFill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3" fontId="2" fillId="33" borderId="29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3" fontId="2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3" fontId="10" fillId="38" borderId="12" xfId="0" applyNumberFormat="1" applyFont="1" applyFill="1" applyBorder="1" applyAlignment="1">
      <alignment horizontal="center" vertical="center"/>
    </xf>
    <xf numFmtId="3" fontId="2" fillId="38" borderId="0" xfId="0" applyNumberFormat="1" applyFont="1" applyFill="1" applyAlignment="1">
      <alignment horizontal="center" vertical="center"/>
    </xf>
    <xf numFmtId="3" fontId="10" fillId="38" borderId="0" xfId="0" applyNumberFormat="1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left"/>
    </xf>
    <xf numFmtId="0" fontId="54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7" fillId="38" borderId="10" xfId="0" applyFont="1" applyFill="1" applyBorder="1" applyAlignment="1">
      <alignment horizontal="left"/>
    </xf>
    <xf numFmtId="0" fontId="47" fillId="38" borderId="10" xfId="0" applyNumberFormat="1" applyFont="1" applyFill="1" applyBorder="1" applyAlignment="1">
      <alignment/>
    </xf>
    <xf numFmtId="0" fontId="47" fillId="0" borderId="10" xfId="0" applyFont="1" applyBorder="1" applyAlignment="1">
      <alignment horizontal="left"/>
    </xf>
    <xf numFmtId="0" fontId="0" fillId="33" borderId="0" xfId="0" applyFill="1" applyAlignment="1">
      <alignment horizontal="left"/>
    </xf>
    <xf numFmtId="0" fontId="52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wrapText="1"/>
    </xf>
    <xf numFmtId="0" fontId="58" fillId="33" borderId="0" xfId="0" applyFont="1" applyFill="1" applyAlignment="1">
      <alignment horizontal="left"/>
    </xf>
    <xf numFmtId="3" fontId="6" fillId="34" borderId="17" xfId="0" applyNumberFormat="1" applyFont="1" applyFill="1" applyBorder="1" applyAlignment="1">
      <alignment/>
    </xf>
    <xf numFmtId="3" fontId="2" fillId="34" borderId="29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10" fontId="6" fillId="0" borderId="1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52" fillId="7" borderId="10" xfId="0" applyFont="1" applyFill="1" applyBorder="1" applyAlignment="1">
      <alignment/>
    </xf>
    <xf numFmtId="0" fontId="52" fillId="7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52" fillId="0" borderId="0" xfId="0" applyFont="1" applyAlignment="1">
      <alignment horizontal="left" vertical="center"/>
    </xf>
    <xf numFmtId="0" fontId="0" fillId="0" borderId="10" xfId="0" applyFill="1" applyBorder="1" applyAlignment="1">
      <alignment horizontal="left" vertical="top"/>
    </xf>
    <xf numFmtId="0" fontId="0" fillId="0" borderId="10" xfId="0" applyNumberFormat="1" applyFill="1" applyBorder="1" applyAlignment="1">
      <alignment horizontal="left" vertical="top"/>
    </xf>
    <xf numFmtId="0" fontId="0" fillId="11" borderId="10" xfId="0" applyFill="1" applyBorder="1" applyAlignment="1">
      <alignment horizontal="left" vertical="top"/>
    </xf>
    <xf numFmtId="0" fontId="0" fillId="11" borderId="10" xfId="0" applyNumberFormat="1" applyFill="1" applyBorder="1" applyAlignment="1">
      <alignment horizontal="left" vertical="top"/>
    </xf>
    <xf numFmtId="0" fontId="0" fillId="37" borderId="10" xfId="0" applyFill="1" applyBorder="1" applyAlignment="1">
      <alignment horizontal="left" vertical="top"/>
    </xf>
    <xf numFmtId="0" fontId="0" fillId="37" borderId="10" xfId="0" applyNumberFormat="1" applyFill="1" applyBorder="1" applyAlignment="1">
      <alignment horizontal="left" vertical="top"/>
    </xf>
    <xf numFmtId="0" fontId="0" fillId="16" borderId="10" xfId="0" applyFill="1" applyBorder="1" applyAlignment="1">
      <alignment horizontal="left" vertical="top"/>
    </xf>
    <xf numFmtId="0" fontId="0" fillId="16" borderId="10" xfId="0" applyNumberFormat="1" applyFill="1" applyBorder="1" applyAlignment="1">
      <alignment horizontal="left" vertical="top"/>
    </xf>
    <xf numFmtId="0" fontId="0" fillId="39" borderId="10" xfId="0" applyFill="1" applyBorder="1" applyAlignment="1">
      <alignment horizontal="left" vertical="top"/>
    </xf>
    <xf numFmtId="0" fontId="0" fillId="39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0" xfId="0" applyNumberFormat="1" applyFill="1" applyBorder="1" applyAlignment="1">
      <alignment horizontal="left" vertical="top"/>
    </xf>
    <xf numFmtId="0" fontId="0" fillId="35" borderId="10" xfId="0" applyFill="1" applyBorder="1" applyAlignment="1">
      <alignment horizontal="left" vertical="top"/>
    </xf>
    <xf numFmtId="0" fontId="0" fillId="35" borderId="10" xfId="0" applyNumberFormat="1" applyFill="1" applyBorder="1" applyAlignment="1">
      <alignment horizontal="left" vertical="top"/>
    </xf>
    <xf numFmtId="0" fontId="0" fillId="36" borderId="10" xfId="0" applyFill="1" applyBorder="1" applyAlignment="1">
      <alignment horizontal="left" vertical="top"/>
    </xf>
    <xf numFmtId="0" fontId="0" fillId="36" borderId="10" xfId="0" applyNumberFormat="1" applyFill="1" applyBorder="1" applyAlignment="1">
      <alignment horizontal="left" vertical="top"/>
    </xf>
    <xf numFmtId="0" fontId="0" fillId="40" borderId="10" xfId="0" applyFill="1" applyBorder="1" applyAlignment="1">
      <alignment horizontal="left" vertical="top"/>
    </xf>
    <xf numFmtId="0" fontId="0" fillId="40" borderId="10" xfId="0" applyNumberFormat="1" applyFill="1" applyBorder="1" applyAlignment="1">
      <alignment horizontal="left" vertical="top"/>
    </xf>
    <xf numFmtId="0" fontId="0" fillId="9" borderId="10" xfId="0" applyFill="1" applyBorder="1" applyAlignment="1">
      <alignment horizontal="left" vertical="top"/>
    </xf>
    <xf numFmtId="0" fontId="0" fillId="9" borderId="10" xfId="0" applyNumberFormat="1" applyFill="1" applyBorder="1" applyAlignment="1">
      <alignment horizontal="left" vertical="top"/>
    </xf>
    <xf numFmtId="0" fontId="59" fillId="41" borderId="10" xfId="0" applyFont="1" applyFill="1" applyBorder="1" applyAlignment="1">
      <alignment horizontal="left" vertical="top"/>
    </xf>
    <xf numFmtId="0" fontId="59" fillId="41" borderId="10" xfId="0" applyNumberFormat="1" applyFont="1" applyFill="1" applyBorder="1" applyAlignment="1">
      <alignment horizontal="left" vertical="top"/>
    </xf>
    <xf numFmtId="0" fontId="7" fillId="19" borderId="10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 horizontal="center"/>
    </xf>
    <xf numFmtId="0" fontId="8" fillId="34" borderId="1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5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 vertical="center" wrapText="1"/>
    </xf>
    <xf numFmtId="3" fontId="6" fillId="34" borderId="17" xfId="0" applyNumberFormat="1" applyFont="1" applyFill="1" applyBorder="1" applyAlignment="1">
      <alignment horizontal="left" vertical="center"/>
    </xf>
    <xf numFmtId="0" fontId="7" fillId="19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/>
    </xf>
    <xf numFmtId="0" fontId="61" fillId="33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3" fontId="0" fillId="17" borderId="10" xfId="0" applyNumberForma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0" xfId="0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17" borderId="10" xfId="0" applyNumberFormat="1" applyFill="1" applyBorder="1" applyAlignment="1">
      <alignment horizontal="center" vertical="center"/>
    </xf>
    <xf numFmtId="0" fontId="0" fillId="11" borderId="10" xfId="0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38" borderId="0" xfId="0" applyFill="1" applyAlignment="1">
      <alignment/>
    </xf>
    <xf numFmtId="0" fontId="52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8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left"/>
    </xf>
    <xf numFmtId="1" fontId="8" fillId="7" borderId="1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left"/>
    </xf>
    <xf numFmtId="0" fontId="0" fillId="7" borderId="10" xfId="0" applyNumberFormat="1" applyFill="1" applyBorder="1" applyAlignment="1">
      <alignment/>
    </xf>
    <xf numFmtId="0" fontId="0" fillId="38" borderId="0" xfId="0" applyFill="1" applyAlignment="1">
      <alignment horizontal="center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left"/>
    </xf>
    <xf numFmtId="0" fontId="0" fillId="13" borderId="10" xfId="0" applyNumberFormat="1" applyFill="1" applyBorder="1" applyAlignment="1">
      <alignment/>
    </xf>
    <xf numFmtId="1" fontId="0" fillId="13" borderId="10" xfId="0" applyNumberForma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numFmt numFmtId="1" formatCode="0"/>
      <border/>
    </dxf>
    <dxf>
      <border>
        <left style="thin"/>
        <right style="thin"/>
        <top style="thin"/>
        <bottom style="thin"/>
      </border>
    </dxf>
    <dxf>
      <font>
        <color auto="1"/>
      </font>
      <border/>
    </dxf>
    <dxf>
      <fill>
        <patternFill patternType="solid">
          <bgColor rgb="FFFFCC99"/>
        </patternFill>
      </fill>
      <border/>
    </dxf>
    <dxf>
      <fill>
        <patternFill patternType="solid"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2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4.xml" /><Relationship Id="rId15" Type="http://schemas.openxmlformats.org/officeDocument/2006/relationships/pivotCacheDefinition" Target="pivotCache/pivotCacheDefinition5.xml" /><Relationship Id="rId16" Type="http://schemas.openxmlformats.org/officeDocument/2006/relationships/pivotCacheDefinition" Target="pivotCache/pivotCacheDefinition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J108" sheet="Recoleta"/>
  </cacheSource>
  <cacheFields count="9">
    <cacheField name="Especie">
      <sharedItems containsMixedTypes="0"/>
    </cacheField>
    <cacheField name="Nombre cientifico">
      <sharedItems containsMixedTypes="0"/>
    </cacheField>
    <cacheField name="Vereda sur">
      <sharedItems containsMixedTypes="1" containsNumber="1" containsInteger="1"/>
    </cacheField>
    <cacheField name="vereda norte">
      <sharedItems containsMixedTypes="1" containsNumber="1" containsInteger="1"/>
    </cacheField>
    <cacheField name="total">
      <sharedItems containsSemiMixedTypes="0" containsString="0" containsMixedTypes="0" containsNumber="1" containsInteger="1"/>
    </cacheField>
    <cacheField name="%">
      <sharedItems containsSemiMixedTypes="0" containsString="0" containsMixedTypes="0" containsNumber="1"/>
    </cacheField>
    <cacheField name="SECTOR">
      <sharedItems containsMixedTypes="0"/>
    </cacheField>
    <cacheField name="#">
      <sharedItems containsMixedTypes="1" containsNumber="1" containsInteger="1"/>
    </cacheField>
    <cacheField name="nativo/exotico">
      <sharedItems containsMixedTypes="0" count="2">
        <s v="EXÓTICO"/>
        <s v="NATIVO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33" sheet="Vitacura"/>
  </cacheSource>
  <cacheFields count="5">
    <cacheField name="R?tulos de fila">
      <sharedItems containsMixedTypes="0"/>
    </cacheField>
    <cacheField name="Nombre cientifico">
      <sharedItems containsMixedTypes="0"/>
    </cacheField>
    <cacheField name="Cuenta de CALLE">
      <sharedItems containsSemiMixedTypes="0" containsString="0" containsMixedTypes="0" containsNumber="1" containsInteger="1"/>
    </cacheField>
    <cacheField name="#">
      <sharedItems containsMixedTypes="1" containsNumber="1" containsInteger="1"/>
    </cacheField>
    <cacheField name="nativo/exotico">
      <sharedItems containsMixedTypes="0" count="2">
        <s v="EXÓTICO"/>
        <s v="NATIVO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7:F19" sheet="La florida"/>
  </cacheSource>
  <cacheFields count="5">
    <cacheField name="nombre">
      <sharedItems containsMixedTypes="0"/>
    </cacheField>
    <cacheField name="Porcentaje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/>
    </cacheField>
    <cacheField name="N.CIENTIFICO">
      <sharedItems containsMixedTypes="0"/>
    </cacheField>
    <cacheField name="nativo/exotico">
      <sharedItems containsMixedTypes="0" count="2">
        <s v="EXÓTICO"/>
        <s v="NATIVO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0:F194" sheet="Maipu"/>
  </cacheSource>
  <cacheFields count="6">
    <cacheField name="N?">
      <sharedItems containsSemiMixedTypes="0" containsString="0" containsMixedTypes="0" containsNumber="1" containsInteger="1"/>
    </cacheField>
    <cacheField name="especie">
      <sharedItems containsMixedTypes="0"/>
    </cacheField>
    <cacheField name="Nombre cientifico">
      <sharedItems containsMixedTypes="0"/>
    </cacheField>
    <cacheField name="Cant.">
      <sharedItems containsSemiMixedTypes="0" containsString="0" containsMixedTypes="0" containsNumber="1" containsInteger="1"/>
    </cacheField>
    <cacheField name="Porcentaje">
      <sharedItems containsSemiMixedTypes="0" containsString="0" containsMixedTypes="0" containsNumber="1"/>
    </cacheField>
    <cacheField name="nativo/exotico">
      <sharedItems containsMixedTypes="0" count="2">
        <s v="EXÓTICO"/>
        <s v="NATIVO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6" sheet="La reina"/>
  </cacheSource>
  <cacheFields count="5">
    <cacheField name="Nombre com?n">
      <sharedItems containsMixedTypes="0"/>
    </cacheField>
    <cacheField name="Nombre cient?fico">
      <sharedItems containsMixedTypes="0"/>
    </cacheField>
    <cacheField name="Suma de NUMERO">
      <sharedItems containsSemiMixedTypes="0" containsString="0" containsMixedTypes="0" containsNumber="1"/>
    </cacheField>
    <cacheField name="#">
      <sharedItems containsMixedTypes="1" containsNumber="1" containsInteger="1"/>
    </cacheField>
    <cacheField name="nativo/exotico">
      <sharedItems containsMixedTypes="0" count="2">
        <s v="EXÓTICO"/>
        <s v="NATIV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I26:J29" firstHeaderRow="1" firstDataRow="1" firstDataCol="1"/>
  <pivotFields count="5">
    <pivotField showAll="0"/>
    <pivotField showAll="0"/>
    <pivotField dataField="1" showAll="0" numFmtId="3"/>
    <pivotField showAll="0"/>
    <pivotField axis="axisRow" showAll="0">
      <items count="3">
        <item x="0"/>
        <item x="1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a de Suma de NUMERO" fld="2" baseField="0" baseItem="0"/>
  </dataFields>
  <formats count="6">
    <format dxfId="0">
      <pivotArea outline="0" fieldPosition="0">
        <references count="1">
          <reference field="4" count="1">
            <x v="1"/>
          </reference>
        </references>
      </pivotArea>
    </format>
    <format dxfId="0">
      <pivotArea outline="0" fieldPosition="0">
        <references count="1">
          <reference field="4" count="1">
            <x v="0"/>
          </reference>
        </references>
      </pivotArea>
    </format>
    <format dxfId="0">
      <pivotArea outline="0" fieldPosition="0" grandRow="1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B136:C139" firstHeaderRow="1" firstDataRow="1" firstDataCol="1"/>
  <pivotFields count="5">
    <pivotField showAll="0" defaultSubtotal="0"/>
    <pivotField showAll="0" defaultSubtotal="0"/>
    <pivotField dataField="1" showAll="0"/>
    <pivotField showAll="0" defaultSubtotal="0"/>
    <pivotField axis="axisRow" showAll="0" defaultSubtotal="0">
      <items count="2">
        <item x="0"/>
        <item x="1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a de Cuenta de CALLE" fld="2" baseField="0" baseItem="0"/>
  </dataFields>
  <formats count="2">
    <format dxfId="1">
      <pivotArea outline="0" fieldPosition="0" dataOnly="0" type="all"/>
    </format>
    <format dxfId="3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C111:D114" firstHeaderRow="1" firstDataRow="1" firstDataCol="1"/>
  <pivotFields count="9">
    <pivotField showAll="0"/>
    <pivotField showAll="0"/>
    <pivotField showAll="0"/>
    <pivotField showAll="0"/>
    <pivotField dataField="1" showAll="0"/>
    <pivotField showAll="0" numFmtId="166"/>
    <pivotField showAll="0"/>
    <pivotField showAll="0"/>
    <pivotField axis="axisRow" showAll="0">
      <items count="3">
        <item x="0"/>
        <item x="1"/>
        <item t="default"/>
      </items>
    </pivotField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Suma de total" fld="4" baseField="8" baseItem="0"/>
  </dataFields>
  <formats count="2">
    <format dxfId="1">
      <pivotArea outline="0" fieldPosition="0" dataOnly="0" type="all"/>
    </format>
    <format dxfId="3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5" cacheId="4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B28:C31" firstHeaderRow="1" firstDataRow="1" firstDataCol="1"/>
  <pivotFields count="5">
    <pivotField showAll="0"/>
    <pivotField showAll="0"/>
    <pivotField dataField="1" showAll="0"/>
    <pivotField showAll="0"/>
    <pivotField axis="axisRow" showAll="0">
      <items count="3">
        <item x="0"/>
        <item x="1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a de totAL" fld="2" baseField="4" baseItem="0"/>
  </dataFields>
  <formats count="4">
    <format dxfId="1">
      <pivotArea outline="0" fieldPosition="0" dataOnly="0" type="all"/>
    </format>
    <format dxfId="0">
      <pivotArea outline="0" fieldPosition="0">
        <references count="1">
          <reference field="4" count="1">
            <x v="1"/>
          </reference>
        </references>
      </pivotArea>
    </format>
    <format dxfId="0">
      <pivotArea outline="0" fieldPosition="0" grandRow="1"/>
    </format>
    <format dxfId="4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6" cacheId="6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I70:J73" firstHeaderRow="1" firstDataRow="1" firstDataCol="1"/>
  <pivotFields count="6">
    <pivotField showAll="0" numFmtId="3"/>
    <pivotField showAll="0"/>
    <pivotField showAll="0"/>
    <pivotField dataField="1" showAll="0" numFmtId="3"/>
    <pivotField showAll="0"/>
    <pivotField axis="axisRow" showAll="0">
      <items count="3">
        <item x="0"/>
        <item x="1"/>
        <item t="default"/>
      </items>
    </pivotField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Suma de Cant." fld="3" baseField="0" baseItem="0"/>
  </dataFields>
  <formats count="2">
    <format dxfId="1">
      <pivotArea outline="0" fieldPosition="0" dataOnly="0" type="all"/>
    </format>
    <format dxfId="4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Q37"/>
  <sheetViews>
    <sheetView tabSelected="1" zoomScalePageLayoutView="0" workbookViewId="0" topLeftCell="A1">
      <selection activeCell="K33" sqref="K33"/>
    </sheetView>
  </sheetViews>
  <sheetFormatPr defaultColWidth="11.421875" defaultRowHeight="15"/>
  <cols>
    <col min="1" max="1" width="22.57421875" style="0" bestFit="1" customWidth="1"/>
    <col min="2" max="2" width="32.421875" style="0" bestFit="1" customWidth="1"/>
    <col min="3" max="3" width="19.8515625" style="8" customWidth="1"/>
    <col min="4" max="4" width="6.7109375" style="23" customWidth="1"/>
    <col min="5" max="5" width="15.140625" style="8" customWidth="1"/>
    <col min="6" max="8" width="3.57421875" style="0" customWidth="1"/>
    <col min="9" max="9" width="17.57421875" style="0" customWidth="1"/>
    <col min="10" max="10" width="25.57421875" style="0" customWidth="1"/>
    <col min="11" max="11" width="25.57421875" style="0" bestFit="1" customWidth="1"/>
  </cols>
  <sheetData>
    <row r="1" spans="1:5" ht="15">
      <c r="A1" s="2" t="s">
        <v>0</v>
      </c>
      <c r="B1" s="2" t="s">
        <v>1</v>
      </c>
      <c r="C1" s="11" t="s">
        <v>2</v>
      </c>
      <c r="D1" s="48" t="s">
        <v>1107</v>
      </c>
      <c r="E1" s="11" t="s">
        <v>1056</v>
      </c>
    </row>
    <row r="2" spans="1:5" ht="15">
      <c r="A2" s="7" t="s">
        <v>3</v>
      </c>
      <c r="B2" s="17" t="s">
        <v>4</v>
      </c>
      <c r="C2" s="12">
        <v>186.48</v>
      </c>
      <c r="D2" s="48" t="str">
        <f>_xlfn.IFERROR(VLOOKUP(B2,'base arb_nativ.'!B:D,3,FALSE),"0")</f>
        <v>0</v>
      </c>
      <c r="E2" s="49" t="str">
        <f>IF(D2=1,"NATIVO","EXÓTICO")</f>
        <v>EXÓTICO</v>
      </c>
    </row>
    <row r="3" spans="1:5" ht="15">
      <c r="A3" s="7" t="s">
        <v>5</v>
      </c>
      <c r="B3" s="17" t="s">
        <v>6</v>
      </c>
      <c r="C3" s="12">
        <v>239.05800000000002</v>
      </c>
      <c r="D3" s="48" t="str">
        <f>_xlfn.IFERROR(VLOOKUP(B3,'base arb_nativ.'!B:D,3,FALSE),"0")</f>
        <v>0</v>
      </c>
      <c r="E3" s="49" t="str">
        <f aca="true" t="shared" si="0" ref="E3:E37">IF(D3=1,"NATIVO","EXÓTICO")</f>
        <v>EXÓTICO</v>
      </c>
    </row>
    <row r="4" spans="1:17" ht="15">
      <c r="A4" s="7" t="s">
        <v>7</v>
      </c>
      <c r="B4" s="17" t="s">
        <v>8</v>
      </c>
      <c r="C4" s="12">
        <v>930.2159999999999</v>
      </c>
      <c r="D4" s="48" t="str">
        <f>_xlfn.IFERROR(VLOOKUP(B4,'base arb_nativ.'!B:D,3,FALSE),"0")</f>
        <v>0</v>
      </c>
      <c r="E4" s="49" t="str">
        <f t="shared" si="0"/>
        <v>EXÓTICO</v>
      </c>
      <c r="I4" s="187"/>
      <c r="J4" s="187"/>
      <c r="K4" s="187"/>
      <c r="L4" s="187"/>
      <c r="M4" s="187"/>
      <c r="N4" s="187"/>
      <c r="O4" s="187"/>
      <c r="P4" s="187"/>
      <c r="Q4" s="187"/>
    </row>
    <row r="5" spans="1:17" ht="15">
      <c r="A5" s="7" t="s">
        <v>9</v>
      </c>
      <c r="B5" s="17" t="s">
        <v>10</v>
      </c>
      <c r="C5" s="12">
        <v>566.535</v>
      </c>
      <c r="D5" s="48" t="str">
        <f>_xlfn.IFERROR(VLOOKUP(B5,'base arb_nativ.'!B:D,3,FALSE),"0")</f>
        <v>0</v>
      </c>
      <c r="E5" s="49" t="str">
        <f t="shared" si="0"/>
        <v>EXÓTICO</v>
      </c>
      <c r="I5" s="188"/>
      <c r="J5" s="187"/>
      <c r="K5" s="187"/>
      <c r="L5" s="187"/>
      <c r="M5" s="187"/>
      <c r="N5" s="187"/>
      <c r="O5" s="187"/>
      <c r="P5" s="187"/>
      <c r="Q5" s="187"/>
    </row>
    <row r="6" spans="1:17" ht="15">
      <c r="A6" s="7" t="s">
        <v>11</v>
      </c>
      <c r="B6" s="17" t="s">
        <v>12</v>
      </c>
      <c r="C6" s="12">
        <v>9694.23</v>
      </c>
      <c r="D6" s="48" t="str">
        <f>_xlfn.IFERROR(VLOOKUP(B6,'base arb_nativ.'!B:D,3,FALSE),"0")</f>
        <v>0</v>
      </c>
      <c r="E6" s="49" t="str">
        <f t="shared" si="0"/>
        <v>EXÓTICO</v>
      </c>
      <c r="I6" s="187"/>
      <c r="J6" s="187"/>
      <c r="K6" s="187"/>
      <c r="L6" s="187"/>
      <c r="M6" s="187"/>
      <c r="N6" s="187"/>
      <c r="O6" s="187"/>
      <c r="P6" s="187"/>
      <c r="Q6" s="187"/>
    </row>
    <row r="7" spans="1:17" ht="15">
      <c r="A7" s="7" t="s">
        <v>13</v>
      </c>
      <c r="B7" s="17" t="s">
        <v>14</v>
      </c>
      <c r="C7" s="12">
        <v>298.368</v>
      </c>
      <c r="D7" s="48" t="str">
        <f>_xlfn.IFERROR(VLOOKUP(B7,'base arb_nativ.'!B:D,3,FALSE),"0")</f>
        <v>0</v>
      </c>
      <c r="E7" s="49" t="str">
        <f t="shared" si="0"/>
        <v>EXÓTICO</v>
      </c>
      <c r="I7" s="187"/>
      <c r="J7" s="187"/>
      <c r="K7" s="187"/>
      <c r="L7" s="187"/>
      <c r="M7" s="187"/>
      <c r="N7" s="187"/>
      <c r="O7" s="187"/>
      <c r="P7" s="187"/>
      <c r="Q7" s="187"/>
    </row>
    <row r="8" spans="1:17" ht="15">
      <c r="A8" s="7" t="s">
        <v>15</v>
      </c>
      <c r="B8" s="16" t="s">
        <v>523</v>
      </c>
      <c r="C8" s="12">
        <v>484.30199999999996</v>
      </c>
      <c r="D8" s="48" t="str">
        <f>_xlfn.IFERROR(VLOOKUP(B8,'base arb_nativ.'!B:D,3,FALSE),"0")</f>
        <v>0</v>
      </c>
      <c r="E8" s="49" t="str">
        <f t="shared" si="0"/>
        <v>EXÓTICO</v>
      </c>
      <c r="I8" s="187"/>
      <c r="J8" s="187"/>
      <c r="K8" s="187"/>
      <c r="L8" s="187"/>
      <c r="M8" s="187"/>
      <c r="N8" s="187"/>
      <c r="O8" s="187"/>
      <c r="P8" s="187"/>
      <c r="Q8" s="187"/>
    </row>
    <row r="9" spans="1:17" ht="15">
      <c r="A9" s="7" t="s">
        <v>17</v>
      </c>
      <c r="B9" s="17" t="s">
        <v>18</v>
      </c>
      <c r="C9" s="12">
        <v>433.72499999999997</v>
      </c>
      <c r="D9" s="48" t="str">
        <f>_xlfn.IFERROR(VLOOKUP(B9,'base arb_nativ.'!B:D,3,FALSE),"0")</f>
        <v>0</v>
      </c>
      <c r="E9" s="49" t="str">
        <f t="shared" si="0"/>
        <v>EXÓTICO</v>
      </c>
      <c r="I9" s="189"/>
      <c r="J9" s="187"/>
      <c r="K9" s="187"/>
      <c r="L9" s="187"/>
      <c r="M9" s="187"/>
      <c r="N9" s="187"/>
      <c r="O9" s="187"/>
      <c r="P9" s="187"/>
      <c r="Q9" s="187"/>
    </row>
    <row r="10" spans="1:17" ht="15">
      <c r="A10" s="7" t="s">
        <v>19</v>
      </c>
      <c r="B10" s="17" t="s">
        <v>20</v>
      </c>
      <c r="C10" s="12">
        <v>8037.378000000001</v>
      </c>
      <c r="D10" s="48" t="str">
        <f>_xlfn.IFERROR(VLOOKUP(B10,'base arb_nativ.'!B:D,3,FALSE),"0")</f>
        <v>0</v>
      </c>
      <c r="E10" s="49" t="str">
        <f t="shared" si="0"/>
        <v>EXÓTICO</v>
      </c>
      <c r="I10" s="187"/>
      <c r="J10" s="187"/>
      <c r="K10" s="187"/>
      <c r="L10" s="187"/>
      <c r="M10" s="187"/>
      <c r="N10" s="187"/>
      <c r="O10" s="187"/>
      <c r="P10" s="187"/>
      <c r="Q10" s="187"/>
    </row>
    <row r="11" spans="1:17" ht="15">
      <c r="A11" s="7" t="s">
        <v>21</v>
      </c>
      <c r="B11" s="17" t="s">
        <v>22</v>
      </c>
      <c r="C11" s="12">
        <v>1067.757</v>
      </c>
      <c r="D11" s="48" t="str">
        <f>_xlfn.IFERROR(VLOOKUP(B11,'base arb_nativ.'!B:D,3,FALSE),"0")</f>
        <v>0</v>
      </c>
      <c r="E11" s="49" t="str">
        <f t="shared" si="0"/>
        <v>EXÓTICO</v>
      </c>
      <c r="I11" s="187"/>
      <c r="J11" s="187"/>
      <c r="K11" s="187"/>
      <c r="L11" s="187"/>
      <c r="M11" s="187"/>
      <c r="N11" s="187"/>
      <c r="O11" s="187"/>
      <c r="P11" s="187"/>
      <c r="Q11" s="187"/>
    </row>
    <row r="12" spans="1:17" ht="15">
      <c r="A12" s="7" t="s">
        <v>23</v>
      </c>
      <c r="B12" s="17" t="s">
        <v>24</v>
      </c>
      <c r="C12" s="12">
        <v>186.48</v>
      </c>
      <c r="D12" s="48" t="str">
        <f>_xlfn.IFERROR(VLOOKUP(B12,'base arb_nativ.'!B:D,3,FALSE),"0")</f>
        <v>0</v>
      </c>
      <c r="E12" s="49" t="str">
        <f t="shared" si="0"/>
        <v>EXÓTICO</v>
      </c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">
      <c r="A13" s="7" t="s">
        <v>25</v>
      </c>
      <c r="B13" s="17" t="s">
        <v>26</v>
      </c>
      <c r="C13" s="170">
        <v>172.65300000000002</v>
      </c>
      <c r="D13" s="172">
        <f>_xlfn.IFERROR(VLOOKUP(B13,'base arb_nativ.'!B:D,3,FALSE),"0")</f>
        <v>1</v>
      </c>
      <c r="E13" s="171" t="str">
        <f t="shared" si="0"/>
        <v>NATIVO</v>
      </c>
      <c r="I13" s="188"/>
      <c r="J13" s="187"/>
      <c r="K13" s="187"/>
      <c r="L13" s="187"/>
      <c r="M13" s="187"/>
      <c r="N13" s="187"/>
      <c r="O13" s="187"/>
      <c r="P13" s="187"/>
      <c r="Q13" s="187"/>
    </row>
    <row r="14" spans="1:17" ht="15">
      <c r="A14" s="7" t="s">
        <v>27</v>
      </c>
      <c r="B14" s="17" t="s">
        <v>28</v>
      </c>
      <c r="C14" s="12">
        <v>212.496</v>
      </c>
      <c r="D14" s="48" t="str">
        <f>_xlfn.IFERROR(VLOOKUP(B14,'base arb_nativ.'!B:D,3,FALSE),"0")</f>
        <v>0</v>
      </c>
      <c r="E14" s="49" t="str">
        <f t="shared" si="0"/>
        <v>EXÓTICO</v>
      </c>
      <c r="I14" s="187"/>
      <c r="J14" s="187"/>
      <c r="K14" s="187"/>
      <c r="L14" s="187"/>
      <c r="M14" s="187"/>
      <c r="N14" s="187"/>
      <c r="O14" s="187"/>
      <c r="P14" s="187"/>
      <c r="Q14" s="187"/>
    </row>
    <row r="15" spans="1:17" ht="15">
      <c r="A15" s="7" t="s">
        <v>29</v>
      </c>
      <c r="B15" s="17" t="s">
        <v>30</v>
      </c>
      <c r="C15" s="12">
        <v>7093.698</v>
      </c>
      <c r="D15" s="48" t="str">
        <f>_xlfn.IFERROR(VLOOKUP(B15,'base arb_nativ.'!B:D,3,FALSE),"0")</f>
        <v>0</v>
      </c>
      <c r="E15" s="49" t="str">
        <f t="shared" si="0"/>
        <v>EXÓTICO</v>
      </c>
      <c r="I15" s="187"/>
      <c r="J15" s="187"/>
      <c r="K15" s="187"/>
      <c r="L15" s="187"/>
      <c r="M15" s="187"/>
      <c r="N15" s="187"/>
      <c r="O15" s="187"/>
      <c r="P15" s="187"/>
      <c r="Q15" s="187"/>
    </row>
    <row r="16" spans="1:17" ht="15">
      <c r="A16" s="7" t="s">
        <v>31</v>
      </c>
      <c r="B16" s="17" t="s">
        <v>32</v>
      </c>
      <c r="C16" s="12">
        <v>332.571</v>
      </c>
      <c r="D16" s="48" t="str">
        <f>_xlfn.IFERROR(VLOOKUP(B16,'base arb_nativ.'!B:D,3,FALSE),"0")</f>
        <v>0</v>
      </c>
      <c r="E16" s="49" t="str">
        <f t="shared" si="0"/>
        <v>EXÓTICO</v>
      </c>
      <c r="I16" s="187"/>
      <c r="J16" s="187"/>
      <c r="K16" s="187"/>
      <c r="L16" s="187"/>
      <c r="M16" s="187"/>
      <c r="N16" s="187"/>
      <c r="O16" s="187"/>
      <c r="P16" s="187"/>
      <c r="Q16" s="187"/>
    </row>
    <row r="17" spans="1:17" ht="15">
      <c r="A17" s="7" t="s">
        <v>33</v>
      </c>
      <c r="B17" s="17" t="s">
        <v>34</v>
      </c>
      <c r="C17" s="12">
        <v>553.2539999999999</v>
      </c>
      <c r="D17" s="48" t="str">
        <f>_xlfn.IFERROR(VLOOKUP(B17,'base arb_nativ.'!B:D,3,FALSE),"0")</f>
        <v>0</v>
      </c>
      <c r="E17" s="49" t="str">
        <f t="shared" si="0"/>
        <v>EXÓTICO</v>
      </c>
      <c r="I17" s="187"/>
      <c r="J17" s="187"/>
      <c r="K17" s="187"/>
      <c r="L17" s="187"/>
      <c r="M17" s="187"/>
      <c r="N17" s="187"/>
      <c r="O17" s="187"/>
      <c r="P17" s="187"/>
      <c r="Q17" s="187"/>
    </row>
    <row r="18" spans="1:17" ht="15">
      <c r="A18" s="7" t="s">
        <v>35</v>
      </c>
      <c r="B18" s="17" t="s">
        <v>36</v>
      </c>
      <c r="C18" s="12">
        <v>1695.603</v>
      </c>
      <c r="D18" s="48" t="str">
        <f>_xlfn.IFERROR(VLOOKUP(B18,'base arb_nativ.'!B:D,3,FALSE),"0")</f>
        <v>0</v>
      </c>
      <c r="E18" s="49" t="str">
        <f t="shared" si="0"/>
        <v>EXÓTICO</v>
      </c>
      <c r="I18" s="187"/>
      <c r="J18" s="187"/>
      <c r="K18" s="187"/>
      <c r="L18" s="187"/>
      <c r="M18" s="187"/>
      <c r="N18" s="187"/>
      <c r="O18" s="187"/>
      <c r="P18" s="187"/>
      <c r="Q18" s="187"/>
    </row>
    <row r="19" spans="1:17" ht="15">
      <c r="A19" s="7" t="s">
        <v>37</v>
      </c>
      <c r="B19" s="17" t="s">
        <v>38</v>
      </c>
      <c r="C19" s="12">
        <v>298.368</v>
      </c>
      <c r="D19" s="48" t="str">
        <f>_xlfn.IFERROR(VLOOKUP(B19,'base arb_nativ.'!B:D,3,FALSE),"0")</f>
        <v>0</v>
      </c>
      <c r="E19" s="49" t="str">
        <f t="shared" si="0"/>
        <v>EXÓTICO</v>
      </c>
      <c r="I19" s="187"/>
      <c r="J19" s="187"/>
      <c r="K19" s="187"/>
      <c r="L19" s="187"/>
      <c r="M19" s="187"/>
      <c r="N19" s="187"/>
      <c r="O19" s="187"/>
      <c r="P19" s="187"/>
      <c r="Q19" s="187"/>
    </row>
    <row r="20" spans="1:5" ht="15">
      <c r="A20" s="7" t="s">
        <v>39</v>
      </c>
      <c r="B20" s="17" t="s">
        <v>40</v>
      </c>
      <c r="C20" s="12">
        <v>939.4950000000001</v>
      </c>
      <c r="D20" s="48" t="str">
        <f>_xlfn.IFERROR(VLOOKUP(B20,'base arb_nativ.'!B:D,3,FALSE),"0")</f>
        <v>0</v>
      </c>
      <c r="E20" s="49" t="str">
        <f t="shared" si="0"/>
        <v>EXÓTICO</v>
      </c>
    </row>
    <row r="21" spans="1:10" ht="15">
      <c r="A21" s="7" t="s">
        <v>41</v>
      </c>
      <c r="B21" s="17" t="s">
        <v>42</v>
      </c>
      <c r="C21" s="12">
        <v>2998.4160000000006</v>
      </c>
      <c r="D21" s="48" t="str">
        <f>_xlfn.IFERROR(VLOOKUP(B21,'base arb_nativ.'!B:D,3,FALSE),"0")</f>
        <v>0</v>
      </c>
      <c r="E21" s="49" t="str">
        <f t="shared" si="0"/>
        <v>EXÓTICO</v>
      </c>
      <c r="I21" s="155"/>
      <c r="J21" s="185"/>
    </row>
    <row r="22" spans="1:10" ht="15">
      <c r="A22" s="7" t="s">
        <v>43</v>
      </c>
      <c r="B22" s="17" t="s">
        <v>44</v>
      </c>
      <c r="C22" s="170">
        <v>146.091</v>
      </c>
      <c r="D22" s="172">
        <f>_xlfn.IFERROR(VLOOKUP(B22,'base arb_nativ.'!B:D,3,FALSE),"0")</f>
        <v>1</v>
      </c>
      <c r="E22" s="171" t="str">
        <f t="shared" si="0"/>
        <v>NATIVO</v>
      </c>
      <c r="I22" s="183"/>
      <c r="J22" s="186"/>
    </row>
    <row r="23" spans="1:10" ht="15">
      <c r="A23" s="7" t="s">
        <v>45</v>
      </c>
      <c r="B23" s="17" t="s">
        <v>46</v>
      </c>
      <c r="C23" s="12">
        <v>574.7220000000001</v>
      </c>
      <c r="D23" s="48" t="str">
        <f>_xlfn.IFERROR(VLOOKUP(B23,'base arb_nativ.'!B:D,3,FALSE),"0")</f>
        <v>0</v>
      </c>
      <c r="E23" s="49" t="str">
        <f t="shared" si="0"/>
        <v>EXÓTICO</v>
      </c>
      <c r="I23" s="183"/>
      <c r="J23" s="186"/>
    </row>
    <row r="24" spans="1:10" ht="15">
      <c r="A24" s="7" t="s">
        <v>47</v>
      </c>
      <c r="B24" s="17" t="s">
        <v>48</v>
      </c>
      <c r="C24" s="12">
        <v>451.55400000000003</v>
      </c>
      <c r="D24" s="48" t="str">
        <f>_xlfn.IFERROR(VLOOKUP(B24,'base arb_nativ.'!B:D,3,FALSE),"0")</f>
        <v>0</v>
      </c>
      <c r="E24" s="49" t="str">
        <f t="shared" si="0"/>
        <v>EXÓTICO</v>
      </c>
      <c r="I24" s="183"/>
      <c r="J24" s="183"/>
    </row>
    <row r="25" spans="1:10" ht="15">
      <c r="A25" s="7" t="s">
        <v>49</v>
      </c>
      <c r="B25" s="17" t="s">
        <v>50</v>
      </c>
      <c r="C25" s="12">
        <v>938.9490000000001</v>
      </c>
      <c r="D25" s="48" t="str">
        <f>_xlfn.IFERROR(VLOOKUP(B25,'base arb_nativ.'!B:D,3,FALSE),"0")</f>
        <v>0</v>
      </c>
      <c r="E25" s="49" t="str">
        <f t="shared" si="0"/>
        <v>EXÓTICO</v>
      </c>
      <c r="I25" s="183"/>
      <c r="J25" s="183"/>
    </row>
    <row r="26" spans="1:10" ht="15">
      <c r="A26" s="7" t="s">
        <v>51</v>
      </c>
      <c r="B26" s="17" t="s">
        <v>52</v>
      </c>
      <c r="C26" s="170">
        <v>590.55</v>
      </c>
      <c r="D26" s="172">
        <f>_xlfn.IFERROR(VLOOKUP(B26,'base arb_nativ.'!B:D,3,FALSE),"0")</f>
        <v>1</v>
      </c>
      <c r="E26" s="171" t="str">
        <f t="shared" si="0"/>
        <v>NATIVO</v>
      </c>
      <c r="I26" s="190" t="s">
        <v>187</v>
      </c>
      <c r="J26" s="190" t="s">
        <v>1110</v>
      </c>
    </row>
    <row r="27" spans="1:10" ht="15">
      <c r="A27" s="7" t="s">
        <v>53</v>
      </c>
      <c r="B27" s="17" t="s">
        <v>54</v>
      </c>
      <c r="C27" s="170">
        <v>225.77700000000002</v>
      </c>
      <c r="D27" s="172">
        <f>_xlfn.IFERROR(VLOOKUP(B27,'base arb_nativ.'!B:D,3,FALSE),"0")</f>
        <v>1</v>
      </c>
      <c r="E27" s="171" t="str">
        <f t="shared" si="0"/>
        <v>NATIVO</v>
      </c>
      <c r="I27" s="191" t="s">
        <v>1108</v>
      </c>
      <c r="J27" s="192">
        <v>40472.153999999995</v>
      </c>
    </row>
    <row r="28" spans="1:10" ht="15">
      <c r="A28" s="7" t="s">
        <v>55</v>
      </c>
      <c r="B28" s="17" t="s">
        <v>56</v>
      </c>
      <c r="C28" s="170">
        <v>809.232</v>
      </c>
      <c r="D28" s="172">
        <f>_xlfn.IFERROR(VLOOKUP(B28,'base arb_nativ.'!B:D,3,FALSE),"0")</f>
        <v>1</v>
      </c>
      <c r="E28" s="171" t="str">
        <f t="shared" si="0"/>
        <v>NATIVO</v>
      </c>
      <c r="I28" s="191" t="s">
        <v>1109</v>
      </c>
      <c r="J28" s="192">
        <v>2957.844</v>
      </c>
    </row>
    <row r="29" spans="1:10" ht="15">
      <c r="A29" s="7" t="s">
        <v>57</v>
      </c>
      <c r="B29" s="17" t="s">
        <v>58</v>
      </c>
      <c r="C29" s="12">
        <v>212.496</v>
      </c>
      <c r="D29" s="48" t="str">
        <f>_xlfn.IFERROR(VLOOKUP(B29,'base arb_nativ.'!B:D,3,FALSE),"0")</f>
        <v>0</v>
      </c>
      <c r="E29" s="49" t="str">
        <f t="shared" si="0"/>
        <v>EXÓTICO</v>
      </c>
      <c r="I29" s="191" t="s">
        <v>73</v>
      </c>
      <c r="J29" s="192">
        <v>43429.99799999999</v>
      </c>
    </row>
    <row r="30" spans="1:5" ht="15">
      <c r="A30" s="7" t="s">
        <v>59</v>
      </c>
      <c r="B30" s="17" t="s">
        <v>60</v>
      </c>
      <c r="C30" s="12">
        <v>495.03600000000006</v>
      </c>
      <c r="D30" s="48" t="str">
        <f>_xlfn.IFERROR(VLOOKUP(B30,'base arb_nativ.'!B:D,3,FALSE),"0")</f>
        <v>0</v>
      </c>
      <c r="E30" s="49" t="str">
        <f t="shared" si="0"/>
        <v>EXÓTICO</v>
      </c>
    </row>
    <row r="31" spans="1:5" ht="15">
      <c r="A31" s="7" t="s">
        <v>61</v>
      </c>
      <c r="B31" s="17" t="s">
        <v>62</v>
      </c>
      <c r="C31" s="12">
        <v>132.81</v>
      </c>
      <c r="D31" s="48" t="str">
        <f>_xlfn.IFERROR(VLOOKUP(B31,'base arb_nativ.'!B:D,3,FALSE),"0")</f>
        <v>0</v>
      </c>
      <c r="E31" s="49" t="str">
        <f t="shared" si="0"/>
        <v>EXÓTICO</v>
      </c>
    </row>
    <row r="32" spans="1:5" ht="15">
      <c r="A32" s="7" t="s">
        <v>63</v>
      </c>
      <c r="B32" s="17" t="s">
        <v>64</v>
      </c>
      <c r="C32" s="170">
        <v>1013.5409999999999</v>
      </c>
      <c r="D32" s="172">
        <f>_xlfn.IFERROR(VLOOKUP(B32,'base arb_nativ.'!B:D,3,FALSE),"0")</f>
        <v>1</v>
      </c>
      <c r="E32" s="171" t="str">
        <f t="shared" si="0"/>
        <v>NATIVO</v>
      </c>
    </row>
    <row r="33" spans="1:5" ht="15">
      <c r="A33" s="7" t="s">
        <v>65</v>
      </c>
      <c r="B33" s="17" t="s">
        <v>66</v>
      </c>
      <c r="C33" s="12">
        <v>292.182</v>
      </c>
      <c r="D33" s="48" t="str">
        <f>_xlfn.IFERROR(VLOOKUP(B33,'base arb_nativ.'!B:D,3,FALSE),"0")</f>
        <v>0</v>
      </c>
      <c r="E33" s="49" t="str">
        <f t="shared" si="0"/>
        <v>EXÓTICO</v>
      </c>
    </row>
    <row r="34" spans="1:5" ht="15">
      <c r="A34" s="7" t="s">
        <v>67</v>
      </c>
      <c r="B34" s="17" t="s">
        <v>68</v>
      </c>
      <c r="C34" s="12">
        <v>298.368</v>
      </c>
      <c r="D34" s="48" t="str">
        <f>_xlfn.IFERROR(VLOOKUP(B34,'base arb_nativ.'!B:D,3,FALSE),"0")</f>
        <v>0</v>
      </c>
      <c r="E34" s="49" t="str">
        <f t="shared" si="0"/>
        <v>EXÓTICO</v>
      </c>
    </row>
    <row r="35" spans="1:5" ht="15">
      <c r="A35" s="7" t="s">
        <v>69</v>
      </c>
      <c r="B35" s="17" t="s">
        <v>70</v>
      </c>
      <c r="C35" s="12">
        <v>223.776</v>
      </c>
      <c r="D35" s="48" t="str">
        <f>_xlfn.IFERROR(VLOOKUP(B35,'base arb_nativ.'!B:D,3,FALSE),"0")</f>
        <v>0</v>
      </c>
      <c r="E35" s="49" t="str">
        <f t="shared" si="0"/>
        <v>EXÓTICO</v>
      </c>
    </row>
    <row r="36" spans="1:5" ht="15">
      <c r="A36" s="7" t="s">
        <v>71</v>
      </c>
      <c r="B36" s="17" t="s">
        <v>72</v>
      </c>
      <c r="C36" s="12">
        <v>603.831</v>
      </c>
      <c r="D36" s="48" t="str">
        <f>_xlfn.IFERROR(VLOOKUP(B36,'base arb_nativ.'!B:D,3,FALSE),"0")</f>
        <v>0</v>
      </c>
      <c r="E36" s="49" t="str">
        <f t="shared" si="0"/>
        <v>EXÓTICO</v>
      </c>
    </row>
    <row r="37" spans="1:5" ht="15">
      <c r="A37" s="3" t="s">
        <v>73</v>
      </c>
      <c r="B37" s="3"/>
      <c r="C37" s="13">
        <v>43429.998</v>
      </c>
      <c r="D37" s="48" t="str">
        <f>_xlfn.IFERROR(VLOOKUP(B37,'base arb_nativ.'!B:D,3,FALSE),"0")</f>
        <v>0</v>
      </c>
      <c r="E37" s="49" t="str">
        <f t="shared" si="0"/>
        <v>EXÓTICO</v>
      </c>
    </row>
  </sheetData>
  <sheetProtection/>
  <autoFilter ref="A1:C37"/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2"/>
  <sheetViews>
    <sheetView zoomScalePageLayoutView="0" workbookViewId="0" topLeftCell="A93">
      <selection activeCell="C24" sqref="C24"/>
    </sheetView>
  </sheetViews>
  <sheetFormatPr defaultColWidth="11.421875" defaultRowHeight="15"/>
  <cols>
    <col min="2" max="2" width="48.8515625" style="0" customWidth="1"/>
    <col min="3" max="3" width="40.00390625" style="98" customWidth="1"/>
  </cols>
  <sheetData>
    <row r="1" spans="2:4" ht="15">
      <c r="B1" s="3" t="s">
        <v>0</v>
      </c>
      <c r="C1" s="9" t="s">
        <v>1</v>
      </c>
      <c r="D1" s="11" t="s">
        <v>2</v>
      </c>
    </row>
    <row r="2" spans="1:4" ht="15">
      <c r="A2" t="s">
        <v>495</v>
      </c>
      <c r="B2" s="7" t="s">
        <v>3</v>
      </c>
      <c r="C2" s="16" t="s">
        <v>4</v>
      </c>
      <c r="D2" s="12">
        <v>186.48</v>
      </c>
    </row>
    <row r="3" spans="1:4" ht="15">
      <c r="A3" t="s">
        <v>495</v>
      </c>
      <c r="B3" s="7" t="s">
        <v>5</v>
      </c>
      <c r="C3" s="16" t="s">
        <v>6</v>
      </c>
      <c r="D3" s="12">
        <v>239.05800000000002</v>
      </c>
    </row>
    <row r="4" spans="1:4" ht="15">
      <c r="A4" t="s">
        <v>495</v>
      </c>
      <c r="B4" s="7" t="s">
        <v>7</v>
      </c>
      <c r="C4" s="16" t="s">
        <v>8</v>
      </c>
      <c r="D4" s="12">
        <v>930.2159999999999</v>
      </c>
    </row>
    <row r="5" spans="1:4" ht="15">
      <c r="A5" t="s">
        <v>495</v>
      </c>
      <c r="B5" s="7" t="s">
        <v>9</v>
      </c>
      <c r="C5" s="16" t="s">
        <v>10</v>
      </c>
      <c r="D5" s="12">
        <v>566.535</v>
      </c>
    </row>
    <row r="6" spans="1:4" ht="15">
      <c r="A6" t="s">
        <v>495</v>
      </c>
      <c r="B6" s="7" t="s">
        <v>11</v>
      </c>
      <c r="C6" s="16" t="s">
        <v>12</v>
      </c>
      <c r="D6" s="12">
        <v>9694.23</v>
      </c>
    </row>
    <row r="7" spans="1:4" ht="15">
      <c r="A7" t="s">
        <v>495</v>
      </c>
      <c r="B7" s="7" t="s">
        <v>13</v>
      </c>
      <c r="C7" s="16" t="s">
        <v>14</v>
      </c>
      <c r="D7" s="12">
        <v>298.368</v>
      </c>
    </row>
    <row r="8" spans="1:4" ht="15">
      <c r="A8" t="s">
        <v>495</v>
      </c>
      <c r="B8" s="7" t="s">
        <v>15</v>
      </c>
      <c r="C8" s="16" t="s">
        <v>16</v>
      </c>
      <c r="D8" s="12">
        <v>484.30199999999996</v>
      </c>
    </row>
    <row r="9" spans="1:4" ht="15">
      <c r="A9" t="s">
        <v>495</v>
      </c>
      <c r="B9" s="7" t="s">
        <v>17</v>
      </c>
      <c r="C9" s="16" t="s">
        <v>18</v>
      </c>
      <c r="D9" s="12">
        <v>433.72499999999997</v>
      </c>
    </row>
    <row r="10" spans="1:4" ht="15">
      <c r="A10" t="s">
        <v>495</v>
      </c>
      <c r="B10" s="7" t="s">
        <v>19</v>
      </c>
      <c r="C10" s="16" t="s">
        <v>20</v>
      </c>
      <c r="D10" s="12">
        <v>8037.378000000001</v>
      </c>
    </row>
    <row r="11" spans="1:4" ht="15">
      <c r="A11" t="s">
        <v>495</v>
      </c>
      <c r="B11" s="7" t="s">
        <v>21</v>
      </c>
      <c r="C11" s="16" t="s">
        <v>22</v>
      </c>
      <c r="D11" s="12">
        <v>1067.757</v>
      </c>
    </row>
    <row r="12" spans="1:4" ht="15">
      <c r="A12" t="s">
        <v>495</v>
      </c>
      <c r="B12" s="7" t="s">
        <v>23</v>
      </c>
      <c r="C12" s="16" t="s">
        <v>24</v>
      </c>
      <c r="D12" s="12">
        <v>186.48</v>
      </c>
    </row>
    <row r="13" spans="1:4" ht="15">
      <c r="A13" t="s">
        <v>495</v>
      </c>
      <c r="B13" s="7" t="s">
        <v>25</v>
      </c>
      <c r="C13" s="16" t="s">
        <v>26</v>
      </c>
      <c r="D13" s="12">
        <v>172.65300000000002</v>
      </c>
    </row>
    <row r="14" spans="1:4" ht="15">
      <c r="A14" t="s">
        <v>495</v>
      </c>
      <c r="B14" s="7" t="s">
        <v>27</v>
      </c>
      <c r="C14" s="16" t="s">
        <v>28</v>
      </c>
      <c r="D14" s="12">
        <v>212.496</v>
      </c>
    </row>
    <row r="15" spans="1:4" ht="15">
      <c r="A15" t="s">
        <v>495</v>
      </c>
      <c r="B15" s="7" t="s">
        <v>29</v>
      </c>
      <c r="C15" s="16" t="s">
        <v>30</v>
      </c>
      <c r="D15" s="12">
        <v>7093.698</v>
      </c>
    </row>
    <row r="16" spans="1:4" ht="15">
      <c r="A16" t="s">
        <v>495</v>
      </c>
      <c r="B16" s="7" t="s">
        <v>31</v>
      </c>
      <c r="C16" s="16" t="s">
        <v>32</v>
      </c>
      <c r="D16" s="12">
        <v>332.571</v>
      </c>
    </row>
    <row r="17" spans="1:4" ht="15">
      <c r="A17" t="s">
        <v>495</v>
      </c>
      <c r="B17" s="7" t="s">
        <v>33</v>
      </c>
      <c r="C17" s="16" t="s">
        <v>34</v>
      </c>
      <c r="D17" s="12">
        <v>553.2539999999999</v>
      </c>
    </row>
    <row r="18" spans="1:4" ht="15">
      <c r="A18" t="s">
        <v>495</v>
      </c>
      <c r="B18" s="7" t="s">
        <v>35</v>
      </c>
      <c r="C18" s="16" t="s">
        <v>36</v>
      </c>
      <c r="D18" s="12">
        <v>1695.603</v>
      </c>
    </row>
    <row r="19" spans="1:4" ht="15">
      <c r="A19" t="s">
        <v>495</v>
      </c>
      <c r="B19" s="7" t="s">
        <v>37</v>
      </c>
      <c r="C19" s="16" t="s">
        <v>38</v>
      </c>
      <c r="D19" s="12">
        <v>298.368</v>
      </c>
    </row>
    <row r="20" spans="1:4" ht="15">
      <c r="A20" t="s">
        <v>495</v>
      </c>
      <c r="B20" s="7" t="s">
        <v>39</v>
      </c>
      <c r="C20" s="16" t="s">
        <v>40</v>
      </c>
      <c r="D20" s="12">
        <v>939.4950000000001</v>
      </c>
    </row>
    <row r="21" spans="1:4" ht="15">
      <c r="A21" t="s">
        <v>495</v>
      </c>
      <c r="B21" s="7" t="s">
        <v>41</v>
      </c>
      <c r="C21" s="16" t="s">
        <v>42</v>
      </c>
      <c r="D21" s="12">
        <v>2998.4160000000006</v>
      </c>
    </row>
    <row r="22" spans="1:4" ht="15">
      <c r="A22" t="s">
        <v>495</v>
      </c>
      <c r="B22" s="7" t="s">
        <v>43</v>
      </c>
      <c r="C22" s="16" t="s">
        <v>44</v>
      </c>
      <c r="D22" s="12">
        <v>146.091</v>
      </c>
    </row>
    <row r="23" spans="1:4" ht="15">
      <c r="A23" t="s">
        <v>495</v>
      </c>
      <c r="B23" s="7" t="s">
        <v>45</v>
      </c>
      <c r="C23" s="16" t="s">
        <v>46</v>
      </c>
      <c r="D23" s="12">
        <v>574.7220000000001</v>
      </c>
    </row>
    <row r="24" spans="1:4" ht="15">
      <c r="A24" t="s">
        <v>495</v>
      </c>
      <c r="B24" s="7" t="s">
        <v>47</v>
      </c>
      <c r="C24" s="16" t="s">
        <v>48</v>
      </c>
      <c r="D24" s="12">
        <v>451.55400000000003</v>
      </c>
    </row>
    <row r="25" spans="1:4" ht="15">
      <c r="A25" t="s">
        <v>495</v>
      </c>
      <c r="B25" s="7" t="s">
        <v>49</v>
      </c>
      <c r="C25" s="16" t="s">
        <v>50</v>
      </c>
      <c r="D25" s="12">
        <v>938.9490000000001</v>
      </c>
    </row>
    <row r="26" spans="1:4" ht="15">
      <c r="A26" t="s">
        <v>495</v>
      </c>
      <c r="B26" s="7" t="s">
        <v>51</v>
      </c>
      <c r="C26" s="16" t="s">
        <v>52</v>
      </c>
      <c r="D26" s="12">
        <v>590.55</v>
      </c>
    </row>
    <row r="27" spans="1:4" ht="15">
      <c r="A27" t="s">
        <v>495</v>
      </c>
      <c r="B27" s="7" t="s">
        <v>53</v>
      </c>
      <c r="C27" s="16" t="s">
        <v>54</v>
      </c>
      <c r="D27" s="12">
        <v>225.77700000000002</v>
      </c>
    </row>
    <row r="28" spans="1:4" ht="15">
      <c r="A28" t="s">
        <v>495</v>
      </c>
      <c r="B28" s="7" t="s">
        <v>55</v>
      </c>
      <c r="C28" s="16" t="s">
        <v>56</v>
      </c>
      <c r="D28" s="12">
        <v>809.232</v>
      </c>
    </row>
    <row r="29" spans="1:4" ht="15">
      <c r="A29" t="s">
        <v>495</v>
      </c>
      <c r="B29" s="7" t="s">
        <v>57</v>
      </c>
      <c r="C29" s="16" t="s">
        <v>58</v>
      </c>
      <c r="D29" s="12">
        <v>212.496</v>
      </c>
    </row>
    <row r="30" spans="1:4" ht="15">
      <c r="A30" t="s">
        <v>495</v>
      </c>
      <c r="B30" s="7" t="s">
        <v>59</v>
      </c>
      <c r="C30" s="16" t="s">
        <v>60</v>
      </c>
      <c r="D30" s="12">
        <v>495.03600000000006</v>
      </c>
    </row>
    <row r="31" spans="1:4" ht="15">
      <c r="A31" t="s">
        <v>495</v>
      </c>
      <c r="B31" s="7" t="s">
        <v>61</v>
      </c>
      <c r="C31" s="16" t="s">
        <v>62</v>
      </c>
      <c r="D31" s="12">
        <v>132.81</v>
      </c>
    </row>
    <row r="32" spans="1:4" ht="15">
      <c r="A32" t="s">
        <v>495</v>
      </c>
      <c r="B32" s="7" t="s">
        <v>63</v>
      </c>
      <c r="C32" s="16" t="s">
        <v>64</v>
      </c>
      <c r="D32" s="12">
        <v>1013.5409999999999</v>
      </c>
    </row>
    <row r="33" spans="1:4" ht="15">
      <c r="A33" t="s">
        <v>495</v>
      </c>
      <c r="B33" s="7" t="s">
        <v>65</v>
      </c>
      <c r="C33" s="16" t="s">
        <v>66</v>
      </c>
      <c r="D33" s="12">
        <v>292.182</v>
      </c>
    </row>
    <row r="34" spans="1:4" ht="15">
      <c r="A34" t="s">
        <v>495</v>
      </c>
      <c r="B34" s="7" t="s">
        <v>67</v>
      </c>
      <c r="C34" s="16" t="s">
        <v>68</v>
      </c>
      <c r="D34" s="12">
        <v>298.368</v>
      </c>
    </row>
    <row r="35" spans="1:4" ht="15">
      <c r="A35" t="s">
        <v>495</v>
      </c>
      <c r="B35" s="7" t="s">
        <v>69</v>
      </c>
      <c r="C35" s="16" t="s">
        <v>70</v>
      </c>
      <c r="D35" s="12">
        <v>223.776</v>
      </c>
    </row>
    <row r="36" spans="1:4" ht="15">
      <c r="A36" t="s">
        <v>495</v>
      </c>
      <c r="B36" s="7" t="s">
        <v>71</v>
      </c>
      <c r="C36" s="16" t="s">
        <v>72</v>
      </c>
      <c r="D36" s="12">
        <v>603.831</v>
      </c>
    </row>
    <row r="37" spans="1:4" ht="15">
      <c r="A37" t="s">
        <v>496</v>
      </c>
      <c r="B37" s="7" t="s">
        <v>3</v>
      </c>
      <c r="C37" s="16" t="s">
        <v>4</v>
      </c>
      <c r="D37" s="1">
        <v>487</v>
      </c>
    </row>
    <row r="38" spans="1:4" ht="15">
      <c r="A38" t="s">
        <v>496</v>
      </c>
      <c r="B38" s="7" t="s">
        <v>76</v>
      </c>
      <c r="C38" s="16" t="s">
        <v>6</v>
      </c>
      <c r="D38" s="1">
        <v>41</v>
      </c>
    </row>
    <row r="39" spans="1:4" ht="15">
      <c r="A39" t="s">
        <v>496</v>
      </c>
      <c r="B39" s="7" t="s">
        <v>637</v>
      </c>
      <c r="C39" s="16" t="s">
        <v>480</v>
      </c>
      <c r="D39" s="1">
        <v>11</v>
      </c>
    </row>
    <row r="40" spans="1:4" ht="15">
      <c r="A40" t="s">
        <v>496</v>
      </c>
      <c r="B40" s="7" t="s">
        <v>78</v>
      </c>
      <c r="C40" s="16" t="s">
        <v>481</v>
      </c>
      <c r="D40" s="1">
        <v>33</v>
      </c>
    </row>
    <row r="41" spans="1:4" ht="15">
      <c r="A41" t="s">
        <v>496</v>
      </c>
      <c r="B41" s="7" t="s">
        <v>638</v>
      </c>
      <c r="C41" s="16" t="s">
        <v>30</v>
      </c>
      <c r="D41" s="1">
        <v>1476</v>
      </c>
    </row>
    <row r="42" spans="1:4" ht="15">
      <c r="A42" t="s">
        <v>496</v>
      </c>
      <c r="B42" s="7" t="s">
        <v>80</v>
      </c>
      <c r="C42" s="96" t="s">
        <v>482</v>
      </c>
      <c r="D42" s="1">
        <v>90</v>
      </c>
    </row>
    <row r="43" spans="1:4" ht="15">
      <c r="A43" t="s">
        <v>496</v>
      </c>
      <c r="B43" s="7" t="s">
        <v>639</v>
      </c>
      <c r="C43" s="96" t="s">
        <v>81</v>
      </c>
      <c r="D43" s="1">
        <v>5</v>
      </c>
    </row>
    <row r="44" spans="1:4" ht="15">
      <c r="A44" t="s">
        <v>496</v>
      </c>
      <c r="B44" s="7" t="s">
        <v>82</v>
      </c>
      <c r="C44" s="16" t="s">
        <v>82</v>
      </c>
      <c r="D44" s="1">
        <v>157</v>
      </c>
    </row>
    <row r="45" spans="1:4" ht="15">
      <c r="A45" t="s">
        <v>496</v>
      </c>
      <c r="B45" s="7" t="s">
        <v>12</v>
      </c>
      <c r="C45" s="16" t="s">
        <v>12</v>
      </c>
      <c r="D45" s="1">
        <v>3861</v>
      </c>
    </row>
    <row r="46" spans="1:4" ht="15">
      <c r="A46" t="s">
        <v>496</v>
      </c>
      <c r="B46" s="7" t="s">
        <v>83</v>
      </c>
      <c r="C46" s="16" t="s">
        <v>83</v>
      </c>
      <c r="D46" s="1">
        <v>228</v>
      </c>
    </row>
    <row r="47" spans="1:4" ht="15">
      <c r="A47" t="s">
        <v>496</v>
      </c>
      <c r="B47" s="7" t="s">
        <v>640</v>
      </c>
      <c r="C47" s="16" t="s">
        <v>84</v>
      </c>
      <c r="D47" s="1">
        <v>6</v>
      </c>
    </row>
    <row r="48" spans="1:4" ht="15">
      <c r="A48" t="s">
        <v>496</v>
      </c>
      <c r="B48" s="7" t="s">
        <v>85</v>
      </c>
      <c r="C48" s="16" t="s">
        <v>72</v>
      </c>
      <c r="D48" s="1">
        <v>490</v>
      </c>
    </row>
    <row r="49" spans="1:4" ht="15">
      <c r="A49" t="s">
        <v>496</v>
      </c>
      <c r="B49" s="7" t="s">
        <v>86</v>
      </c>
      <c r="C49" s="16" t="s">
        <v>6</v>
      </c>
      <c r="D49" s="1">
        <v>115</v>
      </c>
    </row>
    <row r="50" spans="1:4" ht="15">
      <c r="A50" t="s">
        <v>496</v>
      </c>
      <c r="B50" s="7" t="s">
        <v>87</v>
      </c>
      <c r="C50" s="16" t="s">
        <v>8</v>
      </c>
      <c r="D50" s="1">
        <v>182</v>
      </c>
    </row>
    <row r="51" spans="1:4" ht="15">
      <c r="A51" t="s">
        <v>496</v>
      </c>
      <c r="B51" s="7" t="s">
        <v>88</v>
      </c>
      <c r="C51" s="16" t="s">
        <v>10</v>
      </c>
      <c r="D51" s="1">
        <v>35</v>
      </c>
    </row>
    <row r="52" spans="1:4" ht="15">
      <c r="A52" t="s">
        <v>496</v>
      </c>
      <c r="B52" s="7" t="s">
        <v>89</v>
      </c>
      <c r="C52" s="16" t="s">
        <v>483</v>
      </c>
      <c r="D52" s="1">
        <v>62</v>
      </c>
    </row>
    <row r="53" spans="1:4" ht="15">
      <c r="A53" t="s">
        <v>496</v>
      </c>
      <c r="B53" s="7" t="s">
        <v>641</v>
      </c>
      <c r="C53" s="16" t="s">
        <v>484</v>
      </c>
      <c r="D53" s="1">
        <v>11</v>
      </c>
    </row>
    <row r="54" spans="1:4" ht="15">
      <c r="A54" t="s">
        <v>496</v>
      </c>
      <c r="B54" s="7" t="s">
        <v>91</v>
      </c>
      <c r="C54" s="16" t="s">
        <v>475</v>
      </c>
      <c r="D54" s="1">
        <v>75</v>
      </c>
    </row>
    <row r="55" spans="1:4" ht="15">
      <c r="A55" t="s">
        <v>496</v>
      </c>
      <c r="B55" s="7" t="s">
        <v>92</v>
      </c>
      <c r="C55" s="16" t="s">
        <v>476</v>
      </c>
      <c r="D55" s="1">
        <v>2</v>
      </c>
    </row>
    <row r="56" spans="1:4" ht="15">
      <c r="A56" t="s">
        <v>496</v>
      </c>
      <c r="B56" s="7" t="s">
        <v>93</v>
      </c>
      <c r="C56" s="16" t="s">
        <v>485</v>
      </c>
      <c r="D56" s="1">
        <v>9</v>
      </c>
    </row>
    <row r="57" spans="1:4" ht="15">
      <c r="A57" t="s">
        <v>496</v>
      </c>
      <c r="B57" s="7" t="s">
        <v>642</v>
      </c>
      <c r="C57" s="16" t="s">
        <v>486</v>
      </c>
      <c r="D57" s="1">
        <v>8</v>
      </c>
    </row>
    <row r="58" spans="1:4" ht="15">
      <c r="A58" t="s">
        <v>496</v>
      </c>
      <c r="B58" s="7" t="s">
        <v>95</v>
      </c>
      <c r="C58" s="16" t="s">
        <v>487</v>
      </c>
      <c r="D58" s="1">
        <v>172</v>
      </c>
    </row>
    <row r="59" spans="1:4" ht="15">
      <c r="A59" t="s">
        <v>496</v>
      </c>
      <c r="B59" s="7" t="s">
        <v>643</v>
      </c>
      <c r="C59" s="16" t="s">
        <v>488</v>
      </c>
      <c r="D59" s="1">
        <v>12</v>
      </c>
    </row>
    <row r="60" spans="1:4" ht="15">
      <c r="A60" t="s">
        <v>496</v>
      </c>
      <c r="B60" s="7" t="s">
        <v>97</v>
      </c>
      <c r="C60" s="16" t="s">
        <v>460</v>
      </c>
      <c r="D60" s="1">
        <v>10</v>
      </c>
    </row>
    <row r="61" spans="1:4" ht="15">
      <c r="A61" t="s">
        <v>496</v>
      </c>
      <c r="B61" s="7" t="s">
        <v>644</v>
      </c>
      <c r="C61" s="16" t="s">
        <v>372</v>
      </c>
      <c r="D61" s="1">
        <v>9</v>
      </c>
    </row>
    <row r="62" spans="1:4" ht="15">
      <c r="A62" t="s">
        <v>496</v>
      </c>
      <c r="B62" s="7" t="s">
        <v>645</v>
      </c>
      <c r="C62" s="16" t="s">
        <v>489</v>
      </c>
      <c r="D62" s="1">
        <v>10</v>
      </c>
    </row>
    <row r="63" spans="1:4" ht="15">
      <c r="A63" t="s">
        <v>496</v>
      </c>
      <c r="B63" s="7" t="s">
        <v>646</v>
      </c>
      <c r="C63" s="16" t="s">
        <v>490</v>
      </c>
      <c r="D63" s="1">
        <v>1</v>
      </c>
    </row>
    <row r="64" spans="1:4" ht="15">
      <c r="A64" t="s">
        <v>496</v>
      </c>
      <c r="B64" s="7" t="s">
        <v>647</v>
      </c>
      <c r="C64" s="16" t="s">
        <v>491</v>
      </c>
      <c r="D64" s="1">
        <v>151</v>
      </c>
    </row>
    <row r="65" spans="1:4" ht="15">
      <c r="A65" t="s">
        <v>496</v>
      </c>
      <c r="B65" s="7" t="s">
        <v>102</v>
      </c>
      <c r="C65" s="16" t="s">
        <v>14</v>
      </c>
      <c r="D65" s="1">
        <v>562</v>
      </c>
    </row>
    <row r="66" spans="1:4" ht="15">
      <c r="A66" t="s">
        <v>496</v>
      </c>
      <c r="B66" s="7" t="s">
        <v>15</v>
      </c>
      <c r="C66" s="16" t="s">
        <v>16</v>
      </c>
      <c r="D66" s="1">
        <v>431</v>
      </c>
    </row>
    <row r="67" spans="1:4" ht="15">
      <c r="A67" t="s">
        <v>496</v>
      </c>
      <c r="B67" s="7" t="s">
        <v>648</v>
      </c>
      <c r="C67" s="16" t="s">
        <v>492</v>
      </c>
      <c r="D67" s="1">
        <v>190</v>
      </c>
    </row>
    <row r="68" spans="1:4" ht="15">
      <c r="A68" t="s">
        <v>496</v>
      </c>
      <c r="B68" s="7" t="s">
        <v>705</v>
      </c>
      <c r="C68" s="16" t="s">
        <v>493</v>
      </c>
      <c r="D68" s="1">
        <v>7</v>
      </c>
    </row>
    <row r="69" spans="1:4" ht="15">
      <c r="A69" t="s">
        <v>496</v>
      </c>
      <c r="B69" s="7" t="s">
        <v>649</v>
      </c>
      <c r="C69" s="16" t="s">
        <v>494</v>
      </c>
      <c r="D69" s="1">
        <v>14</v>
      </c>
    </row>
    <row r="70" spans="1:4" ht="15">
      <c r="A70" t="s">
        <v>496</v>
      </c>
      <c r="B70" s="7" t="s">
        <v>650</v>
      </c>
      <c r="C70" s="16" t="s">
        <v>497</v>
      </c>
      <c r="D70" s="1">
        <v>19</v>
      </c>
    </row>
    <row r="71" spans="1:4" ht="15">
      <c r="A71" t="s">
        <v>496</v>
      </c>
      <c r="B71" s="7" t="s">
        <v>651</v>
      </c>
      <c r="C71" s="16" t="s">
        <v>498</v>
      </c>
      <c r="D71" s="1">
        <v>30</v>
      </c>
    </row>
    <row r="72" spans="1:4" ht="15">
      <c r="A72" t="s">
        <v>496</v>
      </c>
      <c r="B72" s="7" t="s">
        <v>108</v>
      </c>
      <c r="C72" s="16" t="s">
        <v>499</v>
      </c>
      <c r="D72" s="1">
        <v>27</v>
      </c>
    </row>
    <row r="73" spans="1:4" ht="15">
      <c r="A73" t="s">
        <v>496</v>
      </c>
      <c r="B73" s="7" t="s">
        <v>109</v>
      </c>
      <c r="C73" s="16" t="s">
        <v>500</v>
      </c>
      <c r="D73" s="1">
        <v>7</v>
      </c>
    </row>
    <row r="74" spans="1:4" ht="15">
      <c r="A74" t="s">
        <v>496</v>
      </c>
      <c r="B74" s="7" t="s">
        <v>652</v>
      </c>
      <c r="C74" s="16" t="s">
        <v>501</v>
      </c>
      <c r="D74" s="1">
        <v>160</v>
      </c>
    </row>
    <row r="75" spans="1:4" ht="15">
      <c r="A75" t="s">
        <v>496</v>
      </c>
      <c r="B75" s="7" t="s">
        <v>653</v>
      </c>
      <c r="C75" s="97" t="s">
        <v>502</v>
      </c>
      <c r="D75" s="1">
        <v>768</v>
      </c>
    </row>
    <row r="76" spans="1:4" ht="15">
      <c r="A76" t="s">
        <v>496</v>
      </c>
      <c r="B76" s="7" t="s">
        <v>654</v>
      </c>
      <c r="C76" s="21" t="s">
        <v>503</v>
      </c>
      <c r="D76" s="1">
        <v>9</v>
      </c>
    </row>
    <row r="77" spans="1:4" ht="15">
      <c r="A77" t="s">
        <v>496</v>
      </c>
      <c r="B77" s="7" t="s">
        <v>111</v>
      </c>
      <c r="C77" s="21" t="s">
        <v>111</v>
      </c>
      <c r="D77" s="1">
        <v>21</v>
      </c>
    </row>
    <row r="78" spans="1:4" ht="15">
      <c r="A78" t="s">
        <v>496</v>
      </c>
      <c r="B78" s="7" t="s">
        <v>655</v>
      </c>
      <c r="C78" s="96" t="s">
        <v>504</v>
      </c>
      <c r="D78" s="1">
        <v>601</v>
      </c>
    </row>
    <row r="79" spans="1:4" ht="15">
      <c r="A79" t="s">
        <v>496</v>
      </c>
      <c r="B79" s="7" t="s">
        <v>656</v>
      </c>
      <c r="C79" s="46" t="s">
        <v>112</v>
      </c>
      <c r="D79" s="1">
        <v>1</v>
      </c>
    </row>
    <row r="80" spans="1:4" ht="15">
      <c r="A80" t="s">
        <v>496</v>
      </c>
      <c r="B80" s="7" t="s">
        <v>657</v>
      </c>
      <c r="C80" s="16" t="s">
        <v>505</v>
      </c>
      <c r="D80" s="1">
        <v>57</v>
      </c>
    </row>
    <row r="81" spans="1:4" ht="15">
      <c r="A81" t="s">
        <v>496</v>
      </c>
      <c r="B81" s="7" t="s">
        <v>114</v>
      </c>
      <c r="C81" s="96" t="s">
        <v>506</v>
      </c>
      <c r="D81" s="1">
        <v>14</v>
      </c>
    </row>
    <row r="82" spans="1:4" ht="15">
      <c r="A82" t="s">
        <v>496</v>
      </c>
      <c r="B82" s="7" t="s">
        <v>658</v>
      </c>
      <c r="C82" s="16" t="s">
        <v>115</v>
      </c>
      <c r="D82" s="1">
        <v>132</v>
      </c>
    </row>
    <row r="83" spans="1:4" ht="15">
      <c r="A83" t="s">
        <v>496</v>
      </c>
      <c r="B83" s="7" t="s">
        <v>659</v>
      </c>
      <c r="C83" s="16" t="s">
        <v>507</v>
      </c>
      <c r="D83" s="1">
        <v>134</v>
      </c>
    </row>
    <row r="84" spans="1:4" ht="15">
      <c r="A84" t="s">
        <v>496</v>
      </c>
      <c r="B84" s="7" t="s">
        <v>660</v>
      </c>
      <c r="C84" s="16" t="s">
        <v>557</v>
      </c>
      <c r="D84" s="1">
        <v>23</v>
      </c>
    </row>
    <row r="85" spans="1:4" ht="15">
      <c r="A85" t="s">
        <v>496</v>
      </c>
      <c r="B85" s="7" t="s">
        <v>661</v>
      </c>
      <c r="C85" s="16" t="s">
        <v>508</v>
      </c>
      <c r="D85" s="1">
        <v>53</v>
      </c>
    </row>
    <row r="86" spans="1:4" ht="15">
      <c r="A86" t="s">
        <v>496</v>
      </c>
      <c r="B86" s="7" t="s">
        <v>662</v>
      </c>
      <c r="C86" s="16" t="s">
        <v>509</v>
      </c>
      <c r="D86" s="1">
        <v>67</v>
      </c>
    </row>
    <row r="87" spans="1:4" ht="15">
      <c r="A87" t="s">
        <v>496</v>
      </c>
      <c r="B87" s="7" t="s">
        <v>663</v>
      </c>
      <c r="C87" s="16" t="s">
        <v>510</v>
      </c>
      <c r="D87" s="1">
        <v>34</v>
      </c>
    </row>
    <row r="88" spans="1:4" ht="15">
      <c r="A88" t="s">
        <v>496</v>
      </c>
      <c r="B88" s="7" t="s">
        <v>664</v>
      </c>
      <c r="C88" s="16" t="s">
        <v>511</v>
      </c>
      <c r="D88" s="1">
        <v>12</v>
      </c>
    </row>
    <row r="89" spans="1:4" ht="15">
      <c r="A89" t="s">
        <v>496</v>
      </c>
      <c r="B89" s="7" t="s">
        <v>665</v>
      </c>
      <c r="C89" s="16" t="s">
        <v>512</v>
      </c>
      <c r="D89" s="1">
        <v>167</v>
      </c>
    </row>
    <row r="90" spans="1:4" ht="15">
      <c r="A90" t="s">
        <v>496</v>
      </c>
      <c r="B90" s="7" t="s">
        <v>123</v>
      </c>
      <c r="C90" s="16" t="s">
        <v>513</v>
      </c>
      <c r="D90" s="1">
        <v>58</v>
      </c>
    </row>
    <row r="91" spans="1:4" ht="15">
      <c r="A91" t="s">
        <v>496</v>
      </c>
      <c r="B91" s="7" t="s">
        <v>19</v>
      </c>
      <c r="C91" s="16" t="s">
        <v>20</v>
      </c>
      <c r="D91" s="1">
        <v>5280</v>
      </c>
    </row>
    <row r="92" spans="1:4" ht="15">
      <c r="A92" t="s">
        <v>496</v>
      </c>
      <c r="B92" s="7" t="s">
        <v>21</v>
      </c>
      <c r="C92" s="16" t="s">
        <v>22</v>
      </c>
      <c r="D92" s="1">
        <v>1010</v>
      </c>
    </row>
    <row r="93" spans="1:4" ht="15">
      <c r="A93" t="s">
        <v>496</v>
      </c>
      <c r="B93" s="7" t="s">
        <v>666</v>
      </c>
      <c r="C93" s="16" t="s">
        <v>514</v>
      </c>
      <c r="D93" s="1">
        <v>415</v>
      </c>
    </row>
    <row r="94" spans="1:4" ht="15">
      <c r="A94" t="s">
        <v>496</v>
      </c>
      <c r="B94" s="7" t="s">
        <v>667</v>
      </c>
      <c r="C94" s="16" t="s">
        <v>515</v>
      </c>
      <c r="D94" s="1">
        <v>105</v>
      </c>
    </row>
    <row r="95" spans="1:4" ht="15">
      <c r="A95" t="s">
        <v>496</v>
      </c>
      <c r="B95" s="7" t="s">
        <v>668</v>
      </c>
      <c r="C95" s="16" t="s">
        <v>516</v>
      </c>
      <c r="D95" s="1">
        <v>79</v>
      </c>
    </row>
    <row r="96" spans="1:4" ht="15">
      <c r="A96" t="s">
        <v>496</v>
      </c>
      <c r="B96" s="7" t="s">
        <v>669</v>
      </c>
      <c r="C96" s="21" t="s">
        <v>560</v>
      </c>
      <c r="D96" s="1">
        <v>298</v>
      </c>
    </row>
    <row r="97" spans="1:4" ht="15">
      <c r="A97" t="s">
        <v>496</v>
      </c>
      <c r="B97" s="7" t="s">
        <v>127</v>
      </c>
      <c r="C97" s="16" t="s">
        <v>24</v>
      </c>
      <c r="D97" s="1">
        <v>181</v>
      </c>
    </row>
    <row r="98" spans="1:4" ht="15">
      <c r="A98" t="s">
        <v>496</v>
      </c>
      <c r="B98" s="7" t="s">
        <v>670</v>
      </c>
      <c r="C98" s="16" t="s">
        <v>517</v>
      </c>
      <c r="D98" s="1">
        <v>146</v>
      </c>
    </row>
    <row r="99" spans="1:4" ht="15">
      <c r="A99" t="s">
        <v>496</v>
      </c>
      <c r="B99" s="7" t="s">
        <v>25</v>
      </c>
      <c r="C99" s="16" t="s">
        <v>26</v>
      </c>
      <c r="D99" s="1">
        <v>377</v>
      </c>
    </row>
    <row r="100" spans="1:4" ht="15">
      <c r="A100" t="s">
        <v>496</v>
      </c>
      <c r="B100" s="7" t="s">
        <v>27</v>
      </c>
      <c r="C100" s="16" t="s">
        <v>28</v>
      </c>
      <c r="D100" s="1">
        <v>361</v>
      </c>
    </row>
    <row r="101" spans="1:4" ht="15">
      <c r="A101" t="s">
        <v>496</v>
      </c>
      <c r="B101" s="7" t="s">
        <v>671</v>
      </c>
      <c r="C101" s="16" t="s">
        <v>319</v>
      </c>
      <c r="D101" s="1">
        <v>414</v>
      </c>
    </row>
    <row r="102" spans="1:4" ht="15">
      <c r="A102" t="s">
        <v>496</v>
      </c>
      <c r="B102" s="7" t="s">
        <v>130</v>
      </c>
      <c r="C102" s="16" t="s">
        <v>32</v>
      </c>
      <c r="D102" s="1">
        <v>1301</v>
      </c>
    </row>
    <row r="103" spans="1:4" ht="15">
      <c r="A103" t="s">
        <v>496</v>
      </c>
      <c r="B103" s="7" t="s">
        <v>706</v>
      </c>
      <c r="C103" s="16" t="s">
        <v>34</v>
      </c>
      <c r="D103" s="1">
        <v>240</v>
      </c>
    </row>
    <row r="104" spans="1:4" ht="15">
      <c r="A104" t="s">
        <v>496</v>
      </c>
      <c r="B104" s="7" t="s">
        <v>132</v>
      </c>
      <c r="C104" s="16" t="s">
        <v>249</v>
      </c>
      <c r="D104" s="1">
        <v>345</v>
      </c>
    </row>
    <row r="105" spans="1:4" ht="15">
      <c r="A105" t="s">
        <v>496</v>
      </c>
      <c r="B105" s="7" t="s">
        <v>672</v>
      </c>
      <c r="C105" s="16" t="s">
        <v>518</v>
      </c>
      <c r="D105" s="1">
        <v>10</v>
      </c>
    </row>
    <row r="106" spans="1:4" ht="15">
      <c r="A106" t="s">
        <v>496</v>
      </c>
      <c r="B106" s="7" t="s">
        <v>35</v>
      </c>
      <c r="C106" s="16" t="s">
        <v>36</v>
      </c>
      <c r="D106" s="1">
        <v>758</v>
      </c>
    </row>
    <row r="107" spans="1:4" ht="15">
      <c r="A107" t="s">
        <v>496</v>
      </c>
      <c r="B107" s="7" t="s">
        <v>134</v>
      </c>
      <c r="C107" s="16" t="s">
        <v>519</v>
      </c>
      <c r="D107" s="1">
        <v>12</v>
      </c>
    </row>
    <row r="108" spans="1:4" ht="15">
      <c r="A108" t="s">
        <v>496</v>
      </c>
      <c r="B108" s="7" t="s">
        <v>135</v>
      </c>
      <c r="C108" s="16" t="s">
        <v>520</v>
      </c>
      <c r="D108" s="1">
        <v>4</v>
      </c>
    </row>
    <row r="109" spans="1:4" ht="15">
      <c r="A109" t="s">
        <v>496</v>
      </c>
      <c r="B109" s="7" t="s">
        <v>136</v>
      </c>
      <c r="C109" s="16" t="s">
        <v>38</v>
      </c>
      <c r="D109" s="1">
        <v>755</v>
      </c>
    </row>
    <row r="110" spans="1:4" ht="15">
      <c r="A110" t="s">
        <v>496</v>
      </c>
      <c r="B110" s="7" t="s">
        <v>673</v>
      </c>
      <c r="C110" s="16" t="s">
        <v>521</v>
      </c>
      <c r="D110" s="1">
        <v>1</v>
      </c>
    </row>
    <row r="111" spans="1:4" ht="15">
      <c r="A111" t="s">
        <v>496</v>
      </c>
      <c r="B111" s="7" t="s">
        <v>674</v>
      </c>
      <c r="C111" s="16" t="s">
        <v>522</v>
      </c>
      <c r="D111" s="1">
        <v>8</v>
      </c>
    </row>
    <row r="112" spans="1:4" ht="15">
      <c r="A112" t="s">
        <v>496</v>
      </c>
      <c r="B112" s="7" t="s">
        <v>675</v>
      </c>
      <c r="C112" s="16" t="s">
        <v>523</v>
      </c>
      <c r="D112" s="1">
        <v>3146</v>
      </c>
    </row>
    <row r="113" spans="1:4" ht="15">
      <c r="A113" t="s">
        <v>496</v>
      </c>
      <c r="B113" s="7" t="s">
        <v>39</v>
      </c>
      <c r="C113" s="16" t="s">
        <v>40</v>
      </c>
      <c r="D113" s="1">
        <v>1146</v>
      </c>
    </row>
    <row r="114" spans="1:4" ht="15">
      <c r="A114" t="s">
        <v>496</v>
      </c>
      <c r="B114" s="7" t="s">
        <v>140</v>
      </c>
      <c r="C114" s="16" t="s">
        <v>524</v>
      </c>
      <c r="D114" s="1">
        <v>30</v>
      </c>
    </row>
    <row r="115" spans="1:4" ht="15">
      <c r="A115" t="s">
        <v>496</v>
      </c>
      <c r="B115" s="7" t="s">
        <v>676</v>
      </c>
      <c r="C115" s="16" t="s">
        <v>525</v>
      </c>
      <c r="D115" s="1">
        <v>3</v>
      </c>
    </row>
    <row r="116" spans="1:4" ht="15">
      <c r="A116" t="s">
        <v>496</v>
      </c>
      <c r="B116" s="7" t="s">
        <v>41</v>
      </c>
      <c r="C116" s="16" t="s">
        <v>42</v>
      </c>
      <c r="D116" s="1">
        <v>5961</v>
      </c>
    </row>
    <row r="117" spans="1:4" ht="15">
      <c r="A117" t="s">
        <v>496</v>
      </c>
      <c r="B117" s="7" t="s">
        <v>142</v>
      </c>
      <c r="C117" s="16" t="s">
        <v>526</v>
      </c>
      <c r="D117" s="1">
        <v>16</v>
      </c>
    </row>
    <row r="118" spans="1:4" ht="15">
      <c r="A118" t="s">
        <v>496</v>
      </c>
      <c r="B118" s="7" t="s">
        <v>677</v>
      </c>
      <c r="C118" s="16" t="s">
        <v>527</v>
      </c>
      <c r="D118" s="1">
        <v>11</v>
      </c>
    </row>
    <row r="119" spans="1:4" ht="15">
      <c r="A119" t="s">
        <v>496</v>
      </c>
      <c r="B119" s="7" t="s">
        <v>678</v>
      </c>
      <c r="C119" s="16" t="s">
        <v>528</v>
      </c>
      <c r="D119" s="1">
        <v>3</v>
      </c>
    </row>
    <row r="120" spans="1:4" ht="15">
      <c r="A120" t="s">
        <v>496</v>
      </c>
      <c r="B120" s="7" t="s">
        <v>145</v>
      </c>
      <c r="C120" s="16" t="s">
        <v>529</v>
      </c>
      <c r="D120" s="1">
        <v>72</v>
      </c>
    </row>
    <row r="121" spans="1:4" ht="15">
      <c r="A121" t="s">
        <v>496</v>
      </c>
      <c r="B121" s="7" t="s">
        <v>679</v>
      </c>
      <c r="C121" s="16" t="s">
        <v>530</v>
      </c>
      <c r="D121" s="1">
        <v>29</v>
      </c>
    </row>
    <row r="122" spans="1:4" ht="15">
      <c r="A122" t="s">
        <v>496</v>
      </c>
      <c r="B122" s="7" t="s">
        <v>680</v>
      </c>
      <c r="C122" s="16" t="s">
        <v>56</v>
      </c>
      <c r="D122" s="1">
        <v>1</v>
      </c>
    </row>
    <row r="123" spans="1:4" ht="15">
      <c r="A123" t="s">
        <v>496</v>
      </c>
      <c r="B123" s="7" t="s">
        <v>681</v>
      </c>
      <c r="C123" s="16" t="s">
        <v>531</v>
      </c>
      <c r="D123" s="1">
        <v>34</v>
      </c>
    </row>
    <row r="124" spans="1:4" ht="15">
      <c r="A124" t="s">
        <v>496</v>
      </c>
      <c r="B124" s="7" t="s">
        <v>682</v>
      </c>
      <c r="C124" s="16" t="s">
        <v>532</v>
      </c>
      <c r="D124" s="1">
        <v>39</v>
      </c>
    </row>
    <row r="125" spans="1:4" ht="15">
      <c r="A125" t="s">
        <v>496</v>
      </c>
      <c r="B125" s="7" t="s">
        <v>683</v>
      </c>
      <c r="C125" s="16" t="s">
        <v>533</v>
      </c>
      <c r="D125" s="1">
        <v>18</v>
      </c>
    </row>
    <row r="126" spans="1:4" ht="15">
      <c r="A126" t="s">
        <v>496</v>
      </c>
      <c r="B126" s="7" t="s">
        <v>684</v>
      </c>
      <c r="C126" s="16" t="s">
        <v>534</v>
      </c>
      <c r="D126" s="1">
        <v>6</v>
      </c>
    </row>
    <row r="127" spans="1:4" ht="15">
      <c r="A127" t="s">
        <v>496</v>
      </c>
      <c r="B127" s="7" t="s">
        <v>152</v>
      </c>
      <c r="C127" s="16" t="s">
        <v>470</v>
      </c>
      <c r="D127" s="1">
        <v>35</v>
      </c>
    </row>
    <row r="128" spans="1:4" ht="15">
      <c r="A128" t="s">
        <v>496</v>
      </c>
      <c r="B128" s="7" t="s">
        <v>153</v>
      </c>
      <c r="C128" s="16" t="s">
        <v>48</v>
      </c>
      <c r="D128" s="1">
        <v>285</v>
      </c>
    </row>
    <row r="129" spans="1:4" ht="15">
      <c r="A129" t="s">
        <v>496</v>
      </c>
      <c r="B129" s="7" t="s">
        <v>49</v>
      </c>
      <c r="C129" s="16" t="s">
        <v>50</v>
      </c>
      <c r="D129" s="1">
        <v>470</v>
      </c>
    </row>
    <row r="130" spans="1:4" ht="15">
      <c r="A130" t="s">
        <v>496</v>
      </c>
      <c r="B130" s="7" t="s">
        <v>685</v>
      </c>
      <c r="C130" s="16" t="s">
        <v>535</v>
      </c>
      <c r="D130" s="1">
        <v>704</v>
      </c>
    </row>
    <row r="131" spans="1:4" ht="15">
      <c r="A131" t="s">
        <v>496</v>
      </c>
      <c r="B131" s="7" t="s">
        <v>686</v>
      </c>
      <c r="C131" s="16" t="s">
        <v>536</v>
      </c>
      <c r="D131" s="1">
        <v>7</v>
      </c>
    </row>
    <row r="132" spans="1:4" ht="15">
      <c r="A132" t="s">
        <v>496</v>
      </c>
      <c r="B132" s="7" t="s">
        <v>687</v>
      </c>
      <c r="C132" s="16" t="s">
        <v>285</v>
      </c>
      <c r="D132" s="1">
        <v>95</v>
      </c>
    </row>
    <row r="133" spans="1:4" ht="15">
      <c r="A133" t="s">
        <v>496</v>
      </c>
      <c r="B133" s="7" t="s">
        <v>688</v>
      </c>
      <c r="C133" s="16" t="s">
        <v>537</v>
      </c>
      <c r="D133" s="1">
        <v>4</v>
      </c>
    </row>
    <row r="134" spans="1:4" ht="15">
      <c r="A134" t="s">
        <v>496</v>
      </c>
      <c r="B134" s="7" t="s">
        <v>158</v>
      </c>
      <c r="C134" s="16" t="s">
        <v>538</v>
      </c>
      <c r="D134" s="1">
        <v>7</v>
      </c>
    </row>
    <row r="135" spans="1:4" ht="15">
      <c r="A135" t="s">
        <v>496</v>
      </c>
      <c r="B135" s="7" t="s">
        <v>159</v>
      </c>
      <c r="C135" s="16" t="s">
        <v>539</v>
      </c>
      <c r="D135" s="1">
        <v>31</v>
      </c>
    </row>
    <row r="136" spans="1:4" ht="15">
      <c r="A136" t="s">
        <v>496</v>
      </c>
      <c r="B136" s="7" t="s">
        <v>689</v>
      </c>
      <c r="C136" s="16" t="s">
        <v>540</v>
      </c>
      <c r="D136" s="1">
        <v>64</v>
      </c>
    </row>
    <row r="137" spans="1:4" ht="15">
      <c r="A137" t="s">
        <v>496</v>
      </c>
      <c r="B137" s="7" t="s">
        <v>51</v>
      </c>
      <c r="C137" s="16" t="s">
        <v>52</v>
      </c>
      <c r="D137" s="1">
        <v>431</v>
      </c>
    </row>
    <row r="138" spans="1:4" ht="15">
      <c r="A138" t="s">
        <v>496</v>
      </c>
      <c r="B138" s="7" t="s">
        <v>690</v>
      </c>
      <c r="C138" s="16" t="s">
        <v>541</v>
      </c>
      <c r="D138" s="1">
        <v>171</v>
      </c>
    </row>
    <row r="139" spans="1:4" ht="15">
      <c r="A139" t="s">
        <v>496</v>
      </c>
      <c r="B139" s="7" t="s">
        <v>691</v>
      </c>
      <c r="C139" s="16" t="s">
        <v>542</v>
      </c>
      <c r="D139" s="1">
        <v>6</v>
      </c>
    </row>
    <row r="140" spans="1:4" ht="15">
      <c r="A140" t="s">
        <v>496</v>
      </c>
      <c r="B140" s="7" t="s">
        <v>692</v>
      </c>
      <c r="C140" s="16" t="s">
        <v>543</v>
      </c>
      <c r="D140" s="1">
        <v>71</v>
      </c>
    </row>
    <row r="141" spans="1:4" ht="15">
      <c r="A141" t="s">
        <v>496</v>
      </c>
      <c r="B141" s="7" t="s">
        <v>53</v>
      </c>
      <c r="C141" s="16" t="s">
        <v>54</v>
      </c>
      <c r="D141" s="1">
        <v>225</v>
      </c>
    </row>
    <row r="142" spans="1:4" ht="15">
      <c r="A142" t="s">
        <v>496</v>
      </c>
      <c r="B142" s="7" t="s">
        <v>693</v>
      </c>
      <c r="C142" s="16" t="s">
        <v>559</v>
      </c>
      <c r="D142" s="1">
        <v>98</v>
      </c>
    </row>
    <row r="143" spans="1:4" ht="15">
      <c r="A143" t="s">
        <v>496</v>
      </c>
      <c r="B143" s="7" t="s">
        <v>55</v>
      </c>
      <c r="C143" s="16" t="s">
        <v>56</v>
      </c>
      <c r="D143" s="1">
        <v>374</v>
      </c>
    </row>
    <row r="144" spans="1:4" ht="15">
      <c r="A144" t="s">
        <v>496</v>
      </c>
      <c r="B144" s="7" t="s">
        <v>694</v>
      </c>
      <c r="C144" s="16" t="s">
        <v>544</v>
      </c>
      <c r="D144" s="1">
        <v>12</v>
      </c>
    </row>
    <row r="145" spans="1:4" ht="15">
      <c r="A145" t="s">
        <v>496</v>
      </c>
      <c r="B145" s="7" t="s">
        <v>57</v>
      </c>
      <c r="C145" s="16" t="s">
        <v>58</v>
      </c>
      <c r="D145" s="1">
        <v>72</v>
      </c>
    </row>
    <row r="146" spans="1:4" ht="15">
      <c r="A146" t="s">
        <v>496</v>
      </c>
      <c r="B146" s="7" t="s">
        <v>695</v>
      </c>
      <c r="C146" s="16" t="s">
        <v>545</v>
      </c>
      <c r="D146" s="1">
        <v>111</v>
      </c>
    </row>
    <row r="147" spans="1:4" ht="15">
      <c r="A147" t="s">
        <v>496</v>
      </c>
      <c r="B147" s="7" t="s">
        <v>696</v>
      </c>
      <c r="C147" s="16" t="s">
        <v>546</v>
      </c>
      <c r="D147" s="1">
        <v>259</v>
      </c>
    </row>
    <row r="148" spans="1:4" ht="15">
      <c r="A148" t="s">
        <v>496</v>
      </c>
      <c r="B148" s="7" t="s">
        <v>697</v>
      </c>
      <c r="C148" s="16" t="s">
        <v>547</v>
      </c>
      <c r="D148" s="1">
        <v>95</v>
      </c>
    </row>
    <row r="149" spans="1:4" ht="15">
      <c r="A149" t="s">
        <v>496</v>
      </c>
      <c r="B149" s="7" t="s">
        <v>59</v>
      </c>
      <c r="C149" s="16" t="s">
        <v>60</v>
      </c>
      <c r="D149" s="1">
        <v>923</v>
      </c>
    </row>
    <row r="150" spans="1:4" ht="15">
      <c r="A150" t="s">
        <v>496</v>
      </c>
      <c r="B150" s="7" t="s">
        <v>698</v>
      </c>
      <c r="C150" s="21" t="s">
        <v>169</v>
      </c>
      <c r="D150" s="1">
        <v>12</v>
      </c>
    </row>
    <row r="151" spans="1:4" ht="15">
      <c r="A151" t="s">
        <v>496</v>
      </c>
      <c r="B151" s="7" t="s">
        <v>63</v>
      </c>
      <c r="C151" s="16" t="s">
        <v>64</v>
      </c>
      <c r="D151" s="1">
        <v>284</v>
      </c>
    </row>
    <row r="152" spans="1:4" ht="15">
      <c r="A152" t="s">
        <v>496</v>
      </c>
      <c r="B152" s="7" t="s">
        <v>170</v>
      </c>
      <c r="C152" s="16" t="s">
        <v>548</v>
      </c>
      <c r="D152" s="1">
        <v>3</v>
      </c>
    </row>
    <row r="153" spans="1:4" ht="15">
      <c r="A153" t="s">
        <v>496</v>
      </c>
      <c r="B153" s="7" t="s">
        <v>171</v>
      </c>
      <c r="C153" s="46"/>
      <c r="D153" s="1">
        <v>27</v>
      </c>
    </row>
    <row r="154" spans="1:4" ht="15">
      <c r="A154" t="s">
        <v>496</v>
      </c>
      <c r="B154" s="7" t="s">
        <v>172</v>
      </c>
      <c r="C154" s="21" t="s">
        <v>169</v>
      </c>
      <c r="D154" s="1">
        <v>85</v>
      </c>
    </row>
    <row r="155" spans="1:4" ht="15">
      <c r="A155" t="s">
        <v>496</v>
      </c>
      <c r="B155" s="7" t="s">
        <v>173</v>
      </c>
      <c r="C155" s="149" t="s">
        <v>956</v>
      </c>
      <c r="D155" s="1">
        <v>29</v>
      </c>
    </row>
    <row r="156" spans="1:4" ht="15">
      <c r="A156" t="s">
        <v>496</v>
      </c>
      <c r="B156" s="7" t="s">
        <v>174</v>
      </c>
      <c r="C156" s="46"/>
      <c r="D156" s="1">
        <v>1</v>
      </c>
    </row>
    <row r="157" spans="1:4" ht="15">
      <c r="A157" t="s">
        <v>496</v>
      </c>
      <c r="B157" s="7" t="s">
        <v>175</v>
      </c>
      <c r="C157" s="16" t="s">
        <v>66</v>
      </c>
      <c r="D157" s="1">
        <v>52</v>
      </c>
    </row>
    <row r="158" spans="1:4" ht="15">
      <c r="A158" t="s">
        <v>496</v>
      </c>
      <c r="B158" s="7" t="s">
        <v>176</v>
      </c>
      <c r="C158" s="16" t="s">
        <v>549</v>
      </c>
      <c r="D158" s="1">
        <v>61</v>
      </c>
    </row>
    <row r="159" spans="1:4" ht="15">
      <c r="A159" t="s">
        <v>496</v>
      </c>
      <c r="B159" s="7" t="s">
        <v>699</v>
      </c>
      <c r="C159" s="16" t="s">
        <v>550</v>
      </c>
      <c r="D159" s="1">
        <v>675</v>
      </c>
    </row>
    <row r="160" spans="1:4" ht="15">
      <c r="A160" t="s">
        <v>496</v>
      </c>
      <c r="B160" s="7" t="s">
        <v>178</v>
      </c>
      <c r="C160" s="16" t="s">
        <v>551</v>
      </c>
      <c r="D160" s="1">
        <v>6</v>
      </c>
    </row>
    <row r="161" spans="1:4" ht="15">
      <c r="A161" t="s">
        <v>496</v>
      </c>
      <c r="B161" s="7" t="s">
        <v>179</v>
      </c>
      <c r="C161" s="16" t="s">
        <v>552</v>
      </c>
      <c r="D161" s="1">
        <v>6</v>
      </c>
    </row>
    <row r="162" spans="1:4" ht="15">
      <c r="A162" t="s">
        <v>496</v>
      </c>
      <c r="B162" s="7" t="s">
        <v>180</v>
      </c>
      <c r="C162" s="16" t="s">
        <v>553</v>
      </c>
      <c r="D162" s="1">
        <v>3</v>
      </c>
    </row>
    <row r="163" spans="1:4" ht="15">
      <c r="A163" t="s">
        <v>496</v>
      </c>
      <c r="B163" s="7" t="s">
        <v>700</v>
      </c>
      <c r="C163" s="16" t="s">
        <v>558</v>
      </c>
      <c r="D163" s="1">
        <v>183</v>
      </c>
    </row>
    <row r="164" spans="1:4" ht="15">
      <c r="A164" t="s">
        <v>496</v>
      </c>
      <c r="B164" s="7" t="s">
        <v>701</v>
      </c>
      <c r="C164" s="16" t="s">
        <v>70</v>
      </c>
      <c r="D164" s="1">
        <v>1130</v>
      </c>
    </row>
    <row r="165" spans="1:4" ht="15">
      <c r="A165" t="s">
        <v>496</v>
      </c>
      <c r="B165" s="7" t="s">
        <v>702</v>
      </c>
      <c r="C165" s="16" t="s">
        <v>554</v>
      </c>
      <c r="D165" s="1">
        <v>127</v>
      </c>
    </row>
    <row r="166" spans="1:4" ht="15">
      <c r="A166" t="s">
        <v>496</v>
      </c>
      <c r="B166" s="7" t="s">
        <v>703</v>
      </c>
      <c r="C166" s="16" t="s">
        <v>555</v>
      </c>
      <c r="D166" s="1">
        <v>51</v>
      </c>
    </row>
    <row r="167" spans="1:4" ht="15">
      <c r="A167" t="s">
        <v>496</v>
      </c>
      <c r="B167" s="7" t="s">
        <v>704</v>
      </c>
      <c r="C167" s="16" t="s">
        <v>556</v>
      </c>
      <c r="D167" s="1">
        <v>5</v>
      </c>
    </row>
    <row r="168" spans="1:4" ht="15">
      <c r="A168" t="s">
        <v>823</v>
      </c>
      <c r="B168" s="7" t="s">
        <v>804</v>
      </c>
      <c r="C168" s="16" t="e">
        <v>#N/A</v>
      </c>
      <c r="D168" s="7"/>
    </row>
    <row r="169" spans="1:4" ht="15">
      <c r="A169" t="s">
        <v>823</v>
      </c>
      <c r="B169" s="7" t="s">
        <v>79</v>
      </c>
      <c r="C169" s="16" t="s">
        <v>30</v>
      </c>
      <c r="D169" s="7"/>
    </row>
    <row r="170" spans="1:4" ht="15">
      <c r="A170" t="s">
        <v>823</v>
      </c>
      <c r="B170" s="7" t="s">
        <v>197</v>
      </c>
      <c r="C170" s="16" t="s">
        <v>12</v>
      </c>
      <c r="D170" s="7"/>
    </row>
    <row r="171" spans="1:4" ht="15">
      <c r="A171" t="s">
        <v>823</v>
      </c>
      <c r="B171" s="7" t="s">
        <v>85</v>
      </c>
      <c r="C171" s="16" t="s">
        <v>72</v>
      </c>
      <c r="D171" s="7"/>
    </row>
    <row r="172" spans="1:4" ht="15">
      <c r="A172" t="s">
        <v>823</v>
      </c>
      <c r="B172" s="7" t="s">
        <v>805</v>
      </c>
      <c r="C172" s="16" t="e">
        <v>#N/A</v>
      </c>
      <c r="D172" s="7"/>
    </row>
    <row r="173" spans="1:4" ht="15">
      <c r="A173" t="s">
        <v>823</v>
      </c>
      <c r="B173" s="7" t="s">
        <v>324</v>
      </c>
      <c r="C173" s="16" t="s">
        <v>557</v>
      </c>
      <c r="D173" s="7"/>
    </row>
    <row r="174" spans="1:4" ht="15">
      <c r="A174" t="s">
        <v>823</v>
      </c>
      <c r="B174" s="7" t="s">
        <v>806</v>
      </c>
      <c r="C174" s="16" t="s">
        <v>491</v>
      </c>
      <c r="D174" s="7"/>
    </row>
    <row r="175" spans="1:4" ht="15">
      <c r="A175" t="s">
        <v>823</v>
      </c>
      <c r="B175" s="7" t="s">
        <v>217</v>
      </c>
      <c r="C175" s="16" t="e">
        <v>#N/A</v>
      </c>
      <c r="D175" s="7"/>
    </row>
    <row r="176" spans="1:4" ht="15">
      <c r="A176" t="s">
        <v>823</v>
      </c>
      <c r="B176" s="7" t="s">
        <v>807</v>
      </c>
      <c r="C176" s="16" t="s">
        <v>14</v>
      </c>
      <c r="D176" s="7"/>
    </row>
    <row r="177" spans="1:4" ht="15">
      <c r="A177" t="s">
        <v>823</v>
      </c>
      <c r="B177" s="7" t="s">
        <v>106</v>
      </c>
      <c r="C177" s="16" t="s">
        <v>497</v>
      </c>
      <c r="D177" s="7"/>
    </row>
    <row r="178" spans="1:4" ht="15">
      <c r="A178" t="s">
        <v>823</v>
      </c>
      <c r="B178" s="7" t="s">
        <v>230</v>
      </c>
      <c r="C178" s="16" t="s">
        <v>503</v>
      </c>
      <c r="D178" s="7"/>
    </row>
    <row r="179" spans="1:4" ht="15">
      <c r="A179" t="s">
        <v>823</v>
      </c>
      <c r="B179" s="7" t="s">
        <v>236</v>
      </c>
      <c r="C179" s="16" t="s">
        <v>707</v>
      </c>
      <c r="D179" s="7"/>
    </row>
    <row r="180" spans="1:4" ht="15">
      <c r="A180" t="s">
        <v>823</v>
      </c>
      <c r="B180" s="7" t="s">
        <v>125</v>
      </c>
      <c r="C180" s="16" t="s">
        <v>516</v>
      </c>
      <c r="D180" s="7"/>
    </row>
    <row r="181" spans="1:4" ht="15">
      <c r="A181" t="s">
        <v>823</v>
      </c>
      <c r="B181" s="7" t="s">
        <v>128</v>
      </c>
      <c r="C181" s="16" t="s">
        <v>517</v>
      </c>
      <c r="D181" s="7"/>
    </row>
    <row r="182" spans="1:4" ht="15">
      <c r="A182" t="s">
        <v>823</v>
      </c>
      <c r="B182" s="7" t="s">
        <v>25</v>
      </c>
      <c r="C182" s="16" t="s">
        <v>26</v>
      </c>
      <c r="D182" s="7"/>
    </row>
    <row r="183" spans="1:4" ht="15">
      <c r="A183" t="s">
        <v>823</v>
      </c>
      <c r="B183" s="7" t="s">
        <v>31</v>
      </c>
      <c r="C183" s="16" t="s">
        <v>32</v>
      </c>
      <c r="D183" s="7"/>
    </row>
    <row r="184" spans="1:4" ht="15">
      <c r="A184" t="s">
        <v>823</v>
      </c>
      <c r="B184" s="7" t="s">
        <v>251</v>
      </c>
      <c r="C184" s="16" t="s">
        <v>798</v>
      </c>
      <c r="D184" s="7"/>
    </row>
    <row r="185" spans="1:4" ht="15">
      <c r="A185" t="s">
        <v>823</v>
      </c>
      <c r="B185" s="7" t="s">
        <v>35</v>
      </c>
      <c r="C185" s="16" t="s">
        <v>36</v>
      </c>
      <c r="D185" s="7"/>
    </row>
    <row r="186" spans="1:4" ht="15">
      <c r="A186" t="s">
        <v>823</v>
      </c>
      <c r="B186" s="7" t="s">
        <v>136</v>
      </c>
      <c r="C186" s="16" t="s">
        <v>38</v>
      </c>
      <c r="D186" s="7"/>
    </row>
    <row r="187" spans="1:4" ht="15">
      <c r="A187" t="s">
        <v>823</v>
      </c>
      <c r="B187" s="7" t="s">
        <v>39</v>
      </c>
      <c r="C187" s="16" t="s">
        <v>40</v>
      </c>
      <c r="D187" s="7"/>
    </row>
    <row r="188" spans="1:4" ht="15">
      <c r="A188" t="s">
        <v>823</v>
      </c>
      <c r="B188" s="7" t="s">
        <v>808</v>
      </c>
      <c r="C188" s="16" t="s">
        <v>800</v>
      </c>
      <c r="D188" s="7"/>
    </row>
    <row r="189" spans="1:4" ht="15">
      <c r="A189" t="s">
        <v>823</v>
      </c>
      <c r="B189" s="7" t="s">
        <v>627</v>
      </c>
      <c r="C189" s="16" t="s">
        <v>42</v>
      </c>
      <c r="D189" s="7"/>
    </row>
    <row r="190" spans="1:4" ht="15">
      <c r="A190" t="s">
        <v>823</v>
      </c>
      <c r="B190" s="7" t="s">
        <v>262</v>
      </c>
      <c r="C190" s="16" t="s">
        <v>418</v>
      </c>
      <c r="D190" s="7"/>
    </row>
    <row r="191" spans="1:4" ht="15">
      <c r="A191" t="s">
        <v>823</v>
      </c>
      <c r="B191" s="7" t="s">
        <v>809</v>
      </c>
      <c r="C191" s="16" t="s">
        <v>780</v>
      </c>
      <c r="D191" s="7"/>
    </row>
    <row r="192" spans="1:4" ht="15">
      <c r="A192" t="s">
        <v>823</v>
      </c>
      <c r="B192" s="7" t="s">
        <v>45</v>
      </c>
      <c r="C192" s="16" t="s">
        <v>46</v>
      </c>
      <c r="D192" s="7"/>
    </row>
    <row r="193" spans="1:4" ht="15">
      <c r="A193" t="s">
        <v>823</v>
      </c>
      <c r="B193" s="7" t="s">
        <v>268</v>
      </c>
      <c r="C193" s="16" t="s">
        <v>797</v>
      </c>
      <c r="D193" s="7"/>
    </row>
    <row r="194" spans="1:4" ht="15">
      <c r="A194" t="s">
        <v>823</v>
      </c>
      <c r="B194" s="7" t="s">
        <v>148</v>
      </c>
      <c r="C194" s="16" t="s">
        <v>531</v>
      </c>
      <c r="D194" s="7"/>
    </row>
    <row r="195" spans="1:4" ht="15">
      <c r="A195" t="s">
        <v>823</v>
      </c>
      <c r="B195" s="7" t="s">
        <v>810</v>
      </c>
      <c r="C195" s="16" t="e">
        <v>#N/A</v>
      </c>
      <c r="D195" s="7"/>
    </row>
    <row r="196" spans="1:4" ht="15">
      <c r="A196" t="s">
        <v>823</v>
      </c>
      <c r="B196" s="7" t="s">
        <v>49</v>
      </c>
      <c r="C196" s="16" t="s">
        <v>50</v>
      </c>
      <c r="D196" s="7"/>
    </row>
    <row r="197" spans="1:4" ht="15">
      <c r="A197" t="s">
        <v>823</v>
      </c>
      <c r="B197" s="7" t="s">
        <v>282</v>
      </c>
      <c r="C197" s="16" t="e">
        <v>#N/A</v>
      </c>
      <c r="D197" s="7"/>
    </row>
    <row r="198" spans="1:4" ht="15">
      <c r="A198" t="s">
        <v>823</v>
      </c>
      <c r="B198" s="7" t="s">
        <v>287</v>
      </c>
      <c r="C198" s="16" t="s">
        <v>802</v>
      </c>
      <c r="D198" s="7"/>
    </row>
    <row r="199" spans="1:4" ht="15">
      <c r="A199" t="s">
        <v>823</v>
      </c>
      <c r="B199" s="7" t="s">
        <v>811</v>
      </c>
      <c r="C199" s="16" t="s">
        <v>539</v>
      </c>
      <c r="D199" s="7"/>
    </row>
    <row r="200" spans="1:4" ht="15">
      <c r="A200" t="s">
        <v>823</v>
      </c>
      <c r="B200" s="7" t="s">
        <v>160</v>
      </c>
      <c r="C200" s="16" t="s">
        <v>540</v>
      </c>
      <c r="D200" s="7"/>
    </row>
    <row r="201" spans="1:4" ht="15">
      <c r="A201" t="s">
        <v>823</v>
      </c>
      <c r="B201" s="7" t="s">
        <v>55</v>
      </c>
      <c r="C201" s="16" t="s">
        <v>56</v>
      </c>
      <c r="D201" s="7"/>
    </row>
    <row r="202" spans="1:4" ht="15">
      <c r="A202" t="s">
        <v>823</v>
      </c>
      <c r="B202" s="7" t="s">
        <v>346</v>
      </c>
      <c r="C202" s="16" t="e">
        <v>#N/A</v>
      </c>
      <c r="D202" s="7"/>
    </row>
    <row r="203" spans="1:4" ht="15">
      <c r="A203" t="s">
        <v>823</v>
      </c>
      <c r="B203" s="7" t="s">
        <v>812</v>
      </c>
      <c r="C203" s="16" t="e">
        <v>#N/A</v>
      </c>
      <c r="D203" s="7"/>
    </row>
    <row r="204" spans="1:4" ht="15">
      <c r="A204" t="s">
        <v>823</v>
      </c>
      <c r="B204" s="7" t="s">
        <v>813</v>
      </c>
      <c r="C204" s="16" t="s">
        <v>801</v>
      </c>
      <c r="D204" s="7"/>
    </row>
    <row r="205" spans="1:4" ht="15">
      <c r="A205" t="s">
        <v>823</v>
      </c>
      <c r="B205" s="7" t="s">
        <v>63</v>
      </c>
      <c r="C205" s="16" t="s">
        <v>64</v>
      </c>
      <c r="D205" s="7"/>
    </row>
    <row r="206" spans="1:4" ht="15">
      <c r="A206" t="s">
        <v>823</v>
      </c>
      <c r="B206" s="7" t="s">
        <v>814</v>
      </c>
      <c r="C206" s="16" t="s">
        <v>550</v>
      </c>
      <c r="D206" s="7"/>
    </row>
    <row r="207" spans="1:4" ht="15">
      <c r="A207" t="s">
        <v>823</v>
      </c>
      <c r="B207" s="7" t="s">
        <v>815</v>
      </c>
      <c r="C207" s="16" t="e">
        <v>#N/A</v>
      </c>
      <c r="D207" s="7"/>
    </row>
    <row r="208" spans="1:4" ht="15">
      <c r="A208" t="s">
        <v>823</v>
      </c>
      <c r="B208" s="7" t="s">
        <v>816</v>
      </c>
      <c r="C208" s="16" t="s">
        <v>482</v>
      </c>
      <c r="D208" s="7"/>
    </row>
    <row r="209" spans="1:4" ht="15">
      <c r="A209" t="s">
        <v>823</v>
      </c>
      <c r="B209" s="7" t="s">
        <v>79</v>
      </c>
      <c r="C209" s="16" t="s">
        <v>30</v>
      </c>
      <c r="D209" s="7"/>
    </row>
    <row r="210" spans="1:4" ht="15">
      <c r="A210" t="s">
        <v>823</v>
      </c>
      <c r="B210" s="7" t="s">
        <v>787</v>
      </c>
      <c r="C210" s="16" t="s">
        <v>12</v>
      </c>
      <c r="D210" s="7"/>
    </row>
    <row r="211" spans="1:4" ht="15">
      <c r="A211" t="s">
        <v>823</v>
      </c>
      <c r="B211" s="7" t="s">
        <v>85</v>
      </c>
      <c r="C211" s="16" t="s">
        <v>72</v>
      </c>
      <c r="D211" s="7"/>
    </row>
    <row r="212" spans="1:4" ht="15">
      <c r="A212" t="s">
        <v>823</v>
      </c>
      <c r="B212" s="7" t="s">
        <v>805</v>
      </c>
      <c r="C212" s="16" t="e">
        <v>#N/A</v>
      </c>
      <c r="D212" s="7"/>
    </row>
    <row r="213" spans="1:4" ht="15">
      <c r="A213" t="s">
        <v>823</v>
      </c>
      <c r="B213" s="7" t="s">
        <v>92</v>
      </c>
      <c r="C213" s="16" t="s">
        <v>476</v>
      </c>
      <c r="D213" s="7"/>
    </row>
    <row r="214" spans="1:4" ht="15">
      <c r="A214" t="s">
        <v>823</v>
      </c>
      <c r="B214" s="7" t="s">
        <v>806</v>
      </c>
      <c r="C214" s="16" t="s">
        <v>491</v>
      </c>
      <c r="D214" s="7"/>
    </row>
    <row r="215" spans="1:4" ht="15">
      <c r="A215" t="s">
        <v>823</v>
      </c>
      <c r="B215" s="7" t="s">
        <v>217</v>
      </c>
      <c r="C215" s="16" t="e">
        <v>#N/A</v>
      </c>
      <c r="D215" s="7"/>
    </row>
    <row r="216" spans="1:4" ht="15">
      <c r="A216" t="s">
        <v>823</v>
      </c>
      <c r="B216" s="7" t="s">
        <v>102</v>
      </c>
      <c r="C216" s="16" t="s">
        <v>14</v>
      </c>
      <c r="D216" s="7"/>
    </row>
    <row r="217" spans="1:4" ht="15">
      <c r="A217" t="s">
        <v>823</v>
      </c>
      <c r="B217" s="7" t="s">
        <v>224</v>
      </c>
      <c r="C217" s="16" t="s">
        <v>799</v>
      </c>
      <c r="D217" s="7"/>
    </row>
    <row r="218" spans="1:4" ht="15">
      <c r="A218" t="s">
        <v>823</v>
      </c>
      <c r="B218" s="7" t="s">
        <v>817</v>
      </c>
      <c r="C218" s="16" t="s">
        <v>782</v>
      </c>
      <c r="D218" s="7"/>
    </row>
    <row r="219" spans="1:4" ht="15">
      <c r="A219" t="s">
        <v>823</v>
      </c>
      <c r="B219" s="7" t="s">
        <v>230</v>
      </c>
      <c r="C219" s="16" t="s">
        <v>503</v>
      </c>
      <c r="D219" s="7"/>
    </row>
    <row r="220" spans="1:4" ht="15">
      <c r="A220" t="s">
        <v>823</v>
      </c>
      <c r="B220" s="7" t="s">
        <v>17</v>
      </c>
      <c r="C220" s="16" t="s">
        <v>18</v>
      </c>
      <c r="D220" s="7"/>
    </row>
    <row r="221" spans="1:4" ht="15">
      <c r="A221" t="s">
        <v>823</v>
      </c>
      <c r="B221" s="7" t="s">
        <v>236</v>
      </c>
      <c r="C221" s="16" t="s">
        <v>707</v>
      </c>
      <c r="D221" s="7"/>
    </row>
    <row r="222" spans="1:4" ht="15">
      <c r="A222" t="s">
        <v>823</v>
      </c>
      <c r="B222" s="7" t="s">
        <v>125</v>
      </c>
      <c r="C222" s="16" t="s">
        <v>516</v>
      </c>
      <c r="D222" s="7"/>
    </row>
    <row r="223" spans="1:4" ht="15">
      <c r="A223" t="s">
        <v>823</v>
      </c>
      <c r="B223" s="7" t="s">
        <v>127</v>
      </c>
      <c r="C223" s="16" t="s">
        <v>24</v>
      </c>
      <c r="D223" s="7"/>
    </row>
    <row r="224" spans="1:4" ht="15">
      <c r="A224" t="s">
        <v>823</v>
      </c>
      <c r="B224" s="7" t="s">
        <v>25</v>
      </c>
      <c r="C224" s="16" t="s">
        <v>26</v>
      </c>
      <c r="D224" s="7"/>
    </row>
    <row r="225" spans="1:4" ht="15">
      <c r="A225" t="s">
        <v>823</v>
      </c>
      <c r="B225" s="7" t="s">
        <v>31</v>
      </c>
      <c r="C225" s="16" t="s">
        <v>32</v>
      </c>
      <c r="D225" s="7"/>
    </row>
    <row r="226" spans="1:4" ht="15">
      <c r="A226" t="s">
        <v>823</v>
      </c>
      <c r="B226" s="7" t="s">
        <v>133</v>
      </c>
      <c r="C226" s="16" t="s">
        <v>518</v>
      </c>
      <c r="D226" s="7"/>
    </row>
    <row r="227" spans="1:4" ht="15">
      <c r="A227" t="s">
        <v>823</v>
      </c>
      <c r="B227" s="7" t="s">
        <v>251</v>
      </c>
      <c r="C227" s="16" t="s">
        <v>798</v>
      </c>
      <c r="D227" s="7"/>
    </row>
    <row r="228" spans="1:4" ht="15">
      <c r="A228" t="s">
        <v>823</v>
      </c>
      <c r="B228" s="7" t="s">
        <v>35</v>
      </c>
      <c r="C228" s="16" t="s">
        <v>36</v>
      </c>
      <c r="D228" s="7"/>
    </row>
    <row r="229" spans="1:4" ht="15">
      <c r="A229" t="s">
        <v>823</v>
      </c>
      <c r="B229" s="7" t="s">
        <v>818</v>
      </c>
      <c r="C229" s="16" t="s">
        <v>522</v>
      </c>
      <c r="D229" s="7"/>
    </row>
    <row r="230" spans="1:4" ht="15">
      <c r="A230" t="s">
        <v>823</v>
      </c>
      <c r="B230" s="7" t="s">
        <v>136</v>
      </c>
      <c r="C230" s="16" t="s">
        <v>38</v>
      </c>
      <c r="D230" s="7"/>
    </row>
    <row r="231" spans="1:4" ht="15">
      <c r="A231" t="s">
        <v>823</v>
      </c>
      <c r="B231" s="7" t="s">
        <v>323</v>
      </c>
      <c r="C231" t="s">
        <v>1068</v>
      </c>
      <c r="D231" s="7"/>
    </row>
    <row r="232" spans="1:4" ht="15">
      <c r="A232" t="s">
        <v>823</v>
      </c>
      <c r="B232" s="7" t="s">
        <v>39</v>
      </c>
      <c r="C232" s="16" t="s">
        <v>40</v>
      </c>
      <c r="D232" s="7"/>
    </row>
    <row r="233" spans="1:4" ht="15">
      <c r="A233" t="s">
        <v>823</v>
      </c>
      <c r="B233" s="7" t="s">
        <v>41</v>
      </c>
      <c r="C233" s="16" t="s">
        <v>42</v>
      </c>
      <c r="D233" s="7"/>
    </row>
    <row r="234" spans="1:4" ht="15">
      <c r="A234" t="s">
        <v>823</v>
      </c>
      <c r="B234" s="7" t="s">
        <v>332</v>
      </c>
      <c r="C234" s="16" t="s">
        <v>780</v>
      </c>
      <c r="D234" s="7"/>
    </row>
    <row r="235" spans="1:4" ht="15">
      <c r="A235" t="s">
        <v>823</v>
      </c>
      <c r="B235" s="7" t="s">
        <v>45</v>
      </c>
      <c r="C235" s="16" t="s">
        <v>46</v>
      </c>
      <c r="D235" s="7"/>
    </row>
    <row r="236" spans="1:4" ht="15">
      <c r="A236" t="s">
        <v>823</v>
      </c>
      <c r="B236" s="7" t="s">
        <v>148</v>
      </c>
      <c r="C236" s="16" t="s">
        <v>788</v>
      </c>
      <c r="D236" s="7"/>
    </row>
    <row r="237" spans="1:4" ht="15">
      <c r="A237" t="s">
        <v>823</v>
      </c>
      <c r="B237" s="7" t="s">
        <v>149</v>
      </c>
      <c r="C237" s="16" t="s">
        <v>532</v>
      </c>
      <c r="D237" s="7"/>
    </row>
    <row r="238" spans="1:4" ht="15">
      <c r="A238" t="s">
        <v>823</v>
      </c>
      <c r="B238" s="7" t="s">
        <v>152</v>
      </c>
      <c r="C238" s="16" t="s">
        <v>470</v>
      </c>
      <c r="D238" s="7"/>
    </row>
    <row r="239" spans="1:4" ht="15">
      <c r="A239" t="s">
        <v>823</v>
      </c>
      <c r="B239" s="7" t="s">
        <v>47</v>
      </c>
      <c r="C239" s="16" t="s">
        <v>48</v>
      </c>
      <c r="D239" s="7"/>
    </row>
    <row r="240" spans="1:4" ht="15">
      <c r="A240" t="s">
        <v>823</v>
      </c>
      <c r="B240" s="7" t="s">
        <v>49</v>
      </c>
      <c r="C240" s="16" t="s">
        <v>50</v>
      </c>
      <c r="D240" s="7"/>
    </row>
    <row r="241" spans="1:4" ht="15">
      <c r="A241" t="s">
        <v>823</v>
      </c>
      <c r="B241" s="7" t="s">
        <v>819</v>
      </c>
      <c r="C241" s="16" t="s">
        <v>786</v>
      </c>
      <c r="D241" s="7"/>
    </row>
    <row r="242" spans="1:4" ht="15">
      <c r="A242" t="s">
        <v>823</v>
      </c>
      <c r="B242" s="7" t="s">
        <v>820</v>
      </c>
      <c r="C242" s="16" t="s">
        <v>555</v>
      </c>
      <c r="D242" s="7"/>
    </row>
    <row r="243" spans="1:4" ht="15">
      <c r="A243" t="s">
        <v>823</v>
      </c>
      <c r="B243" s="7" t="s">
        <v>811</v>
      </c>
      <c r="C243" s="16" t="s">
        <v>539</v>
      </c>
      <c r="D243" s="7"/>
    </row>
    <row r="244" spans="1:4" ht="15">
      <c r="A244" t="s">
        <v>823</v>
      </c>
      <c r="B244" s="7" t="s">
        <v>158</v>
      </c>
      <c r="C244" s="16" t="s">
        <v>538</v>
      </c>
      <c r="D244" s="7"/>
    </row>
    <row r="245" spans="1:4" ht="15">
      <c r="A245" t="s">
        <v>823</v>
      </c>
      <c r="B245" s="7" t="s">
        <v>55</v>
      </c>
      <c r="C245" s="16" t="s">
        <v>56</v>
      </c>
      <c r="D245" s="7"/>
    </row>
    <row r="246" spans="1:4" ht="15">
      <c r="A246" t="s">
        <v>823</v>
      </c>
      <c r="B246" s="7" t="s">
        <v>346</v>
      </c>
      <c r="C246" s="16" t="e">
        <v>#N/A</v>
      </c>
      <c r="D246" s="7"/>
    </row>
    <row r="247" spans="1:4" ht="15">
      <c r="A247" t="s">
        <v>823</v>
      </c>
      <c r="B247" s="7" t="s">
        <v>59</v>
      </c>
      <c r="C247" s="16" t="s">
        <v>60</v>
      </c>
      <c r="D247" s="7"/>
    </row>
    <row r="248" spans="1:4" ht="15">
      <c r="A248" t="s">
        <v>823</v>
      </c>
      <c r="B248" s="7" t="s">
        <v>813</v>
      </c>
      <c r="C248" s="16" t="s">
        <v>801</v>
      </c>
      <c r="D248" s="7"/>
    </row>
    <row r="249" spans="1:4" ht="15">
      <c r="A249" t="s">
        <v>823</v>
      </c>
      <c r="B249" s="7" t="s">
        <v>63</v>
      </c>
      <c r="C249" s="16" t="s">
        <v>64</v>
      </c>
      <c r="D249" s="7"/>
    </row>
    <row r="250" spans="1:4" ht="15">
      <c r="A250" t="s">
        <v>823</v>
      </c>
      <c r="B250" s="7" t="s">
        <v>304</v>
      </c>
      <c r="C250" s="16" t="s">
        <v>66</v>
      </c>
      <c r="D250" s="7"/>
    </row>
    <row r="251" spans="1:4" ht="15">
      <c r="A251" t="s">
        <v>823</v>
      </c>
      <c r="B251" s="7" t="s">
        <v>814</v>
      </c>
      <c r="C251" s="16" t="s">
        <v>550</v>
      </c>
      <c r="D251" s="7"/>
    </row>
    <row r="252" spans="1:4" ht="15">
      <c r="A252" t="s">
        <v>823</v>
      </c>
      <c r="B252" s="7" t="s">
        <v>821</v>
      </c>
      <c r="C252" s="16" t="s">
        <v>784</v>
      </c>
      <c r="D252" s="7"/>
    </row>
    <row r="253" spans="1:4" ht="15">
      <c r="A253" t="s">
        <v>823</v>
      </c>
      <c r="B253" s="7" t="s">
        <v>182</v>
      </c>
      <c r="C253" s="16" t="s">
        <v>70</v>
      </c>
      <c r="D253" s="7"/>
    </row>
    <row r="254" spans="1:4" ht="15">
      <c r="A254" t="s">
        <v>823</v>
      </c>
      <c r="B254" s="7" t="s">
        <v>396</v>
      </c>
      <c r="C254" s="16" t="s">
        <v>556</v>
      </c>
      <c r="D254" s="7"/>
    </row>
    <row r="255" spans="1:4" ht="15">
      <c r="A255" t="s">
        <v>823</v>
      </c>
      <c r="B255" s="7" t="s">
        <v>822</v>
      </c>
      <c r="C255" s="16" t="e">
        <v>#N/A</v>
      </c>
      <c r="D255" s="7"/>
    </row>
    <row r="256" spans="1:4" ht="15">
      <c r="A256" t="s">
        <v>823</v>
      </c>
      <c r="B256" s="7" t="s">
        <v>79</v>
      </c>
      <c r="C256" s="16" t="s">
        <v>30</v>
      </c>
      <c r="D256" s="7"/>
    </row>
    <row r="257" spans="1:4" ht="15">
      <c r="A257" t="s">
        <v>823</v>
      </c>
      <c r="B257" s="7" t="s">
        <v>197</v>
      </c>
      <c r="C257" s="16" t="s">
        <v>12</v>
      </c>
      <c r="D257" s="7"/>
    </row>
    <row r="258" spans="1:4" ht="15">
      <c r="A258" t="s">
        <v>823</v>
      </c>
      <c r="B258" s="7" t="s">
        <v>85</v>
      </c>
      <c r="C258" s="16" t="s">
        <v>72</v>
      </c>
      <c r="D258" s="7"/>
    </row>
    <row r="259" spans="1:4" ht="15">
      <c r="A259" t="s">
        <v>823</v>
      </c>
      <c r="B259" s="7" t="s">
        <v>805</v>
      </c>
      <c r="C259" s="16" t="e">
        <v>#N/A</v>
      </c>
      <c r="D259" s="7"/>
    </row>
    <row r="260" spans="1:4" ht="15">
      <c r="A260" t="s">
        <v>823</v>
      </c>
      <c r="B260" s="7" t="s">
        <v>807</v>
      </c>
      <c r="C260" s="16" t="s">
        <v>14</v>
      </c>
      <c r="D260" s="7"/>
    </row>
    <row r="261" spans="1:4" ht="15">
      <c r="A261" t="s">
        <v>823</v>
      </c>
      <c r="B261" s="7" t="s">
        <v>587</v>
      </c>
      <c r="C261" s="16" t="s">
        <v>513</v>
      </c>
      <c r="D261" s="7"/>
    </row>
    <row r="262" spans="1:4" ht="15">
      <c r="A262" t="s">
        <v>823</v>
      </c>
      <c r="B262" s="7" t="s">
        <v>236</v>
      </c>
      <c r="C262" s="16" t="s">
        <v>707</v>
      </c>
      <c r="D262" s="7"/>
    </row>
    <row r="263" spans="1:4" ht="15">
      <c r="A263" t="s">
        <v>823</v>
      </c>
      <c r="B263" s="7" t="s">
        <v>31</v>
      </c>
      <c r="C263" s="16" t="s">
        <v>32</v>
      </c>
      <c r="D263" s="7"/>
    </row>
    <row r="264" spans="1:4" ht="15">
      <c r="A264" t="s">
        <v>823</v>
      </c>
      <c r="B264" s="7" t="s">
        <v>136</v>
      </c>
      <c r="C264" s="16" t="s">
        <v>38</v>
      </c>
      <c r="D264" s="7"/>
    </row>
    <row r="265" spans="1:4" ht="15">
      <c r="A265" t="s">
        <v>823</v>
      </c>
      <c r="B265" s="7" t="s">
        <v>39</v>
      </c>
      <c r="C265" s="16" t="s">
        <v>40</v>
      </c>
      <c r="D265" s="7"/>
    </row>
    <row r="266" spans="1:4" ht="15">
      <c r="A266" t="s">
        <v>823</v>
      </c>
      <c r="B266" s="7" t="s">
        <v>627</v>
      </c>
      <c r="C266" s="16" t="s">
        <v>42</v>
      </c>
      <c r="D266" s="7"/>
    </row>
    <row r="267" spans="1:4" ht="15">
      <c r="A267" t="s">
        <v>823</v>
      </c>
      <c r="B267" s="7" t="s">
        <v>45</v>
      </c>
      <c r="C267" s="16" t="s">
        <v>46</v>
      </c>
      <c r="D267" s="7"/>
    </row>
    <row r="268" spans="1:4" ht="15">
      <c r="A268" t="s">
        <v>823</v>
      </c>
      <c r="B268" s="7" t="s">
        <v>148</v>
      </c>
      <c r="C268" s="16" t="s">
        <v>788</v>
      </c>
      <c r="D268" s="7"/>
    </row>
    <row r="269" spans="1:4" ht="15">
      <c r="A269" t="s">
        <v>823</v>
      </c>
      <c r="B269" s="7" t="s">
        <v>274</v>
      </c>
      <c r="C269" s="16" t="s">
        <v>795</v>
      </c>
      <c r="D269" s="7"/>
    </row>
    <row r="270" spans="1:4" ht="15">
      <c r="A270" t="s">
        <v>823</v>
      </c>
      <c r="B270" s="7" t="s">
        <v>152</v>
      </c>
      <c r="C270" s="16" t="s">
        <v>470</v>
      </c>
      <c r="D270" s="7"/>
    </row>
    <row r="271" spans="1:4" ht="15">
      <c r="A271" t="s">
        <v>823</v>
      </c>
      <c r="B271" s="7" t="s">
        <v>160</v>
      </c>
      <c r="C271" s="16" t="s">
        <v>540</v>
      </c>
      <c r="D271" s="7"/>
    </row>
    <row r="272" spans="1:4" ht="15">
      <c r="A272" t="s">
        <v>823</v>
      </c>
      <c r="B272" s="7" t="s">
        <v>811</v>
      </c>
      <c r="C272" s="16" t="s">
        <v>539</v>
      </c>
      <c r="D272" s="7"/>
    </row>
    <row r="273" spans="1:4" ht="15">
      <c r="A273" t="s">
        <v>823</v>
      </c>
      <c r="B273" s="7" t="s">
        <v>55</v>
      </c>
      <c r="C273" s="16" t="s">
        <v>56</v>
      </c>
      <c r="D273" s="7"/>
    </row>
    <row r="274" spans="1:3" ht="15">
      <c r="A274" t="s">
        <v>872</v>
      </c>
      <c r="B274" s="7" t="s">
        <v>3</v>
      </c>
      <c r="C274" s="16" t="s">
        <v>4</v>
      </c>
    </row>
    <row r="275" spans="1:3" ht="15">
      <c r="A275" t="s">
        <v>872</v>
      </c>
      <c r="B275" s="7" t="s">
        <v>190</v>
      </c>
      <c r="C275" s="16" t="s">
        <v>863</v>
      </c>
    </row>
    <row r="276" spans="1:3" ht="15">
      <c r="A276" t="s">
        <v>872</v>
      </c>
      <c r="B276" s="7" t="s">
        <v>191</v>
      </c>
      <c r="C276" s="16" t="s">
        <v>861</v>
      </c>
    </row>
    <row r="277" spans="1:3" ht="15">
      <c r="A277" t="s">
        <v>872</v>
      </c>
      <c r="B277" s="7" t="s">
        <v>192</v>
      </c>
      <c r="C277" s="16" t="s">
        <v>550</v>
      </c>
    </row>
    <row r="278" spans="1:3" ht="15">
      <c r="A278" t="s">
        <v>872</v>
      </c>
      <c r="B278" s="7" t="s">
        <v>79</v>
      </c>
      <c r="C278" s="16" t="s">
        <v>30</v>
      </c>
    </row>
    <row r="279" spans="1:3" ht="15">
      <c r="A279" t="s">
        <v>872</v>
      </c>
      <c r="B279" s="7" t="s">
        <v>193</v>
      </c>
      <c r="C279" s="16" t="s">
        <v>471</v>
      </c>
    </row>
    <row r="280" spans="1:3" ht="15">
      <c r="A280" t="s">
        <v>872</v>
      </c>
      <c r="B280" s="7" t="s">
        <v>194</v>
      </c>
      <c r="C280" s="16" t="s">
        <v>861</v>
      </c>
    </row>
    <row r="281" spans="1:3" ht="15">
      <c r="A281" t="s">
        <v>872</v>
      </c>
      <c r="B281" s="7" t="s">
        <v>195</v>
      </c>
      <c r="C281" s="16" t="s">
        <v>30</v>
      </c>
    </row>
    <row r="282" spans="1:3" ht="15">
      <c r="A282" t="s">
        <v>872</v>
      </c>
      <c r="B282" s="7" t="s">
        <v>196</v>
      </c>
      <c r="C282" s="16" t="s">
        <v>196</v>
      </c>
    </row>
    <row r="283" spans="1:3" ht="15">
      <c r="A283" t="s">
        <v>872</v>
      </c>
      <c r="B283" s="7" t="s">
        <v>197</v>
      </c>
      <c r="C283" s="16" t="s">
        <v>12</v>
      </c>
    </row>
    <row r="284" spans="1:3" ht="15">
      <c r="A284" t="s">
        <v>872</v>
      </c>
      <c r="B284" s="7" t="s">
        <v>198</v>
      </c>
      <c r="C284" s="16" t="s">
        <v>860</v>
      </c>
    </row>
    <row r="285" spans="1:3" ht="15">
      <c r="A285" t="s">
        <v>872</v>
      </c>
      <c r="B285" s="7" t="s">
        <v>199</v>
      </c>
      <c r="C285" s="16" t="s">
        <v>860</v>
      </c>
    </row>
    <row r="286" spans="1:3" ht="15">
      <c r="A286" t="s">
        <v>872</v>
      </c>
      <c r="B286" s="7" t="s">
        <v>200</v>
      </c>
      <c r="C286" s="16" t="s">
        <v>12</v>
      </c>
    </row>
    <row r="287" spans="1:3" ht="15">
      <c r="A287" t="s">
        <v>872</v>
      </c>
      <c r="B287" s="7" t="s">
        <v>201</v>
      </c>
      <c r="C287" s="16" t="s">
        <v>201</v>
      </c>
    </row>
    <row r="288" spans="1:3" ht="15">
      <c r="A288" t="s">
        <v>872</v>
      </c>
      <c r="B288" s="7" t="s">
        <v>202</v>
      </c>
      <c r="C288" s="16" t="s">
        <v>202</v>
      </c>
    </row>
    <row r="289" spans="1:3" ht="15">
      <c r="A289" t="s">
        <v>872</v>
      </c>
      <c r="B289" s="7" t="s">
        <v>203</v>
      </c>
      <c r="C289" s="16" t="s">
        <v>203</v>
      </c>
    </row>
    <row r="290" spans="1:3" ht="15">
      <c r="A290" t="s">
        <v>872</v>
      </c>
      <c r="B290" s="7" t="s">
        <v>204</v>
      </c>
      <c r="C290" s="16" t="s">
        <v>72</v>
      </c>
    </row>
    <row r="291" spans="1:3" ht="15">
      <c r="A291" t="s">
        <v>872</v>
      </c>
      <c r="B291" s="7" t="s">
        <v>205</v>
      </c>
      <c r="C291" s="16" t="e">
        <v>#N/A</v>
      </c>
    </row>
    <row r="292" spans="1:3" ht="15">
      <c r="A292" t="s">
        <v>872</v>
      </c>
      <c r="B292" s="7" t="s">
        <v>206</v>
      </c>
      <c r="C292" s="16" t="s">
        <v>6</v>
      </c>
    </row>
    <row r="293" spans="1:3" ht="15">
      <c r="A293" t="s">
        <v>872</v>
      </c>
      <c r="B293" s="7" t="s">
        <v>207</v>
      </c>
      <c r="C293" s="16" t="s">
        <v>837</v>
      </c>
    </row>
    <row r="294" spans="1:3" ht="15">
      <c r="A294" t="s">
        <v>872</v>
      </c>
      <c r="B294" s="7" t="s">
        <v>208</v>
      </c>
      <c r="C294" s="16" t="s">
        <v>836</v>
      </c>
    </row>
    <row r="295" spans="1:3" ht="15">
      <c r="A295" t="s">
        <v>872</v>
      </c>
      <c r="B295" s="7" t="s">
        <v>91</v>
      </c>
      <c r="C295" s="16" t="s">
        <v>475</v>
      </c>
    </row>
    <row r="296" spans="1:3" ht="15">
      <c r="A296" t="s">
        <v>872</v>
      </c>
      <c r="B296" s="7" t="s">
        <v>92</v>
      </c>
      <c r="C296" s="16" t="s">
        <v>476</v>
      </c>
    </row>
    <row r="297" spans="1:3" ht="15">
      <c r="A297" t="s">
        <v>872</v>
      </c>
      <c r="B297" s="7" t="s">
        <v>209</v>
      </c>
      <c r="C297" s="16" t="s">
        <v>485</v>
      </c>
    </row>
    <row r="298" spans="1:3" ht="15">
      <c r="A298" t="s">
        <v>872</v>
      </c>
      <c r="B298" s="7" t="s">
        <v>95</v>
      </c>
      <c r="C298" s="16" t="s">
        <v>487</v>
      </c>
    </row>
    <row r="299" spans="1:3" ht="15">
      <c r="A299" t="s">
        <v>872</v>
      </c>
      <c r="B299" s="7" t="s">
        <v>96</v>
      </c>
      <c r="C299" s="16" t="s">
        <v>211</v>
      </c>
    </row>
    <row r="300" spans="1:3" ht="15">
      <c r="A300" t="s">
        <v>872</v>
      </c>
      <c r="B300" s="7" t="s">
        <v>210</v>
      </c>
      <c r="C300" s="16" t="s">
        <v>210</v>
      </c>
    </row>
    <row r="301" spans="1:3" ht="15">
      <c r="A301" t="s">
        <v>872</v>
      </c>
      <c r="B301" s="7" t="s">
        <v>211</v>
      </c>
      <c r="C301" s="16" t="s">
        <v>211</v>
      </c>
    </row>
    <row r="302" spans="1:3" ht="15">
      <c r="A302" t="s">
        <v>872</v>
      </c>
      <c r="B302" s="7" t="s">
        <v>212</v>
      </c>
      <c r="C302" s="16" t="s">
        <v>212</v>
      </c>
    </row>
    <row r="303" spans="1:3" ht="15">
      <c r="A303" t="s">
        <v>872</v>
      </c>
      <c r="B303" s="7" t="s">
        <v>213</v>
      </c>
      <c r="C303" s="16" t="s">
        <v>213</v>
      </c>
    </row>
    <row r="304" spans="1:3" ht="15">
      <c r="A304" t="s">
        <v>872</v>
      </c>
      <c r="B304" s="7" t="s">
        <v>214</v>
      </c>
      <c r="C304" s="16" t="s">
        <v>491</v>
      </c>
    </row>
    <row r="305" spans="1:3" ht="15">
      <c r="A305" t="s">
        <v>872</v>
      </c>
      <c r="B305" s="7" t="s">
        <v>215</v>
      </c>
      <c r="C305" s="16" t="s">
        <v>12</v>
      </c>
    </row>
    <row r="306" spans="1:3" ht="15">
      <c r="A306" t="s">
        <v>872</v>
      </c>
      <c r="B306" s="7" t="s">
        <v>216</v>
      </c>
      <c r="C306" s="16" t="s">
        <v>860</v>
      </c>
    </row>
    <row r="307" spans="1:3" ht="15">
      <c r="A307" t="s">
        <v>872</v>
      </c>
      <c r="B307" s="7" t="s">
        <v>217</v>
      </c>
      <c r="C307" s="16" t="e">
        <v>#N/A</v>
      </c>
    </row>
    <row r="308" spans="1:3" ht="15">
      <c r="A308" t="s">
        <v>872</v>
      </c>
      <c r="B308" s="7" t="s">
        <v>218</v>
      </c>
      <c r="C308" s="16" t="e">
        <v>#N/A</v>
      </c>
    </row>
    <row r="309" spans="1:3" ht="15">
      <c r="A309" t="s">
        <v>872</v>
      </c>
      <c r="B309" s="7" t="s">
        <v>219</v>
      </c>
      <c r="C309" s="16" t="s">
        <v>14</v>
      </c>
    </row>
    <row r="310" spans="1:3" ht="15">
      <c r="A310" t="s">
        <v>872</v>
      </c>
      <c r="B310" s="7" t="s">
        <v>220</v>
      </c>
      <c r="C310" s="16" t="e">
        <v>#N/A</v>
      </c>
    </row>
    <row r="311" spans="1:3" ht="15">
      <c r="A311" t="s">
        <v>872</v>
      </c>
      <c r="B311" s="7" t="s">
        <v>221</v>
      </c>
      <c r="C311" s="16" t="s">
        <v>16</v>
      </c>
    </row>
    <row r="312" spans="1:3" ht="15">
      <c r="A312" t="s">
        <v>872</v>
      </c>
      <c r="B312" s="7" t="s">
        <v>222</v>
      </c>
      <c r="C312" s="16" t="s">
        <v>222</v>
      </c>
    </row>
    <row r="313" spans="1:3" ht="15">
      <c r="A313" t="s">
        <v>872</v>
      </c>
      <c r="B313" s="7" t="s">
        <v>223</v>
      </c>
      <c r="C313" s="16" t="s">
        <v>494</v>
      </c>
    </row>
    <row r="314" spans="1:3" ht="15">
      <c r="A314" t="s">
        <v>872</v>
      </c>
      <c r="B314" s="7" t="s">
        <v>224</v>
      </c>
      <c r="C314" s="16" t="s">
        <v>799</v>
      </c>
    </row>
    <row r="315" spans="1:3" ht="15">
      <c r="A315" t="s">
        <v>872</v>
      </c>
      <c r="B315" s="7" t="s">
        <v>477</v>
      </c>
      <c r="C315" s="16" t="s">
        <v>497</v>
      </c>
    </row>
    <row r="316" spans="1:3" ht="15">
      <c r="A316" t="s">
        <v>872</v>
      </c>
      <c r="B316" s="7" t="s">
        <v>225</v>
      </c>
      <c r="C316" s="16" t="s">
        <v>866</v>
      </c>
    </row>
    <row r="317" spans="1:3" ht="15">
      <c r="A317" t="s">
        <v>872</v>
      </c>
      <c r="B317" s="7" t="s">
        <v>226</v>
      </c>
      <c r="C317" s="16" t="s">
        <v>866</v>
      </c>
    </row>
    <row r="318" spans="1:3" ht="15">
      <c r="A318" t="s">
        <v>872</v>
      </c>
      <c r="B318" s="7" t="s">
        <v>227</v>
      </c>
      <c r="C318" s="16" t="s">
        <v>501</v>
      </c>
    </row>
    <row r="319" spans="1:3" ht="15">
      <c r="A319" t="s">
        <v>872</v>
      </c>
      <c r="B319" s="7" t="s">
        <v>228</v>
      </c>
      <c r="C319" s="16" t="s">
        <v>790</v>
      </c>
    </row>
    <row r="320" spans="1:3" ht="15">
      <c r="A320" t="s">
        <v>872</v>
      </c>
      <c r="B320" s="7" t="s">
        <v>229</v>
      </c>
      <c r="C320" s="16" t="s">
        <v>790</v>
      </c>
    </row>
    <row r="321" spans="1:3" ht="15">
      <c r="A321" t="s">
        <v>872</v>
      </c>
      <c r="B321" s="7" t="s">
        <v>230</v>
      </c>
      <c r="C321" s="16" t="s">
        <v>503</v>
      </c>
    </row>
    <row r="322" spans="1:3" ht="15">
      <c r="A322" t="s">
        <v>872</v>
      </c>
      <c r="B322" s="7" t="s">
        <v>17</v>
      </c>
      <c r="C322" s="16" t="s">
        <v>18</v>
      </c>
    </row>
    <row r="323" spans="1:3" ht="15">
      <c r="A323" t="s">
        <v>872</v>
      </c>
      <c r="B323" s="7" t="s">
        <v>231</v>
      </c>
      <c r="C323" s="16" t="e">
        <v>#N/A</v>
      </c>
    </row>
    <row r="324" spans="1:3" ht="15">
      <c r="A324" t="s">
        <v>872</v>
      </c>
      <c r="B324" s="7" t="s">
        <v>116</v>
      </c>
      <c r="C324" s="16" t="s">
        <v>507</v>
      </c>
    </row>
    <row r="325" spans="1:3" ht="15">
      <c r="A325" t="s">
        <v>872</v>
      </c>
      <c r="B325" s="7" t="s">
        <v>117</v>
      </c>
      <c r="C325" s="16" t="s">
        <v>557</v>
      </c>
    </row>
    <row r="326" spans="1:3" ht="15">
      <c r="A326" t="s">
        <v>872</v>
      </c>
      <c r="B326" s="7" t="s">
        <v>232</v>
      </c>
      <c r="C326" s="16" t="s">
        <v>232</v>
      </c>
    </row>
    <row r="327" spans="1:3" ht="15">
      <c r="A327" t="s">
        <v>872</v>
      </c>
      <c r="B327" s="7" t="s">
        <v>233</v>
      </c>
      <c r="C327" s="16" t="e">
        <v>#N/A</v>
      </c>
    </row>
    <row r="328" spans="1:3" ht="15">
      <c r="A328" t="s">
        <v>872</v>
      </c>
      <c r="B328" s="7" t="s">
        <v>234</v>
      </c>
      <c r="C328" s="16" t="s">
        <v>513</v>
      </c>
    </row>
    <row r="329" spans="1:3" ht="15">
      <c r="A329" t="s">
        <v>872</v>
      </c>
      <c r="B329" s="7" t="s">
        <v>235</v>
      </c>
      <c r="C329" s="16" t="s">
        <v>498</v>
      </c>
    </row>
    <row r="330" spans="1:3" ht="15">
      <c r="A330" t="s">
        <v>872</v>
      </c>
      <c r="B330" s="7" t="s">
        <v>236</v>
      </c>
      <c r="C330" s="16" t="s">
        <v>707</v>
      </c>
    </row>
    <row r="331" spans="1:3" ht="15">
      <c r="A331" t="s">
        <v>872</v>
      </c>
      <c r="B331" s="7" t="s">
        <v>237</v>
      </c>
      <c r="C331" s="16" t="e">
        <v>#N/A</v>
      </c>
    </row>
    <row r="332" spans="1:3" ht="15">
      <c r="A332" t="s">
        <v>872</v>
      </c>
      <c r="B332" s="7" t="s">
        <v>238</v>
      </c>
      <c r="C332" s="16" t="s">
        <v>857</v>
      </c>
    </row>
    <row r="333" spans="1:3" ht="15">
      <c r="A333" t="s">
        <v>872</v>
      </c>
      <c r="B333" s="7" t="s">
        <v>239</v>
      </c>
      <c r="C333" s="16" t="s">
        <v>239</v>
      </c>
    </row>
    <row r="334" spans="1:3" ht="15">
      <c r="A334" t="s">
        <v>872</v>
      </c>
      <c r="B334" s="7" t="s">
        <v>240</v>
      </c>
      <c r="C334" s="16" t="s">
        <v>858</v>
      </c>
    </row>
    <row r="335" spans="1:3" ht="15">
      <c r="A335" t="s">
        <v>872</v>
      </c>
      <c r="B335" s="7" t="s">
        <v>241</v>
      </c>
      <c r="C335" s="16" t="s">
        <v>514</v>
      </c>
    </row>
    <row r="336" spans="1:3" ht="15">
      <c r="A336" t="s">
        <v>872</v>
      </c>
      <c r="B336" s="7" t="s">
        <v>125</v>
      </c>
      <c r="C336" s="16" t="s">
        <v>516</v>
      </c>
    </row>
    <row r="337" spans="1:3" ht="15">
      <c r="A337" t="s">
        <v>872</v>
      </c>
      <c r="B337" s="7" t="s">
        <v>242</v>
      </c>
      <c r="C337" s="16" t="s">
        <v>242</v>
      </c>
    </row>
    <row r="338" spans="1:3" ht="15">
      <c r="A338" t="s">
        <v>872</v>
      </c>
      <c r="B338" s="7" t="s">
        <v>126</v>
      </c>
      <c r="C338" s="16" t="s">
        <v>560</v>
      </c>
    </row>
    <row r="339" spans="1:3" ht="15">
      <c r="A339" t="s">
        <v>872</v>
      </c>
      <c r="B339" s="7" t="s">
        <v>127</v>
      </c>
      <c r="C339" s="16" t="s">
        <v>24</v>
      </c>
    </row>
    <row r="340" spans="1:3" ht="15">
      <c r="A340" t="s">
        <v>872</v>
      </c>
      <c r="B340" s="7" t="s">
        <v>128</v>
      </c>
      <c r="C340" s="16" t="s">
        <v>517</v>
      </c>
    </row>
    <row r="341" spans="1:3" ht="15">
      <c r="A341" t="s">
        <v>872</v>
      </c>
      <c r="B341" s="7" t="s">
        <v>25</v>
      </c>
      <c r="C341" s="16" t="s">
        <v>26</v>
      </c>
    </row>
    <row r="342" spans="1:3" ht="15">
      <c r="A342" t="s">
        <v>872</v>
      </c>
      <c r="B342" s="7" t="s">
        <v>243</v>
      </c>
      <c r="C342" s="16" t="s">
        <v>551</v>
      </c>
    </row>
    <row r="343" spans="1:3" ht="15">
      <c r="A343" t="s">
        <v>872</v>
      </c>
      <c r="B343" s="7" t="s">
        <v>244</v>
      </c>
      <c r="C343" s="16" t="s">
        <v>28</v>
      </c>
    </row>
    <row r="344" spans="1:3" ht="15">
      <c r="A344" t="s">
        <v>872</v>
      </c>
      <c r="B344" s="7" t="s">
        <v>245</v>
      </c>
      <c r="C344" s="16" t="s">
        <v>848</v>
      </c>
    </row>
    <row r="345" spans="1:3" ht="15">
      <c r="A345" t="s">
        <v>872</v>
      </c>
      <c r="B345" s="7" t="s">
        <v>246</v>
      </c>
      <c r="C345" s="16" t="s">
        <v>847</v>
      </c>
    </row>
    <row r="346" spans="1:3" ht="15">
      <c r="A346" t="s">
        <v>872</v>
      </c>
      <c r="B346" s="7" t="s">
        <v>247</v>
      </c>
      <c r="C346" s="16" t="s">
        <v>247</v>
      </c>
    </row>
    <row r="347" spans="1:3" ht="15">
      <c r="A347" t="s">
        <v>872</v>
      </c>
      <c r="B347" s="7" t="s">
        <v>31</v>
      </c>
      <c r="C347" s="16" t="s">
        <v>32</v>
      </c>
    </row>
    <row r="348" spans="1:3" ht="15">
      <c r="A348" t="s">
        <v>872</v>
      </c>
      <c r="B348" s="7" t="s">
        <v>248</v>
      </c>
      <c r="C348" s="16" t="s">
        <v>34</v>
      </c>
    </row>
    <row r="349" spans="1:3" ht="15">
      <c r="A349" t="s">
        <v>872</v>
      </c>
      <c r="B349" s="7" t="s">
        <v>249</v>
      </c>
      <c r="C349" s="16" t="s">
        <v>249</v>
      </c>
    </row>
    <row r="350" spans="1:3" ht="15">
      <c r="A350" t="s">
        <v>872</v>
      </c>
      <c r="B350" s="7" t="s">
        <v>250</v>
      </c>
      <c r="C350" s="16" t="s">
        <v>482</v>
      </c>
    </row>
    <row r="351" spans="1:3" ht="15">
      <c r="A351" t="s">
        <v>872</v>
      </c>
      <c r="B351" s="7" t="s">
        <v>133</v>
      </c>
      <c r="C351" s="16" t="s">
        <v>518</v>
      </c>
    </row>
    <row r="352" spans="1:3" ht="15">
      <c r="A352" t="s">
        <v>872</v>
      </c>
      <c r="B352" s="7" t="s">
        <v>251</v>
      </c>
      <c r="C352" s="16" t="s">
        <v>798</v>
      </c>
    </row>
    <row r="353" spans="1:3" ht="15">
      <c r="A353" t="s">
        <v>872</v>
      </c>
      <c r="B353" s="7" t="s">
        <v>252</v>
      </c>
      <c r="C353" s="16" t="s">
        <v>798</v>
      </c>
    </row>
    <row r="354" spans="1:3" ht="15">
      <c r="A354" t="s">
        <v>872</v>
      </c>
      <c r="B354" s="7" t="s">
        <v>253</v>
      </c>
      <c r="C354" s="16" t="s">
        <v>798</v>
      </c>
    </row>
    <row r="355" spans="1:3" ht="15">
      <c r="A355" t="s">
        <v>872</v>
      </c>
      <c r="B355" s="7" t="s">
        <v>254</v>
      </c>
      <c r="C355" s="16" t="s">
        <v>798</v>
      </c>
    </row>
    <row r="356" spans="1:3" ht="15">
      <c r="A356" t="s">
        <v>872</v>
      </c>
      <c r="B356" s="7" t="s">
        <v>35</v>
      </c>
      <c r="C356" s="16" t="s">
        <v>36</v>
      </c>
    </row>
    <row r="357" spans="1:3" ht="15">
      <c r="A357" t="s">
        <v>872</v>
      </c>
      <c r="B357" s="7" t="s">
        <v>134</v>
      </c>
      <c r="C357" s="16" t="s">
        <v>519</v>
      </c>
    </row>
    <row r="358" spans="1:3" ht="15">
      <c r="A358" t="s">
        <v>872</v>
      </c>
      <c r="B358" s="7" t="s">
        <v>255</v>
      </c>
      <c r="C358" s="16" t="e">
        <v>#N/A</v>
      </c>
    </row>
    <row r="359" spans="1:3" ht="15">
      <c r="A359" t="s">
        <v>872</v>
      </c>
      <c r="B359" s="7" t="s">
        <v>135</v>
      </c>
      <c r="C359" s="16" t="s">
        <v>520</v>
      </c>
    </row>
    <row r="360" spans="1:3" ht="15">
      <c r="A360" t="s">
        <v>872</v>
      </c>
      <c r="B360" s="7" t="s">
        <v>256</v>
      </c>
      <c r="C360" s="16" t="s">
        <v>856</v>
      </c>
    </row>
    <row r="361" spans="1:3" ht="15">
      <c r="A361" t="s">
        <v>872</v>
      </c>
      <c r="B361" s="7" t="s">
        <v>37</v>
      </c>
      <c r="C361" s="16" t="s">
        <v>38</v>
      </c>
    </row>
    <row r="362" spans="1:3" ht="15">
      <c r="A362" t="s">
        <v>872</v>
      </c>
      <c r="B362" s="7" t="s">
        <v>257</v>
      </c>
      <c r="C362" s="16" t="e">
        <v>#N/A</v>
      </c>
    </row>
    <row r="363" spans="1:3" ht="15">
      <c r="A363" t="s">
        <v>872</v>
      </c>
      <c r="B363" s="7" t="s">
        <v>258</v>
      </c>
      <c r="C363" s="16" t="e">
        <v>#N/A</v>
      </c>
    </row>
    <row r="364" spans="1:3" ht="15">
      <c r="A364" t="s">
        <v>872</v>
      </c>
      <c r="B364" s="7" t="s">
        <v>138</v>
      </c>
      <c r="C364" s="16" t="s">
        <v>522</v>
      </c>
    </row>
    <row r="365" spans="1:3" ht="15">
      <c r="A365" t="s">
        <v>872</v>
      </c>
      <c r="B365" s="7" t="s">
        <v>259</v>
      </c>
      <c r="C365" s="16" t="s">
        <v>850</v>
      </c>
    </row>
    <row r="366" spans="1:3" ht="15">
      <c r="A366" t="s">
        <v>872</v>
      </c>
      <c r="B366" s="7" t="s">
        <v>139</v>
      </c>
      <c r="C366" s="16" t="s">
        <v>523</v>
      </c>
    </row>
    <row r="367" spans="1:3" ht="15">
      <c r="A367" t="s">
        <v>872</v>
      </c>
      <c r="B367" s="7" t="s">
        <v>260</v>
      </c>
      <c r="C367" s="16" t="s">
        <v>40</v>
      </c>
    </row>
    <row r="368" spans="1:3" ht="15">
      <c r="A368" t="s">
        <v>872</v>
      </c>
      <c r="B368" s="7" t="s">
        <v>39</v>
      </c>
      <c r="C368" s="16" t="s">
        <v>40</v>
      </c>
    </row>
    <row r="369" spans="1:3" ht="15">
      <c r="A369" t="s">
        <v>872</v>
      </c>
      <c r="B369" s="7" t="s">
        <v>261</v>
      </c>
      <c r="C369" s="16" t="s">
        <v>261</v>
      </c>
    </row>
    <row r="370" spans="1:3" ht="15">
      <c r="A370" t="s">
        <v>872</v>
      </c>
      <c r="B370" s="7" t="s">
        <v>41</v>
      </c>
      <c r="C370" s="16" t="s">
        <v>42</v>
      </c>
    </row>
    <row r="371" spans="1:3" ht="15">
      <c r="A371" t="s">
        <v>872</v>
      </c>
      <c r="B371" s="7" t="s">
        <v>262</v>
      </c>
      <c r="C371" s="16" t="s">
        <v>418</v>
      </c>
    </row>
    <row r="372" spans="1:3" ht="15">
      <c r="A372" t="s">
        <v>872</v>
      </c>
      <c r="B372" s="7" t="s">
        <v>263</v>
      </c>
      <c r="C372" s="16" t="s">
        <v>418</v>
      </c>
    </row>
    <row r="373" spans="1:3" ht="15">
      <c r="A373" t="s">
        <v>872</v>
      </c>
      <c r="B373" s="7" t="s">
        <v>264</v>
      </c>
      <c r="C373" s="16" t="s">
        <v>44</v>
      </c>
    </row>
    <row r="374" spans="1:3" ht="15">
      <c r="A374" t="s">
        <v>872</v>
      </c>
      <c r="B374" s="7" t="s">
        <v>265</v>
      </c>
      <c r="C374" s="16" t="s">
        <v>851</v>
      </c>
    </row>
    <row r="375" spans="1:3" ht="15">
      <c r="A375" t="s">
        <v>872</v>
      </c>
      <c r="B375" s="7" t="s">
        <v>143</v>
      </c>
      <c r="C375" s="16" t="s">
        <v>527</v>
      </c>
    </row>
    <row r="376" spans="1:3" ht="15">
      <c r="A376" t="s">
        <v>872</v>
      </c>
      <c r="B376" s="7" t="s">
        <v>266</v>
      </c>
      <c r="C376" s="16" t="s">
        <v>780</v>
      </c>
    </row>
    <row r="377" spans="1:3" ht="15">
      <c r="A377" t="s">
        <v>872</v>
      </c>
      <c r="B377" s="7" t="s">
        <v>267</v>
      </c>
      <c r="C377" s="16" t="s">
        <v>780</v>
      </c>
    </row>
    <row r="378" spans="1:3" ht="15">
      <c r="A378" t="s">
        <v>872</v>
      </c>
      <c r="B378" s="7" t="s">
        <v>45</v>
      </c>
      <c r="C378" s="16" t="s">
        <v>46</v>
      </c>
    </row>
    <row r="379" spans="1:3" ht="15">
      <c r="A379" t="s">
        <v>872</v>
      </c>
      <c r="B379" s="7" t="s">
        <v>146</v>
      </c>
      <c r="C379" s="16" t="s">
        <v>146</v>
      </c>
    </row>
    <row r="380" spans="1:3" ht="15">
      <c r="A380" t="s">
        <v>872</v>
      </c>
      <c r="B380" s="7" t="s">
        <v>268</v>
      </c>
      <c r="C380" s="16" t="s">
        <v>797</v>
      </c>
    </row>
    <row r="381" spans="1:3" ht="15">
      <c r="A381" t="s">
        <v>872</v>
      </c>
      <c r="B381" s="7" t="s">
        <v>269</v>
      </c>
      <c r="C381" s="16" t="s">
        <v>269</v>
      </c>
    </row>
    <row r="382" spans="1:3" ht="15">
      <c r="A382" t="s">
        <v>872</v>
      </c>
      <c r="B382" s="7" t="s">
        <v>147</v>
      </c>
      <c r="C382" s="16" t="s">
        <v>56</v>
      </c>
    </row>
    <row r="383" spans="1:3" ht="15">
      <c r="A383" t="s">
        <v>872</v>
      </c>
      <c r="B383" s="7" t="s">
        <v>270</v>
      </c>
      <c r="C383" s="16" t="s">
        <v>792</v>
      </c>
    </row>
    <row r="384" spans="1:3" ht="15">
      <c r="A384" t="s">
        <v>872</v>
      </c>
      <c r="B384" s="7" t="s">
        <v>271</v>
      </c>
      <c r="C384" s="16" t="s">
        <v>797</v>
      </c>
    </row>
    <row r="385" spans="1:3" ht="15">
      <c r="A385" t="s">
        <v>872</v>
      </c>
      <c r="B385" s="7" t="s">
        <v>272</v>
      </c>
      <c r="C385" s="16" t="e">
        <v>#N/A</v>
      </c>
    </row>
    <row r="386" spans="1:3" ht="15">
      <c r="A386" t="s">
        <v>872</v>
      </c>
      <c r="B386" s="7" t="s">
        <v>273</v>
      </c>
      <c r="C386" s="16" t="e">
        <v>#N/A</v>
      </c>
    </row>
    <row r="387" spans="1:3" ht="15">
      <c r="A387" t="s">
        <v>872</v>
      </c>
      <c r="B387" s="7" t="s">
        <v>274</v>
      </c>
      <c r="C387" s="16" t="s">
        <v>795</v>
      </c>
    </row>
    <row r="388" spans="1:3" ht="15">
      <c r="A388" t="s">
        <v>872</v>
      </c>
      <c r="B388" s="7" t="s">
        <v>275</v>
      </c>
      <c r="C388" s="16" t="s">
        <v>835</v>
      </c>
    </row>
    <row r="389" spans="1:3" ht="15">
      <c r="A389" t="s">
        <v>872</v>
      </c>
      <c r="B389" s="7" t="s">
        <v>276</v>
      </c>
      <c r="C389" s="16" t="e">
        <v>#N/A</v>
      </c>
    </row>
    <row r="390" spans="1:3" ht="15">
      <c r="A390" t="s">
        <v>872</v>
      </c>
      <c r="B390" s="7" t="s">
        <v>149</v>
      </c>
      <c r="C390" s="16" t="s">
        <v>532</v>
      </c>
    </row>
    <row r="391" spans="1:3" ht="15">
      <c r="A391" t="s">
        <v>872</v>
      </c>
      <c r="B391" s="7" t="s">
        <v>277</v>
      </c>
      <c r="C391" s="16" t="s">
        <v>150</v>
      </c>
    </row>
    <row r="392" spans="1:3" ht="15">
      <c r="A392" t="s">
        <v>872</v>
      </c>
      <c r="B392" s="7" t="s">
        <v>152</v>
      </c>
      <c r="C392" s="16" t="s">
        <v>470</v>
      </c>
    </row>
    <row r="393" spans="1:3" ht="15">
      <c r="A393" t="s">
        <v>872</v>
      </c>
      <c r="B393" s="7" t="s">
        <v>153</v>
      </c>
      <c r="C393" s="16" t="s">
        <v>48</v>
      </c>
    </row>
    <row r="394" spans="1:3" ht="15">
      <c r="A394" t="s">
        <v>872</v>
      </c>
      <c r="B394" s="7" t="s">
        <v>49</v>
      </c>
      <c r="C394" s="16" t="s">
        <v>50</v>
      </c>
    </row>
    <row r="395" spans="1:3" ht="15">
      <c r="A395" t="s">
        <v>872</v>
      </c>
      <c r="B395" s="7" t="s">
        <v>278</v>
      </c>
      <c r="C395" s="16" t="s">
        <v>278</v>
      </c>
    </row>
    <row r="396" spans="1:3" ht="15">
      <c r="A396" t="s">
        <v>872</v>
      </c>
      <c r="B396" s="7" t="s">
        <v>279</v>
      </c>
      <c r="C396" s="16" t="s">
        <v>279</v>
      </c>
    </row>
    <row r="397" spans="1:3" ht="15">
      <c r="A397" t="s">
        <v>872</v>
      </c>
      <c r="B397" s="7" t="s">
        <v>280</v>
      </c>
      <c r="C397" s="16" t="s">
        <v>794</v>
      </c>
    </row>
    <row r="398" spans="1:3" ht="15">
      <c r="A398" t="s">
        <v>872</v>
      </c>
      <c r="B398" s="7" t="s">
        <v>281</v>
      </c>
      <c r="C398" s="16" t="s">
        <v>853</v>
      </c>
    </row>
    <row r="399" spans="1:3" ht="15">
      <c r="A399" t="s">
        <v>872</v>
      </c>
      <c r="B399" s="7" t="s">
        <v>282</v>
      </c>
      <c r="C399" s="16" t="s">
        <v>559</v>
      </c>
    </row>
    <row r="400" spans="1:3" ht="15">
      <c r="A400" t="s">
        <v>872</v>
      </c>
      <c r="B400" s="7" t="s">
        <v>283</v>
      </c>
      <c r="C400" s="16" t="s">
        <v>854</v>
      </c>
    </row>
    <row r="401" spans="1:3" ht="15">
      <c r="A401" t="s">
        <v>872</v>
      </c>
      <c r="B401" s="7" t="s">
        <v>284</v>
      </c>
      <c r="C401" s="16" t="s">
        <v>559</v>
      </c>
    </row>
    <row r="402" spans="1:3" ht="15">
      <c r="A402" t="s">
        <v>872</v>
      </c>
      <c r="B402" s="7" t="s">
        <v>285</v>
      </c>
      <c r="C402" s="16" t="s">
        <v>285</v>
      </c>
    </row>
    <row r="403" spans="1:3" ht="15">
      <c r="A403" t="s">
        <v>872</v>
      </c>
      <c r="B403" s="7" t="s">
        <v>285</v>
      </c>
      <c r="C403" s="16" t="s">
        <v>285</v>
      </c>
    </row>
    <row r="404" spans="1:3" ht="15">
      <c r="A404" t="s">
        <v>872</v>
      </c>
      <c r="B404" s="7" t="s">
        <v>286</v>
      </c>
      <c r="C404" s="16" t="s">
        <v>555</v>
      </c>
    </row>
    <row r="405" spans="1:3" ht="15">
      <c r="A405" t="s">
        <v>872</v>
      </c>
      <c r="B405" s="7" t="s">
        <v>287</v>
      </c>
      <c r="C405" s="16" t="s">
        <v>802</v>
      </c>
    </row>
    <row r="406" spans="1:3" ht="15">
      <c r="A406" t="s">
        <v>872</v>
      </c>
      <c r="B406" s="7" t="s">
        <v>158</v>
      </c>
      <c r="C406" s="16" t="s">
        <v>538</v>
      </c>
    </row>
    <row r="407" spans="1:3" ht="15">
      <c r="A407" t="s">
        <v>872</v>
      </c>
      <c r="B407" s="7" t="s">
        <v>159</v>
      </c>
      <c r="C407" s="16" t="s">
        <v>539</v>
      </c>
    </row>
    <row r="408" spans="1:3" ht="15">
      <c r="A408" t="s">
        <v>872</v>
      </c>
      <c r="B408" s="7" t="s">
        <v>288</v>
      </c>
      <c r="C408" s="16" t="e">
        <v>#N/A</v>
      </c>
    </row>
    <row r="409" spans="1:3" ht="15">
      <c r="A409" t="s">
        <v>872</v>
      </c>
      <c r="B409" s="7" t="s">
        <v>289</v>
      </c>
      <c r="C409" s="16" t="e">
        <v>#N/A</v>
      </c>
    </row>
    <row r="410" spans="1:3" ht="15">
      <c r="A410" t="s">
        <v>872</v>
      </c>
      <c r="B410" s="7" t="s">
        <v>51</v>
      </c>
      <c r="C410" s="16" t="s">
        <v>52</v>
      </c>
    </row>
    <row r="411" spans="1:3" ht="15">
      <c r="A411" t="s">
        <v>872</v>
      </c>
      <c r="B411" s="7" t="s">
        <v>161</v>
      </c>
      <c r="C411" s="16" t="s">
        <v>541</v>
      </c>
    </row>
    <row r="412" spans="1:3" ht="15">
      <c r="A412" t="s">
        <v>872</v>
      </c>
      <c r="B412" s="7" t="s">
        <v>290</v>
      </c>
      <c r="C412" s="16" t="s">
        <v>541</v>
      </c>
    </row>
    <row r="413" spans="1:3" ht="15">
      <c r="A413" t="s">
        <v>872</v>
      </c>
      <c r="B413" s="7" t="s">
        <v>53</v>
      </c>
      <c r="C413" s="16" t="s">
        <v>54</v>
      </c>
    </row>
    <row r="414" spans="1:3" ht="15">
      <c r="A414" t="s">
        <v>872</v>
      </c>
      <c r="B414" s="7" t="s">
        <v>291</v>
      </c>
      <c r="C414" s="16" t="e">
        <v>#N/A</v>
      </c>
    </row>
    <row r="415" spans="1:3" ht="15">
      <c r="A415" t="s">
        <v>872</v>
      </c>
      <c r="B415" s="7" t="s">
        <v>55</v>
      </c>
      <c r="C415" s="16" t="s">
        <v>56</v>
      </c>
    </row>
    <row r="416" spans="1:3" ht="15">
      <c r="A416" t="s">
        <v>872</v>
      </c>
      <c r="B416" s="7" t="s">
        <v>292</v>
      </c>
      <c r="C416" s="16" t="s">
        <v>58</v>
      </c>
    </row>
    <row r="417" spans="1:3" ht="15">
      <c r="A417" t="s">
        <v>872</v>
      </c>
      <c r="B417" s="7" t="s">
        <v>167</v>
      </c>
      <c r="C417" s="16" t="s">
        <v>546</v>
      </c>
    </row>
    <row r="418" spans="1:3" ht="15">
      <c r="A418" t="s">
        <v>872</v>
      </c>
      <c r="B418" s="7" t="s">
        <v>293</v>
      </c>
      <c r="C418" s="16" t="s">
        <v>293</v>
      </c>
    </row>
    <row r="419" spans="1:3" ht="15">
      <c r="A419" t="s">
        <v>872</v>
      </c>
      <c r="B419" s="7" t="s">
        <v>294</v>
      </c>
      <c r="C419" s="16" t="s">
        <v>293</v>
      </c>
    </row>
    <row r="420" spans="1:3" ht="15">
      <c r="A420" t="s">
        <v>872</v>
      </c>
      <c r="B420" s="7" t="s">
        <v>295</v>
      </c>
      <c r="C420" s="16" t="s">
        <v>60</v>
      </c>
    </row>
    <row r="421" spans="1:3" ht="15">
      <c r="A421" t="s">
        <v>872</v>
      </c>
      <c r="B421" s="7" t="s">
        <v>296</v>
      </c>
      <c r="C421" s="16" t="s">
        <v>801</v>
      </c>
    </row>
    <row r="422" spans="1:3" ht="15">
      <c r="A422" t="s">
        <v>872</v>
      </c>
      <c r="B422" s="7" t="s">
        <v>297</v>
      </c>
      <c r="C422" s="16" t="e">
        <v>#N/A</v>
      </c>
    </row>
    <row r="423" spans="1:3" ht="15">
      <c r="A423" t="s">
        <v>872</v>
      </c>
      <c r="B423" s="7" t="s">
        <v>298</v>
      </c>
      <c r="C423" s="16" t="e">
        <v>#N/A</v>
      </c>
    </row>
    <row r="424" spans="1:3" ht="15">
      <c r="A424" t="s">
        <v>872</v>
      </c>
      <c r="B424" s="7" t="s">
        <v>61</v>
      </c>
      <c r="C424" s="16" t="s">
        <v>62</v>
      </c>
    </row>
    <row r="425" spans="1:3" ht="15">
      <c r="A425" t="s">
        <v>872</v>
      </c>
      <c r="B425" s="7" t="s">
        <v>299</v>
      </c>
      <c r="C425" s="16" t="e">
        <v>#N/A</v>
      </c>
    </row>
    <row r="426" spans="1:3" ht="15">
      <c r="A426" t="s">
        <v>872</v>
      </c>
      <c r="B426" s="7" t="s">
        <v>300</v>
      </c>
      <c r="C426" s="16" t="s">
        <v>300</v>
      </c>
    </row>
    <row r="427" spans="1:3" ht="15">
      <c r="A427" t="s">
        <v>872</v>
      </c>
      <c r="B427" s="7" t="s">
        <v>301</v>
      </c>
      <c r="C427" s="16" t="s">
        <v>301</v>
      </c>
    </row>
    <row r="428" spans="1:3" ht="15">
      <c r="A428" t="s">
        <v>872</v>
      </c>
      <c r="B428" s="7" t="s">
        <v>63</v>
      </c>
      <c r="C428" s="16" t="s">
        <v>64</v>
      </c>
    </row>
    <row r="429" spans="1:3" ht="15">
      <c r="A429" t="s">
        <v>872</v>
      </c>
      <c r="B429" s="7" t="s">
        <v>302</v>
      </c>
      <c r="C429" s="16" t="e">
        <v>#N/A</v>
      </c>
    </row>
    <row r="430" spans="1:3" ht="15">
      <c r="A430" t="s">
        <v>872</v>
      </c>
      <c r="B430" s="7" t="s">
        <v>303</v>
      </c>
      <c r="C430" s="16" t="s">
        <v>471</v>
      </c>
    </row>
    <row r="431" spans="1:3" ht="15">
      <c r="A431" t="s">
        <v>872</v>
      </c>
      <c r="B431" s="7" t="s">
        <v>304</v>
      </c>
      <c r="C431" s="16" t="s">
        <v>66</v>
      </c>
    </row>
    <row r="432" spans="1:3" ht="15">
      <c r="A432" t="s">
        <v>872</v>
      </c>
      <c r="B432" s="7" t="s">
        <v>305</v>
      </c>
      <c r="C432" s="16" t="s">
        <v>550</v>
      </c>
    </row>
    <row r="433" spans="1:3" ht="15">
      <c r="A433" t="s">
        <v>872</v>
      </c>
      <c r="B433" s="7" t="s">
        <v>306</v>
      </c>
      <c r="C433" s="16" t="s">
        <v>550</v>
      </c>
    </row>
    <row r="434" spans="1:3" ht="15">
      <c r="A434" t="s">
        <v>872</v>
      </c>
      <c r="B434" s="7" t="s">
        <v>307</v>
      </c>
      <c r="C434" s="16" t="s">
        <v>844</v>
      </c>
    </row>
    <row r="435" spans="1:3" ht="15">
      <c r="A435" t="s">
        <v>872</v>
      </c>
      <c r="B435" s="7" t="s">
        <v>179</v>
      </c>
      <c r="C435" s="16" t="s">
        <v>552</v>
      </c>
    </row>
    <row r="436" spans="1:3" ht="15">
      <c r="A436" t="s">
        <v>872</v>
      </c>
      <c r="B436" s="7" t="s">
        <v>308</v>
      </c>
      <c r="C436" s="16" t="s">
        <v>831</v>
      </c>
    </row>
    <row r="437" spans="1:3" ht="15">
      <c r="A437" t="s">
        <v>872</v>
      </c>
      <c r="B437" s="7" t="s">
        <v>309</v>
      </c>
      <c r="C437" s="16" t="s">
        <v>554</v>
      </c>
    </row>
    <row r="438" spans="1:3" ht="15">
      <c r="A438" t="s">
        <v>872</v>
      </c>
      <c r="B438" s="7" t="s">
        <v>181</v>
      </c>
      <c r="C438" s="16" t="s">
        <v>558</v>
      </c>
    </row>
    <row r="439" spans="1:3" ht="15">
      <c r="A439" t="s">
        <v>872</v>
      </c>
      <c r="B439" s="7" t="s">
        <v>310</v>
      </c>
      <c r="C439" s="16" t="s">
        <v>310</v>
      </c>
    </row>
    <row r="440" spans="1:3" ht="15">
      <c r="A440" t="s">
        <v>872</v>
      </c>
      <c r="B440" s="7" t="s">
        <v>182</v>
      </c>
      <c r="C440" s="16" t="s">
        <v>70</v>
      </c>
    </row>
    <row r="441" spans="1:3" ht="15">
      <c r="A441" t="s">
        <v>872</v>
      </c>
      <c r="B441" s="7" t="s">
        <v>311</v>
      </c>
      <c r="C441" s="16" t="s">
        <v>481</v>
      </c>
    </row>
    <row r="442" spans="1:3" ht="15">
      <c r="A442" t="s">
        <v>872</v>
      </c>
      <c r="B442" s="7" t="s">
        <v>312</v>
      </c>
      <c r="C442" s="16" t="s">
        <v>556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77"/>
  <sheetViews>
    <sheetView zoomScalePageLayoutView="0" workbookViewId="0" topLeftCell="A1">
      <selection activeCell="C24" sqref="C24"/>
    </sheetView>
  </sheetViews>
  <sheetFormatPr defaultColWidth="11.421875" defaultRowHeight="15"/>
  <cols>
    <col min="1" max="1" width="24.28125" style="0" bestFit="1" customWidth="1"/>
    <col min="2" max="2" width="29.8515625" style="0" bestFit="1" customWidth="1"/>
    <col min="3" max="3" width="32.7109375" style="153" bestFit="1" customWidth="1"/>
  </cols>
  <sheetData>
    <row r="1" spans="1:4" ht="15">
      <c r="A1" s="14" t="s">
        <v>957</v>
      </c>
      <c r="B1" s="14" t="s">
        <v>958</v>
      </c>
      <c r="C1" s="152" t="s">
        <v>959</v>
      </c>
      <c r="D1" s="152" t="s">
        <v>960</v>
      </c>
    </row>
    <row r="2" spans="1:4" ht="15">
      <c r="A2" t="s">
        <v>961</v>
      </c>
      <c r="B2" t="s">
        <v>1057</v>
      </c>
      <c r="C2" s="153" t="s">
        <v>961</v>
      </c>
      <c r="D2">
        <v>1</v>
      </c>
    </row>
    <row r="3" spans="1:4" ht="15">
      <c r="A3" t="s">
        <v>92</v>
      </c>
      <c r="B3" t="s">
        <v>1058</v>
      </c>
      <c r="C3" s="154" t="s">
        <v>92</v>
      </c>
      <c r="D3">
        <v>1</v>
      </c>
    </row>
    <row r="4" spans="1:4" ht="15">
      <c r="A4" t="s">
        <v>96</v>
      </c>
      <c r="B4" t="s">
        <v>439</v>
      </c>
      <c r="C4" s="153" t="s">
        <v>96</v>
      </c>
      <c r="D4">
        <v>1</v>
      </c>
    </row>
    <row r="5" spans="1:4" ht="15">
      <c r="A5" t="s">
        <v>104</v>
      </c>
      <c r="B5" t="s">
        <v>493</v>
      </c>
      <c r="C5" s="154" t="s">
        <v>104</v>
      </c>
      <c r="D5">
        <v>1</v>
      </c>
    </row>
    <row r="6" spans="1:4" ht="15">
      <c r="A6" t="s">
        <v>358</v>
      </c>
      <c r="B6" t="s">
        <v>962</v>
      </c>
      <c r="C6" s="153" t="s">
        <v>358</v>
      </c>
      <c r="D6">
        <v>1</v>
      </c>
    </row>
    <row r="7" spans="1:4" ht="15">
      <c r="A7" t="s">
        <v>342</v>
      </c>
      <c r="B7" t="s">
        <v>494</v>
      </c>
      <c r="C7" s="153" t="s">
        <v>963</v>
      </c>
      <c r="D7">
        <v>1</v>
      </c>
    </row>
    <row r="8" spans="1:4" ht="15">
      <c r="A8" t="s">
        <v>462</v>
      </c>
      <c r="B8" t="s">
        <v>1059</v>
      </c>
      <c r="C8" s="154" t="s">
        <v>964</v>
      </c>
      <c r="D8">
        <v>1</v>
      </c>
    </row>
    <row r="9" spans="1:4" ht="15">
      <c r="A9" t="s">
        <v>224</v>
      </c>
      <c r="B9" t="s">
        <v>799</v>
      </c>
      <c r="C9" s="153" t="s">
        <v>224</v>
      </c>
      <c r="D9">
        <v>1</v>
      </c>
    </row>
    <row r="10" spans="1:4" ht="15">
      <c r="A10" t="s">
        <v>965</v>
      </c>
      <c r="B10" t="s">
        <v>966</v>
      </c>
      <c r="C10" s="153" t="s">
        <v>965</v>
      </c>
      <c r="D10">
        <v>1</v>
      </c>
    </row>
    <row r="11" spans="1:4" ht="15">
      <c r="A11" t="s">
        <v>107</v>
      </c>
      <c r="B11" t="s">
        <v>498</v>
      </c>
      <c r="C11" s="154" t="s">
        <v>107</v>
      </c>
      <c r="D11">
        <v>1</v>
      </c>
    </row>
    <row r="12" spans="1:4" ht="15">
      <c r="A12" t="s">
        <v>967</v>
      </c>
      <c r="B12" t="s">
        <v>968</v>
      </c>
      <c r="C12" s="153" t="s">
        <v>967</v>
      </c>
      <c r="D12">
        <v>1</v>
      </c>
    </row>
    <row r="13" spans="1:4" ht="15">
      <c r="A13" t="s">
        <v>969</v>
      </c>
      <c r="B13" t="s">
        <v>1060</v>
      </c>
      <c r="C13" s="153" t="s">
        <v>970</v>
      </c>
      <c r="D13">
        <v>1</v>
      </c>
    </row>
    <row r="14" spans="1:4" ht="15">
      <c r="A14" t="s">
        <v>971</v>
      </c>
      <c r="B14" t="s">
        <v>972</v>
      </c>
      <c r="C14" s="154" t="s">
        <v>971</v>
      </c>
      <c r="D14">
        <v>1</v>
      </c>
    </row>
    <row r="15" spans="1:4" ht="15">
      <c r="A15" t="s">
        <v>973</v>
      </c>
      <c r="B15" t="s">
        <v>1061</v>
      </c>
      <c r="C15" s="153" t="s">
        <v>974</v>
      </c>
      <c r="D15">
        <v>1</v>
      </c>
    </row>
    <row r="16" spans="1:4" ht="15">
      <c r="A16" t="s">
        <v>975</v>
      </c>
      <c r="B16" t="s">
        <v>1062</v>
      </c>
      <c r="C16" s="153" t="s">
        <v>975</v>
      </c>
      <c r="D16">
        <v>1</v>
      </c>
    </row>
    <row r="17" spans="1:4" ht="15">
      <c r="A17" t="s">
        <v>414</v>
      </c>
      <c r="B17" t="s">
        <v>950</v>
      </c>
      <c r="C17" s="153" t="s">
        <v>976</v>
      </c>
      <c r="D17">
        <v>1</v>
      </c>
    </row>
    <row r="18" spans="1:4" ht="15">
      <c r="A18" t="s">
        <v>977</v>
      </c>
      <c r="B18" t="s">
        <v>1063</v>
      </c>
      <c r="C18" s="153" t="s">
        <v>978</v>
      </c>
      <c r="D18">
        <v>1</v>
      </c>
    </row>
    <row r="19" spans="1:4" ht="15">
      <c r="A19" t="s">
        <v>979</v>
      </c>
      <c r="B19" t="s">
        <v>1064</v>
      </c>
      <c r="C19" s="154" t="s">
        <v>979</v>
      </c>
      <c r="D19">
        <v>1</v>
      </c>
    </row>
    <row r="20" spans="1:4" ht="15">
      <c r="A20" t="s">
        <v>980</v>
      </c>
      <c r="B20" t="s">
        <v>1065</v>
      </c>
      <c r="C20" s="153" t="s">
        <v>980</v>
      </c>
      <c r="D20">
        <v>1</v>
      </c>
    </row>
    <row r="21" spans="1:4" ht="15">
      <c r="A21" t="s">
        <v>25</v>
      </c>
      <c r="B21" t="s">
        <v>26</v>
      </c>
      <c r="C21" s="154" t="s">
        <v>25</v>
      </c>
      <c r="D21">
        <v>1</v>
      </c>
    </row>
    <row r="22" spans="1:4" ht="15">
      <c r="A22" t="s">
        <v>981</v>
      </c>
      <c r="B22" t="s">
        <v>982</v>
      </c>
      <c r="C22" s="153" t="s">
        <v>981</v>
      </c>
      <c r="D22">
        <v>1</v>
      </c>
    </row>
    <row r="23" spans="1:4" ht="15">
      <c r="A23" t="s">
        <v>983</v>
      </c>
      <c r="B23" t="s">
        <v>1066</v>
      </c>
      <c r="C23" s="154" t="s">
        <v>983</v>
      </c>
      <c r="D23">
        <v>1</v>
      </c>
    </row>
    <row r="24" spans="1:4" ht="15">
      <c r="A24" t="s">
        <v>984</v>
      </c>
      <c r="B24" t="s">
        <v>1067</v>
      </c>
      <c r="C24" s="153" t="s">
        <v>984</v>
      </c>
      <c r="D24">
        <v>1</v>
      </c>
    </row>
    <row r="25" spans="1:4" ht="15">
      <c r="A25" t="s">
        <v>323</v>
      </c>
      <c r="B25" t="s">
        <v>1068</v>
      </c>
      <c r="C25" s="153" t="s">
        <v>323</v>
      </c>
      <c r="D25">
        <v>1</v>
      </c>
    </row>
    <row r="26" spans="1:4" ht="15">
      <c r="A26" t="s">
        <v>985</v>
      </c>
      <c r="B26" t="s">
        <v>1069</v>
      </c>
      <c r="C26" s="154" t="s">
        <v>985</v>
      </c>
      <c r="D26">
        <v>1</v>
      </c>
    </row>
    <row r="27" spans="1:4" ht="15">
      <c r="A27" t="s">
        <v>986</v>
      </c>
      <c r="B27" t="s">
        <v>1070</v>
      </c>
      <c r="C27" s="153" t="s">
        <v>987</v>
      </c>
      <c r="D27">
        <v>1</v>
      </c>
    </row>
    <row r="28" spans="1:4" ht="15">
      <c r="A28" t="s">
        <v>141</v>
      </c>
      <c r="B28" t="s">
        <v>525</v>
      </c>
      <c r="C28" s="153" t="s">
        <v>988</v>
      </c>
      <c r="D28">
        <v>1</v>
      </c>
    </row>
    <row r="29" spans="1:4" ht="15">
      <c r="A29" t="s">
        <v>142</v>
      </c>
      <c r="B29" t="s">
        <v>526</v>
      </c>
      <c r="C29" s="153" t="s">
        <v>989</v>
      </c>
      <c r="D29">
        <v>1</v>
      </c>
    </row>
    <row r="30" spans="1:4" ht="15">
      <c r="A30" t="s">
        <v>990</v>
      </c>
      <c r="B30" t="s">
        <v>1071</v>
      </c>
      <c r="C30" s="153" t="s">
        <v>990</v>
      </c>
      <c r="D30">
        <v>1</v>
      </c>
    </row>
    <row r="31" spans="1:4" ht="15">
      <c r="A31" t="s">
        <v>991</v>
      </c>
      <c r="B31" t="s">
        <v>1072</v>
      </c>
      <c r="C31" s="153" t="s">
        <v>991</v>
      </c>
      <c r="D31">
        <v>1</v>
      </c>
    </row>
    <row r="32" spans="1:4" ht="15">
      <c r="A32" t="s">
        <v>992</v>
      </c>
      <c r="B32" t="s">
        <v>1073</v>
      </c>
      <c r="C32" s="153" t="s">
        <v>993</v>
      </c>
      <c r="D32">
        <v>1</v>
      </c>
    </row>
    <row r="33" spans="1:4" ht="15">
      <c r="A33" t="s">
        <v>994</v>
      </c>
      <c r="B33" t="s">
        <v>1074</v>
      </c>
      <c r="C33" s="153" t="s">
        <v>994</v>
      </c>
      <c r="D33">
        <v>1</v>
      </c>
    </row>
    <row r="34" spans="1:4" ht="15">
      <c r="A34" t="s">
        <v>43</v>
      </c>
      <c r="B34" t="s">
        <v>44</v>
      </c>
      <c r="C34" s="153" t="s">
        <v>43</v>
      </c>
      <c r="D34">
        <v>1</v>
      </c>
    </row>
    <row r="35" spans="1:4" ht="15">
      <c r="A35" t="s">
        <v>995</v>
      </c>
      <c r="B35" t="s">
        <v>996</v>
      </c>
      <c r="C35" s="154" t="s">
        <v>997</v>
      </c>
      <c r="D35">
        <v>1</v>
      </c>
    </row>
    <row r="36" spans="1:4" ht="15">
      <c r="A36" t="s">
        <v>998</v>
      </c>
      <c r="B36" t="s">
        <v>999</v>
      </c>
      <c r="C36" s="154" t="s">
        <v>411</v>
      </c>
      <c r="D36">
        <v>1</v>
      </c>
    </row>
    <row r="37" spans="1:4" ht="15">
      <c r="A37" t="s">
        <v>1000</v>
      </c>
      <c r="B37" t="s">
        <v>1001</v>
      </c>
      <c r="C37" s="154" t="s">
        <v>1002</v>
      </c>
      <c r="D37">
        <v>1</v>
      </c>
    </row>
    <row r="38" spans="1:4" ht="15">
      <c r="A38" t="s">
        <v>1003</v>
      </c>
      <c r="B38" t="s">
        <v>1075</v>
      </c>
      <c r="C38" s="153" t="s">
        <v>1004</v>
      </c>
      <c r="D38">
        <v>1</v>
      </c>
    </row>
    <row r="39" spans="1:4" ht="15">
      <c r="A39" t="s">
        <v>147</v>
      </c>
      <c r="B39" t="s">
        <v>1076</v>
      </c>
      <c r="C39" s="153" t="s">
        <v>1005</v>
      </c>
      <c r="D39">
        <v>1</v>
      </c>
    </row>
    <row r="40" spans="1:4" ht="15">
      <c r="A40" t="s">
        <v>1006</v>
      </c>
      <c r="B40" t="s">
        <v>1077</v>
      </c>
      <c r="C40" s="153" t="s">
        <v>1006</v>
      </c>
      <c r="D40">
        <v>1</v>
      </c>
    </row>
    <row r="41" spans="1:4" ht="15">
      <c r="A41" t="s">
        <v>151</v>
      </c>
      <c r="B41" t="s">
        <v>534</v>
      </c>
      <c r="C41" s="154" t="s">
        <v>151</v>
      </c>
      <c r="D41">
        <v>1</v>
      </c>
    </row>
    <row r="42" spans="1:4" ht="15">
      <c r="A42" t="s">
        <v>1007</v>
      </c>
      <c r="B42" t="s">
        <v>1078</v>
      </c>
      <c r="C42" s="154" t="s">
        <v>1007</v>
      </c>
      <c r="D42">
        <v>1</v>
      </c>
    </row>
    <row r="43" spans="1:4" ht="15">
      <c r="A43" t="s">
        <v>1008</v>
      </c>
      <c r="B43" t="s">
        <v>1009</v>
      </c>
      <c r="C43" s="153" t="s">
        <v>1008</v>
      </c>
      <c r="D43">
        <v>1</v>
      </c>
    </row>
    <row r="44" spans="1:4" ht="15">
      <c r="A44" t="s">
        <v>1010</v>
      </c>
      <c r="B44" t="s">
        <v>1011</v>
      </c>
      <c r="C44" s="153" t="s">
        <v>1010</v>
      </c>
      <c r="D44">
        <v>1</v>
      </c>
    </row>
    <row r="45" spans="1:4" ht="15">
      <c r="A45" t="s">
        <v>355</v>
      </c>
      <c r="B45" t="s">
        <v>853</v>
      </c>
      <c r="C45" s="154" t="s">
        <v>899</v>
      </c>
      <c r="D45">
        <v>1</v>
      </c>
    </row>
    <row r="46" spans="1:4" ht="15">
      <c r="A46" t="s">
        <v>1012</v>
      </c>
      <c r="B46" t="s">
        <v>1079</v>
      </c>
      <c r="C46" s="153" t="s">
        <v>1013</v>
      </c>
      <c r="D46">
        <v>1</v>
      </c>
    </row>
    <row r="47" spans="1:4" ht="15">
      <c r="A47" t="s">
        <v>51</v>
      </c>
      <c r="B47" t="s">
        <v>52</v>
      </c>
      <c r="C47" s="153" t="s">
        <v>1014</v>
      </c>
      <c r="D47">
        <v>1</v>
      </c>
    </row>
    <row r="48" spans="1:4" ht="15">
      <c r="A48" t="s">
        <v>615</v>
      </c>
      <c r="B48" t="s">
        <v>830</v>
      </c>
      <c r="C48" s="153" t="s">
        <v>615</v>
      </c>
      <c r="D48">
        <v>1</v>
      </c>
    </row>
    <row r="49" spans="1:4" ht="15">
      <c r="A49" t="s">
        <v>1015</v>
      </c>
      <c r="B49" t="s">
        <v>1080</v>
      </c>
      <c r="C49" s="153" t="s">
        <v>1015</v>
      </c>
      <c r="D49">
        <v>1</v>
      </c>
    </row>
    <row r="50" spans="1:4" ht="15">
      <c r="A50" t="s">
        <v>1016</v>
      </c>
      <c r="B50" t="s">
        <v>1081</v>
      </c>
      <c r="C50" s="153" t="s">
        <v>1017</v>
      </c>
      <c r="D50">
        <v>1</v>
      </c>
    </row>
    <row r="51" spans="1:4" ht="15">
      <c r="A51" t="s">
        <v>53</v>
      </c>
      <c r="B51" t="s">
        <v>54</v>
      </c>
      <c r="C51" s="153" t="s">
        <v>1018</v>
      </c>
      <c r="D51">
        <v>1</v>
      </c>
    </row>
    <row r="52" spans="1:4" ht="15">
      <c r="A52" t="s">
        <v>1019</v>
      </c>
      <c r="B52" t="s">
        <v>1082</v>
      </c>
      <c r="C52" s="154" t="s">
        <v>1020</v>
      </c>
      <c r="D52">
        <v>1</v>
      </c>
    </row>
    <row r="53" spans="1:4" ht="15">
      <c r="A53" t="s">
        <v>55</v>
      </c>
      <c r="B53" t="s">
        <v>56</v>
      </c>
      <c r="C53" s="154" t="s">
        <v>55</v>
      </c>
      <c r="D53">
        <v>1</v>
      </c>
    </row>
    <row r="54" spans="1:4" ht="15">
      <c r="A54" t="s">
        <v>1021</v>
      </c>
      <c r="B54" t="s">
        <v>826</v>
      </c>
      <c r="C54" s="154" t="s">
        <v>1021</v>
      </c>
      <c r="D54">
        <v>1</v>
      </c>
    </row>
    <row r="55" spans="1:4" ht="15">
      <c r="A55" t="s">
        <v>1022</v>
      </c>
      <c r="B55" t="s">
        <v>1023</v>
      </c>
      <c r="C55" s="153" t="s">
        <v>1024</v>
      </c>
      <c r="D55">
        <v>1</v>
      </c>
    </row>
    <row r="56" spans="1:4" ht="15">
      <c r="A56" t="s">
        <v>1025</v>
      </c>
      <c r="B56" t="s">
        <v>1083</v>
      </c>
      <c r="C56" s="154" t="s">
        <v>1025</v>
      </c>
      <c r="D56">
        <v>1</v>
      </c>
    </row>
    <row r="57" spans="1:4" ht="15">
      <c r="A57" t="s">
        <v>1026</v>
      </c>
      <c r="B57" t="s">
        <v>1027</v>
      </c>
      <c r="C57" s="153" t="s">
        <v>1026</v>
      </c>
      <c r="D57">
        <v>1</v>
      </c>
    </row>
    <row r="58" spans="1:4" ht="15">
      <c r="A58" t="s">
        <v>1028</v>
      </c>
      <c r="B58" t="s">
        <v>1029</v>
      </c>
      <c r="C58" s="153" t="s">
        <v>1030</v>
      </c>
      <c r="D58">
        <v>1</v>
      </c>
    </row>
    <row r="59" spans="1:4" ht="15">
      <c r="A59" t="s">
        <v>1031</v>
      </c>
      <c r="B59" t="s">
        <v>1084</v>
      </c>
      <c r="C59" s="153" t="s">
        <v>1032</v>
      </c>
      <c r="D59">
        <v>1</v>
      </c>
    </row>
    <row r="60" spans="1:4" ht="15">
      <c r="A60" t="s">
        <v>63</v>
      </c>
      <c r="B60" t="s">
        <v>64</v>
      </c>
      <c r="C60" s="153" t="s">
        <v>1033</v>
      </c>
      <c r="D60">
        <v>1</v>
      </c>
    </row>
    <row r="61" spans="1:4" ht="15">
      <c r="A61" t="s">
        <v>1034</v>
      </c>
      <c r="B61" t="s">
        <v>1085</v>
      </c>
      <c r="C61" s="154" t="s">
        <v>1034</v>
      </c>
      <c r="D61">
        <v>1</v>
      </c>
    </row>
    <row r="62" spans="1:4" ht="15">
      <c r="A62" t="s">
        <v>170</v>
      </c>
      <c r="B62" t="s">
        <v>548</v>
      </c>
      <c r="C62" s="153" t="s">
        <v>170</v>
      </c>
      <c r="D62">
        <v>1</v>
      </c>
    </row>
    <row r="63" spans="1:4" ht="15">
      <c r="A63" t="s">
        <v>171</v>
      </c>
      <c r="B63" t="s">
        <v>1086</v>
      </c>
      <c r="C63" s="153" t="s">
        <v>171</v>
      </c>
      <c r="D63">
        <v>1</v>
      </c>
    </row>
    <row r="64" spans="1:4" ht="15">
      <c r="A64" t="s">
        <v>408</v>
      </c>
      <c r="B64" t="s">
        <v>1087</v>
      </c>
      <c r="C64" s="153" t="s">
        <v>408</v>
      </c>
      <c r="D64">
        <v>1</v>
      </c>
    </row>
    <row r="65" spans="1:4" ht="15">
      <c r="A65" t="s">
        <v>1035</v>
      </c>
      <c r="B65" t="s">
        <v>1036</v>
      </c>
      <c r="C65" s="153" t="s">
        <v>1035</v>
      </c>
      <c r="D65">
        <v>1</v>
      </c>
    </row>
    <row r="66" spans="1:4" ht="15">
      <c r="A66" t="s">
        <v>1037</v>
      </c>
      <c r="B66" t="s">
        <v>1038</v>
      </c>
      <c r="C66" s="153" t="s">
        <v>1039</v>
      </c>
      <c r="D66">
        <v>1</v>
      </c>
    </row>
    <row r="67" spans="1:4" ht="15">
      <c r="A67" t="s">
        <v>1040</v>
      </c>
      <c r="B67" t="s">
        <v>1088</v>
      </c>
      <c r="C67" s="154" t="s">
        <v>1041</v>
      </c>
      <c r="D67">
        <v>1</v>
      </c>
    </row>
    <row r="68" spans="1:4" ht="15">
      <c r="A68" t="s">
        <v>579</v>
      </c>
      <c r="B68" t="s">
        <v>1042</v>
      </c>
      <c r="C68" s="153" t="s">
        <v>579</v>
      </c>
      <c r="D68">
        <v>1</v>
      </c>
    </row>
    <row r="69" spans="1:4" ht="15">
      <c r="A69" t="s">
        <v>1043</v>
      </c>
      <c r="B69" t="s">
        <v>1089</v>
      </c>
      <c r="C69" s="153" t="s">
        <v>1044</v>
      </c>
      <c r="D69">
        <v>1</v>
      </c>
    </row>
    <row r="70" spans="1:4" ht="15">
      <c r="A70" t="s">
        <v>1045</v>
      </c>
      <c r="B70" t="s">
        <v>1090</v>
      </c>
      <c r="C70" s="153" t="s">
        <v>1046</v>
      </c>
      <c r="D70">
        <v>1</v>
      </c>
    </row>
    <row r="71" spans="1:4" ht="15">
      <c r="A71" t="s">
        <v>1047</v>
      </c>
      <c r="B71" t="s">
        <v>1091</v>
      </c>
      <c r="C71" s="153" t="s">
        <v>1047</v>
      </c>
      <c r="D71">
        <v>1</v>
      </c>
    </row>
    <row r="72" spans="1:4" ht="15">
      <c r="A72" t="s">
        <v>1048</v>
      </c>
      <c r="B72" t="s">
        <v>1092</v>
      </c>
      <c r="C72" s="153" t="s">
        <v>1048</v>
      </c>
      <c r="D72">
        <v>1</v>
      </c>
    </row>
    <row r="73" spans="1:4" ht="15">
      <c r="A73" t="s">
        <v>1049</v>
      </c>
      <c r="B73" t="s">
        <v>1093</v>
      </c>
      <c r="C73" s="153" t="s">
        <v>1049</v>
      </c>
      <c r="D73">
        <v>1</v>
      </c>
    </row>
    <row r="74" spans="1:4" ht="15">
      <c r="A74" t="s">
        <v>1050</v>
      </c>
      <c r="B74" t="s">
        <v>1051</v>
      </c>
      <c r="C74" s="153" t="s">
        <v>1050</v>
      </c>
      <c r="D74">
        <v>1</v>
      </c>
    </row>
    <row r="75" spans="1:4" ht="15">
      <c r="A75" t="s">
        <v>1052</v>
      </c>
      <c r="B75" t="s">
        <v>1094</v>
      </c>
      <c r="C75" s="153" t="s">
        <v>1053</v>
      </c>
      <c r="D75">
        <v>1</v>
      </c>
    </row>
    <row r="76" spans="1:4" ht="15">
      <c r="A76" t="s">
        <v>1054</v>
      </c>
      <c r="B76" t="s">
        <v>1055</v>
      </c>
      <c r="C76" s="153" t="s">
        <v>1054</v>
      </c>
      <c r="D76">
        <v>1</v>
      </c>
    </row>
    <row r="77" spans="1:4" ht="15">
      <c r="A77" s="6" t="s">
        <v>145</v>
      </c>
      <c r="B77" s="16" t="s">
        <v>529</v>
      </c>
      <c r="D7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153"/>
  <sheetViews>
    <sheetView zoomScalePageLayoutView="0" workbookViewId="0" topLeftCell="A113">
      <selection activeCell="D137" sqref="D137"/>
    </sheetView>
  </sheetViews>
  <sheetFormatPr defaultColWidth="11.421875" defaultRowHeight="15"/>
  <cols>
    <col min="1" max="1" width="24.8515625" style="0" customWidth="1"/>
    <col min="2" max="2" width="17.57421875" style="0" customWidth="1"/>
    <col min="3" max="3" width="23.8515625" style="23" customWidth="1"/>
    <col min="4" max="4" width="6.140625" style="0" customWidth="1"/>
    <col min="5" max="5" width="14.00390625" style="8" bestFit="1" customWidth="1"/>
    <col min="6" max="6" width="7.140625" style="0" customWidth="1"/>
    <col min="7" max="7" width="7.00390625" style="0" customWidth="1"/>
    <col min="8" max="9" width="3.57421875" style="0" customWidth="1"/>
    <col min="10" max="10" width="3.28125" style="0" customWidth="1"/>
  </cols>
  <sheetData>
    <row r="1" spans="1:5" ht="15">
      <c r="A1" s="2" t="s">
        <v>74</v>
      </c>
      <c r="B1" s="2" t="s">
        <v>474</v>
      </c>
      <c r="C1" s="173" t="s">
        <v>75</v>
      </c>
      <c r="D1" s="49" t="s">
        <v>1107</v>
      </c>
      <c r="E1" s="11" t="s">
        <v>1056</v>
      </c>
    </row>
    <row r="2" spans="1:5" ht="15">
      <c r="A2" s="6" t="s">
        <v>3</v>
      </c>
      <c r="B2" s="16" t="s">
        <v>4</v>
      </c>
      <c r="C2" s="174">
        <v>487</v>
      </c>
      <c r="D2" s="49" t="str">
        <f>_xlfn.IFERROR(VLOOKUP(B2,'base arb_nativ.'!B:D,3,FALSE),"0")</f>
        <v>0</v>
      </c>
      <c r="E2" s="49" t="str">
        <f>IF(D2=1,"NATIVO","EXÓTICO")</f>
        <v>EXÓTICO</v>
      </c>
    </row>
    <row r="3" spans="1:5" ht="15">
      <c r="A3" s="6" t="s">
        <v>76</v>
      </c>
      <c r="B3" s="17" t="s">
        <v>6</v>
      </c>
      <c r="C3" s="174">
        <v>41</v>
      </c>
      <c r="D3" s="49" t="str">
        <f>_xlfn.IFERROR(VLOOKUP(B3,'base arb_nativ.'!B:D,3,FALSE),"0")</f>
        <v>0</v>
      </c>
      <c r="E3" s="49" t="str">
        <f aca="true" t="shared" si="0" ref="E3:E66">IF(D3=1,"NATIVO","EXÓTICO")</f>
        <v>EXÓTICO</v>
      </c>
    </row>
    <row r="4" spans="1:5" ht="15">
      <c r="A4" s="6" t="s">
        <v>77</v>
      </c>
      <c r="B4" s="16" t="s">
        <v>480</v>
      </c>
      <c r="C4" s="174">
        <v>11</v>
      </c>
      <c r="D4" s="49" t="str">
        <f>_xlfn.IFERROR(VLOOKUP(B4,'base arb_nativ.'!B:D,3,FALSE),"0")</f>
        <v>0</v>
      </c>
      <c r="E4" s="49" t="str">
        <f t="shared" si="0"/>
        <v>EXÓTICO</v>
      </c>
    </row>
    <row r="5" spans="1:5" ht="15">
      <c r="A5" s="6" t="s">
        <v>78</v>
      </c>
      <c r="B5" s="15" t="s">
        <v>481</v>
      </c>
      <c r="C5" s="174">
        <v>33</v>
      </c>
      <c r="D5" s="49" t="str">
        <f>_xlfn.IFERROR(VLOOKUP(B5,'base arb_nativ.'!B:D,3,FALSE),"0")</f>
        <v>0</v>
      </c>
      <c r="E5" s="49" t="str">
        <f t="shared" si="0"/>
        <v>EXÓTICO</v>
      </c>
    </row>
    <row r="6" spans="1:5" ht="15">
      <c r="A6" s="6" t="s">
        <v>79</v>
      </c>
      <c r="B6" s="17" t="s">
        <v>30</v>
      </c>
      <c r="C6" s="174">
        <v>1476</v>
      </c>
      <c r="D6" s="49" t="str">
        <f>_xlfn.IFERROR(VLOOKUP(B6,'base arb_nativ.'!B:D,3,FALSE),"0")</f>
        <v>0</v>
      </c>
      <c r="E6" s="49" t="str">
        <f t="shared" si="0"/>
        <v>EXÓTICO</v>
      </c>
    </row>
    <row r="7" spans="1:5" ht="15">
      <c r="A7" s="6" t="s">
        <v>80</v>
      </c>
      <c r="B7" s="19" t="s">
        <v>482</v>
      </c>
      <c r="C7" s="174">
        <v>90</v>
      </c>
      <c r="D7" s="49" t="str">
        <f>_xlfn.IFERROR(VLOOKUP(B7,'base arb_nativ.'!B:D,3,FALSE),"0")</f>
        <v>0</v>
      </c>
      <c r="E7" s="49" t="str">
        <f t="shared" si="0"/>
        <v>EXÓTICO</v>
      </c>
    </row>
    <row r="8" spans="1:5" ht="15">
      <c r="A8" s="6" t="s">
        <v>81</v>
      </c>
      <c r="B8" s="18" t="s">
        <v>81</v>
      </c>
      <c r="C8" s="174">
        <v>5</v>
      </c>
      <c r="D8" s="49" t="str">
        <f>_xlfn.IFERROR(VLOOKUP(B8,'base arb_nativ.'!B:D,3,FALSE),"0")</f>
        <v>0</v>
      </c>
      <c r="E8" s="49" t="str">
        <f t="shared" si="0"/>
        <v>EXÓTICO</v>
      </c>
    </row>
    <row r="9" spans="1:5" ht="15">
      <c r="A9" s="6" t="s">
        <v>82</v>
      </c>
      <c r="B9" s="16" t="s">
        <v>1096</v>
      </c>
      <c r="C9" s="174">
        <v>157</v>
      </c>
      <c r="D9" s="49" t="str">
        <f>_xlfn.IFERROR(VLOOKUP(B9,'base arb_nativ.'!B:D,3,FALSE),"0")</f>
        <v>0</v>
      </c>
      <c r="E9" s="49" t="str">
        <f t="shared" si="0"/>
        <v>EXÓTICO</v>
      </c>
    </row>
    <row r="10" spans="1:5" ht="15">
      <c r="A10" s="6" t="s">
        <v>12</v>
      </c>
      <c r="B10" s="17" t="s">
        <v>12</v>
      </c>
      <c r="C10" s="174">
        <v>3861</v>
      </c>
      <c r="D10" s="49" t="str">
        <f>_xlfn.IFERROR(VLOOKUP(B10,'base arb_nativ.'!B:D,3,FALSE),"0")</f>
        <v>0</v>
      </c>
      <c r="E10" s="49" t="str">
        <f t="shared" si="0"/>
        <v>EXÓTICO</v>
      </c>
    </row>
    <row r="11" spans="1:5" ht="15">
      <c r="A11" s="6" t="s">
        <v>83</v>
      </c>
      <c r="B11" s="16" t="s">
        <v>83</v>
      </c>
      <c r="C11" s="174">
        <v>228</v>
      </c>
      <c r="D11" s="49" t="str">
        <f>_xlfn.IFERROR(VLOOKUP(B11,'base arb_nativ.'!B:D,3,FALSE),"0")</f>
        <v>0</v>
      </c>
      <c r="E11" s="49" t="str">
        <f t="shared" si="0"/>
        <v>EXÓTICO</v>
      </c>
    </row>
    <row r="12" spans="1:5" ht="15">
      <c r="A12" s="6" t="s">
        <v>84</v>
      </c>
      <c r="B12" s="16" t="s">
        <v>84</v>
      </c>
      <c r="C12" s="174">
        <v>6</v>
      </c>
      <c r="D12" s="49" t="str">
        <f>_xlfn.IFERROR(VLOOKUP(B12,'base arb_nativ.'!B:D,3,FALSE),"0")</f>
        <v>0</v>
      </c>
      <c r="E12" s="49" t="str">
        <f t="shared" si="0"/>
        <v>EXÓTICO</v>
      </c>
    </row>
    <row r="13" spans="1:5" ht="15">
      <c r="A13" s="6" t="s">
        <v>85</v>
      </c>
      <c r="B13" s="17" t="s">
        <v>72</v>
      </c>
      <c r="C13" s="174">
        <v>490</v>
      </c>
      <c r="D13" s="49" t="str">
        <f>_xlfn.IFERROR(VLOOKUP(B13,'base arb_nativ.'!B:D,3,FALSE),"0")</f>
        <v>0</v>
      </c>
      <c r="E13" s="49" t="str">
        <f t="shared" si="0"/>
        <v>EXÓTICO</v>
      </c>
    </row>
    <row r="14" spans="1:5" ht="15">
      <c r="A14" s="6" t="s">
        <v>86</v>
      </c>
      <c r="B14" s="17" t="s">
        <v>6</v>
      </c>
      <c r="C14" s="174">
        <v>115</v>
      </c>
      <c r="D14" s="49" t="str">
        <f>_xlfn.IFERROR(VLOOKUP(B14,'base arb_nativ.'!B:D,3,FALSE),"0")</f>
        <v>0</v>
      </c>
      <c r="E14" s="49" t="str">
        <f t="shared" si="0"/>
        <v>EXÓTICO</v>
      </c>
    </row>
    <row r="15" spans="1:5" ht="15">
      <c r="A15" s="6" t="s">
        <v>87</v>
      </c>
      <c r="B15" s="17" t="s">
        <v>8</v>
      </c>
      <c r="C15" s="174">
        <v>182</v>
      </c>
      <c r="D15" s="49" t="str">
        <f>_xlfn.IFERROR(VLOOKUP(B15,'base arb_nativ.'!B:D,3,FALSE),"0")</f>
        <v>0</v>
      </c>
      <c r="E15" s="49" t="str">
        <f t="shared" si="0"/>
        <v>EXÓTICO</v>
      </c>
    </row>
    <row r="16" spans="1:5" ht="15">
      <c r="A16" s="6" t="s">
        <v>88</v>
      </c>
      <c r="B16" s="17" t="s">
        <v>10</v>
      </c>
      <c r="C16" s="174">
        <v>35</v>
      </c>
      <c r="D16" s="49" t="str">
        <f>_xlfn.IFERROR(VLOOKUP(B16,'base arb_nativ.'!B:D,3,FALSE),"0")</f>
        <v>0</v>
      </c>
      <c r="E16" s="49" t="str">
        <f t="shared" si="0"/>
        <v>EXÓTICO</v>
      </c>
    </row>
    <row r="17" spans="1:5" ht="15">
      <c r="A17" s="6" t="s">
        <v>89</v>
      </c>
      <c r="B17" s="16" t="s">
        <v>483</v>
      </c>
      <c r="C17" s="174">
        <v>62</v>
      </c>
      <c r="D17" s="49" t="str">
        <f>_xlfn.IFERROR(VLOOKUP(B17,'base arb_nativ.'!B:D,3,FALSE),"0")</f>
        <v>0</v>
      </c>
      <c r="E17" s="49" t="str">
        <f t="shared" si="0"/>
        <v>EXÓTICO</v>
      </c>
    </row>
    <row r="18" spans="1:5" ht="15">
      <c r="A18" s="6" t="s">
        <v>90</v>
      </c>
      <c r="B18" s="16" t="s">
        <v>484</v>
      </c>
      <c r="C18" s="174">
        <v>11</v>
      </c>
      <c r="D18" s="49" t="str">
        <f>_xlfn.IFERROR(VLOOKUP(B18,'base arb_nativ.'!B:D,3,FALSE),"0")</f>
        <v>0</v>
      </c>
      <c r="E18" s="49" t="str">
        <f t="shared" si="0"/>
        <v>EXÓTICO</v>
      </c>
    </row>
    <row r="19" spans="1:5" ht="15">
      <c r="A19" s="6" t="s">
        <v>91</v>
      </c>
      <c r="B19" s="16" t="s">
        <v>475</v>
      </c>
      <c r="C19" s="174">
        <v>75</v>
      </c>
      <c r="D19" s="49" t="str">
        <f>_xlfn.IFERROR(VLOOKUP(B19,'base arb_nativ.'!B:D,3,FALSE),"0")</f>
        <v>0</v>
      </c>
      <c r="E19" s="49" t="str">
        <f t="shared" si="0"/>
        <v>EXÓTICO</v>
      </c>
    </row>
    <row r="20" spans="1:5" ht="15">
      <c r="A20" s="6" t="s">
        <v>92</v>
      </c>
      <c r="B20" s="16" t="s">
        <v>476</v>
      </c>
      <c r="C20" s="177">
        <v>2</v>
      </c>
      <c r="D20" s="171">
        <f>_xlfn.IFERROR(VLOOKUP(B20,'base arb_nativ.'!B:D,3,FALSE),"0")</f>
        <v>1</v>
      </c>
      <c r="E20" s="171" t="str">
        <f t="shared" si="0"/>
        <v>NATIVO</v>
      </c>
    </row>
    <row r="21" spans="1:5" ht="15">
      <c r="A21" s="6" t="s">
        <v>93</v>
      </c>
      <c r="B21" s="16" t="s">
        <v>485</v>
      </c>
      <c r="C21" s="174">
        <v>9</v>
      </c>
      <c r="D21" s="49" t="str">
        <f>_xlfn.IFERROR(VLOOKUP(B21,'base arb_nativ.'!B:D,3,FALSE),"0")</f>
        <v>0</v>
      </c>
      <c r="E21" s="49" t="str">
        <f t="shared" si="0"/>
        <v>EXÓTICO</v>
      </c>
    </row>
    <row r="22" spans="1:5" ht="15">
      <c r="A22" s="6" t="s">
        <v>94</v>
      </c>
      <c r="B22" s="16" t="s">
        <v>1097</v>
      </c>
      <c r="C22" s="174">
        <v>8</v>
      </c>
      <c r="D22" s="49" t="str">
        <f>_xlfn.IFERROR(VLOOKUP(B22,'base arb_nativ.'!B:D,3,FALSE),"0")</f>
        <v>0</v>
      </c>
      <c r="E22" s="49" t="str">
        <f t="shared" si="0"/>
        <v>EXÓTICO</v>
      </c>
    </row>
    <row r="23" spans="1:5" ht="15">
      <c r="A23" s="6" t="s">
        <v>95</v>
      </c>
      <c r="B23" s="16" t="s">
        <v>1098</v>
      </c>
      <c r="C23" s="174">
        <v>172</v>
      </c>
      <c r="D23" s="49" t="str">
        <f>_xlfn.IFERROR(VLOOKUP(B23,'base arb_nativ.'!B:D,3,FALSE),"0")</f>
        <v>0</v>
      </c>
      <c r="E23" s="49" t="str">
        <f t="shared" si="0"/>
        <v>EXÓTICO</v>
      </c>
    </row>
    <row r="24" spans="1:5" ht="15">
      <c r="A24" s="6" t="s">
        <v>96</v>
      </c>
      <c r="B24" s="16" t="s">
        <v>439</v>
      </c>
      <c r="C24" s="177">
        <v>12</v>
      </c>
      <c r="D24" s="171">
        <f>_xlfn.IFERROR(VLOOKUP(B24,'base arb_nativ.'!B:D,3,FALSE),"0")</f>
        <v>1</v>
      </c>
      <c r="E24" s="171" t="str">
        <f t="shared" si="0"/>
        <v>NATIVO</v>
      </c>
    </row>
    <row r="25" spans="1:5" ht="15">
      <c r="A25" s="6" t="s">
        <v>97</v>
      </c>
      <c r="B25" s="16" t="s">
        <v>460</v>
      </c>
      <c r="C25" s="174">
        <v>10</v>
      </c>
      <c r="D25" s="49" t="str">
        <f>_xlfn.IFERROR(VLOOKUP(B25,'base arb_nativ.'!B:D,3,FALSE),"0")</f>
        <v>0</v>
      </c>
      <c r="E25" s="49" t="str">
        <f t="shared" si="0"/>
        <v>EXÓTICO</v>
      </c>
    </row>
    <row r="26" spans="1:5" ht="15">
      <c r="A26" s="6" t="s">
        <v>98</v>
      </c>
      <c r="B26" s="16" t="s">
        <v>372</v>
      </c>
      <c r="C26" s="174">
        <v>9</v>
      </c>
      <c r="D26" s="49" t="str">
        <f>_xlfn.IFERROR(VLOOKUP(B26,'base arb_nativ.'!B:D,3,FALSE),"0")</f>
        <v>0</v>
      </c>
      <c r="E26" s="49" t="str">
        <f t="shared" si="0"/>
        <v>EXÓTICO</v>
      </c>
    </row>
    <row r="27" spans="1:5" ht="15">
      <c r="A27" s="6" t="s">
        <v>99</v>
      </c>
      <c r="B27" s="16" t="s">
        <v>1099</v>
      </c>
      <c r="C27" s="174">
        <v>10</v>
      </c>
      <c r="D27" s="49" t="str">
        <f>_xlfn.IFERROR(VLOOKUP(B27,'base arb_nativ.'!B:D,3,FALSE),"0")</f>
        <v>0</v>
      </c>
      <c r="E27" s="49" t="str">
        <f t="shared" si="0"/>
        <v>EXÓTICO</v>
      </c>
    </row>
    <row r="28" spans="1:5" ht="15">
      <c r="A28" s="6" t="s">
        <v>100</v>
      </c>
      <c r="B28" s="16" t="s">
        <v>789</v>
      </c>
      <c r="C28" s="174">
        <v>1</v>
      </c>
      <c r="D28" s="49" t="str">
        <f>_xlfn.IFERROR(VLOOKUP(B28,'base arb_nativ.'!B:D,3,FALSE),"0")</f>
        <v>0</v>
      </c>
      <c r="E28" s="49" t="str">
        <f t="shared" si="0"/>
        <v>EXÓTICO</v>
      </c>
    </row>
    <row r="29" spans="1:5" ht="15">
      <c r="A29" s="6" t="s">
        <v>101</v>
      </c>
      <c r="B29" s="16" t="s">
        <v>491</v>
      </c>
      <c r="C29" s="174">
        <v>151</v>
      </c>
      <c r="D29" s="49" t="str">
        <f>_xlfn.IFERROR(VLOOKUP(B29,'base arb_nativ.'!B:D,3,FALSE),"0")</f>
        <v>0</v>
      </c>
      <c r="E29" s="49" t="str">
        <f t="shared" si="0"/>
        <v>EXÓTICO</v>
      </c>
    </row>
    <row r="30" spans="1:5" ht="15">
      <c r="A30" s="6" t="s">
        <v>102</v>
      </c>
      <c r="B30" s="17" t="s">
        <v>14</v>
      </c>
      <c r="C30" s="174">
        <v>562</v>
      </c>
      <c r="D30" s="49" t="str">
        <f>_xlfn.IFERROR(VLOOKUP(B30,'base arb_nativ.'!B:D,3,FALSE),"0")</f>
        <v>0</v>
      </c>
      <c r="E30" s="49" t="str">
        <f t="shared" si="0"/>
        <v>EXÓTICO</v>
      </c>
    </row>
    <row r="31" spans="1:5" ht="15">
      <c r="A31" s="6" t="s">
        <v>15</v>
      </c>
      <c r="B31" s="17" t="s">
        <v>16</v>
      </c>
      <c r="C31" s="174">
        <v>431</v>
      </c>
      <c r="D31" s="49" t="str">
        <f>_xlfn.IFERROR(VLOOKUP(B31,'base arb_nativ.'!B:D,3,FALSE),"0")</f>
        <v>0</v>
      </c>
      <c r="E31" s="49" t="str">
        <f t="shared" si="0"/>
        <v>EXÓTICO</v>
      </c>
    </row>
    <row r="32" spans="1:5" ht="15">
      <c r="A32" s="6" t="s">
        <v>103</v>
      </c>
      <c r="B32" s="17" t="s">
        <v>16</v>
      </c>
      <c r="C32" s="174">
        <v>190</v>
      </c>
      <c r="D32" s="49" t="str">
        <f>_xlfn.IFERROR(VLOOKUP(B32,'base arb_nativ.'!B:D,3,FALSE),"0")</f>
        <v>0</v>
      </c>
      <c r="E32" s="49" t="str">
        <f t="shared" si="0"/>
        <v>EXÓTICO</v>
      </c>
    </row>
    <row r="33" spans="1:5" ht="15">
      <c r="A33" s="6" t="s">
        <v>104</v>
      </c>
      <c r="B33" s="16" t="s">
        <v>493</v>
      </c>
      <c r="C33" s="177">
        <v>7</v>
      </c>
      <c r="D33" s="171">
        <f>_xlfn.IFERROR(VLOOKUP(B33,'base arb_nativ.'!B:D,3,FALSE),"0")</f>
        <v>1</v>
      </c>
      <c r="E33" s="171" t="str">
        <f t="shared" si="0"/>
        <v>NATIVO</v>
      </c>
    </row>
    <row r="34" spans="1:5" ht="15">
      <c r="A34" s="6" t="s">
        <v>105</v>
      </c>
      <c r="B34" s="16" t="s">
        <v>494</v>
      </c>
      <c r="C34" s="177">
        <v>14</v>
      </c>
      <c r="D34" s="171">
        <f>_xlfn.IFERROR(VLOOKUP(B34,'base arb_nativ.'!B:D,3,FALSE),"0")</f>
        <v>1</v>
      </c>
      <c r="E34" s="171" t="str">
        <f t="shared" si="0"/>
        <v>NATIVO</v>
      </c>
    </row>
    <row r="35" spans="1:5" ht="15">
      <c r="A35" s="6" t="s">
        <v>106</v>
      </c>
      <c r="B35" s="16" t="s">
        <v>497</v>
      </c>
      <c r="C35" s="174">
        <v>19</v>
      </c>
      <c r="D35" s="49" t="str">
        <f>_xlfn.IFERROR(VLOOKUP(B35,'base arb_nativ.'!B:D,3,FALSE),"0")</f>
        <v>0</v>
      </c>
      <c r="E35" s="49" t="str">
        <f t="shared" si="0"/>
        <v>EXÓTICO</v>
      </c>
    </row>
    <row r="36" spans="1:5" ht="15">
      <c r="A36" s="6" t="s">
        <v>107</v>
      </c>
      <c r="B36" s="16" t="s">
        <v>498</v>
      </c>
      <c r="C36" s="177">
        <v>30</v>
      </c>
      <c r="D36" s="171">
        <f>_xlfn.IFERROR(VLOOKUP(B36,'base arb_nativ.'!B:D,3,FALSE),"0")</f>
        <v>1</v>
      </c>
      <c r="E36" s="171" t="str">
        <f t="shared" si="0"/>
        <v>NATIVO</v>
      </c>
    </row>
    <row r="37" spans="1:5" ht="15">
      <c r="A37" s="6" t="s">
        <v>108</v>
      </c>
      <c r="B37" s="16" t="s">
        <v>499</v>
      </c>
      <c r="C37" s="174">
        <v>27</v>
      </c>
      <c r="D37" s="49" t="str">
        <f>_xlfn.IFERROR(VLOOKUP(B37,'base arb_nativ.'!B:D,3,FALSE),"0")</f>
        <v>0</v>
      </c>
      <c r="E37" s="49" t="str">
        <f t="shared" si="0"/>
        <v>EXÓTICO</v>
      </c>
    </row>
    <row r="38" spans="1:5" ht="15">
      <c r="A38" s="6" t="s">
        <v>109</v>
      </c>
      <c r="B38" s="16" t="s">
        <v>500</v>
      </c>
      <c r="C38" s="174">
        <v>7</v>
      </c>
      <c r="D38" s="49" t="str">
        <f>_xlfn.IFERROR(VLOOKUP(B38,'base arb_nativ.'!B:D,3,FALSE),"0")</f>
        <v>0</v>
      </c>
      <c r="E38" s="49" t="str">
        <f t="shared" si="0"/>
        <v>EXÓTICO</v>
      </c>
    </row>
    <row r="39" spans="1:5" ht="15">
      <c r="A39" s="6" t="s">
        <v>227</v>
      </c>
      <c r="B39" s="16" t="s">
        <v>501</v>
      </c>
      <c r="C39" s="174">
        <v>160</v>
      </c>
      <c r="D39" s="49" t="str">
        <f>_xlfn.IFERROR(VLOOKUP(B39,'base arb_nativ.'!B:D,3,FALSE),"0")</f>
        <v>0</v>
      </c>
      <c r="E39" s="49" t="str">
        <f t="shared" si="0"/>
        <v>EXÓTICO</v>
      </c>
    </row>
    <row r="40" spans="1:5" ht="15">
      <c r="A40" s="6" t="s">
        <v>110</v>
      </c>
      <c r="B40" s="20" t="s">
        <v>790</v>
      </c>
      <c r="C40" s="174">
        <v>768</v>
      </c>
      <c r="D40" s="49" t="str">
        <f>_xlfn.IFERROR(VLOOKUP(B40,'base arb_nativ.'!B:D,3,FALSE),"0")</f>
        <v>0</v>
      </c>
      <c r="E40" s="49" t="str">
        <f t="shared" si="0"/>
        <v>EXÓTICO</v>
      </c>
    </row>
    <row r="41" spans="1:5" ht="15">
      <c r="A41" s="6" t="s">
        <v>230</v>
      </c>
      <c r="B41" s="21" t="s">
        <v>503</v>
      </c>
      <c r="C41" s="174">
        <v>9</v>
      </c>
      <c r="D41" s="49" t="str">
        <f>_xlfn.IFERROR(VLOOKUP(B41,'base arb_nativ.'!B:D,3,FALSE),"0")</f>
        <v>0</v>
      </c>
      <c r="E41" s="49" t="str">
        <f t="shared" si="0"/>
        <v>EXÓTICO</v>
      </c>
    </row>
    <row r="42" spans="1:5" ht="15">
      <c r="A42" s="6" t="s">
        <v>111</v>
      </c>
      <c r="B42" s="21" t="s">
        <v>111</v>
      </c>
      <c r="C42" s="174">
        <v>21</v>
      </c>
      <c r="D42" s="49" t="str">
        <f>_xlfn.IFERROR(VLOOKUP(B42,'base arb_nativ.'!B:D,3,FALSE),"0")</f>
        <v>0</v>
      </c>
      <c r="E42" s="49" t="str">
        <f t="shared" si="0"/>
        <v>EXÓTICO</v>
      </c>
    </row>
    <row r="43" spans="1:5" ht="15">
      <c r="A43" s="6" t="s">
        <v>17</v>
      </c>
      <c r="B43" s="18" t="s">
        <v>504</v>
      </c>
      <c r="C43" s="174">
        <v>601</v>
      </c>
      <c r="D43" s="49" t="str">
        <f>_xlfn.IFERROR(VLOOKUP(B43,'base arb_nativ.'!B:D,3,FALSE),"0")</f>
        <v>0</v>
      </c>
      <c r="E43" s="49" t="str">
        <f t="shared" si="0"/>
        <v>EXÓTICO</v>
      </c>
    </row>
    <row r="44" spans="1:5" ht="15">
      <c r="A44" s="46" t="s">
        <v>112</v>
      </c>
      <c r="B44" s="46" t="s">
        <v>112</v>
      </c>
      <c r="C44" s="174">
        <v>1</v>
      </c>
      <c r="D44" s="49" t="str">
        <f>_xlfn.IFERROR(VLOOKUP(B44,'base arb_nativ.'!B:D,3,FALSE),"0")</f>
        <v>0</v>
      </c>
      <c r="E44" s="49" t="str">
        <f t="shared" si="0"/>
        <v>EXÓTICO</v>
      </c>
    </row>
    <row r="45" spans="1:5" ht="15">
      <c r="A45" s="6" t="s">
        <v>113</v>
      </c>
      <c r="B45" s="16" t="s">
        <v>868</v>
      </c>
      <c r="C45" s="174">
        <v>57</v>
      </c>
      <c r="D45" s="49" t="str">
        <f>_xlfn.IFERROR(VLOOKUP(B45,'base arb_nativ.'!B:D,3,FALSE),"0")</f>
        <v>0</v>
      </c>
      <c r="E45" s="49" t="str">
        <f t="shared" si="0"/>
        <v>EXÓTICO</v>
      </c>
    </row>
    <row r="46" spans="1:5" ht="15">
      <c r="A46" s="6" t="s">
        <v>114</v>
      </c>
      <c r="B46" s="18" t="s">
        <v>1100</v>
      </c>
      <c r="C46" s="174">
        <v>14</v>
      </c>
      <c r="D46" s="49" t="str">
        <f>_xlfn.IFERROR(VLOOKUP(B46,'base arb_nativ.'!B:D,3,FALSE),"0")</f>
        <v>0</v>
      </c>
      <c r="E46" s="49" t="str">
        <f t="shared" si="0"/>
        <v>EXÓTICO</v>
      </c>
    </row>
    <row r="47" spans="1:5" ht="15">
      <c r="A47" s="6" t="s">
        <v>115</v>
      </c>
      <c r="B47" s="16" t="s">
        <v>115</v>
      </c>
      <c r="C47" s="174">
        <v>132</v>
      </c>
      <c r="D47" s="49" t="str">
        <f>_xlfn.IFERROR(VLOOKUP(B47,'base arb_nativ.'!B:D,3,FALSE),"0")</f>
        <v>0</v>
      </c>
      <c r="E47" s="49" t="str">
        <f t="shared" si="0"/>
        <v>EXÓTICO</v>
      </c>
    </row>
    <row r="48" spans="1:5" ht="15">
      <c r="A48" s="6" t="s">
        <v>116</v>
      </c>
      <c r="B48" s="16" t="s">
        <v>507</v>
      </c>
      <c r="C48" s="174">
        <v>134</v>
      </c>
      <c r="D48" s="49" t="str">
        <f>_xlfn.IFERROR(VLOOKUP(B48,'base arb_nativ.'!B:D,3,FALSE),"0")</f>
        <v>0</v>
      </c>
      <c r="E48" s="49" t="str">
        <f t="shared" si="0"/>
        <v>EXÓTICO</v>
      </c>
    </row>
    <row r="49" spans="1:5" ht="15">
      <c r="A49" s="6" t="s">
        <v>117</v>
      </c>
      <c r="B49" s="16" t="s">
        <v>557</v>
      </c>
      <c r="C49" s="174">
        <v>23</v>
      </c>
      <c r="D49" s="49" t="str">
        <f>_xlfn.IFERROR(VLOOKUP(B49,'base arb_nativ.'!B:D,3,FALSE),"0")</f>
        <v>0</v>
      </c>
      <c r="E49" s="49" t="str">
        <f t="shared" si="0"/>
        <v>EXÓTICO</v>
      </c>
    </row>
    <row r="50" spans="1:5" ht="15">
      <c r="A50" s="6" t="s">
        <v>118</v>
      </c>
      <c r="B50" s="16" t="s">
        <v>508</v>
      </c>
      <c r="C50" s="174">
        <v>53</v>
      </c>
      <c r="D50" s="49" t="str">
        <f>_xlfn.IFERROR(VLOOKUP(B50,'base arb_nativ.'!B:D,3,FALSE),"0")</f>
        <v>0</v>
      </c>
      <c r="E50" s="49" t="str">
        <f t="shared" si="0"/>
        <v>EXÓTICO</v>
      </c>
    </row>
    <row r="51" spans="1:5" ht="15">
      <c r="A51" s="6" t="s">
        <v>119</v>
      </c>
      <c r="B51" s="16" t="s">
        <v>509</v>
      </c>
      <c r="C51" s="174">
        <v>67</v>
      </c>
      <c r="D51" s="49" t="str">
        <f>_xlfn.IFERROR(VLOOKUP(B51,'base arb_nativ.'!B:D,3,FALSE),"0")</f>
        <v>0</v>
      </c>
      <c r="E51" s="49" t="str">
        <f t="shared" si="0"/>
        <v>EXÓTICO</v>
      </c>
    </row>
    <row r="52" spans="1:5" ht="15">
      <c r="A52" s="6" t="s">
        <v>120</v>
      </c>
      <c r="B52" s="16" t="s">
        <v>1095</v>
      </c>
      <c r="C52" s="174">
        <v>34</v>
      </c>
      <c r="D52" s="49" t="str">
        <f>_xlfn.IFERROR(VLOOKUP(B52,'base arb_nativ.'!B:D,3,FALSE),"0")</f>
        <v>0</v>
      </c>
      <c r="E52" s="49" t="str">
        <f t="shared" si="0"/>
        <v>EXÓTICO</v>
      </c>
    </row>
    <row r="53" spans="1:5" ht="15">
      <c r="A53" s="6" t="s">
        <v>121</v>
      </c>
      <c r="B53" s="16" t="s">
        <v>1101</v>
      </c>
      <c r="C53" s="174">
        <v>12</v>
      </c>
      <c r="D53" s="49" t="str">
        <f>_xlfn.IFERROR(VLOOKUP(B53,'base arb_nativ.'!B:D,3,FALSE),"0")</f>
        <v>0</v>
      </c>
      <c r="E53" s="49" t="str">
        <f t="shared" si="0"/>
        <v>EXÓTICO</v>
      </c>
    </row>
    <row r="54" spans="1:5" ht="15">
      <c r="A54" s="6" t="s">
        <v>122</v>
      </c>
      <c r="B54" s="16" t="s">
        <v>1102</v>
      </c>
      <c r="C54" s="174">
        <v>167</v>
      </c>
      <c r="D54" s="49" t="str">
        <f>_xlfn.IFERROR(VLOOKUP(B54,'base arb_nativ.'!B:D,3,FALSE),"0")</f>
        <v>0</v>
      </c>
      <c r="E54" s="49" t="str">
        <f t="shared" si="0"/>
        <v>EXÓTICO</v>
      </c>
    </row>
    <row r="55" spans="1:5" ht="15">
      <c r="A55" s="6" t="s">
        <v>123</v>
      </c>
      <c r="B55" s="16" t="s">
        <v>513</v>
      </c>
      <c r="C55" s="174">
        <v>58</v>
      </c>
      <c r="D55" s="49" t="str">
        <f>_xlfn.IFERROR(VLOOKUP(B55,'base arb_nativ.'!B:D,3,FALSE),"0")</f>
        <v>0</v>
      </c>
      <c r="E55" s="49" t="str">
        <f t="shared" si="0"/>
        <v>EXÓTICO</v>
      </c>
    </row>
    <row r="56" spans="1:5" ht="15">
      <c r="A56" s="6" t="s">
        <v>19</v>
      </c>
      <c r="B56" s="17" t="s">
        <v>20</v>
      </c>
      <c r="C56" s="174">
        <v>5280</v>
      </c>
      <c r="D56" s="49" t="str">
        <f>_xlfn.IFERROR(VLOOKUP(B56,'base arb_nativ.'!B:D,3,FALSE),"0")</f>
        <v>0</v>
      </c>
      <c r="E56" s="49" t="str">
        <f t="shared" si="0"/>
        <v>EXÓTICO</v>
      </c>
    </row>
    <row r="57" spans="1:5" ht="15">
      <c r="A57" s="6" t="s">
        <v>21</v>
      </c>
      <c r="B57" s="17" t="s">
        <v>22</v>
      </c>
      <c r="C57" s="174">
        <v>1010</v>
      </c>
      <c r="D57" s="49" t="str">
        <f>_xlfn.IFERROR(VLOOKUP(B57,'base arb_nativ.'!B:D,3,FALSE),"0")</f>
        <v>0</v>
      </c>
      <c r="E57" s="49" t="str">
        <f t="shared" si="0"/>
        <v>EXÓTICO</v>
      </c>
    </row>
    <row r="58" spans="1:5" ht="15">
      <c r="A58" s="6" t="s">
        <v>478</v>
      </c>
      <c r="B58" s="16" t="s">
        <v>514</v>
      </c>
      <c r="C58" s="174">
        <v>415</v>
      </c>
      <c r="D58" s="49" t="str">
        <f>_xlfn.IFERROR(VLOOKUP(B58,'base arb_nativ.'!B:D,3,FALSE),"0")</f>
        <v>0</v>
      </c>
      <c r="E58" s="49" t="str">
        <f t="shared" si="0"/>
        <v>EXÓTICO</v>
      </c>
    </row>
    <row r="59" spans="1:5" ht="15">
      <c r="A59" s="6" t="s">
        <v>124</v>
      </c>
      <c r="B59" s="16" t="s">
        <v>515</v>
      </c>
      <c r="C59" s="174">
        <v>105</v>
      </c>
      <c r="D59" s="49" t="str">
        <f>_xlfn.IFERROR(VLOOKUP(B59,'base arb_nativ.'!B:D,3,FALSE),"0")</f>
        <v>0</v>
      </c>
      <c r="E59" s="49" t="str">
        <f t="shared" si="0"/>
        <v>EXÓTICO</v>
      </c>
    </row>
    <row r="60" spans="1:5" ht="15">
      <c r="A60" s="6" t="s">
        <v>125</v>
      </c>
      <c r="B60" s="16" t="s">
        <v>516</v>
      </c>
      <c r="C60" s="174">
        <v>79</v>
      </c>
      <c r="D60" s="49" t="str">
        <f>_xlfn.IFERROR(VLOOKUP(B60,'base arb_nativ.'!B:D,3,FALSE),"0")</f>
        <v>0</v>
      </c>
      <c r="E60" s="49" t="str">
        <f t="shared" si="0"/>
        <v>EXÓTICO</v>
      </c>
    </row>
    <row r="61" spans="1:5" ht="15">
      <c r="A61" s="6" t="s">
        <v>126</v>
      </c>
      <c r="B61" s="21" t="s">
        <v>560</v>
      </c>
      <c r="C61" s="174">
        <v>298</v>
      </c>
      <c r="D61" s="49" t="str">
        <f>_xlfn.IFERROR(VLOOKUP(B61,'base arb_nativ.'!B:D,3,FALSE),"0")</f>
        <v>0</v>
      </c>
      <c r="E61" s="49" t="str">
        <f t="shared" si="0"/>
        <v>EXÓTICO</v>
      </c>
    </row>
    <row r="62" spans="1:5" ht="15">
      <c r="A62" s="6" t="s">
        <v>127</v>
      </c>
      <c r="B62" s="17" t="s">
        <v>24</v>
      </c>
      <c r="C62" s="174">
        <v>181</v>
      </c>
      <c r="D62" s="49" t="str">
        <f>_xlfn.IFERROR(VLOOKUP(B62,'base arb_nativ.'!B:D,3,FALSE),"0")</f>
        <v>0</v>
      </c>
      <c r="E62" s="49" t="str">
        <f t="shared" si="0"/>
        <v>EXÓTICO</v>
      </c>
    </row>
    <row r="63" spans="1:5" ht="15">
      <c r="A63" s="6" t="s">
        <v>128</v>
      </c>
      <c r="B63" s="16" t="s">
        <v>517</v>
      </c>
      <c r="C63" s="174">
        <v>146</v>
      </c>
      <c r="D63" s="49" t="str">
        <f>_xlfn.IFERROR(VLOOKUP(B63,'base arb_nativ.'!B:D,3,FALSE),"0")</f>
        <v>0</v>
      </c>
      <c r="E63" s="49" t="str">
        <f t="shared" si="0"/>
        <v>EXÓTICO</v>
      </c>
    </row>
    <row r="64" spans="1:5" ht="15">
      <c r="A64" s="6" t="s">
        <v>25</v>
      </c>
      <c r="B64" s="17" t="s">
        <v>26</v>
      </c>
      <c r="C64" s="177">
        <v>377</v>
      </c>
      <c r="D64" s="171">
        <f>_xlfn.IFERROR(VLOOKUP(B64,'base arb_nativ.'!B:D,3,FALSE),"0")</f>
        <v>1</v>
      </c>
      <c r="E64" s="171" t="str">
        <f t="shared" si="0"/>
        <v>NATIVO</v>
      </c>
    </row>
    <row r="65" spans="1:5" ht="15">
      <c r="A65" s="6" t="s">
        <v>27</v>
      </c>
      <c r="B65" s="17" t="s">
        <v>28</v>
      </c>
      <c r="C65" s="174">
        <v>361</v>
      </c>
      <c r="D65" s="49" t="str">
        <f>_xlfn.IFERROR(VLOOKUP(B65,'base arb_nativ.'!B:D,3,FALSE),"0")</f>
        <v>0</v>
      </c>
      <c r="E65" s="49" t="str">
        <f t="shared" si="0"/>
        <v>EXÓTICO</v>
      </c>
    </row>
    <row r="66" spans="1:5" ht="15">
      <c r="A66" s="6" t="s">
        <v>129</v>
      </c>
      <c r="B66" s="17" t="s">
        <v>319</v>
      </c>
      <c r="C66" s="174">
        <v>414</v>
      </c>
      <c r="D66" s="49" t="str">
        <f>_xlfn.IFERROR(VLOOKUP(B66,'base arb_nativ.'!B:D,3,FALSE),"0")</f>
        <v>0</v>
      </c>
      <c r="E66" s="49" t="str">
        <f t="shared" si="0"/>
        <v>EXÓTICO</v>
      </c>
    </row>
    <row r="67" spans="1:5" ht="15">
      <c r="A67" s="6" t="s">
        <v>130</v>
      </c>
      <c r="B67" s="17" t="s">
        <v>32</v>
      </c>
      <c r="C67" s="174">
        <v>1301</v>
      </c>
      <c r="D67" s="49" t="str">
        <f>_xlfn.IFERROR(VLOOKUP(B67,'base arb_nativ.'!B:D,3,FALSE),"0")</f>
        <v>0</v>
      </c>
      <c r="E67" s="49" t="str">
        <f aca="true" t="shared" si="1" ref="E67:E130">IF(D67=1,"NATIVO","EXÓTICO")</f>
        <v>EXÓTICO</v>
      </c>
    </row>
    <row r="68" spans="1:5" ht="15">
      <c r="A68" s="6" t="s">
        <v>131</v>
      </c>
      <c r="B68" s="17" t="s">
        <v>34</v>
      </c>
      <c r="C68" s="174">
        <v>240</v>
      </c>
      <c r="D68" s="49" t="str">
        <f>_xlfn.IFERROR(VLOOKUP(B68,'base arb_nativ.'!B:D,3,FALSE),"0")</f>
        <v>0</v>
      </c>
      <c r="E68" s="49" t="str">
        <f t="shared" si="1"/>
        <v>EXÓTICO</v>
      </c>
    </row>
    <row r="69" spans="1:5" ht="15">
      <c r="A69" s="6" t="s">
        <v>132</v>
      </c>
      <c r="B69" s="16" t="s">
        <v>249</v>
      </c>
      <c r="C69" s="174">
        <v>345</v>
      </c>
      <c r="D69" s="49" t="str">
        <f>_xlfn.IFERROR(VLOOKUP(B69,'base arb_nativ.'!B:D,3,FALSE),"0")</f>
        <v>0</v>
      </c>
      <c r="E69" s="49" t="str">
        <f t="shared" si="1"/>
        <v>EXÓTICO</v>
      </c>
    </row>
    <row r="70" spans="1:5" ht="15">
      <c r="A70" s="6" t="s">
        <v>133</v>
      </c>
      <c r="B70" s="17" t="s">
        <v>518</v>
      </c>
      <c r="C70" s="174">
        <v>10</v>
      </c>
      <c r="D70" s="49" t="str">
        <f>_xlfn.IFERROR(VLOOKUP(B70,'base arb_nativ.'!B:D,3,FALSE),"0")</f>
        <v>0</v>
      </c>
      <c r="E70" s="49" t="str">
        <f t="shared" si="1"/>
        <v>EXÓTICO</v>
      </c>
    </row>
    <row r="71" spans="1:5" ht="15">
      <c r="A71" s="6" t="s">
        <v>35</v>
      </c>
      <c r="B71" s="17" t="s">
        <v>36</v>
      </c>
      <c r="C71" s="174">
        <v>758</v>
      </c>
      <c r="D71" s="49" t="str">
        <f>_xlfn.IFERROR(VLOOKUP(B71,'base arb_nativ.'!B:D,3,FALSE),"0")</f>
        <v>0</v>
      </c>
      <c r="E71" s="49" t="str">
        <f t="shared" si="1"/>
        <v>EXÓTICO</v>
      </c>
    </row>
    <row r="72" spans="1:5" ht="15">
      <c r="A72" s="6" t="s">
        <v>134</v>
      </c>
      <c r="B72" s="17" t="s">
        <v>791</v>
      </c>
      <c r="C72" s="174">
        <v>12</v>
      </c>
      <c r="D72" s="49" t="str">
        <f>_xlfn.IFERROR(VLOOKUP(B72,'base arb_nativ.'!B:D,3,FALSE),"0")</f>
        <v>0</v>
      </c>
      <c r="E72" s="49" t="str">
        <f t="shared" si="1"/>
        <v>EXÓTICO</v>
      </c>
    </row>
    <row r="73" spans="1:5" ht="15">
      <c r="A73" s="6" t="s">
        <v>135</v>
      </c>
      <c r="B73" s="17" t="s">
        <v>520</v>
      </c>
      <c r="C73" s="174">
        <v>4</v>
      </c>
      <c r="D73" s="49" t="str">
        <f>_xlfn.IFERROR(VLOOKUP(B73,'base arb_nativ.'!B:D,3,FALSE),"0")</f>
        <v>0</v>
      </c>
      <c r="E73" s="49" t="str">
        <f t="shared" si="1"/>
        <v>EXÓTICO</v>
      </c>
    </row>
    <row r="74" spans="1:5" ht="15">
      <c r="A74" s="6" t="s">
        <v>136</v>
      </c>
      <c r="B74" s="17" t="s">
        <v>38</v>
      </c>
      <c r="C74" s="174">
        <v>755</v>
      </c>
      <c r="D74" s="49" t="str">
        <f>_xlfn.IFERROR(VLOOKUP(B74,'base arb_nativ.'!B:D,3,FALSE),"0")</f>
        <v>0</v>
      </c>
      <c r="E74" s="49" t="str">
        <f t="shared" si="1"/>
        <v>EXÓTICO</v>
      </c>
    </row>
    <row r="75" spans="1:5" ht="15">
      <c r="A75" s="6" t="s">
        <v>137</v>
      </c>
      <c r="B75" s="16" t="s">
        <v>521</v>
      </c>
      <c r="C75" s="174">
        <v>1</v>
      </c>
      <c r="D75" s="49" t="str">
        <f>_xlfn.IFERROR(VLOOKUP(B75,'base arb_nativ.'!B:D,3,FALSE),"0")</f>
        <v>0</v>
      </c>
      <c r="E75" s="49" t="str">
        <f t="shared" si="1"/>
        <v>EXÓTICO</v>
      </c>
    </row>
    <row r="76" spans="1:5" ht="15">
      <c r="A76" s="6" t="s">
        <v>138</v>
      </c>
      <c r="B76" s="16" t="s">
        <v>522</v>
      </c>
      <c r="C76" s="174">
        <v>8</v>
      </c>
      <c r="D76" s="49" t="str">
        <f>_xlfn.IFERROR(VLOOKUP(B76,'base arb_nativ.'!B:D,3,FALSE),"0")</f>
        <v>0</v>
      </c>
      <c r="E76" s="49" t="str">
        <f t="shared" si="1"/>
        <v>EXÓTICO</v>
      </c>
    </row>
    <row r="77" spans="1:5" ht="15">
      <c r="A77" s="6" t="s">
        <v>139</v>
      </c>
      <c r="B77" s="16" t="s">
        <v>523</v>
      </c>
      <c r="C77" s="174">
        <v>3146</v>
      </c>
      <c r="D77" s="49" t="str">
        <f>_xlfn.IFERROR(VLOOKUP(B77,'base arb_nativ.'!B:D,3,FALSE),"0")</f>
        <v>0</v>
      </c>
      <c r="E77" s="49" t="str">
        <f t="shared" si="1"/>
        <v>EXÓTICO</v>
      </c>
    </row>
    <row r="78" spans="1:5" ht="15">
      <c r="A78" s="6" t="s">
        <v>39</v>
      </c>
      <c r="B78" s="17" t="s">
        <v>40</v>
      </c>
      <c r="C78" s="174">
        <v>1146</v>
      </c>
      <c r="D78" s="49" t="str">
        <f>_xlfn.IFERROR(VLOOKUP(B78,'base arb_nativ.'!B:D,3,FALSE),"0")</f>
        <v>0</v>
      </c>
      <c r="E78" s="49" t="str">
        <f t="shared" si="1"/>
        <v>EXÓTICO</v>
      </c>
    </row>
    <row r="79" spans="1:5" ht="15">
      <c r="A79" s="6" t="s">
        <v>140</v>
      </c>
      <c r="B79" s="17" t="s">
        <v>524</v>
      </c>
      <c r="C79" s="174">
        <v>30</v>
      </c>
      <c r="D79" s="49" t="str">
        <f>_xlfn.IFERROR(VLOOKUP(B79,'base arb_nativ.'!B:D,3,FALSE),"0")</f>
        <v>0</v>
      </c>
      <c r="E79" s="49" t="str">
        <f t="shared" si="1"/>
        <v>EXÓTICO</v>
      </c>
    </row>
    <row r="80" spans="1:5" ht="15">
      <c r="A80" s="6" t="s">
        <v>141</v>
      </c>
      <c r="B80" s="16" t="s">
        <v>525</v>
      </c>
      <c r="C80" s="177">
        <v>3</v>
      </c>
      <c r="D80" s="171">
        <f>_xlfn.IFERROR(VLOOKUP(B80,'base arb_nativ.'!B:D,3,FALSE),"0")</f>
        <v>1</v>
      </c>
      <c r="E80" s="171" t="str">
        <f t="shared" si="1"/>
        <v>NATIVO</v>
      </c>
    </row>
    <row r="81" spans="1:5" ht="15">
      <c r="A81" s="6" t="s">
        <v>41</v>
      </c>
      <c r="B81" s="17" t="s">
        <v>42</v>
      </c>
      <c r="C81" s="174">
        <v>5961</v>
      </c>
      <c r="D81" s="49" t="str">
        <f>_xlfn.IFERROR(VLOOKUP(B81,'base arb_nativ.'!B:D,3,FALSE),"0")</f>
        <v>0</v>
      </c>
      <c r="E81" s="49" t="str">
        <f t="shared" si="1"/>
        <v>EXÓTICO</v>
      </c>
    </row>
    <row r="82" spans="1:5" ht="15">
      <c r="A82" s="6" t="s">
        <v>142</v>
      </c>
      <c r="B82" s="17" t="s">
        <v>526</v>
      </c>
      <c r="C82" s="177">
        <v>16</v>
      </c>
      <c r="D82" s="171">
        <f>_xlfn.IFERROR(VLOOKUP(B82,'base arb_nativ.'!B:D,3,FALSE),"0")</f>
        <v>1</v>
      </c>
      <c r="E82" s="171" t="str">
        <f t="shared" si="1"/>
        <v>NATIVO</v>
      </c>
    </row>
    <row r="83" spans="1:5" ht="15">
      <c r="A83" s="6" t="s">
        <v>143</v>
      </c>
      <c r="B83" s="17" t="s">
        <v>527</v>
      </c>
      <c r="C83" s="174">
        <v>11</v>
      </c>
      <c r="D83" s="49" t="str">
        <f>_xlfn.IFERROR(VLOOKUP(B83,'base arb_nativ.'!B:D,3,FALSE),"0")</f>
        <v>0</v>
      </c>
      <c r="E83" s="49" t="str">
        <f t="shared" si="1"/>
        <v>EXÓTICO</v>
      </c>
    </row>
    <row r="84" spans="1:5" ht="15">
      <c r="A84" s="6" t="s">
        <v>144</v>
      </c>
      <c r="B84" s="16" t="s">
        <v>999</v>
      </c>
      <c r="C84" s="177">
        <v>3</v>
      </c>
      <c r="D84" s="171">
        <f>_xlfn.IFERROR(VLOOKUP(B84,'base arb_nativ.'!B:D,3,FALSE),"0")</f>
        <v>1</v>
      </c>
      <c r="E84" s="171" t="str">
        <f t="shared" si="1"/>
        <v>NATIVO</v>
      </c>
    </row>
    <row r="85" spans="1:5" ht="15">
      <c r="A85" s="6" t="s">
        <v>145</v>
      </c>
      <c r="B85" s="16" t="s">
        <v>529</v>
      </c>
      <c r="C85" s="177">
        <v>72</v>
      </c>
      <c r="D85" s="171">
        <f>_xlfn.IFERROR(VLOOKUP(B85,'base arb_nativ.'!B:D,3,FALSE),"0")</f>
        <v>1</v>
      </c>
      <c r="E85" s="171" t="str">
        <f t="shared" si="1"/>
        <v>NATIVO</v>
      </c>
    </row>
    <row r="86" spans="1:5" ht="15">
      <c r="A86" s="6" t="s">
        <v>146</v>
      </c>
      <c r="B86" s="17" t="s">
        <v>530</v>
      </c>
      <c r="C86" s="174">
        <v>29</v>
      </c>
      <c r="D86" s="49" t="str">
        <f>_xlfn.IFERROR(VLOOKUP(B86,'base arb_nativ.'!B:D,3,FALSE),"0")</f>
        <v>0</v>
      </c>
      <c r="E86" s="49" t="str">
        <f t="shared" si="1"/>
        <v>EXÓTICO</v>
      </c>
    </row>
    <row r="87" spans="1:5" ht="15">
      <c r="A87" s="6" t="s">
        <v>55</v>
      </c>
      <c r="B87" s="17" t="s">
        <v>56</v>
      </c>
      <c r="C87" s="177">
        <v>1</v>
      </c>
      <c r="D87" s="171">
        <f>_xlfn.IFERROR(VLOOKUP(B87,'base arb_nativ.'!B:D,3,FALSE),"0")</f>
        <v>1</v>
      </c>
      <c r="E87" s="171" t="str">
        <f t="shared" si="1"/>
        <v>NATIVO</v>
      </c>
    </row>
    <row r="88" spans="1:5" ht="15">
      <c r="A88" s="6" t="s">
        <v>148</v>
      </c>
      <c r="B88" s="16" t="s">
        <v>792</v>
      </c>
      <c r="C88" s="174">
        <v>34</v>
      </c>
      <c r="D88" s="49" t="str">
        <f>_xlfn.IFERROR(VLOOKUP(B88,'base arb_nativ.'!B:D,3,FALSE),"0")</f>
        <v>0</v>
      </c>
      <c r="E88" s="49" t="str">
        <f t="shared" si="1"/>
        <v>EXÓTICO</v>
      </c>
    </row>
    <row r="89" spans="1:5" ht="15">
      <c r="A89" s="6" t="s">
        <v>149</v>
      </c>
      <c r="B89" s="16" t="s">
        <v>532</v>
      </c>
      <c r="C89" s="174">
        <v>39</v>
      </c>
      <c r="D89" s="49" t="str">
        <f>_xlfn.IFERROR(VLOOKUP(B89,'base arb_nativ.'!B:D,3,FALSE),"0")</f>
        <v>0</v>
      </c>
      <c r="E89" s="49" t="str">
        <f t="shared" si="1"/>
        <v>EXÓTICO</v>
      </c>
    </row>
    <row r="90" spans="1:5" ht="15">
      <c r="A90" s="6" t="s">
        <v>150</v>
      </c>
      <c r="B90" s="16" t="s">
        <v>793</v>
      </c>
      <c r="C90" s="174">
        <v>18</v>
      </c>
      <c r="D90" s="49" t="str">
        <f>_xlfn.IFERROR(VLOOKUP(B90,'base arb_nativ.'!B:D,3,FALSE),"0")</f>
        <v>0</v>
      </c>
      <c r="E90" s="49" t="str">
        <f t="shared" si="1"/>
        <v>EXÓTICO</v>
      </c>
    </row>
    <row r="91" spans="1:5" ht="15">
      <c r="A91" s="6" t="s">
        <v>151</v>
      </c>
      <c r="B91" s="16" t="s">
        <v>534</v>
      </c>
      <c r="C91" s="177">
        <v>6</v>
      </c>
      <c r="D91" s="171">
        <f>_xlfn.IFERROR(VLOOKUP(B91,'base arb_nativ.'!B:D,3,FALSE),"0")</f>
        <v>1</v>
      </c>
      <c r="E91" s="171" t="str">
        <f t="shared" si="1"/>
        <v>NATIVO</v>
      </c>
    </row>
    <row r="92" spans="1:5" ht="15">
      <c r="A92" s="6" t="s">
        <v>152</v>
      </c>
      <c r="B92" s="15" t="s">
        <v>470</v>
      </c>
      <c r="C92" s="174">
        <v>35</v>
      </c>
      <c r="D92" s="49" t="str">
        <f>_xlfn.IFERROR(VLOOKUP(B92,'base arb_nativ.'!B:D,3,FALSE),"0")</f>
        <v>0</v>
      </c>
      <c r="E92" s="49" t="str">
        <f t="shared" si="1"/>
        <v>EXÓTICO</v>
      </c>
    </row>
    <row r="93" spans="1:5" ht="15">
      <c r="A93" s="6" t="s">
        <v>153</v>
      </c>
      <c r="B93" s="17" t="s">
        <v>48</v>
      </c>
      <c r="C93" s="174">
        <v>285</v>
      </c>
      <c r="D93" s="49" t="str">
        <f>_xlfn.IFERROR(VLOOKUP(B93,'base arb_nativ.'!B:D,3,FALSE),"0")</f>
        <v>0</v>
      </c>
      <c r="E93" s="49" t="str">
        <f t="shared" si="1"/>
        <v>EXÓTICO</v>
      </c>
    </row>
    <row r="94" spans="1:5" ht="15">
      <c r="A94" s="6" t="s">
        <v>49</v>
      </c>
      <c r="B94" s="17" t="s">
        <v>50</v>
      </c>
      <c r="C94" s="174">
        <v>470</v>
      </c>
      <c r="D94" s="49" t="str">
        <f>_xlfn.IFERROR(VLOOKUP(B94,'base arb_nativ.'!B:D,3,FALSE),"0")</f>
        <v>0</v>
      </c>
      <c r="E94" s="49" t="str">
        <f t="shared" si="1"/>
        <v>EXÓTICO</v>
      </c>
    </row>
    <row r="95" spans="1:5" ht="15">
      <c r="A95" s="6" t="s">
        <v>154</v>
      </c>
      <c r="B95" s="16" t="s">
        <v>535</v>
      </c>
      <c r="C95" s="174">
        <v>704</v>
      </c>
      <c r="D95" s="49" t="str">
        <f>_xlfn.IFERROR(VLOOKUP(B95,'base arb_nativ.'!B:D,3,FALSE),"0")</f>
        <v>0</v>
      </c>
      <c r="E95" s="49" t="str">
        <f t="shared" si="1"/>
        <v>EXÓTICO</v>
      </c>
    </row>
    <row r="96" spans="1:5" ht="15">
      <c r="A96" s="6" t="s">
        <v>155</v>
      </c>
      <c r="B96" s="16" t="s">
        <v>794</v>
      </c>
      <c r="C96" s="174">
        <v>7</v>
      </c>
      <c r="D96" s="49" t="str">
        <f>_xlfn.IFERROR(VLOOKUP(B96,'base arb_nativ.'!B:D,3,FALSE),"0")</f>
        <v>0</v>
      </c>
      <c r="E96" s="49" t="str">
        <f t="shared" si="1"/>
        <v>EXÓTICO</v>
      </c>
    </row>
    <row r="97" spans="1:5" ht="15">
      <c r="A97" s="6" t="s">
        <v>156</v>
      </c>
      <c r="B97" s="16" t="s">
        <v>285</v>
      </c>
      <c r="C97" s="174">
        <v>95</v>
      </c>
      <c r="D97" s="49" t="str">
        <f>_xlfn.IFERROR(VLOOKUP(B97,'base arb_nativ.'!B:D,3,FALSE),"0")</f>
        <v>0</v>
      </c>
      <c r="E97" s="49" t="str">
        <f t="shared" si="1"/>
        <v>EXÓTICO</v>
      </c>
    </row>
    <row r="98" spans="1:5" ht="15">
      <c r="A98" s="6" t="s">
        <v>157</v>
      </c>
      <c r="B98" s="16" t="s">
        <v>537</v>
      </c>
      <c r="C98" s="174">
        <v>4</v>
      </c>
      <c r="D98" s="49" t="str">
        <f>_xlfn.IFERROR(VLOOKUP(B98,'base arb_nativ.'!B:D,3,FALSE),"0")</f>
        <v>0</v>
      </c>
      <c r="E98" s="49" t="str">
        <f t="shared" si="1"/>
        <v>EXÓTICO</v>
      </c>
    </row>
    <row r="99" spans="1:5" ht="15">
      <c r="A99" s="6" t="s">
        <v>158</v>
      </c>
      <c r="B99" s="16" t="s">
        <v>538</v>
      </c>
      <c r="C99" s="174">
        <v>7</v>
      </c>
      <c r="D99" s="49" t="str">
        <f>_xlfn.IFERROR(VLOOKUP(B99,'base arb_nativ.'!B:D,3,FALSE),"0")</f>
        <v>0</v>
      </c>
      <c r="E99" s="49" t="str">
        <f t="shared" si="1"/>
        <v>EXÓTICO</v>
      </c>
    </row>
    <row r="100" spans="1:5" ht="15">
      <c r="A100" s="6" t="s">
        <v>159</v>
      </c>
      <c r="B100" s="16" t="s">
        <v>539</v>
      </c>
      <c r="C100" s="174">
        <v>31</v>
      </c>
      <c r="D100" s="49" t="str">
        <f>_xlfn.IFERROR(VLOOKUP(B100,'base arb_nativ.'!B:D,3,FALSE),"0")</f>
        <v>0</v>
      </c>
      <c r="E100" s="49" t="str">
        <f t="shared" si="1"/>
        <v>EXÓTICO</v>
      </c>
    </row>
    <row r="101" spans="1:5" ht="15">
      <c r="A101" s="6" t="s">
        <v>160</v>
      </c>
      <c r="B101" s="16" t="s">
        <v>540</v>
      </c>
      <c r="C101" s="174">
        <v>64</v>
      </c>
      <c r="D101" s="49" t="str">
        <f>_xlfn.IFERROR(VLOOKUP(B101,'base arb_nativ.'!B:D,3,FALSE),"0")</f>
        <v>0</v>
      </c>
      <c r="E101" s="49" t="str">
        <f t="shared" si="1"/>
        <v>EXÓTICO</v>
      </c>
    </row>
    <row r="102" spans="1:5" ht="15">
      <c r="A102" s="6" t="s">
        <v>51</v>
      </c>
      <c r="B102" s="16" t="s">
        <v>52</v>
      </c>
      <c r="C102" s="177">
        <v>431</v>
      </c>
      <c r="D102" s="171">
        <f>_xlfn.IFERROR(VLOOKUP(B102,'base arb_nativ.'!B:D,3,FALSE),"0")</f>
        <v>1</v>
      </c>
      <c r="E102" s="171" t="str">
        <f t="shared" si="1"/>
        <v>NATIVO</v>
      </c>
    </row>
    <row r="103" spans="1:5" ht="15">
      <c r="A103" s="6" t="s">
        <v>161</v>
      </c>
      <c r="B103" s="16" t="s">
        <v>541</v>
      </c>
      <c r="C103" s="174">
        <v>171</v>
      </c>
      <c r="D103" s="49" t="str">
        <f>_xlfn.IFERROR(VLOOKUP(B103,'base arb_nativ.'!B:D,3,FALSE),"0")</f>
        <v>0</v>
      </c>
      <c r="E103" s="49" t="str">
        <f t="shared" si="1"/>
        <v>EXÓTICO</v>
      </c>
    </row>
    <row r="104" spans="1:5" ht="15">
      <c r="A104" s="6" t="s">
        <v>162</v>
      </c>
      <c r="B104" s="16" t="s">
        <v>542</v>
      </c>
      <c r="C104" s="174">
        <v>6</v>
      </c>
      <c r="D104" s="49" t="str">
        <f>_xlfn.IFERROR(VLOOKUP(B104,'base arb_nativ.'!B:D,3,FALSE),"0")</f>
        <v>0</v>
      </c>
      <c r="E104" s="49" t="str">
        <f t="shared" si="1"/>
        <v>EXÓTICO</v>
      </c>
    </row>
    <row r="105" spans="1:5" ht="15">
      <c r="A105" s="6" t="s">
        <v>163</v>
      </c>
      <c r="B105" s="16" t="s">
        <v>543</v>
      </c>
      <c r="C105" s="174">
        <v>71</v>
      </c>
      <c r="D105" s="49" t="str">
        <f>_xlfn.IFERROR(VLOOKUP(B105,'base arb_nativ.'!B:D,3,FALSE),"0")</f>
        <v>0</v>
      </c>
      <c r="E105" s="49" t="str">
        <f t="shared" si="1"/>
        <v>EXÓTICO</v>
      </c>
    </row>
    <row r="106" spans="1:5" ht="15">
      <c r="A106" s="6" t="s">
        <v>53</v>
      </c>
      <c r="B106" s="16" t="s">
        <v>54</v>
      </c>
      <c r="C106" s="177">
        <v>225</v>
      </c>
      <c r="D106" s="171">
        <f>_xlfn.IFERROR(VLOOKUP(B106,'base arb_nativ.'!B:D,3,FALSE),"0")</f>
        <v>1</v>
      </c>
      <c r="E106" s="171" t="str">
        <f t="shared" si="1"/>
        <v>NATIVO</v>
      </c>
    </row>
    <row r="107" spans="1:5" ht="15">
      <c r="A107" s="6" t="s">
        <v>164</v>
      </c>
      <c r="B107" s="16" t="s">
        <v>559</v>
      </c>
      <c r="C107" s="174">
        <v>98</v>
      </c>
      <c r="D107" s="49" t="str">
        <f>_xlfn.IFERROR(VLOOKUP(B107,'base arb_nativ.'!B:D,3,FALSE),"0")</f>
        <v>0</v>
      </c>
      <c r="E107" s="49" t="str">
        <f t="shared" si="1"/>
        <v>EXÓTICO</v>
      </c>
    </row>
    <row r="108" spans="1:5" ht="15">
      <c r="A108" s="6" t="s">
        <v>55</v>
      </c>
      <c r="B108" s="17" t="s">
        <v>56</v>
      </c>
      <c r="C108" s="177">
        <v>374</v>
      </c>
      <c r="D108" s="171">
        <f>_xlfn.IFERROR(VLOOKUP(B108,'base arb_nativ.'!B:D,3,FALSE),"0")</f>
        <v>1</v>
      </c>
      <c r="E108" s="171" t="str">
        <f t="shared" si="1"/>
        <v>NATIVO</v>
      </c>
    </row>
    <row r="109" spans="1:5" ht="15">
      <c r="A109" s="6" t="s">
        <v>165</v>
      </c>
      <c r="B109" s="16" t="s">
        <v>544</v>
      </c>
      <c r="C109" s="174">
        <v>12</v>
      </c>
      <c r="D109" s="49" t="str">
        <f>_xlfn.IFERROR(VLOOKUP(B109,'base arb_nativ.'!B:D,3,FALSE),"0")</f>
        <v>0</v>
      </c>
      <c r="E109" s="49" t="str">
        <f t="shared" si="1"/>
        <v>EXÓTICO</v>
      </c>
    </row>
    <row r="110" spans="1:5" ht="15">
      <c r="A110" s="6" t="s">
        <v>57</v>
      </c>
      <c r="B110" s="16" t="s">
        <v>58</v>
      </c>
      <c r="C110" s="174">
        <v>72</v>
      </c>
      <c r="D110" s="49" t="str">
        <f>_xlfn.IFERROR(VLOOKUP(B110,'base arb_nativ.'!B:D,3,FALSE),"0")</f>
        <v>0</v>
      </c>
      <c r="E110" s="49" t="str">
        <f t="shared" si="1"/>
        <v>EXÓTICO</v>
      </c>
    </row>
    <row r="111" spans="1:5" ht="15">
      <c r="A111" s="6" t="s">
        <v>166</v>
      </c>
      <c r="B111" s="16" t="s">
        <v>545</v>
      </c>
      <c r="C111" s="174">
        <v>111</v>
      </c>
      <c r="D111" s="49" t="str">
        <f>_xlfn.IFERROR(VLOOKUP(B111,'base arb_nativ.'!B:D,3,FALSE),"0")</f>
        <v>0</v>
      </c>
      <c r="E111" s="49" t="str">
        <f t="shared" si="1"/>
        <v>EXÓTICO</v>
      </c>
    </row>
    <row r="112" spans="1:5" ht="15">
      <c r="A112" s="6" t="s">
        <v>167</v>
      </c>
      <c r="B112" s="16" t="s">
        <v>546</v>
      </c>
      <c r="C112" s="174">
        <v>259</v>
      </c>
      <c r="D112" s="49" t="str">
        <f>_xlfn.IFERROR(VLOOKUP(B112,'base arb_nativ.'!B:D,3,FALSE),"0")</f>
        <v>0</v>
      </c>
      <c r="E112" s="49" t="str">
        <f t="shared" si="1"/>
        <v>EXÓTICO</v>
      </c>
    </row>
    <row r="113" spans="1:5" ht="15">
      <c r="A113" s="6" t="s">
        <v>168</v>
      </c>
      <c r="B113" s="16" t="s">
        <v>547</v>
      </c>
      <c r="C113" s="174">
        <v>95</v>
      </c>
      <c r="D113" s="49" t="str">
        <f>_xlfn.IFERROR(VLOOKUP(B113,'base arb_nativ.'!B:D,3,FALSE),"0")</f>
        <v>0</v>
      </c>
      <c r="E113" s="49" t="str">
        <f t="shared" si="1"/>
        <v>EXÓTICO</v>
      </c>
    </row>
    <row r="114" spans="1:5" ht="15">
      <c r="A114" s="6" t="s">
        <v>59</v>
      </c>
      <c r="B114" s="16" t="s">
        <v>60</v>
      </c>
      <c r="C114" s="174">
        <v>923</v>
      </c>
      <c r="D114" s="49" t="str">
        <f>_xlfn.IFERROR(VLOOKUP(B114,'base arb_nativ.'!B:D,3,FALSE),"0")</f>
        <v>0</v>
      </c>
      <c r="E114" s="49" t="str">
        <f t="shared" si="1"/>
        <v>EXÓTICO</v>
      </c>
    </row>
    <row r="115" spans="1:5" ht="15">
      <c r="A115" s="6" t="s">
        <v>169</v>
      </c>
      <c r="B115" s="21" t="s">
        <v>169</v>
      </c>
      <c r="C115" s="174">
        <v>12</v>
      </c>
      <c r="D115" s="49" t="str">
        <f>_xlfn.IFERROR(VLOOKUP(B115,'base arb_nativ.'!B:D,3,FALSE),"0")</f>
        <v>0</v>
      </c>
      <c r="E115" s="49" t="str">
        <f t="shared" si="1"/>
        <v>EXÓTICO</v>
      </c>
    </row>
    <row r="116" spans="1:5" ht="15">
      <c r="A116" s="6" t="s">
        <v>63</v>
      </c>
      <c r="B116" s="16" t="s">
        <v>64</v>
      </c>
      <c r="C116" s="177">
        <v>284</v>
      </c>
      <c r="D116" s="171">
        <f>_xlfn.IFERROR(VLOOKUP(B116,'base arb_nativ.'!B:D,3,FALSE),"0")</f>
        <v>1</v>
      </c>
      <c r="E116" s="171" t="str">
        <f t="shared" si="1"/>
        <v>NATIVO</v>
      </c>
    </row>
    <row r="117" spans="1:5" ht="15">
      <c r="A117" s="6" t="s">
        <v>170</v>
      </c>
      <c r="B117" s="16" t="s">
        <v>548</v>
      </c>
      <c r="C117" s="177">
        <v>3</v>
      </c>
      <c r="D117" s="171">
        <f>_xlfn.IFERROR(VLOOKUP(B117,'base arb_nativ.'!B:D,3,FALSE),"0")</f>
        <v>1</v>
      </c>
      <c r="E117" s="171" t="str">
        <f t="shared" si="1"/>
        <v>NATIVO</v>
      </c>
    </row>
    <row r="118" spans="1:5" ht="15">
      <c r="A118" s="6" t="s">
        <v>171</v>
      </c>
      <c r="B118" s="15" t="s">
        <v>517</v>
      </c>
      <c r="C118" s="174">
        <v>27</v>
      </c>
      <c r="D118" s="49" t="str">
        <f>_xlfn.IFERROR(VLOOKUP(B118,'base arb_nativ.'!B:D,3,FALSE),"0")</f>
        <v>0</v>
      </c>
      <c r="E118" s="49" t="str">
        <f t="shared" si="1"/>
        <v>EXÓTICO</v>
      </c>
    </row>
    <row r="119" spans="1:5" ht="15">
      <c r="A119" s="6" t="s">
        <v>172</v>
      </c>
      <c r="B119" s="21" t="s">
        <v>169</v>
      </c>
      <c r="C119" s="174">
        <v>85</v>
      </c>
      <c r="D119" s="49" t="str">
        <f>_xlfn.IFERROR(VLOOKUP(B119,'base arb_nativ.'!B:D,3,FALSE),"0")</f>
        <v>0</v>
      </c>
      <c r="E119" s="49" t="str">
        <f t="shared" si="1"/>
        <v>EXÓTICO</v>
      </c>
    </row>
    <row r="120" spans="1:5" ht="15">
      <c r="A120" s="6" t="s">
        <v>173</v>
      </c>
      <c r="B120" s="149" t="s">
        <v>956</v>
      </c>
      <c r="C120" s="174">
        <v>29</v>
      </c>
      <c r="D120" s="49" t="str">
        <f>_xlfn.IFERROR(VLOOKUP(B120,'base arb_nativ.'!B:D,3,FALSE),"0")</f>
        <v>0</v>
      </c>
      <c r="E120" s="49" t="str">
        <f t="shared" si="1"/>
        <v>EXÓTICO</v>
      </c>
    </row>
    <row r="121" spans="1:5" ht="15">
      <c r="A121" s="46" t="s">
        <v>174</v>
      </c>
      <c r="B121" s="46"/>
      <c r="C121" s="174">
        <v>1</v>
      </c>
      <c r="D121" s="49" t="str">
        <f>_xlfn.IFERROR(VLOOKUP(B121,'base arb_nativ.'!B:D,3,FALSE),"0")</f>
        <v>0</v>
      </c>
      <c r="E121" s="49" t="str">
        <f t="shared" si="1"/>
        <v>EXÓTICO</v>
      </c>
    </row>
    <row r="122" spans="1:5" ht="15">
      <c r="A122" s="6" t="s">
        <v>175</v>
      </c>
      <c r="B122" s="16" t="s">
        <v>66</v>
      </c>
      <c r="C122" s="174">
        <v>52</v>
      </c>
      <c r="D122" s="49" t="str">
        <f>_xlfn.IFERROR(VLOOKUP(B122,'base arb_nativ.'!B:D,3,FALSE),"0")</f>
        <v>0</v>
      </c>
      <c r="E122" s="49" t="str">
        <f t="shared" si="1"/>
        <v>EXÓTICO</v>
      </c>
    </row>
    <row r="123" spans="1:5" ht="15">
      <c r="A123" s="6" t="s">
        <v>176</v>
      </c>
      <c r="B123" s="16" t="s">
        <v>549</v>
      </c>
      <c r="C123" s="174">
        <v>61</v>
      </c>
      <c r="D123" s="49" t="str">
        <f>_xlfn.IFERROR(VLOOKUP(B123,'base arb_nativ.'!B:D,3,FALSE),"0")</f>
        <v>0</v>
      </c>
      <c r="E123" s="49" t="str">
        <f t="shared" si="1"/>
        <v>EXÓTICO</v>
      </c>
    </row>
    <row r="124" spans="1:5" ht="15">
      <c r="A124" s="6" t="s">
        <v>177</v>
      </c>
      <c r="B124" s="16" t="s">
        <v>550</v>
      </c>
      <c r="C124" s="174">
        <v>675</v>
      </c>
      <c r="D124" s="49" t="str">
        <f>_xlfn.IFERROR(VLOOKUP(B124,'base arb_nativ.'!B:D,3,FALSE),"0")</f>
        <v>0</v>
      </c>
      <c r="E124" s="49" t="str">
        <f t="shared" si="1"/>
        <v>EXÓTICO</v>
      </c>
    </row>
    <row r="125" spans="1:5" ht="15">
      <c r="A125" s="6" t="s">
        <v>178</v>
      </c>
      <c r="B125" s="16" t="s">
        <v>551</v>
      </c>
      <c r="C125" s="174">
        <v>6</v>
      </c>
      <c r="D125" s="49" t="str">
        <f>_xlfn.IFERROR(VLOOKUP(B125,'base arb_nativ.'!B:D,3,FALSE),"0")</f>
        <v>0</v>
      </c>
      <c r="E125" s="49" t="str">
        <f t="shared" si="1"/>
        <v>EXÓTICO</v>
      </c>
    </row>
    <row r="126" spans="1:5" ht="15">
      <c r="A126" s="6" t="s">
        <v>179</v>
      </c>
      <c r="B126" s="16" t="s">
        <v>552</v>
      </c>
      <c r="C126" s="174">
        <v>6</v>
      </c>
      <c r="D126" s="49" t="str">
        <f>_xlfn.IFERROR(VLOOKUP(B126,'base arb_nativ.'!B:D,3,FALSE),"0")</f>
        <v>0</v>
      </c>
      <c r="E126" s="49" t="str">
        <f t="shared" si="1"/>
        <v>EXÓTICO</v>
      </c>
    </row>
    <row r="127" spans="1:5" ht="15">
      <c r="A127" s="6" t="s">
        <v>180</v>
      </c>
      <c r="B127" s="16" t="s">
        <v>553</v>
      </c>
      <c r="C127" s="174">
        <v>3</v>
      </c>
      <c r="D127" s="49" t="str">
        <f>_xlfn.IFERROR(VLOOKUP(B127,'base arb_nativ.'!B:D,3,FALSE),"0")</f>
        <v>0</v>
      </c>
      <c r="E127" s="49" t="str">
        <f t="shared" si="1"/>
        <v>EXÓTICO</v>
      </c>
    </row>
    <row r="128" spans="1:5" ht="15">
      <c r="A128" s="6" t="s">
        <v>181</v>
      </c>
      <c r="B128" s="16" t="s">
        <v>558</v>
      </c>
      <c r="C128" s="174">
        <v>183</v>
      </c>
      <c r="D128" s="49" t="str">
        <f>_xlfn.IFERROR(VLOOKUP(B128,'base arb_nativ.'!B:D,3,FALSE),"0")</f>
        <v>0</v>
      </c>
      <c r="E128" s="49" t="str">
        <f t="shared" si="1"/>
        <v>EXÓTICO</v>
      </c>
    </row>
    <row r="129" spans="1:5" ht="15">
      <c r="A129" s="6" t="s">
        <v>182</v>
      </c>
      <c r="B129" s="16" t="s">
        <v>70</v>
      </c>
      <c r="C129" s="174">
        <v>1130</v>
      </c>
      <c r="D129" s="49" t="str">
        <f>_xlfn.IFERROR(VLOOKUP(B129,'base arb_nativ.'!B:D,3,FALSE),"0")</f>
        <v>0</v>
      </c>
      <c r="E129" s="49" t="str">
        <f t="shared" si="1"/>
        <v>EXÓTICO</v>
      </c>
    </row>
    <row r="130" spans="1:5" ht="15">
      <c r="A130" s="6" t="s">
        <v>183</v>
      </c>
      <c r="B130" s="16" t="s">
        <v>554</v>
      </c>
      <c r="C130" s="174">
        <v>127</v>
      </c>
      <c r="D130" s="49" t="str">
        <f>_xlfn.IFERROR(VLOOKUP(B130,'base arb_nativ.'!B:D,3,FALSE),"0")</f>
        <v>0</v>
      </c>
      <c r="E130" s="49" t="str">
        <f t="shared" si="1"/>
        <v>EXÓTICO</v>
      </c>
    </row>
    <row r="131" spans="1:5" ht="15">
      <c r="A131" s="6" t="s">
        <v>184</v>
      </c>
      <c r="B131" s="16" t="s">
        <v>555</v>
      </c>
      <c r="C131" s="174">
        <v>51</v>
      </c>
      <c r="D131" s="49" t="str">
        <f>_xlfn.IFERROR(VLOOKUP(B131,'base arb_nativ.'!B:D,3,FALSE),"0")</f>
        <v>0</v>
      </c>
      <c r="E131" s="49" t="str">
        <f>IF(D131=1,"NATIVO","EXÓTICO")</f>
        <v>EXÓTICO</v>
      </c>
    </row>
    <row r="132" spans="1:5" ht="15">
      <c r="A132" s="6" t="s">
        <v>185</v>
      </c>
      <c r="B132" s="16" t="s">
        <v>556</v>
      </c>
      <c r="C132" s="174">
        <v>5</v>
      </c>
      <c r="D132" s="49" t="str">
        <f>_xlfn.IFERROR(VLOOKUP(B132,'base arb_nativ.'!B:D,3,FALSE),"0")</f>
        <v>0</v>
      </c>
      <c r="E132" s="49" t="str">
        <f>IF(D132=1,"NATIVO","EXÓTICO")</f>
        <v>EXÓTICO</v>
      </c>
    </row>
    <row r="133" spans="1:5" ht="15">
      <c r="A133" s="6" t="s">
        <v>186</v>
      </c>
      <c r="B133" s="6"/>
      <c r="C133" s="174">
        <v>459</v>
      </c>
      <c r="D133" s="49" t="str">
        <f>_xlfn.IFERROR(VLOOKUP(B133,'base arb_nativ.'!B:D,3,FALSE),"0")</f>
        <v>0</v>
      </c>
      <c r="E133" s="49" t="str">
        <f>IF(D133=1,"NATIVO","EXÓTICO")</f>
        <v>EXÓTICO</v>
      </c>
    </row>
    <row r="134" spans="1:5" ht="15">
      <c r="A134" s="9" t="s">
        <v>73</v>
      </c>
      <c r="B134" s="9"/>
      <c r="C134" s="175">
        <v>41711</v>
      </c>
      <c r="D134" s="49" t="str">
        <f>_xlfn.IFERROR(VLOOKUP(B134,'base arb_nativ.'!B:D,3,FALSE),"0")</f>
        <v>0</v>
      </c>
      <c r="E134" s="49" t="str">
        <f>IF(D134=1,"NATIVO","EXÓTICO")</f>
        <v>EXÓTICO</v>
      </c>
    </row>
    <row r="136" spans="2:3" ht="15">
      <c r="B136" s="193" t="s">
        <v>187</v>
      </c>
      <c r="C136" s="193" t="s">
        <v>1111</v>
      </c>
    </row>
    <row r="137" spans="2:3" ht="15">
      <c r="B137" s="194" t="s">
        <v>1108</v>
      </c>
      <c r="C137" s="195">
        <v>39851</v>
      </c>
    </row>
    <row r="138" spans="2:3" ht="15">
      <c r="B138" s="194" t="s">
        <v>1109</v>
      </c>
      <c r="C138" s="195">
        <v>1860</v>
      </c>
    </row>
    <row r="139" spans="2:3" ht="15">
      <c r="B139" s="194" t="s">
        <v>73</v>
      </c>
      <c r="C139" s="195">
        <v>41711</v>
      </c>
    </row>
    <row r="140" ht="15">
      <c r="C140"/>
    </row>
    <row r="141" ht="15">
      <c r="C141"/>
    </row>
    <row r="142" ht="15">
      <c r="C142"/>
    </row>
    <row r="143" ht="15">
      <c r="C143"/>
    </row>
    <row r="144" ht="15">
      <c r="C144"/>
    </row>
    <row r="145" ht="15">
      <c r="C145"/>
    </row>
    <row r="146" ht="15">
      <c r="C146"/>
    </row>
    <row r="147" ht="15">
      <c r="C147"/>
    </row>
    <row r="148" ht="15">
      <c r="C148"/>
    </row>
    <row r="149" ht="15">
      <c r="C149"/>
    </row>
    <row r="150" ht="15">
      <c r="C150"/>
    </row>
    <row r="151" ht="15">
      <c r="C151"/>
    </row>
    <row r="152" ht="15">
      <c r="C152"/>
    </row>
    <row r="153" ht="15">
      <c r="C153"/>
    </row>
  </sheetData>
  <sheetProtection/>
  <autoFilter ref="A1:C134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1:J146"/>
  <sheetViews>
    <sheetView zoomScalePageLayoutView="0" workbookViewId="0" topLeftCell="A103">
      <selection activeCell="M16" sqref="M16"/>
    </sheetView>
  </sheetViews>
  <sheetFormatPr defaultColWidth="11.421875" defaultRowHeight="15"/>
  <cols>
    <col min="1" max="1" width="5.140625" style="0" customWidth="1"/>
    <col min="2" max="2" width="22.57421875" style="50" customWidth="1"/>
    <col min="3" max="3" width="27.140625" style="23" customWidth="1"/>
    <col min="4" max="4" width="13.140625" style="0" customWidth="1"/>
    <col min="5" max="5" width="11.57421875" style="0" customWidth="1"/>
    <col min="6" max="6" width="5.140625" style="0" bestFit="1" customWidth="1"/>
    <col min="7" max="7" width="5.57421875" style="0" bestFit="1" customWidth="1"/>
    <col min="8" max="8" width="13.140625" style="0" customWidth="1"/>
    <col min="9" max="9" width="5.7109375" style="8" customWidth="1"/>
    <col min="10" max="10" width="14.00390625" style="8" bestFit="1" customWidth="1"/>
    <col min="11" max="11" width="6.421875" style="0" customWidth="1"/>
  </cols>
  <sheetData>
    <row r="1" spans="2:10" ht="15">
      <c r="B1" s="61" t="s">
        <v>708</v>
      </c>
      <c r="C1" s="64" t="s">
        <v>474</v>
      </c>
      <c r="D1" s="57" t="s">
        <v>709</v>
      </c>
      <c r="E1" s="57" t="s">
        <v>710</v>
      </c>
      <c r="F1" s="57" t="s">
        <v>711</v>
      </c>
      <c r="G1" s="57" t="s">
        <v>712</v>
      </c>
      <c r="H1" s="57" t="s">
        <v>713</v>
      </c>
      <c r="I1" s="49" t="s">
        <v>1107</v>
      </c>
      <c r="J1" s="11" t="s">
        <v>1056</v>
      </c>
    </row>
    <row r="2" spans="2:10" ht="15">
      <c r="B2" s="62" t="s">
        <v>714</v>
      </c>
      <c r="C2" s="66" t="e">
        <f>VLOOKUP(B2,'reina+vit+rec+stg'!B:C,2,FALSE)</f>
        <v>#N/A</v>
      </c>
      <c r="D2" s="52"/>
      <c r="E2" s="53">
        <v>2</v>
      </c>
      <c r="F2" s="53">
        <v>2</v>
      </c>
      <c r="G2" s="54">
        <v>0.32</v>
      </c>
      <c r="H2" s="49" t="s">
        <v>715</v>
      </c>
      <c r="I2" s="49" t="str">
        <f>_xlfn.IFERROR(VLOOKUP(C2,'base arb_nativ.'!B:D,3,FALSE),"0")</f>
        <v>0</v>
      </c>
      <c r="J2" s="49" t="str">
        <f>IF(I2=1,"NATIVO","EXÓTICO")</f>
        <v>EXÓTICO</v>
      </c>
    </row>
    <row r="3" spans="2:10" ht="15">
      <c r="B3" s="62" t="s">
        <v>716</v>
      </c>
      <c r="C3" s="47" t="s">
        <v>30</v>
      </c>
      <c r="D3" s="53">
        <v>75</v>
      </c>
      <c r="E3" s="53">
        <v>99</v>
      </c>
      <c r="F3" s="53">
        <v>174</v>
      </c>
      <c r="G3" s="54">
        <v>27.44</v>
      </c>
      <c r="H3" s="49" t="s">
        <v>715</v>
      </c>
      <c r="I3" s="49" t="str">
        <f>_xlfn.IFERROR(VLOOKUP(C3,'base arb_nativ.'!B:D,3,FALSE),"0")</f>
        <v>0</v>
      </c>
      <c r="J3" s="49" t="str">
        <f aca="true" t="shared" si="0" ref="J3:J66">IF(I3=1,"NATIVO","EXÓTICO")</f>
        <v>EXÓTICO</v>
      </c>
    </row>
    <row r="4" spans="2:10" ht="15">
      <c r="B4" s="62" t="s">
        <v>717</v>
      </c>
      <c r="C4" s="47" t="s">
        <v>12</v>
      </c>
      <c r="D4" s="53">
        <v>25</v>
      </c>
      <c r="E4" s="53">
        <v>26</v>
      </c>
      <c r="F4" s="53">
        <v>51</v>
      </c>
      <c r="G4" s="54">
        <v>8.04</v>
      </c>
      <c r="H4" s="49" t="s">
        <v>715</v>
      </c>
      <c r="I4" s="49" t="str">
        <f>_xlfn.IFERROR(VLOOKUP(C4,'base arb_nativ.'!B:D,3,FALSE),"0")</f>
        <v>0</v>
      </c>
      <c r="J4" s="49" t="str">
        <f t="shared" si="0"/>
        <v>EXÓTICO</v>
      </c>
    </row>
    <row r="5" spans="2:10" ht="15">
      <c r="B5" s="62" t="s">
        <v>718</v>
      </c>
      <c r="C5" s="66" t="str">
        <f>VLOOKUP(B5,'reina+vit+rec+stg'!B:C,2,FALSE)</f>
        <v>Ailanthus altissima</v>
      </c>
      <c r="D5" s="53">
        <v>34</v>
      </c>
      <c r="E5" s="53">
        <v>11</v>
      </c>
      <c r="F5" s="53">
        <v>45</v>
      </c>
      <c r="G5" s="54">
        <v>7.1</v>
      </c>
      <c r="H5" s="49" t="s">
        <v>715</v>
      </c>
      <c r="I5" s="49" t="str">
        <f>_xlfn.IFERROR(VLOOKUP(C5,'base arb_nativ.'!B:D,3,FALSE),"0")</f>
        <v>0</v>
      </c>
      <c r="J5" s="49" t="str">
        <f t="shared" si="0"/>
        <v>EXÓTICO</v>
      </c>
    </row>
    <row r="6" spans="2:10" ht="15">
      <c r="B6" s="62" t="s">
        <v>719</v>
      </c>
      <c r="C6" s="51" t="s">
        <v>6</v>
      </c>
      <c r="D6" s="53">
        <v>2</v>
      </c>
      <c r="E6" s="53">
        <v>12</v>
      </c>
      <c r="F6" s="53">
        <v>14</v>
      </c>
      <c r="G6" s="54">
        <v>2.21</v>
      </c>
      <c r="H6" s="49" t="s">
        <v>715</v>
      </c>
      <c r="I6" s="49" t="str">
        <f>_xlfn.IFERROR(VLOOKUP(C6,'base arb_nativ.'!B:D,3,FALSE),"0")</f>
        <v>0</v>
      </c>
      <c r="J6" s="49" t="str">
        <f t="shared" si="0"/>
        <v>EXÓTICO</v>
      </c>
    </row>
    <row r="7" spans="2:10" ht="15">
      <c r="B7" s="62" t="s">
        <v>720</v>
      </c>
      <c r="C7" s="79" t="s">
        <v>557</v>
      </c>
      <c r="D7" s="53">
        <v>13</v>
      </c>
      <c r="E7" s="53">
        <v>1</v>
      </c>
      <c r="F7" s="53">
        <v>14</v>
      </c>
      <c r="G7" s="54">
        <v>2.21</v>
      </c>
      <c r="H7" s="49" t="s">
        <v>715</v>
      </c>
      <c r="I7" s="49" t="str">
        <f>_xlfn.IFERROR(VLOOKUP(C7,'base arb_nativ.'!B:D,3,FALSE),"0")</f>
        <v>0</v>
      </c>
      <c r="J7" s="49" t="str">
        <f t="shared" si="0"/>
        <v>EXÓTICO</v>
      </c>
    </row>
    <row r="8" spans="2:10" ht="15">
      <c r="B8" s="62" t="s">
        <v>721</v>
      </c>
      <c r="C8" s="47" t="s">
        <v>491</v>
      </c>
      <c r="D8" s="53">
        <v>1</v>
      </c>
      <c r="E8" s="52"/>
      <c r="F8" s="53">
        <v>1</v>
      </c>
      <c r="G8" s="54">
        <v>0.16</v>
      </c>
      <c r="H8" s="49" t="s">
        <v>715</v>
      </c>
      <c r="I8" s="49" t="str">
        <f>_xlfn.IFERROR(VLOOKUP(C8,'base arb_nativ.'!B:D,3,FALSE),"0")</f>
        <v>0</v>
      </c>
      <c r="J8" s="49" t="str">
        <f t="shared" si="0"/>
        <v>EXÓTICO</v>
      </c>
    </row>
    <row r="9" spans="2:10" ht="15">
      <c r="B9" s="62" t="s">
        <v>722</v>
      </c>
      <c r="C9" s="147" t="s">
        <v>16</v>
      </c>
      <c r="D9" s="53">
        <v>6</v>
      </c>
      <c r="E9" s="52"/>
      <c r="F9" s="53">
        <v>6</v>
      </c>
      <c r="G9" s="54">
        <v>0.95</v>
      </c>
      <c r="H9" s="49" t="s">
        <v>715</v>
      </c>
      <c r="I9" s="49" t="str">
        <f>_xlfn.IFERROR(VLOOKUP(C9,'base arb_nativ.'!B:D,3,FALSE),"0")</f>
        <v>0</v>
      </c>
      <c r="J9" s="49" t="str">
        <f t="shared" si="0"/>
        <v>EXÓTICO</v>
      </c>
    </row>
    <row r="10" spans="2:10" ht="30">
      <c r="B10" s="76" t="s">
        <v>723</v>
      </c>
      <c r="C10" s="47" t="s">
        <v>14</v>
      </c>
      <c r="D10" s="53">
        <v>6</v>
      </c>
      <c r="E10" s="53">
        <v>1</v>
      </c>
      <c r="F10" s="53">
        <v>7</v>
      </c>
      <c r="G10" s="54">
        <v>1.1</v>
      </c>
      <c r="H10" s="49" t="s">
        <v>715</v>
      </c>
      <c r="I10" s="49" t="str">
        <f>_xlfn.IFERROR(VLOOKUP(C10,'base arb_nativ.'!B:D,3,FALSE),"0")</f>
        <v>0</v>
      </c>
      <c r="J10" s="49" t="str">
        <f t="shared" si="0"/>
        <v>EXÓTICO</v>
      </c>
    </row>
    <row r="11" spans="2:10" ht="15">
      <c r="B11" s="62" t="s">
        <v>724</v>
      </c>
      <c r="C11" s="47" t="s">
        <v>497</v>
      </c>
      <c r="D11" s="53">
        <v>3</v>
      </c>
      <c r="E11" s="53">
        <v>4</v>
      </c>
      <c r="F11" s="53">
        <v>7</v>
      </c>
      <c r="G11" s="54">
        <v>1.1</v>
      </c>
      <c r="H11" s="49" t="s">
        <v>715</v>
      </c>
      <c r="I11" s="49" t="str">
        <f>_xlfn.IFERROR(VLOOKUP(C11,'base arb_nativ.'!B:D,3,FALSE),"0")</f>
        <v>0</v>
      </c>
      <c r="J11" s="49" t="str">
        <f t="shared" si="0"/>
        <v>EXÓTICO</v>
      </c>
    </row>
    <row r="12" spans="2:10" ht="15">
      <c r="B12" s="62" t="s">
        <v>725</v>
      </c>
      <c r="C12" s="51" t="s">
        <v>503</v>
      </c>
      <c r="D12" s="53">
        <v>1</v>
      </c>
      <c r="E12" s="52"/>
      <c r="F12" s="53">
        <v>1</v>
      </c>
      <c r="G12" s="54">
        <v>0.16</v>
      </c>
      <c r="H12" s="49" t="s">
        <v>715</v>
      </c>
      <c r="I12" s="49" t="str">
        <f>_xlfn.IFERROR(VLOOKUP(C12,'base arb_nativ.'!B:D,3,FALSE),"0")</f>
        <v>0</v>
      </c>
      <c r="J12" s="49" t="str">
        <f t="shared" si="0"/>
        <v>EXÓTICO</v>
      </c>
    </row>
    <row r="13" spans="2:10" ht="15">
      <c r="B13" s="62" t="s">
        <v>726</v>
      </c>
      <c r="C13" s="51" t="s">
        <v>707</v>
      </c>
      <c r="D13" s="53">
        <v>19</v>
      </c>
      <c r="E13" s="53">
        <v>16</v>
      </c>
      <c r="F13" s="53">
        <v>35</v>
      </c>
      <c r="G13" s="54">
        <v>5.52</v>
      </c>
      <c r="H13" s="49" t="s">
        <v>715</v>
      </c>
      <c r="I13" s="49" t="str">
        <f>_xlfn.IFERROR(VLOOKUP(C13,'base arb_nativ.'!B:D,3,FALSE),"0")</f>
        <v>0</v>
      </c>
      <c r="J13" s="49" t="str">
        <f t="shared" si="0"/>
        <v>EXÓTICO</v>
      </c>
    </row>
    <row r="14" spans="2:10" ht="15">
      <c r="B14" s="62" t="s">
        <v>727</v>
      </c>
      <c r="C14" s="47" t="s">
        <v>516</v>
      </c>
      <c r="D14" s="52"/>
      <c r="E14" s="53">
        <v>1</v>
      </c>
      <c r="F14" s="53">
        <v>1</v>
      </c>
      <c r="G14" s="54">
        <v>0.16</v>
      </c>
      <c r="H14" s="49" t="s">
        <v>715</v>
      </c>
      <c r="I14" s="49" t="str">
        <f>_xlfn.IFERROR(VLOOKUP(C14,'base arb_nativ.'!B:D,3,FALSE),"0")</f>
        <v>0</v>
      </c>
      <c r="J14" s="49" t="str">
        <f t="shared" si="0"/>
        <v>EXÓTICO</v>
      </c>
    </row>
    <row r="15" spans="2:10" ht="15">
      <c r="B15" s="62" t="s">
        <v>728</v>
      </c>
      <c r="C15" s="47" t="s">
        <v>517</v>
      </c>
      <c r="D15" s="53">
        <v>1</v>
      </c>
      <c r="E15" s="52"/>
      <c r="F15" s="53">
        <v>1</v>
      </c>
      <c r="G15" s="54">
        <v>0.16</v>
      </c>
      <c r="H15" s="49" t="s">
        <v>715</v>
      </c>
      <c r="I15" s="49" t="str">
        <f>_xlfn.IFERROR(VLOOKUP(C15,'base arb_nativ.'!B:D,3,FALSE),"0")</f>
        <v>0</v>
      </c>
      <c r="J15" s="49" t="str">
        <f t="shared" si="0"/>
        <v>EXÓTICO</v>
      </c>
    </row>
    <row r="16" spans="2:10" ht="15">
      <c r="B16" s="62" t="s">
        <v>729</v>
      </c>
      <c r="C16" s="66" t="str">
        <f>VLOOKUP(B16,'reina+vit+rec+stg'!B:C,2,FALSE)</f>
        <v>Acacia caven</v>
      </c>
      <c r="D16" s="53">
        <v>1</v>
      </c>
      <c r="E16" s="52"/>
      <c r="F16" s="53">
        <v>1</v>
      </c>
      <c r="G16" s="54">
        <v>0.16</v>
      </c>
      <c r="H16" s="49" t="s">
        <v>715</v>
      </c>
      <c r="I16" s="178">
        <f>_xlfn.IFERROR(VLOOKUP(C16,'base arb_nativ.'!B:D,3,FALSE),"0")</f>
        <v>1</v>
      </c>
      <c r="J16" s="178" t="str">
        <f t="shared" si="0"/>
        <v>NATIVO</v>
      </c>
    </row>
    <row r="17" spans="2:10" ht="15">
      <c r="B17" s="62" t="s">
        <v>730</v>
      </c>
      <c r="C17" s="66" t="str">
        <f>VLOOKUP(B17,'reina+vit+rec+stg'!B:C,2,FALSE)</f>
        <v>Fraxinus excelsior</v>
      </c>
      <c r="D17" s="53">
        <v>25</v>
      </c>
      <c r="E17" s="53">
        <v>20</v>
      </c>
      <c r="F17" s="53">
        <v>45</v>
      </c>
      <c r="G17" s="54">
        <v>7.1</v>
      </c>
      <c r="H17" s="49" t="s">
        <v>715</v>
      </c>
      <c r="I17" s="49" t="str">
        <f>_xlfn.IFERROR(VLOOKUP(C17,'base arb_nativ.'!B:D,3,FALSE),"0")</f>
        <v>0</v>
      </c>
      <c r="J17" s="49" t="str">
        <f t="shared" si="0"/>
        <v>EXÓTICO</v>
      </c>
    </row>
    <row r="18" spans="2:10" ht="15">
      <c r="B18" s="62" t="s">
        <v>731</v>
      </c>
      <c r="C18" s="66" t="s">
        <v>798</v>
      </c>
      <c r="D18" s="53">
        <v>2</v>
      </c>
      <c r="E18" s="52"/>
      <c r="F18" s="53">
        <v>2</v>
      </c>
      <c r="G18" s="54">
        <v>0.32</v>
      </c>
      <c r="H18" s="49" t="s">
        <v>715</v>
      </c>
      <c r="I18" s="49" t="str">
        <f>_xlfn.IFERROR(VLOOKUP(C18,'base arb_nativ.'!B:D,3,FALSE),"0")</f>
        <v>0</v>
      </c>
      <c r="J18" s="49" t="str">
        <f t="shared" si="0"/>
        <v>EXÓTICO</v>
      </c>
    </row>
    <row r="19" spans="2:10" ht="15">
      <c r="B19" s="62" t="s">
        <v>732</v>
      </c>
      <c r="C19" s="66" t="str">
        <f>VLOOKUP(B19,'reina+vit+rec+stg'!B:C,2,FALSE)</f>
        <v>Grevillea robusta</v>
      </c>
      <c r="D19" s="53">
        <v>9</v>
      </c>
      <c r="E19" s="52"/>
      <c r="F19" s="53">
        <v>9</v>
      </c>
      <c r="G19" s="54">
        <v>1.42</v>
      </c>
      <c r="H19" s="49" t="s">
        <v>715</v>
      </c>
      <c r="I19" s="49" t="str">
        <f>_xlfn.IFERROR(VLOOKUP(C19,'base arb_nativ.'!B:D,3,FALSE),"0")</f>
        <v>0</v>
      </c>
      <c r="J19" s="49" t="str">
        <f t="shared" si="0"/>
        <v>EXÓTICO</v>
      </c>
    </row>
    <row r="20" spans="2:10" ht="15">
      <c r="B20" s="62" t="s">
        <v>733</v>
      </c>
      <c r="C20" s="66" t="str">
        <f>VLOOKUP(B20,'reina+vit+rec+stg'!B:C,2,FALSE)</f>
        <v>Jacaranda mimosifolia</v>
      </c>
      <c r="D20" s="53">
        <v>9</v>
      </c>
      <c r="E20" s="53">
        <v>7</v>
      </c>
      <c r="F20" s="53">
        <v>16</v>
      </c>
      <c r="G20" s="54">
        <v>2.52</v>
      </c>
      <c r="H20" s="49" t="s">
        <v>715</v>
      </c>
      <c r="I20" s="49" t="str">
        <f>_xlfn.IFERROR(VLOOKUP(C20,'base arb_nativ.'!B:D,3,FALSE),"0")</f>
        <v>0</v>
      </c>
      <c r="J20" s="49" t="str">
        <f t="shared" si="0"/>
        <v>EXÓTICO</v>
      </c>
    </row>
    <row r="21" spans="2:10" ht="15">
      <c r="B21" s="62" t="s">
        <v>734</v>
      </c>
      <c r="C21" s="66" t="str">
        <f>VLOOKUP(B21,'reina+vit+rec+stg'!B:C,2,FALSE)</f>
        <v>Ligustrum japonicum</v>
      </c>
      <c r="D21" s="53">
        <v>14</v>
      </c>
      <c r="E21" s="53">
        <v>13</v>
      </c>
      <c r="F21" s="53">
        <v>27</v>
      </c>
      <c r="G21" s="54">
        <v>4.26</v>
      </c>
      <c r="H21" s="49" t="s">
        <v>715</v>
      </c>
      <c r="I21" s="49" t="str">
        <f>_xlfn.IFERROR(VLOOKUP(C21,'base arb_nativ.'!B:D,3,FALSE),"0")</f>
        <v>0</v>
      </c>
      <c r="J21" s="49" t="str">
        <f t="shared" si="0"/>
        <v>EXÓTICO</v>
      </c>
    </row>
    <row r="22" spans="2:10" ht="15">
      <c r="B22" s="62" t="s">
        <v>735</v>
      </c>
      <c r="C22" s="66" t="s">
        <v>800</v>
      </c>
      <c r="D22" s="53">
        <v>1</v>
      </c>
      <c r="E22" s="53">
        <v>1</v>
      </c>
      <c r="F22" s="53">
        <v>2</v>
      </c>
      <c r="G22" s="54">
        <v>0.32</v>
      </c>
      <c r="H22" s="49" t="s">
        <v>715</v>
      </c>
      <c r="I22" s="49" t="str">
        <f>_xlfn.IFERROR(VLOOKUP(C22,'base arb_nativ.'!B:D,3,FALSE),"0")</f>
        <v>0</v>
      </c>
      <c r="J22" s="49" t="str">
        <f t="shared" si="0"/>
        <v>EXÓTICO</v>
      </c>
    </row>
    <row r="23" spans="2:10" ht="15">
      <c r="B23" s="62" t="s">
        <v>736</v>
      </c>
      <c r="C23" s="47" t="s">
        <v>42</v>
      </c>
      <c r="D23" s="53">
        <v>7</v>
      </c>
      <c r="E23" s="53">
        <v>4</v>
      </c>
      <c r="F23" s="53">
        <v>11</v>
      </c>
      <c r="G23" s="54">
        <v>1.74</v>
      </c>
      <c r="H23" s="49" t="s">
        <v>715</v>
      </c>
      <c r="I23" s="49" t="str">
        <f>_xlfn.IFERROR(VLOOKUP(C23,'base arb_nativ.'!B:D,3,FALSE),"0")</f>
        <v>0</v>
      </c>
      <c r="J23" s="49" t="str">
        <f t="shared" si="0"/>
        <v>EXÓTICO</v>
      </c>
    </row>
    <row r="24" spans="2:10" ht="15">
      <c r="B24" s="62" t="s">
        <v>737</v>
      </c>
      <c r="C24" s="66" t="s">
        <v>418</v>
      </c>
      <c r="D24" s="52"/>
      <c r="E24" s="53">
        <v>1</v>
      </c>
      <c r="F24" s="53">
        <v>1</v>
      </c>
      <c r="G24" s="54">
        <v>0.16</v>
      </c>
      <c r="H24" s="49" t="s">
        <v>715</v>
      </c>
      <c r="I24" s="49" t="str">
        <f>_xlfn.IFERROR(VLOOKUP(C24,'base arb_nativ.'!B:D,3,FALSE),"0")</f>
        <v>0</v>
      </c>
      <c r="J24" s="49" t="str">
        <f t="shared" si="0"/>
        <v>EXÓTICO</v>
      </c>
    </row>
    <row r="25" spans="2:10" ht="15">
      <c r="B25" s="62" t="s">
        <v>738</v>
      </c>
      <c r="C25" s="72" t="s">
        <v>780</v>
      </c>
      <c r="D25" s="53">
        <v>1</v>
      </c>
      <c r="E25" s="52"/>
      <c r="F25" s="53">
        <v>1</v>
      </c>
      <c r="G25" s="54">
        <v>0.16</v>
      </c>
      <c r="H25" s="49" t="s">
        <v>715</v>
      </c>
      <c r="I25" s="49" t="str">
        <f>_xlfn.IFERROR(VLOOKUP(C25,'base arb_nativ.'!B:D,3,FALSE),"0")</f>
        <v>0</v>
      </c>
      <c r="J25" s="49" t="str">
        <f t="shared" si="0"/>
        <v>EXÓTICO</v>
      </c>
    </row>
    <row r="26" spans="2:10" ht="15">
      <c r="B26" s="62" t="s">
        <v>739</v>
      </c>
      <c r="C26" s="66" t="str">
        <f>VLOOKUP(B26,'reina+vit+rec+stg'!B:C,2,FALSE)</f>
        <v>Melia azedarach</v>
      </c>
      <c r="D26" s="53">
        <v>22</v>
      </c>
      <c r="E26" s="53">
        <v>21</v>
      </c>
      <c r="F26" s="53">
        <v>43</v>
      </c>
      <c r="G26" s="54">
        <v>6.78</v>
      </c>
      <c r="H26" s="49" t="s">
        <v>715</v>
      </c>
      <c r="I26" s="49" t="str">
        <f>_xlfn.IFERROR(VLOOKUP(C26,'base arb_nativ.'!B:D,3,FALSE),"0")</f>
        <v>0</v>
      </c>
      <c r="J26" s="49" t="str">
        <f t="shared" si="0"/>
        <v>EXÓTICO</v>
      </c>
    </row>
    <row r="27" spans="2:10" ht="15">
      <c r="B27" s="62" t="s">
        <v>740</v>
      </c>
      <c r="C27" s="66" t="s">
        <v>797</v>
      </c>
      <c r="D27" s="52"/>
      <c r="E27" s="53">
        <v>3</v>
      </c>
      <c r="F27" s="53">
        <v>3</v>
      </c>
      <c r="G27" s="54">
        <v>0.47</v>
      </c>
      <c r="H27" s="49" t="s">
        <v>715</v>
      </c>
      <c r="I27" s="49" t="str">
        <f>_xlfn.IFERROR(VLOOKUP(C27,'base arb_nativ.'!B:D,3,FALSE),"0")</f>
        <v>0</v>
      </c>
      <c r="J27" s="49" t="str">
        <f t="shared" si="0"/>
        <v>EXÓTICO</v>
      </c>
    </row>
    <row r="28" spans="2:10" ht="15">
      <c r="B28" s="62" t="s">
        <v>741</v>
      </c>
      <c r="C28" s="47" t="s">
        <v>531</v>
      </c>
      <c r="D28" s="53">
        <v>7</v>
      </c>
      <c r="E28" s="53">
        <v>4</v>
      </c>
      <c r="F28" s="53">
        <v>11</v>
      </c>
      <c r="G28" s="54">
        <v>1.74</v>
      </c>
      <c r="H28" s="49" t="s">
        <v>715</v>
      </c>
      <c r="I28" s="49" t="str">
        <f>_xlfn.IFERROR(VLOOKUP(C28,'base arb_nativ.'!B:D,3,FALSE),"0")</f>
        <v>0</v>
      </c>
      <c r="J28" s="49" t="str">
        <f t="shared" si="0"/>
        <v>EXÓTICO</v>
      </c>
    </row>
    <row r="29" spans="2:10" ht="15">
      <c r="B29" s="62" t="s">
        <v>742</v>
      </c>
      <c r="C29" s="47" t="s">
        <v>48</v>
      </c>
      <c r="D29" s="53">
        <v>2</v>
      </c>
      <c r="E29" s="53">
        <v>4</v>
      </c>
      <c r="F29" s="53">
        <v>6</v>
      </c>
      <c r="G29" s="54">
        <v>0.95</v>
      </c>
      <c r="H29" s="49" t="s">
        <v>715</v>
      </c>
      <c r="I29" s="49" t="str">
        <f>_xlfn.IFERROR(VLOOKUP(C29,'base arb_nativ.'!B:D,3,FALSE),"0")</f>
        <v>0</v>
      </c>
      <c r="J29" s="49" t="str">
        <f t="shared" si="0"/>
        <v>EXÓTICO</v>
      </c>
    </row>
    <row r="30" spans="2:10" ht="15">
      <c r="B30" s="62" t="s">
        <v>743</v>
      </c>
      <c r="C30" s="66" t="str">
        <f>VLOOKUP(B30,'reina+vit+rec+stg'!B:C,2,FALSE)</f>
        <v>Ulmus campestris</v>
      </c>
      <c r="D30" s="53">
        <v>3</v>
      </c>
      <c r="E30" s="53">
        <v>2</v>
      </c>
      <c r="F30" s="53">
        <v>5</v>
      </c>
      <c r="G30" s="54">
        <v>0.79</v>
      </c>
      <c r="H30" s="49" t="s">
        <v>715</v>
      </c>
      <c r="I30" s="49" t="str">
        <f>_xlfn.IFERROR(VLOOKUP(C30,'base arb_nativ.'!B:D,3,FALSE),"0")</f>
        <v>0</v>
      </c>
      <c r="J30" s="49" t="str">
        <f t="shared" si="0"/>
        <v>EXÓTICO</v>
      </c>
    </row>
    <row r="31" spans="2:10" ht="15">
      <c r="B31" s="151" t="s">
        <v>744</v>
      </c>
      <c r="C31" s="77" t="e">
        <f>VLOOKUP(B31,'reina+vit+rec+stg'!B:C,2,FALSE)</f>
        <v>#N/A</v>
      </c>
      <c r="D31" s="53">
        <v>16</v>
      </c>
      <c r="E31" s="53">
        <v>5</v>
      </c>
      <c r="F31" s="53">
        <v>21</v>
      </c>
      <c r="G31" s="54">
        <v>3.31</v>
      </c>
      <c r="H31" s="49" t="s">
        <v>715</v>
      </c>
      <c r="I31" s="49" t="str">
        <f>_xlfn.IFERROR(VLOOKUP(C31,'base arb_nativ.'!B:D,3,FALSE),"0")</f>
        <v>0</v>
      </c>
      <c r="J31" s="49" t="str">
        <f t="shared" si="0"/>
        <v>EXÓTICO</v>
      </c>
    </row>
    <row r="32" spans="2:10" ht="15">
      <c r="B32" s="62" t="s">
        <v>745</v>
      </c>
      <c r="C32" s="66" t="s">
        <v>802</v>
      </c>
      <c r="D32" s="53">
        <v>1</v>
      </c>
      <c r="E32" s="52"/>
      <c r="F32" s="53">
        <v>1</v>
      </c>
      <c r="G32" s="54">
        <v>0.16</v>
      </c>
      <c r="H32" s="49" t="s">
        <v>715</v>
      </c>
      <c r="I32" s="49" t="str">
        <f>_xlfn.IFERROR(VLOOKUP(C32,'base arb_nativ.'!B:D,3,FALSE),"0")</f>
        <v>0</v>
      </c>
      <c r="J32" s="49" t="str">
        <f t="shared" si="0"/>
        <v>EXÓTICO</v>
      </c>
    </row>
    <row r="33" spans="2:10" ht="15">
      <c r="B33" s="62" t="s">
        <v>746</v>
      </c>
      <c r="C33" s="47" t="s">
        <v>539</v>
      </c>
      <c r="D33" s="53">
        <v>8</v>
      </c>
      <c r="E33" s="53">
        <v>1</v>
      </c>
      <c r="F33" s="53">
        <v>9</v>
      </c>
      <c r="G33" s="54">
        <v>1.42</v>
      </c>
      <c r="H33" s="49" t="s">
        <v>715</v>
      </c>
      <c r="I33" s="49" t="str">
        <f>_xlfn.IFERROR(VLOOKUP(C33,'base arb_nativ.'!B:D,3,FALSE),"0")</f>
        <v>0</v>
      </c>
      <c r="J33" s="49" t="str">
        <f t="shared" si="0"/>
        <v>EXÓTICO</v>
      </c>
    </row>
    <row r="34" spans="2:10" ht="15">
      <c r="B34" s="62" t="s">
        <v>747</v>
      </c>
      <c r="C34" s="47" t="s">
        <v>540</v>
      </c>
      <c r="D34" s="53">
        <v>1</v>
      </c>
      <c r="E34" s="52"/>
      <c r="F34" s="53">
        <v>1</v>
      </c>
      <c r="G34" s="54">
        <v>0.16</v>
      </c>
      <c r="H34" s="49" t="s">
        <v>715</v>
      </c>
      <c r="I34" s="49" t="str">
        <f>_xlfn.IFERROR(VLOOKUP(C34,'base arb_nativ.'!B:D,3,FALSE),"0")</f>
        <v>0</v>
      </c>
      <c r="J34" s="49" t="str">
        <f t="shared" si="0"/>
        <v>EXÓTICO</v>
      </c>
    </row>
    <row r="35" spans="2:10" ht="15">
      <c r="B35" s="62" t="s">
        <v>748</v>
      </c>
      <c r="C35" s="66" t="str">
        <f>VLOOKUP(B35,'reina+vit+rec+stg'!B:C,2,FALSE)</f>
        <v>Schinus molle</v>
      </c>
      <c r="D35" s="53">
        <v>8</v>
      </c>
      <c r="E35" s="53">
        <v>2</v>
      </c>
      <c r="F35" s="53">
        <v>10</v>
      </c>
      <c r="G35" s="54">
        <v>1.58</v>
      </c>
      <c r="H35" s="49" t="s">
        <v>715</v>
      </c>
      <c r="I35" s="178">
        <f>_xlfn.IFERROR(VLOOKUP(C35,'base arb_nativ.'!B:D,3,FALSE),"0")</f>
        <v>1</v>
      </c>
      <c r="J35" s="178" t="str">
        <f t="shared" si="0"/>
        <v>NATIVO</v>
      </c>
    </row>
    <row r="36" spans="2:10" ht="15">
      <c r="B36" s="151" t="s">
        <v>346</v>
      </c>
      <c r="C36" s="77" t="e">
        <f>VLOOKUP(B36,'reina+vit+rec+stg'!B:C,2,FALSE)</f>
        <v>#N/A</v>
      </c>
      <c r="D36" s="53">
        <v>1</v>
      </c>
      <c r="E36" s="52"/>
      <c r="F36" s="53">
        <v>1</v>
      </c>
      <c r="G36" s="54">
        <v>0.16</v>
      </c>
      <c r="H36" s="49" t="s">
        <v>715</v>
      </c>
      <c r="I36" s="49" t="str">
        <f>_xlfn.IFERROR(VLOOKUP(C36,'base arb_nativ.'!B:D,3,FALSE),"0")</f>
        <v>0</v>
      </c>
      <c r="J36" s="49" t="str">
        <f t="shared" si="0"/>
        <v>EXÓTICO</v>
      </c>
    </row>
    <row r="37" spans="2:10" ht="15">
      <c r="B37" s="151" t="s">
        <v>750</v>
      </c>
      <c r="C37" s="77" t="e">
        <f>VLOOKUP(B37,'reina+vit+rec+stg'!B:C,2,FALSE)</f>
        <v>#N/A</v>
      </c>
      <c r="D37" s="53">
        <v>14</v>
      </c>
      <c r="E37" s="53"/>
      <c r="F37" s="53">
        <v>14</v>
      </c>
      <c r="G37" s="54">
        <v>4.1</v>
      </c>
      <c r="H37" s="49" t="s">
        <v>715</v>
      </c>
      <c r="I37" s="49" t="str">
        <f>_xlfn.IFERROR(VLOOKUP(C37,'base arb_nativ.'!B:D,3,FALSE),"0")</f>
        <v>0</v>
      </c>
      <c r="J37" s="49" t="str">
        <f t="shared" si="0"/>
        <v>EXÓTICO</v>
      </c>
    </row>
    <row r="38" spans="2:10" ht="15">
      <c r="B38" s="62" t="s">
        <v>751</v>
      </c>
      <c r="C38" s="66" t="s">
        <v>801</v>
      </c>
      <c r="D38" s="53">
        <v>1</v>
      </c>
      <c r="E38" s="52"/>
      <c r="F38" s="53">
        <v>1</v>
      </c>
      <c r="G38" s="54">
        <v>0.16</v>
      </c>
      <c r="H38" s="49" t="s">
        <v>715</v>
      </c>
      <c r="I38" s="49" t="str">
        <f>_xlfn.IFERROR(VLOOKUP(C38,'base arb_nativ.'!B:D,3,FALSE),"0")</f>
        <v>0</v>
      </c>
      <c r="J38" s="49" t="str">
        <f t="shared" si="0"/>
        <v>EXÓTICO</v>
      </c>
    </row>
    <row r="39" spans="2:10" ht="15">
      <c r="B39" s="62" t="s">
        <v>752</v>
      </c>
      <c r="C39" s="66" t="str">
        <f>VLOOKUP(B39,'reina+vit+rec+stg'!B:C,2,FALSE)</f>
        <v>Quillaja saponaria</v>
      </c>
      <c r="D39" s="53">
        <v>3</v>
      </c>
      <c r="E39" s="53"/>
      <c r="F39" s="53">
        <v>3</v>
      </c>
      <c r="G39" s="54">
        <v>0.95</v>
      </c>
      <c r="H39" s="49" t="s">
        <v>715</v>
      </c>
      <c r="I39" s="178">
        <f>_xlfn.IFERROR(VLOOKUP(C39,'base arb_nativ.'!B:D,3,FALSE),"0")</f>
        <v>1</v>
      </c>
      <c r="J39" s="178" t="str">
        <f t="shared" si="0"/>
        <v>NATIVO</v>
      </c>
    </row>
    <row r="40" spans="2:10" ht="15">
      <c r="B40" s="62" t="s">
        <v>753</v>
      </c>
      <c r="C40" s="47" t="s">
        <v>550</v>
      </c>
      <c r="D40" s="53">
        <v>3</v>
      </c>
      <c r="E40" s="53"/>
      <c r="F40" s="53">
        <v>3</v>
      </c>
      <c r="G40" s="54">
        <v>1.1</v>
      </c>
      <c r="H40" s="49" t="s">
        <v>715</v>
      </c>
      <c r="I40" s="49" t="str">
        <f>_xlfn.IFERROR(VLOOKUP(C40,'base arb_nativ.'!B:D,3,FALSE),"0")</f>
        <v>0</v>
      </c>
      <c r="J40" s="49" t="str">
        <f t="shared" si="0"/>
        <v>EXÓTICO</v>
      </c>
    </row>
    <row r="41" spans="2:10" ht="15">
      <c r="B41" s="151" t="s">
        <v>754</v>
      </c>
      <c r="C41" s="77" t="e">
        <f>VLOOKUP(B41,'reina+vit+rec+stg'!B:C,2,FALSE)</f>
        <v>#N/A</v>
      </c>
      <c r="D41" s="53">
        <v>5</v>
      </c>
      <c r="E41" s="53"/>
      <c r="F41" s="53">
        <v>5</v>
      </c>
      <c r="G41" s="54">
        <v>1.42</v>
      </c>
      <c r="H41" s="49" t="s">
        <v>715</v>
      </c>
      <c r="I41" s="49" t="str">
        <f>_xlfn.IFERROR(VLOOKUP(C41,'base arb_nativ.'!B:D,3,FALSE),"0")</f>
        <v>0</v>
      </c>
      <c r="J41" s="49" t="str">
        <f t="shared" si="0"/>
        <v>EXÓTICO</v>
      </c>
    </row>
    <row r="42" spans="2:10" ht="15">
      <c r="B42" s="62" t="s">
        <v>755</v>
      </c>
      <c r="C42" s="75" t="s">
        <v>482</v>
      </c>
      <c r="D42" s="53">
        <v>10</v>
      </c>
      <c r="E42" s="53">
        <v>4</v>
      </c>
      <c r="F42" s="53">
        <v>14</v>
      </c>
      <c r="G42" s="54">
        <v>2.11</v>
      </c>
      <c r="H42" s="49" t="s">
        <v>756</v>
      </c>
      <c r="I42" s="49" t="str">
        <f>_xlfn.IFERROR(VLOOKUP(C42,'base arb_nativ.'!B:D,3,FALSE),"0")</f>
        <v>0</v>
      </c>
      <c r="J42" s="49" t="str">
        <f t="shared" si="0"/>
        <v>EXÓTICO</v>
      </c>
    </row>
    <row r="43" spans="2:10" ht="15">
      <c r="B43" s="62" t="s">
        <v>716</v>
      </c>
      <c r="C43" s="47" t="s">
        <v>30</v>
      </c>
      <c r="D43" s="53">
        <v>34</v>
      </c>
      <c r="E43" s="53">
        <v>66</v>
      </c>
      <c r="F43" s="53">
        <v>100</v>
      </c>
      <c r="G43" s="54">
        <v>15.11</v>
      </c>
      <c r="H43" s="49" t="s">
        <v>756</v>
      </c>
      <c r="I43" s="49" t="str">
        <f>_xlfn.IFERROR(VLOOKUP(C43,'base arb_nativ.'!B:D,3,FALSE),"0")</f>
        <v>0</v>
      </c>
      <c r="J43" s="49" t="str">
        <f t="shared" si="0"/>
        <v>EXÓTICO</v>
      </c>
    </row>
    <row r="44" spans="2:10" ht="15">
      <c r="B44" s="62" t="s">
        <v>787</v>
      </c>
      <c r="C44" s="47" t="s">
        <v>12</v>
      </c>
      <c r="D44" s="53">
        <v>77</v>
      </c>
      <c r="E44" s="53">
        <v>63</v>
      </c>
      <c r="F44" s="53">
        <v>140</v>
      </c>
      <c r="G44" s="54">
        <v>21.15</v>
      </c>
      <c r="H44" s="49" t="s">
        <v>756</v>
      </c>
      <c r="I44" s="49" t="str">
        <f>_xlfn.IFERROR(VLOOKUP(C44,'base arb_nativ.'!B:D,3,FALSE),"0")</f>
        <v>0</v>
      </c>
      <c r="J44" s="49" t="str">
        <f t="shared" si="0"/>
        <v>EXÓTICO</v>
      </c>
    </row>
    <row r="45" spans="2:10" ht="15">
      <c r="B45" s="62" t="s">
        <v>718</v>
      </c>
      <c r="C45" s="66" t="str">
        <f>VLOOKUP(B45,'reina+vit+rec+stg'!B:C,2,FALSE)</f>
        <v>Ailanthus altissima</v>
      </c>
      <c r="D45" s="52"/>
      <c r="E45" s="53">
        <v>3</v>
      </c>
      <c r="F45" s="53">
        <v>3</v>
      </c>
      <c r="G45" s="54">
        <v>0.45</v>
      </c>
      <c r="H45" s="49" t="s">
        <v>756</v>
      </c>
      <c r="I45" s="49" t="str">
        <f>_xlfn.IFERROR(VLOOKUP(C45,'base arb_nativ.'!B:D,3,FALSE),"0")</f>
        <v>0</v>
      </c>
      <c r="J45" s="49" t="str">
        <f t="shared" si="0"/>
        <v>EXÓTICO</v>
      </c>
    </row>
    <row r="46" spans="2:10" ht="15">
      <c r="B46" s="62" t="s">
        <v>719</v>
      </c>
      <c r="C46" s="51" t="s">
        <v>6</v>
      </c>
      <c r="D46" s="53">
        <v>73</v>
      </c>
      <c r="E46" s="53">
        <v>40</v>
      </c>
      <c r="F46" s="53">
        <v>113</v>
      </c>
      <c r="G46" s="54">
        <v>17.07</v>
      </c>
      <c r="H46" s="49" t="s">
        <v>756</v>
      </c>
      <c r="I46" s="49" t="str">
        <f>_xlfn.IFERROR(VLOOKUP(C46,'base arb_nativ.'!B:D,3,FALSE),"0")</f>
        <v>0</v>
      </c>
      <c r="J46" s="49" t="str">
        <f t="shared" si="0"/>
        <v>EXÓTICO</v>
      </c>
    </row>
    <row r="47" spans="2:10" ht="15">
      <c r="B47" s="62" t="s">
        <v>757</v>
      </c>
      <c r="C47" s="66" t="str">
        <f>VLOOKUP(B47,'reina+vit+rec+stg'!B:C,2,FALSE)</f>
        <v>prosopis chilensis</v>
      </c>
      <c r="D47" s="53">
        <v>1</v>
      </c>
      <c r="E47" s="52"/>
      <c r="F47" s="53">
        <v>1</v>
      </c>
      <c r="G47" s="54">
        <v>0.15</v>
      </c>
      <c r="H47" s="49" t="s">
        <v>756</v>
      </c>
      <c r="I47" s="178">
        <f>_xlfn.IFERROR(VLOOKUP(C47,'base arb_nativ.'!B:D,3,FALSE),"0")</f>
        <v>1</v>
      </c>
      <c r="J47" s="178" t="str">
        <f t="shared" si="0"/>
        <v>NATIVO</v>
      </c>
    </row>
    <row r="48" spans="2:10" ht="15">
      <c r="B48" s="62" t="s">
        <v>721</v>
      </c>
      <c r="C48" s="47" t="s">
        <v>491</v>
      </c>
      <c r="D48" s="53">
        <v>1</v>
      </c>
      <c r="E48" s="52"/>
      <c r="F48" s="53">
        <v>1</v>
      </c>
      <c r="G48" s="54">
        <v>0.15</v>
      </c>
      <c r="H48" s="49" t="s">
        <v>756</v>
      </c>
      <c r="I48" s="49" t="str">
        <f>_xlfn.IFERROR(VLOOKUP(C48,'base arb_nativ.'!B:D,3,FALSE),"0")</f>
        <v>0</v>
      </c>
      <c r="J48" s="49" t="str">
        <f t="shared" si="0"/>
        <v>EXÓTICO</v>
      </c>
    </row>
    <row r="49" spans="2:10" ht="15">
      <c r="B49" s="62" t="s">
        <v>722</v>
      </c>
      <c r="C49" s="147" t="s">
        <v>16</v>
      </c>
      <c r="D49" s="53">
        <v>3</v>
      </c>
      <c r="E49" s="53">
        <v>6</v>
      </c>
      <c r="F49" s="53">
        <v>9</v>
      </c>
      <c r="G49" s="54">
        <v>1.36</v>
      </c>
      <c r="H49" s="49" t="s">
        <v>756</v>
      </c>
      <c r="I49" s="49" t="str">
        <f>_xlfn.IFERROR(VLOOKUP(C49,'base arb_nativ.'!B:D,3,FALSE),"0")</f>
        <v>0</v>
      </c>
      <c r="J49" s="49" t="str">
        <f t="shared" si="0"/>
        <v>EXÓTICO</v>
      </c>
    </row>
    <row r="50" spans="2:10" ht="15">
      <c r="B50" s="62" t="s">
        <v>758</v>
      </c>
      <c r="C50" s="66" t="str">
        <f>VLOOKUP(B50,'reina+vit+rec+stg'!B:C,2,FALSE)</f>
        <v>Acacia melanoxylon</v>
      </c>
      <c r="D50" s="53">
        <v>3</v>
      </c>
      <c r="E50" s="53">
        <v>12</v>
      </c>
      <c r="F50" s="53">
        <v>15</v>
      </c>
      <c r="G50" s="54">
        <v>2.27</v>
      </c>
      <c r="H50" s="49" t="s">
        <v>756</v>
      </c>
      <c r="I50" s="49" t="str">
        <f>_xlfn.IFERROR(VLOOKUP(C50,'base arb_nativ.'!B:D,3,FALSE),"0")</f>
        <v>0</v>
      </c>
      <c r="J50" s="49" t="str">
        <f t="shared" si="0"/>
        <v>EXÓTICO</v>
      </c>
    </row>
    <row r="51" spans="2:10" ht="15">
      <c r="B51" s="62" t="s">
        <v>759</v>
      </c>
      <c r="C51" s="66" t="s">
        <v>799</v>
      </c>
      <c r="D51" s="52"/>
      <c r="E51" s="53">
        <v>1</v>
      </c>
      <c r="F51" s="53">
        <v>1</v>
      </c>
      <c r="G51" s="54">
        <v>0.15</v>
      </c>
      <c r="H51" s="49" t="s">
        <v>756</v>
      </c>
      <c r="I51" s="178">
        <f>_xlfn.IFERROR(VLOOKUP(C51,'base arb_nativ.'!B:D,3,FALSE),"0")</f>
        <v>1</v>
      </c>
      <c r="J51" s="178" t="str">
        <f t="shared" si="0"/>
        <v>NATIVO</v>
      </c>
    </row>
    <row r="52" spans="2:10" ht="45">
      <c r="B52" s="73" t="s">
        <v>781</v>
      </c>
      <c r="C52" s="74" t="s">
        <v>782</v>
      </c>
      <c r="D52" s="58"/>
      <c r="E52" s="59">
        <v>3</v>
      </c>
      <c r="F52" s="59">
        <v>3</v>
      </c>
      <c r="G52" s="60">
        <v>0.45</v>
      </c>
      <c r="H52" s="48" t="s">
        <v>756</v>
      </c>
      <c r="I52" s="48" t="str">
        <f>_xlfn.IFERROR(VLOOKUP(C52,'base arb_nativ.'!B:D,3,FALSE),"0")</f>
        <v>0</v>
      </c>
      <c r="J52" s="48" t="str">
        <f t="shared" si="0"/>
        <v>EXÓTICO</v>
      </c>
    </row>
    <row r="53" spans="2:10" ht="15">
      <c r="B53" s="62" t="s">
        <v>725</v>
      </c>
      <c r="C53" s="51" t="s">
        <v>503</v>
      </c>
      <c r="D53" s="52"/>
      <c r="E53" s="53">
        <v>1</v>
      </c>
      <c r="F53" s="53">
        <v>1</v>
      </c>
      <c r="G53" s="54">
        <v>0.15</v>
      </c>
      <c r="H53" s="49" t="s">
        <v>756</v>
      </c>
      <c r="I53" s="49" t="str">
        <f>_xlfn.IFERROR(VLOOKUP(C53,'base arb_nativ.'!B:D,3,FALSE),"0")</f>
        <v>0</v>
      </c>
      <c r="J53" s="49" t="str">
        <f t="shared" si="0"/>
        <v>EXÓTICO</v>
      </c>
    </row>
    <row r="54" spans="2:10" ht="15">
      <c r="B54" s="62" t="s">
        <v>760</v>
      </c>
      <c r="C54" s="66" t="str">
        <f>VLOOKUP(B54,'reina+vit+rec+stg'!B:C,2,FALSE)</f>
        <v>Catalpa bignoniodes</v>
      </c>
      <c r="D54" s="52"/>
      <c r="E54" s="53">
        <v>5</v>
      </c>
      <c r="F54" s="53">
        <v>5</v>
      </c>
      <c r="G54" s="54">
        <v>0.76</v>
      </c>
      <c r="H54" s="49" t="s">
        <v>756</v>
      </c>
      <c r="I54" s="49" t="str">
        <f>_xlfn.IFERROR(VLOOKUP(C54,'base arb_nativ.'!B:D,3,FALSE),"0")</f>
        <v>0</v>
      </c>
      <c r="J54" s="49" t="str">
        <f t="shared" si="0"/>
        <v>EXÓTICO</v>
      </c>
    </row>
    <row r="55" spans="2:10" ht="15">
      <c r="B55" s="62" t="s">
        <v>726</v>
      </c>
      <c r="C55" s="51" t="s">
        <v>707</v>
      </c>
      <c r="D55" s="53">
        <v>16</v>
      </c>
      <c r="E55" s="53">
        <v>27</v>
      </c>
      <c r="F55" s="53">
        <v>43</v>
      </c>
      <c r="G55" s="54">
        <v>6.5</v>
      </c>
      <c r="H55" s="49" t="s">
        <v>756</v>
      </c>
      <c r="I55" s="49" t="str">
        <f>_xlfn.IFERROR(VLOOKUP(C55,'base arb_nativ.'!B:D,3,FALSE),"0")</f>
        <v>0</v>
      </c>
      <c r="J55" s="49" t="str">
        <f t="shared" si="0"/>
        <v>EXÓTICO</v>
      </c>
    </row>
    <row r="56" spans="2:10" ht="15">
      <c r="B56" s="62" t="s">
        <v>727</v>
      </c>
      <c r="C56" s="47" t="s">
        <v>516</v>
      </c>
      <c r="D56" s="52"/>
      <c r="E56" s="53">
        <v>1</v>
      </c>
      <c r="F56" s="53">
        <v>1</v>
      </c>
      <c r="G56" s="54">
        <v>0.15</v>
      </c>
      <c r="H56" s="49" t="s">
        <v>756</v>
      </c>
      <c r="I56" s="49" t="str">
        <f>_xlfn.IFERROR(VLOOKUP(C56,'base arb_nativ.'!B:D,3,FALSE),"0")</f>
        <v>0</v>
      </c>
      <c r="J56" s="49" t="str">
        <f t="shared" si="0"/>
        <v>EXÓTICO</v>
      </c>
    </row>
    <row r="57" spans="2:10" ht="15">
      <c r="B57" s="62" t="s">
        <v>761</v>
      </c>
      <c r="C57" s="66" t="str">
        <f>VLOOKUP(B57,'reina+vit+rec+stg'!B:C,2,FALSE)</f>
        <v>Prunus persica</v>
      </c>
      <c r="D57" s="53">
        <v>1</v>
      </c>
      <c r="E57" s="53">
        <v>1</v>
      </c>
      <c r="F57" s="53">
        <v>2</v>
      </c>
      <c r="G57" s="54">
        <v>0.3</v>
      </c>
      <c r="H57" s="49" t="s">
        <v>756</v>
      </c>
      <c r="I57" s="49" t="str">
        <f>_xlfn.IFERROR(VLOOKUP(C57,'base arb_nativ.'!B:D,3,FALSE),"0")</f>
        <v>0</v>
      </c>
      <c r="J57" s="49" t="str">
        <f t="shared" si="0"/>
        <v>EXÓTICO</v>
      </c>
    </row>
    <row r="58" spans="2:10" ht="15">
      <c r="B58" s="62" t="s">
        <v>729</v>
      </c>
      <c r="C58" s="66" t="str">
        <f>VLOOKUP(B58,'reina+vit+rec+stg'!B:C,2,FALSE)</f>
        <v>Acacia caven</v>
      </c>
      <c r="D58" s="53">
        <v>2</v>
      </c>
      <c r="E58" s="53">
        <v>1</v>
      </c>
      <c r="F58" s="53">
        <v>3</v>
      </c>
      <c r="G58" s="54">
        <v>0.45</v>
      </c>
      <c r="H58" s="49" t="s">
        <v>756</v>
      </c>
      <c r="I58" s="178">
        <f>_xlfn.IFERROR(VLOOKUP(C58,'base arb_nativ.'!B:D,3,FALSE),"0")</f>
        <v>1</v>
      </c>
      <c r="J58" s="178" t="str">
        <f t="shared" si="0"/>
        <v>NATIVO</v>
      </c>
    </row>
    <row r="59" spans="2:10" ht="15">
      <c r="B59" s="62" t="s">
        <v>730</v>
      </c>
      <c r="C59" s="66" t="str">
        <f>VLOOKUP(B59,'reina+vit+rec+stg'!B:C,2,FALSE)</f>
        <v>Fraxinus excelsior</v>
      </c>
      <c r="D59" s="53">
        <v>2</v>
      </c>
      <c r="E59" s="53">
        <v>1</v>
      </c>
      <c r="F59" s="53">
        <v>3</v>
      </c>
      <c r="G59" s="54">
        <v>0.45</v>
      </c>
      <c r="H59" s="49" t="s">
        <v>756</v>
      </c>
      <c r="I59" s="49" t="str">
        <f>_xlfn.IFERROR(VLOOKUP(C59,'base arb_nativ.'!B:D,3,FALSE),"0")</f>
        <v>0</v>
      </c>
      <c r="J59" s="49" t="str">
        <f t="shared" si="0"/>
        <v>EXÓTICO</v>
      </c>
    </row>
    <row r="60" spans="2:10" ht="15">
      <c r="B60" s="62" t="s">
        <v>762</v>
      </c>
      <c r="C60" s="47" t="s">
        <v>518</v>
      </c>
      <c r="D60" s="53">
        <v>1</v>
      </c>
      <c r="E60" s="52"/>
      <c r="F60" s="53">
        <v>1</v>
      </c>
      <c r="G60" s="54">
        <v>0.15</v>
      </c>
      <c r="H60" s="49" t="s">
        <v>756</v>
      </c>
      <c r="I60" s="49" t="str">
        <f>_xlfn.IFERROR(VLOOKUP(C60,'base arb_nativ.'!B:D,3,FALSE),"0")</f>
        <v>0</v>
      </c>
      <c r="J60" s="49" t="str">
        <f t="shared" si="0"/>
        <v>EXÓTICO</v>
      </c>
    </row>
    <row r="61" spans="2:10" ht="15">
      <c r="B61" s="62" t="s">
        <v>731</v>
      </c>
      <c r="C61" s="66" t="s">
        <v>798</v>
      </c>
      <c r="D61" s="53">
        <v>1</v>
      </c>
      <c r="E61" s="52"/>
      <c r="F61" s="53">
        <v>1</v>
      </c>
      <c r="G61" s="54">
        <v>0.15</v>
      </c>
      <c r="H61" s="49" t="s">
        <v>756</v>
      </c>
      <c r="I61" s="49" t="str">
        <f>_xlfn.IFERROR(VLOOKUP(C61,'base arb_nativ.'!B:D,3,FALSE),"0")</f>
        <v>0</v>
      </c>
      <c r="J61" s="49" t="str">
        <f t="shared" si="0"/>
        <v>EXÓTICO</v>
      </c>
    </row>
    <row r="62" spans="2:10" ht="15">
      <c r="B62" s="62" t="s">
        <v>732</v>
      </c>
      <c r="C62" s="66" t="str">
        <f>VLOOKUP(B62,'reina+vit+rec+stg'!B:C,2,FALSE)</f>
        <v>Grevillea robusta</v>
      </c>
      <c r="D62" s="53">
        <v>1</v>
      </c>
      <c r="E62" s="53">
        <v>3</v>
      </c>
      <c r="F62" s="53">
        <v>4</v>
      </c>
      <c r="G62" s="54">
        <v>0.6</v>
      </c>
      <c r="H62" s="49" t="s">
        <v>756</v>
      </c>
      <c r="I62" s="49" t="str">
        <f>_xlfn.IFERROR(VLOOKUP(C62,'base arb_nativ.'!B:D,3,FALSE),"0")</f>
        <v>0</v>
      </c>
      <c r="J62" s="49" t="str">
        <f t="shared" si="0"/>
        <v>EXÓTICO</v>
      </c>
    </row>
    <row r="63" spans="2:10" ht="15">
      <c r="B63" s="62" t="s">
        <v>763</v>
      </c>
      <c r="C63" s="47" t="s">
        <v>522</v>
      </c>
      <c r="D63" s="52"/>
      <c r="E63" s="53">
        <v>1</v>
      </c>
      <c r="F63" s="53">
        <v>1</v>
      </c>
      <c r="G63" s="54">
        <v>0.15</v>
      </c>
      <c r="H63" s="49" t="s">
        <v>756</v>
      </c>
      <c r="I63" s="49" t="str">
        <f>_xlfn.IFERROR(VLOOKUP(C63,'base arb_nativ.'!B:D,3,FALSE),"0")</f>
        <v>0</v>
      </c>
      <c r="J63" s="49" t="str">
        <f t="shared" si="0"/>
        <v>EXÓTICO</v>
      </c>
    </row>
    <row r="64" spans="2:10" ht="15">
      <c r="B64" s="62" t="s">
        <v>733</v>
      </c>
      <c r="C64" s="66" t="str">
        <f>VLOOKUP(B64,'reina+vit+rec+stg'!B:C,2,FALSE)</f>
        <v>Jacaranda mimosifolia</v>
      </c>
      <c r="D64" s="53">
        <v>10</v>
      </c>
      <c r="E64" s="53">
        <v>7</v>
      </c>
      <c r="F64" s="53">
        <v>17</v>
      </c>
      <c r="G64" s="54">
        <v>2.57</v>
      </c>
      <c r="H64" s="49" t="s">
        <v>756</v>
      </c>
      <c r="I64" s="49" t="str">
        <f>_xlfn.IFERROR(VLOOKUP(C64,'base arb_nativ.'!B:D,3,FALSE),"0")</f>
        <v>0</v>
      </c>
      <c r="J64" s="49" t="str">
        <f t="shared" si="0"/>
        <v>EXÓTICO</v>
      </c>
    </row>
    <row r="65" spans="2:10" ht="15">
      <c r="B65" s="62" t="s">
        <v>764</v>
      </c>
      <c r="C65" s="158" t="s">
        <v>1068</v>
      </c>
      <c r="D65" s="52"/>
      <c r="E65" s="53">
        <v>1</v>
      </c>
      <c r="F65" s="53">
        <v>1</v>
      </c>
      <c r="G65" s="54">
        <v>0.15</v>
      </c>
      <c r="H65" s="49" t="s">
        <v>756</v>
      </c>
      <c r="I65" s="178">
        <f>_xlfn.IFERROR(VLOOKUP(C65,'base arb_nativ.'!B:D,3,FALSE),"0")</f>
        <v>1</v>
      </c>
      <c r="J65" s="178" t="str">
        <f t="shared" si="0"/>
        <v>NATIVO</v>
      </c>
    </row>
    <row r="66" spans="2:10" ht="15">
      <c r="B66" s="62" t="s">
        <v>734</v>
      </c>
      <c r="C66" s="66" t="str">
        <f>VLOOKUP(B66,'reina+vit+rec+stg'!B:C,2,FALSE)</f>
        <v>Ligustrum japonicum</v>
      </c>
      <c r="D66" s="53">
        <v>7</v>
      </c>
      <c r="E66" s="53">
        <v>11</v>
      </c>
      <c r="F66" s="53">
        <v>18</v>
      </c>
      <c r="G66" s="54">
        <v>2.72</v>
      </c>
      <c r="H66" s="49" t="s">
        <v>756</v>
      </c>
      <c r="I66" s="49" t="str">
        <f>_xlfn.IFERROR(VLOOKUP(C66,'base arb_nativ.'!B:D,3,FALSE),"0")</f>
        <v>0</v>
      </c>
      <c r="J66" s="49" t="str">
        <f t="shared" si="0"/>
        <v>EXÓTICO</v>
      </c>
    </row>
    <row r="67" spans="2:10" ht="15">
      <c r="B67" s="62" t="s">
        <v>765</v>
      </c>
      <c r="C67" s="66" t="str">
        <f>VLOOKUP(B67,'reina+vit+rec+stg'!B:C,2,FALSE)</f>
        <v>Liquidambar styraciflua</v>
      </c>
      <c r="D67" s="53">
        <v>35</v>
      </c>
      <c r="E67" s="53">
        <v>23</v>
      </c>
      <c r="F67" s="53">
        <v>58</v>
      </c>
      <c r="G67" s="54">
        <v>8.76</v>
      </c>
      <c r="H67" s="49" t="s">
        <v>756</v>
      </c>
      <c r="I67" s="49" t="str">
        <f>_xlfn.IFERROR(VLOOKUP(C67,'base arb_nativ.'!B:D,3,FALSE),"0")</f>
        <v>0</v>
      </c>
      <c r="J67" s="49" t="str">
        <f aca="true" t="shared" si="1" ref="J67:J108">IF(I67=1,"NATIVO","EXÓTICO")</f>
        <v>EXÓTICO</v>
      </c>
    </row>
    <row r="68" spans="2:10" ht="15">
      <c r="B68" s="62" t="s">
        <v>766</v>
      </c>
      <c r="C68" s="72" t="s">
        <v>1103</v>
      </c>
      <c r="D68" s="52"/>
      <c r="E68" s="53">
        <v>1</v>
      </c>
      <c r="F68" s="53">
        <v>1</v>
      </c>
      <c r="G68" s="54">
        <v>0.15</v>
      </c>
      <c r="H68" s="49" t="s">
        <v>756</v>
      </c>
      <c r="I68" s="49" t="str">
        <f>_xlfn.IFERROR(VLOOKUP(C68,'base arb_nativ.'!B:D,3,FALSE),"0")</f>
        <v>0</v>
      </c>
      <c r="J68" s="49" t="str">
        <f t="shared" si="1"/>
        <v>EXÓTICO</v>
      </c>
    </row>
    <row r="69" spans="2:10" ht="15">
      <c r="B69" s="62" t="s">
        <v>739</v>
      </c>
      <c r="C69" s="66" t="str">
        <f>VLOOKUP(B69,'reina+vit+rec+stg'!B:C,2,FALSE)</f>
        <v>Melia azedarach</v>
      </c>
      <c r="D69" s="53">
        <v>4</v>
      </c>
      <c r="E69" s="53">
        <v>2</v>
      </c>
      <c r="F69" s="53">
        <v>6</v>
      </c>
      <c r="G69" s="54">
        <v>0.91</v>
      </c>
      <c r="H69" s="49" t="s">
        <v>756</v>
      </c>
      <c r="I69" s="49" t="str">
        <f>_xlfn.IFERROR(VLOOKUP(C69,'base arb_nativ.'!B:D,3,FALSE),"0")</f>
        <v>0</v>
      </c>
      <c r="J69" s="49" t="str">
        <f t="shared" si="1"/>
        <v>EXÓTICO</v>
      </c>
    </row>
    <row r="70" spans="2:10" ht="15">
      <c r="B70" s="62" t="s">
        <v>741</v>
      </c>
      <c r="C70" s="66" t="s">
        <v>788</v>
      </c>
      <c r="D70" s="53">
        <v>3</v>
      </c>
      <c r="E70" s="53">
        <v>1</v>
      </c>
      <c r="F70" s="53">
        <v>4</v>
      </c>
      <c r="G70" s="54">
        <v>0.6</v>
      </c>
      <c r="H70" s="49" t="s">
        <v>756</v>
      </c>
      <c r="I70" s="49" t="str">
        <f>_xlfn.IFERROR(VLOOKUP(C70,'base arb_nativ.'!B:D,3,FALSE),"0")</f>
        <v>0</v>
      </c>
      <c r="J70" s="49" t="str">
        <f t="shared" si="1"/>
        <v>EXÓTICO</v>
      </c>
    </row>
    <row r="71" spans="2:10" ht="15">
      <c r="B71" s="62" t="s">
        <v>767</v>
      </c>
      <c r="C71" s="47" t="s">
        <v>532</v>
      </c>
      <c r="D71" s="53">
        <v>1</v>
      </c>
      <c r="E71" s="52"/>
      <c r="F71" s="53">
        <v>1</v>
      </c>
      <c r="G71" s="54">
        <v>0.15</v>
      </c>
      <c r="H71" s="49" t="s">
        <v>756</v>
      </c>
      <c r="I71" s="49" t="str">
        <f>_xlfn.IFERROR(VLOOKUP(C71,'base arb_nativ.'!B:D,3,FALSE),"0")</f>
        <v>0</v>
      </c>
      <c r="J71" s="49" t="str">
        <f t="shared" si="1"/>
        <v>EXÓTICO</v>
      </c>
    </row>
    <row r="72" spans="2:10" ht="15">
      <c r="B72" s="62" t="s">
        <v>768</v>
      </c>
      <c r="C72" s="66" t="str">
        <f>VLOOKUP(B72,'reina+vit+rec+stg'!B:C,2,FALSE)</f>
        <v>Olea europaea</v>
      </c>
      <c r="D72" s="53">
        <v>1</v>
      </c>
      <c r="E72" s="53"/>
      <c r="F72" s="55">
        <v>1</v>
      </c>
      <c r="G72" s="54">
        <v>0.45</v>
      </c>
      <c r="H72" s="49" t="s">
        <v>756</v>
      </c>
      <c r="I72" s="49" t="str">
        <f>_xlfn.IFERROR(VLOOKUP(C72,'base arb_nativ.'!B:D,3,FALSE),"0")</f>
        <v>0</v>
      </c>
      <c r="J72" s="49" t="str">
        <f t="shared" si="1"/>
        <v>EXÓTICO</v>
      </c>
    </row>
    <row r="73" spans="2:10" ht="15">
      <c r="B73" s="62" t="s">
        <v>769</v>
      </c>
      <c r="C73" s="66" t="str">
        <f>VLOOKUP(B73,'reina+vit+rec+stg'!B:C,2,FALSE)</f>
        <v>Eleagnus angustifolia</v>
      </c>
      <c r="D73" s="53">
        <v>4</v>
      </c>
      <c r="E73" s="53"/>
      <c r="F73" s="55">
        <v>4</v>
      </c>
      <c r="G73" s="54">
        <v>0.76</v>
      </c>
      <c r="H73" s="49" t="s">
        <v>756</v>
      </c>
      <c r="I73" s="49" t="str">
        <f>_xlfn.IFERROR(VLOOKUP(C73,'base arb_nativ.'!B:D,3,FALSE),"0")</f>
        <v>0</v>
      </c>
      <c r="J73" s="49" t="str">
        <f t="shared" si="1"/>
        <v>EXÓTICO</v>
      </c>
    </row>
    <row r="74" spans="2:10" ht="15">
      <c r="B74" s="62" t="s">
        <v>743</v>
      </c>
      <c r="C74" s="66" t="str">
        <f>VLOOKUP(B74,'reina+vit+rec+stg'!B:C,2,FALSE)</f>
        <v>Ulmus campestris</v>
      </c>
      <c r="D74" s="53">
        <v>2</v>
      </c>
      <c r="E74" s="52"/>
      <c r="F74" s="55">
        <v>2</v>
      </c>
      <c r="G74" s="54">
        <v>0.3</v>
      </c>
      <c r="H74" s="49" t="s">
        <v>756</v>
      </c>
      <c r="I74" s="49" t="str">
        <f>_xlfn.IFERROR(VLOOKUP(C74,'base arb_nativ.'!B:D,3,FALSE),"0")</f>
        <v>0</v>
      </c>
      <c r="J74" s="49" t="str">
        <f t="shared" si="1"/>
        <v>EXÓTICO</v>
      </c>
    </row>
    <row r="75" spans="2:10" ht="30">
      <c r="B75" s="76" t="s">
        <v>785</v>
      </c>
      <c r="C75" s="80" t="s">
        <v>786</v>
      </c>
      <c r="D75" s="53">
        <v>2</v>
      </c>
      <c r="E75" s="53"/>
      <c r="F75" s="55">
        <v>2</v>
      </c>
      <c r="G75" s="54">
        <v>0.45</v>
      </c>
      <c r="H75" s="48" t="s">
        <v>756</v>
      </c>
      <c r="I75" s="48" t="str">
        <f>_xlfn.IFERROR(VLOOKUP(C75,'base arb_nativ.'!B:D,3,FALSE),"0")</f>
        <v>0</v>
      </c>
      <c r="J75" s="48" t="str">
        <f t="shared" si="1"/>
        <v>EXÓTICO</v>
      </c>
    </row>
    <row r="76" spans="2:10" ht="30">
      <c r="B76" s="76" t="s">
        <v>770</v>
      </c>
      <c r="C76" s="78" t="s">
        <v>555</v>
      </c>
      <c r="D76" s="53">
        <v>1</v>
      </c>
      <c r="E76" s="52"/>
      <c r="F76" s="55">
        <v>1</v>
      </c>
      <c r="G76" s="54">
        <v>0.15</v>
      </c>
      <c r="H76" s="48" t="s">
        <v>756</v>
      </c>
      <c r="I76" s="48" t="str">
        <f>_xlfn.IFERROR(VLOOKUP(C76,'base arb_nativ.'!B:D,3,FALSE),"0")</f>
        <v>0</v>
      </c>
      <c r="J76" s="48" t="str">
        <f t="shared" si="1"/>
        <v>EXÓTICO</v>
      </c>
    </row>
    <row r="77" spans="2:10" ht="15">
      <c r="B77" s="62" t="s">
        <v>746</v>
      </c>
      <c r="C77" s="47" t="s">
        <v>539</v>
      </c>
      <c r="D77" s="53">
        <v>1</v>
      </c>
      <c r="E77" s="52"/>
      <c r="F77" s="55">
        <v>1</v>
      </c>
      <c r="G77" s="54">
        <v>0.15</v>
      </c>
      <c r="H77" s="49" t="s">
        <v>756</v>
      </c>
      <c r="I77" s="49" t="str">
        <f>_xlfn.IFERROR(VLOOKUP(C77,'base arb_nativ.'!B:D,3,FALSE),"0")</f>
        <v>0</v>
      </c>
      <c r="J77" s="49" t="str">
        <f t="shared" si="1"/>
        <v>EXÓTICO</v>
      </c>
    </row>
    <row r="78" spans="2:10" ht="15">
      <c r="B78" s="62" t="s">
        <v>771</v>
      </c>
      <c r="C78" s="66" t="str">
        <f>VLOOKUP(B78,'reina+vit+rec+stg'!B:C,2,FALSE)</f>
        <v>persea americana</v>
      </c>
      <c r="D78" s="52"/>
      <c r="E78" s="53"/>
      <c r="F78" s="55">
        <v>0</v>
      </c>
      <c r="G78" s="54">
        <v>0.15</v>
      </c>
      <c r="H78" s="49" t="s">
        <v>756</v>
      </c>
      <c r="I78" s="49" t="str">
        <f>_xlfn.IFERROR(VLOOKUP(C78,'base arb_nativ.'!B:D,3,FALSE),"0")</f>
        <v>0</v>
      </c>
      <c r="J78" s="49" t="str">
        <f t="shared" si="1"/>
        <v>EXÓTICO</v>
      </c>
    </row>
    <row r="79" spans="2:10" ht="15">
      <c r="B79" s="62" t="s">
        <v>748</v>
      </c>
      <c r="C79" s="66" t="str">
        <f>VLOOKUP(B79,'reina+vit+rec+stg'!B:C,2,FALSE)</f>
        <v>Schinus molle</v>
      </c>
      <c r="D79" s="53">
        <v>4</v>
      </c>
      <c r="E79" s="53"/>
      <c r="F79" s="55">
        <v>4</v>
      </c>
      <c r="G79" s="54">
        <v>1.81</v>
      </c>
      <c r="H79" s="49" t="s">
        <v>756</v>
      </c>
      <c r="I79" s="178">
        <f>_xlfn.IFERROR(VLOOKUP(C79,'base arb_nativ.'!B:D,3,FALSE),"0")</f>
        <v>1</v>
      </c>
      <c r="J79" s="178" t="str">
        <f t="shared" si="1"/>
        <v>NATIVO</v>
      </c>
    </row>
    <row r="80" spans="2:10" ht="15">
      <c r="B80" s="151" t="s">
        <v>749</v>
      </c>
      <c r="C80" s="77" t="e">
        <f>VLOOKUP(B80,'reina+vit+rec+stg'!B:C,2,FALSE)</f>
        <v>#N/A</v>
      </c>
      <c r="D80" s="53">
        <v>1</v>
      </c>
      <c r="E80" s="52"/>
      <c r="F80" s="55">
        <v>1</v>
      </c>
      <c r="G80" s="54">
        <v>0.15</v>
      </c>
      <c r="H80" s="49" t="s">
        <v>756</v>
      </c>
      <c r="I80" s="49" t="str">
        <f>_xlfn.IFERROR(VLOOKUP(C80,'base arb_nativ.'!B:D,3,FALSE),"0")</f>
        <v>0</v>
      </c>
      <c r="J80" s="49" t="str">
        <f t="shared" si="1"/>
        <v>EXÓTICO</v>
      </c>
    </row>
    <row r="81" spans="2:10" ht="15">
      <c r="B81" s="62" t="s">
        <v>772</v>
      </c>
      <c r="C81" s="66" t="str">
        <f>VLOOKUP(B81,'reina+vit+rec+stg'!B:C,2,FALSE)</f>
        <v>Platanus acerifolia</v>
      </c>
      <c r="D81" s="53">
        <v>20</v>
      </c>
      <c r="E81" s="53"/>
      <c r="F81" s="55">
        <v>20</v>
      </c>
      <c r="G81" s="54">
        <v>3.17</v>
      </c>
      <c r="H81" s="49" t="s">
        <v>756</v>
      </c>
      <c r="I81" s="49" t="str">
        <f>_xlfn.IFERROR(VLOOKUP(C81,'base arb_nativ.'!B:D,3,FALSE),"0")</f>
        <v>0</v>
      </c>
      <c r="J81" s="49" t="str">
        <f t="shared" si="1"/>
        <v>EXÓTICO</v>
      </c>
    </row>
    <row r="82" spans="2:10" ht="15">
      <c r="B82" s="62" t="s">
        <v>751</v>
      </c>
      <c r="C82" s="66" t="s">
        <v>801</v>
      </c>
      <c r="D82" s="53">
        <v>1</v>
      </c>
      <c r="E82" s="52"/>
      <c r="F82" s="55">
        <v>1</v>
      </c>
      <c r="G82" s="54">
        <v>0.15</v>
      </c>
      <c r="H82" s="49" t="s">
        <v>756</v>
      </c>
      <c r="I82" s="49" t="str">
        <f>_xlfn.IFERROR(VLOOKUP(C82,'base arb_nativ.'!B:D,3,FALSE),"0")</f>
        <v>0</v>
      </c>
      <c r="J82" s="49" t="str">
        <f t="shared" si="1"/>
        <v>EXÓTICO</v>
      </c>
    </row>
    <row r="83" spans="2:10" ht="15">
      <c r="B83" s="62" t="s">
        <v>752</v>
      </c>
      <c r="C83" s="66" t="str">
        <f>VLOOKUP(B83,'reina+vit+rec+stg'!B:C,2,FALSE)</f>
        <v>Quillaja saponaria</v>
      </c>
      <c r="D83" s="53">
        <v>20</v>
      </c>
      <c r="E83" s="53"/>
      <c r="F83" s="55">
        <v>20</v>
      </c>
      <c r="G83" s="54">
        <v>3.32</v>
      </c>
      <c r="H83" s="49" t="s">
        <v>756</v>
      </c>
      <c r="I83" s="178">
        <f>_xlfn.IFERROR(VLOOKUP(C83,'base arb_nativ.'!B:D,3,FALSE),"0")</f>
        <v>1</v>
      </c>
      <c r="J83" s="178" t="str">
        <f t="shared" si="1"/>
        <v>NATIVO</v>
      </c>
    </row>
    <row r="84" spans="2:10" ht="15">
      <c r="B84" s="62" t="s">
        <v>773</v>
      </c>
      <c r="C84" s="66" t="str">
        <f>VLOOKUP(B84,'reina+vit+rec+stg'!B:C,2,FALSE)</f>
        <v>Salix babylonica</v>
      </c>
      <c r="D84" s="53">
        <v>1</v>
      </c>
      <c r="E84" s="53"/>
      <c r="F84" s="53">
        <v>1</v>
      </c>
      <c r="G84" s="54">
        <v>0.3</v>
      </c>
      <c r="H84" s="49" t="s">
        <v>756</v>
      </c>
      <c r="I84" s="49" t="str">
        <f>_xlfn.IFERROR(VLOOKUP(C84,'base arb_nativ.'!B:D,3,FALSE),"0")</f>
        <v>0</v>
      </c>
      <c r="J84" s="49" t="str">
        <f t="shared" si="1"/>
        <v>EXÓTICO</v>
      </c>
    </row>
    <row r="85" spans="2:10" ht="15">
      <c r="B85" s="62" t="s">
        <v>753</v>
      </c>
      <c r="C85" s="78" t="s">
        <v>550</v>
      </c>
      <c r="D85" s="53">
        <v>1</v>
      </c>
      <c r="E85" s="52"/>
      <c r="F85" s="53">
        <v>1</v>
      </c>
      <c r="G85" s="54">
        <v>0.15</v>
      </c>
      <c r="H85" s="49" t="s">
        <v>756</v>
      </c>
      <c r="I85" s="49" t="str">
        <f>_xlfn.IFERROR(VLOOKUP(C85,'base arb_nativ.'!B:D,3,FALSE),"0")</f>
        <v>0</v>
      </c>
      <c r="J85" s="49" t="str">
        <f t="shared" si="1"/>
        <v>EXÓTICO</v>
      </c>
    </row>
    <row r="86" spans="2:10" s="23" customFormat="1" ht="30">
      <c r="B86" s="184" t="s">
        <v>783</v>
      </c>
      <c r="C86" s="74" t="s">
        <v>784</v>
      </c>
      <c r="D86" s="59">
        <v>1</v>
      </c>
      <c r="E86" s="59"/>
      <c r="F86" s="59">
        <v>1</v>
      </c>
      <c r="G86" s="60">
        <v>0.45</v>
      </c>
      <c r="H86" s="48" t="s">
        <v>756</v>
      </c>
      <c r="I86" s="48" t="str">
        <f>_xlfn.IFERROR(VLOOKUP(C86,'base arb_nativ.'!B:D,3,FALSE),"0")</f>
        <v>0</v>
      </c>
      <c r="J86" s="48" t="str">
        <f t="shared" si="1"/>
        <v>EXÓTICO</v>
      </c>
    </row>
    <row r="87" spans="2:10" ht="15">
      <c r="B87" s="62" t="s">
        <v>774</v>
      </c>
      <c r="C87" s="47" t="s">
        <v>70</v>
      </c>
      <c r="D87" s="53">
        <v>8</v>
      </c>
      <c r="E87" s="52"/>
      <c r="F87" s="53">
        <v>8</v>
      </c>
      <c r="G87" s="54">
        <v>1.21</v>
      </c>
      <c r="H87" s="49" t="s">
        <v>756</v>
      </c>
      <c r="I87" s="49" t="str">
        <f>_xlfn.IFERROR(VLOOKUP(C87,'base arb_nativ.'!B:D,3,FALSE),"0")</f>
        <v>0</v>
      </c>
      <c r="J87" s="49" t="str">
        <f t="shared" si="1"/>
        <v>EXÓTICO</v>
      </c>
    </row>
    <row r="88" spans="2:10" ht="15">
      <c r="B88" s="62" t="s">
        <v>396</v>
      </c>
      <c r="C88" s="47" t="s">
        <v>556</v>
      </c>
      <c r="D88" s="53">
        <v>1</v>
      </c>
      <c r="E88" s="52"/>
      <c r="F88" s="53">
        <v>1</v>
      </c>
      <c r="G88" s="54">
        <v>0.15</v>
      </c>
      <c r="H88" s="49" t="s">
        <v>756</v>
      </c>
      <c r="I88" s="49" t="str">
        <f>_xlfn.IFERROR(VLOOKUP(C88,'base arb_nativ.'!B:D,3,FALSE),"0")</f>
        <v>0</v>
      </c>
      <c r="J88" s="49" t="str">
        <f t="shared" si="1"/>
        <v>EXÓTICO</v>
      </c>
    </row>
    <row r="89" spans="2:10" ht="15">
      <c r="B89" s="151" t="s">
        <v>775</v>
      </c>
      <c r="C89" s="77" t="e">
        <f>VLOOKUP(B89,'reina+vit+rec+stg'!B:C,2,FALSE)</f>
        <v>#N/A</v>
      </c>
      <c r="D89" s="53">
        <v>3</v>
      </c>
      <c r="E89" s="52"/>
      <c r="F89" s="53">
        <v>3</v>
      </c>
      <c r="G89" s="54">
        <v>0.45</v>
      </c>
      <c r="H89" s="49" t="s">
        <v>756</v>
      </c>
      <c r="I89" s="49" t="str">
        <f>_xlfn.IFERROR(VLOOKUP(C89,'base arb_nativ.'!B:D,3,FALSE),"0")</f>
        <v>0</v>
      </c>
      <c r="J89" s="49" t="str">
        <f t="shared" si="1"/>
        <v>EXÓTICO</v>
      </c>
    </row>
    <row r="90" spans="2:10" ht="15">
      <c r="B90" s="62" t="s">
        <v>716</v>
      </c>
      <c r="C90" s="47" t="s">
        <v>30</v>
      </c>
      <c r="D90" s="53">
        <v>13</v>
      </c>
      <c r="E90" s="53">
        <v>5</v>
      </c>
      <c r="F90" s="53">
        <v>18</v>
      </c>
      <c r="G90" s="54">
        <v>18.95</v>
      </c>
      <c r="H90" s="56" t="s">
        <v>776</v>
      </c>
      <c r="I90" s="49" t="str">
        <f>_xlfn.IFERROR(VLOOKUP(C90,'base arb_nativ.'!B:D,3,FALSE),"0")</f>
        <v>0</v>
      </c>
      <c r="J90" s="49" t="str">
        <f t="shared" si="1"/>
        <v>EXÓTICO</v>
      </c>
    </row>
    <row r="91" spans="2:10" ht="15">
      <c r="B91" s="62" t="s">
        <v>717</v>
      </c>
      <c r="C91" s="47" t="s">
        <v>12</v>
      </c>
      <c r="D91" s="53">
        <v>6</v>
      </c>
      <c r="E91" s="53">
        <v>4</v>
      </c>
      <c r="F91" s="53">
        <v>10</v>
      </c>
      <c r="G91" s="54">
        <v>10.53</v>
      </c>
      <c r="H91" s="56" t="s">
        <v>776</v>
      </c>
      <c r="I91" s="49" t="str">
        <f>_xlfn.IFERROR(VLOOKUP(C91,'base arb_nativ.'!B:D,3,FALSE),"0")</f>
        <v>0</v>
      </c>
      <c r="J91" s="49" t="str">
        <f t="shared" si="1"/>
        <v>EXÓTICO</v>
      </c>
    </row>
    <row r="92" spans="2:10" ht="15">
      <c r="B92" s="62" t="s">
        <v>718</v>
      </c>
      <c r="C92" s="66" t="str">
        <f>VLOOKUP(B92,'reina+vit+rec+stg'!B:C,2,FALSE)</f>
        <v>Ailanthus altissima</v>
      </c>
      <c r="D92" s="53">
        <v>2</v>
      </c>
      <c r="E92" s="52"/>
      <c r="F92" s="53">
        <v>2</v>
      </c>
      <c r="G92" s="54">
        <v>2.11</v>
      </c>
      <c r="H92" s="56" t="s">
        <v>776</v>
      </c>
      <c r="I92" s="49" t="str">
        <f>_xlfn.IFERROR(VLOOKUP(C92,'base arb_nativ.'!B:D,3,FALSE),"0")</f>
        <v>0</v>
      </c>
      <c r="J92" s="49" t="str">
        <f t="shared" si="1"/>
        <v>EXÓTICO</v>
      </c>
    </row>
    <row r="93" spans="2:10" ht="15">
      <c r="B93" s="62" t="s">
        <v>719</v>
      </c>
      <c r="C93" s="51" t="s">
        <v>6</v>
      </c>
      <c r="D93" s="52"/>
      <c r="E93" s="53">
        <v>5</v>
      </c>
      <c r="F93" s="53">
        <v>5</v>
      </c>
      <c r="G93" s="54">
        <v>5.26</v>
      </c>
      <c r="H93" s="56" t="s">
        <v>776</v>
      </c>
      <c r="I93" s="49" t="str">
        <f>_xlfn.IFERROR(VLOOKUP(C93,'base arb_nativ.'!B:D,3,FALSE),"0")</f>
        <v>0</v>
      </c>
      <c r="J93" s="49" t="str">
        <f t="shared" si="1"/>
        <v>EXÓTICO</v>
      </c>
    </row>
    <row r="94" spans="2:10" ht="15">
      <c r="B94" s="63" t="s">
        <v>723</v>
      </c>
      <c r="C94" s="47" t="s">
        <v>14</v>
      </c>
      <c r="D94" s="53">
        <v>1</v>
      </c>
      <c r="E94" s="52"/>
      <c r="F94" s="53">
        <v>1</v>
      </c>
      <c r="G94" s="54">
        <v>1.05</v>
      </c>
      <c r="H94" s="56" t="s">
        <v>776</v>
      </c>
      <c r="I94" s="49" t="str">
        <f>_xlfn.IFERROR(VLOOKUP(C94,'base arb_nativ.'!B:D,3,FALSE),"0")</f>
        <v>0</v>
      </c>
      <c r="J94" s="49" t="str">
        <f t="shared" si="1"/>
        <v>EXÓTICO</v>
      </c>
    </row>
    <row r="95" spans="2:10" ht="15">
      <c r="B95" s="62" t="s">
        <v>777</v>
      </c>
      <c r="C95" s="66" t="s">
        <v>513</v>
      </c>
      <c r="D95" s="52"/>
      <c r="E95" s="53">
        <v>1</v>
      </c>
      <c r="F95" s="53">
        <v>1</v>
      </c>
      <c r="G95" s="54">
        <v>1.05</v>
      </c>
      <c r="H95" s="56" t="s">
        <v>776</v>
      </c>
      <c r="I95" s="49" t="str">
        <f>_xlfn.IFERROR(VLOOKUP(C95,'base arb_nativ.'!B:D,3,FALSE),"0")</f>
        <v>0</v>
      </c>
      <c r="J95" s="49" t="str">
        <f t="shared" si="1"/>
        <v>EXÓTICO</v>
      </c>
    </row>
    <row r="96" spans="2:10" ht="15">
      <c r="B96" s="62" t="s">
        <v>726</v>
      </c>
      <c r="C96" s="51" t="s">
        <v>707</v>
      </c>
      <c r="D96" s="53">
        <v>11</v>
      </c>
      <c r="E96" s="53">
        <v>1</v>
      </c>
      <c r="F96" s="53">
        <v>12</v>
      </c>
      <c r="G96" s="54">
        <v>12.63</v>
      </c>
      <c r="H96" s="56" t="s">
        <v>776</v>
      </c>
      <c r="I96" s="49" t="str">
        <f>_xlfn.IFERROR(VLOOKUP(C96,'base arb_nativ.'!B:D,3,FALSE),"0")</f>
        <v>0</v>
      </c>
      <c r="J96" s="49" t="str">
        <f t="shared" si="1"/>
        <v>EXÓTICO</v>
      </c>
    </row>
    <row r="97" spans="2:10" ht="15">
      <c r="B97" s="62" t="s">
        <v>730</v>
      </c>
      <c r="C97" s="66" t="str">
        <f>VLOOKUP(B97,'reina+vit+rec+stg'!B:C,2,FALSE)</f>
        <v>Fraxinus excelsior</v>
      </c>
      <c r="D97" s="53">
        <v>2</v>
      </c>
      <c r="E97" s="53">
        <v>2</v>
      </c>
      <c r="F97" s="53">
        <v>4</v>
      </c>
      <c r="G97" s="54">
        <v>4.21</v>
      </c>
      <c r="H97" s="56" t="s">
        <v>776</v>
      </c>
      <c r="I97" s="49" t="str">
        <f>_xlfn.IFERROR(VLOOKUP(C97,'base arb_nativ.'!B:D,3,FALSE),"0")</f>
        <v>0</v>
      </c>
      <c r="J97" s="49" t="str">
        <f t="shared" si="1"/>
        <v>EXÓTICO</v>
      </c>
    </row>
    <row r="98" spans="2:10" ht="15">
      <c r="B98" s="62" t="s">
        <v>733</v>
      </c>
      <c r="C98" s="66" t="str">
        <f>VLOOKUP(B98,'reina+vit+rec+stg'!B:C,2,FALSE)</f>
        <v>Jacaranda mimosifolia</v>
      </c>
      <c r="D98" s="52"/>
      <c r="E98" s="53">
        <v>2</v>
      </c>
      <c r="F98" s="53">
        <v>2</v>
      </c>
      <c r="G98" s="54">
        <v>2.11</v>
      </c>
      <c r="H98" s="56" t="s">
        <v>776</v>
      </c>
      <c r="I98" s="49" t="str">
        <f>_xlfn.IFERROR(VLOOKUP(C98,'base arb_nativ.'!B:D,3,FALSE),"0")</f>
        <v>0</v>
      </c>
      <c r="J98" s="49" t="str">
        <f t="shared" si="1"/>
        <v>EXÓTICO</v>
      </c>
    </row>
    <row r="99" spans="2:10" ht="15">
      <c r="B99" s="62" t="s">
        <v>734</v>
      </c>
      <c r="C99" s="66" t="str">
        <f>VLOOKUP(B99,'reina+vit+rec+stg'!B:C,2,FALSE)</f>
        <v>Ligustrum japonicum</v>
      </c>
      <c r="D99" s="53">
        <v>4</v>
      </c>
      <c r="E99" s="53">
        <v>10</v>
      </c>
      <c r="F99" s="53">
        <v>14</v>
      </c>
      <c r="G99" s="54">
        <v>14.74</v>
      </c>
      <c r="H99" s="56" t="s">
        <v>776</v>
      </c>
      <c r="I99" s="49" t="str">
        <f>_xlfn.IFERROR(VLOOKUP(C99,'base arb_nativ.'!B:D,3,FALSE),"0")</f>
        <v>0</v>
      </c>
      <c r="J99" s="49" t="str">
        <f t="shared" si="1"/>
        <v>EXÓTICO</v>
      </c>
    </row>
    <row r="100" spans="2:10" ht="15">
      <c r="B100" s="62" t="s">
        <v>736</v>
      </c>
      <c r="C100" s="47" t="s">
        <v>42</v>
      </c>
      <c r="D100" s="53">
        <v>2</v>
      </c>
      <c r="E100" s="52"/>
      <c r="F100" s="53">
        <v>2</v>
      </c>
      <c r="G100" s="54">
        <v>2.11</v>
      </c>
      <c r="H100" s="56" t="s">
        <v>776</v>
      </c>
      <c r="I100" s="49" t="str">
        <f>_xlfn.IFERROR(VLOOKUP(C100,'base arb_nativ.'!B:D,3,FALSE),"0")</f>
        <v>0</v>
      </c>
      <c r="J100" s="49" t="str">
        <f t="shared" si="1"/>
        <v>EXÓTICO</v>
      </c>
    </row>
    <row r="101" spans="2:10" ht="15">
      <c r="B101" s="62" t="s">
        <v>739</v>
      </c>
      <c r="C101" s="47" t="s">
        <v>46</v>
      </c>
      <c r="D101" s="53">
        <v>3</v>
      </c>
      <c r="E101" s="53">
        <v>7</v>
      </c>
      <c r="F101" s="53">
        <v>10</v>
      </c>
      <c r="G101" s="54">
        <v>10.53</v>
      </c>
      <c r="H101" s="56" t="s">
        <v>776</v>
      </c>
      <c r="I101" s="49" t="str">
        <f>_xlfn.IFERROR(VLOOKUP(C101,'base arb_nativ.'!B:D,3,FALSE),"0")</f>
        <v>0</v>
      </c>
      <c r="J101" s="49" t="str">
        <f t="shared" si="1"/>
        <v>EXÓTICO</v>
      </c>
    </row>
    <row r="102" spans="2:10" ht="15">
      <c r="B102" s="62" t="s">
        <v>741</v>
      </c>
      <c r="C102" s="66" t="s">
        <v>788</v>
      </c>
      <c r="D102" s="53">
        <v>1</v>
      </c>
      <c r="E102" s="52"/>
      <c r="F102" s="53">
        <v>1</v>
      </c>
      <c r="G102" s="54">
        <v>1.05</v>
      </c>
      <c r="H102" s="56" t="s">
        <v>776</v>
      </c>
      <c r="I102" s="49" t="str">
        <f>_xlfn.IFERROR(VLOOKUP(C102,'base arb_nativ.'!B:D,3,FALSE),"0")</f>
        <v>0</v>
      </c>
      <c r="J102" s="49" t="str">
        <f t="shared" si="1"/>
        <v>EXÓTICO</v>
      </c>
    </row>
    <row r="103" spans="2:10" ht="15">
      <c r="B103" s="62" t="s">
        <v>778</v>
      </c>
      <c r="C103" s="66" t="s">
        <v>795</v>
      </c>
      <c r="D103" s="53">
        <v>1</v>
      </c>
      <c r="E103" s="52"/>
      <c r="F103" s="53">
        <v>1</v>
      </c>
      <c r="G103" s="54">
        <v>1.05</v>
      </c>
      <c r="H103" s="56" t="s">
        <v>776</v>
      </c>
      <c r="I103" s="49" t="str">
        <f>_xlfn.IFERROR(VLOOKUP(C103,'base arb_nativ.'!B:D,3,FALSE),"0")</f>
        <v>0</v>
      </c>
      <c r="J103" s="49" t="str">
        <f t="shared" si="1"/>
        <v>EXÓTICO</v>
      </c>
    </row>
    <row r="104" spans="2:10" ht="15">
      <c r="B104" s="62" t="s">
        <v>768</v>
      </c>
      <c r="C104" s="66" t="str">
        <f>VLOOKUP(B104,'reina+vit+rec+stg'!B:C,2,FALSE)</f>
        <v>Olea europaea</v>
      </c>
      <c r="D104" s="53">
        <v>2</v>
      </c>
      <c r="E104" s="52"/>
      <c r="F104" s="53">
        <v>2</v>
      </c>
      <c r="G104" s="54">
        <v>2.11</v>
      </c>
      <c r="H104" s="56" t="s">
        <v>776</v>
      </c>
      <c r="I104" s="49" t="str">
        <f>_xlfn.IFERROR(VLOOKUP(C104,'base arb_nativ.'!B:D,3,FALSE),"0")</f>
        <v>0</v>
      </c>
      <c r="J104" s="49" t="str">
        <f t="shared" si="1"/>
        <v>EXÓTICO</v>
      </c>
    </row>
    <row r="105" spans="2:10" ht="15">
      <c r="B105" s="62" t="s">
        <v>747</v>
      </c>
      <c r="C105" s="47" t="s">
        <v>540</v>
      </c>
      <c r="D105" s="53">
        <v>1</v>
      </c>
      <c r="E105" s="52"/>
      <c r="F105" s="53">
        <v>1</v>
      </c>
      <c r="G105" s="54">
        <v>1.05</v>
      </c>
      <c r="H105" s="56" t="s">
        <v>776</v>
      </c>
      <c r="I105" s="49" t="str">
        <f>_xlfn.IFERROR(VLOOKUP(C105,'base arb_nativ.'!B:D,3,FALSE),"0")</f>
        <v>0</v>
      </c>
      <c r="J105" s="49" t="str">
        <f t="shared" si="1"/>
        <v>EXÓTICO</v>
      </c>
    </row>
    <row r="106" spans="2:10" ht="15">
      <c r="B106" s="62" t="s">
        <v>746</v>
      </c>
      <c r="C106" s="47" t="s">
        <v>539</v>
      </c>
      <c r="D106" s="52"/>
      <c r="E106" s="53">
        <v>2</v>
      </c>
      <c r="F106" s="53">
        <v>2</v>
      </c>
      <c r="G106" s="54">
        <v>2.11</v>
      </c>
      <c r="H106" s="56" t="s">
        <v>776</v>
      </c>
      <c r="I106" s="49" t="str">
        <f>_xlfn.IFERROR(VLOOKUP(C106,'base arb_nativ.'!B:D,3,FALSE),"0")</f>
        <v>0</v>
      </c>
      <c r="J106" s="49" t="str">
        <f t="shared" si="1"/>
        <v>EXÓTICO</v>
      </c>
    </row>
    <row r="107" spans="2:10" ht="15">
      <c r="B107" s="62" t="s">
        <v>748</v>
      </c>
      <c r="C107" s="66" t="str">
        <f>VLOOKUP(B107,'reina+vit+rec+stg'!B:C,2,FALSE)</f>
        <v>Schinus molle</v>
      </c>
      <c r="D107" s="53">
        <v>2</v>
      </c>
      <c r="E107" s="53">
        <v>1</v>
      </c>
      <c r="F107" s="53">
        <v>3</v>
      </c>
      <c r="G107" s="54">
        <v>3.16</v>
      </c>
      <c r="H107" s="56" t="s">
        <v>776</v>
      </c>
      <c r="I107" s="178">
        <f>_xlfn.IFERROR(VLOOKUP(C107,'base arb_nativ.'!B:D,3,FALSE),"0")</f>
        <v>1</v>
      </c>
      <c r="J107" s="178" t="str">
        <f t="shared" si="1"/>
        <v>NATIVO</v>
      </c>
    </row>
    <row r="108" spans="2:10" ht="15">
      <c r="B108" s="62" t="s">
        <v>754</v>
      </c>
      <c r="C108" s="77" t="e">
        <f>VLOOKUP(B108,'reina+vit+rec+stg'!B:C,2,FALSE)</f>
        <v>#N/A</v>
      </c>
      <c r="D108" s="53">
        <v>2</v>
      </c>
      <c r="E108" s="53">
        <v>2</v>
      </c>
      <c r="F108" s="53">
        <v>4</v>
      </c>
      <c r="G108" s="54">
        <v>4.21</v>
      </c>
      <c r="H108" s="56" t="s">
        <v>776</v>
      </c>
      <c r="I108" s="49" t="str">
        <f>_xlfn.IFERROR(VLOOKUP(C108,'base arb_nativ.'!B:D,3,FALSE),"0")</f>
        <v>0</v>
      </c>
      <c r="J108" s="49" t="str">
        <f t="shared" si="1"/>
        <v>EXÓTICO</v>
      </c>
    </row>
    <row r="111" spans="3:4" ht="15">
      <c r="C111" s="193" t="s">
        <v>187</v>
      </c>
      <c r="D111" s="193" t="s">
        <v>1112</v>
      </c>
    </row>
    <row r="112" spans="3:4" ht="15">
      <c r="C112" s="194" t="s">
        <v>1108</v>
      </c>
      <c r="D112" s="195">
        <v>1302</v>
      </c>
    </row>
    <row r="113" spans="3:4" ht="15">
      <c r="C113" s="194" t="s">
        <v>1109</v>
      </c>
      <c r="D113" s="195">
        <v>47</v>
      </c>
    </row>
    <row r="114" spans="3:4" ht="15">
      <c r="C114" s="194" t="s">
        <v>73</v>
      </c>
      <c r="D114" s="195">
        <v>1349</v>
      </c>
    </row>
    <row r="115" ht="15">
      <c r="C115"/>
    </row>
    <row r="116" ht="15">
      <c r="C116"/>
    </row>
    <row r="117" ht="15">
      <c r="C117"/>
    </row>
    <row r="118" ht="15">
      <c r="C118"/>
    </row>
    <row r="119" ht="15">
      <c r="C119"/>
    </row>
    <row r="120" ht="15">
      <c r="C120"/>
    </row>
    <row r="121" ht="15">
      <c r="C121"/>
    </row>
    <row r="122" ht="15">
      <c r="C122"/>
    </row>
    <row r="123" ht="15">
      <c r="C123"/>
    </row>
    <row r="124" ht="15">
      <c r="C124"/>
    </row>
    <row r="125" ht="15">
      <c r="C125"/>
    </row>
    <row r="126" ht="15">
      <c r="C126"/>
    </row>
    <row r="127" ht="15">
      <c r="C127"/>
    </row>
    <row r="128" ht="15">
      <c r="C128"/>
    </row>
    <row r="129" ht="15">
      <c r="C129"/>
    </row>
    <row r="130" ht="15">
      <c r="C130"/>
    </row>
    <row r="131" ht="15">
      <c r="C131"/>
    </row>
    <row r="132" ht="15">
      <c r="C132"/>
    </row>
    <row r="133" ht="15">
      <c r="C133"/>
    </row>
    <row r="134" ht="15">
      <c r="C134"/>
    </row>
    <row r="135" ht="15">
      <c r="C135"/>
    </row>
    <row r="136" ht="15">
      <c r="C136"/>
    </row>
    <row r="137" ht="15">
      <c r="C137"/>
    </row>
    <row r="138" ht="15">
      <c r="C138"/>
    </row>
    <row r="139" ht="15">
      <c r="C139"/>
    </row>
    <row r="140" ht="15">
      <c r="C140"/>
    </row>
    <row r="141" ht="15">
      <c r="C141"/>
    </row>
    <row r="142" ht="15">
      <c r="C142"/>
    </row>
    <row r="143" ht="15">
      <c r="C143"/>
    </row>
    <row r="144" ht="15">
      <c r="C144"/>
    </row>
    <row r="145" ht="15">
      <c r="C145"/>
    </row>
    <row r="146" ht="15">
      <c r="C14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1"/>
  <sheetViews>
    <sheetView zoomScalePageLayoutView="0" workbookViewId="0" topLeftCell="A7">
      <selection activeCell="E27" sqref="E27"/>
    </sheetView>
  </sheetViews>
  <sheetFormatPr defaultColWidth="11.421875" defaultRowHeight="15"/>
  <cols>
    <col min="2" max="2" width="17.57421875" style="0" customWidth="1"/>
    <col min="3" max="3" width="13.7109375" style="0" customWidth="1"/>
    <col min="4" max="4" width="20.421875" style="0" customWidth="1"/>
    <col min="5" max="5" width="36.28125" style="8" customWidth="1"/>
    <col min="6" max="6" width="14.140625" style="8" customWidth="1"/>
    <col min="7" max="7" width="13.421875" style="8" customWidth="1"/>
  </cols>
  <sheetData>
    <row r="1" ht="15">
      <c r="A1" t="s">
        <v>561</v>
      </c>
    </row>
    <row r="6" spans="2:4" ht="15">
      <c r="B6" s="14" t="s">
        <v>562</v>
      </c>
      <c r="C6" s="22">
        <v>99180</v>
      </c>
      <c r="D6" s="23"/>
    </row>
    <row r="7" spans="2:6" ht="15">
      <c r="B7" t="s">
        <v>957</v>
      </c>
      <c r="C7" s="23" t="s">
        <v>573</v>
      </c>
      <c r="D7" s="23" t="s">
        <v>635</v>
      </c>
      <c r="E7" s="8" t="s">
        <v>1113</v>
      </c>
      <c r="F7" s="176" t="s">
        <v>1056</v>
      </c>
    </row>
    <row r="8" spans="2:7" ht="15">
      <c r="B8" s="7" t="s">
        <v>11</v>
      </c>
      <c r="C8" s="48">
        <v>12</v>
      </c>
      <c r="D8" s="174">
        <v>11901.6</v>
      </c>
      <c r="E8" s="180" t="s">
        <v>12</v>
      </c>
      <c r="F8" s="49" t="str">
        <f aca="true" t="shared" si="0" ref="F8:F19">IF(G8=1,"NATIVO","EXÓTICO")</f>
        <v>EXÓTICO</v>
      </c>
      <c r="G8" s="49" t="str">
        <f>_xlfn.IFERROR(VLOOKUP(E8,'base arb_nativ.'!B:D,3,FALSE),"0")</f>
        <v>0</v>
      </c>
    </row>
    <row r="9" spans="2:7" ht="15">
      <c r="B9" s="7" t="s">
        <v>236</v>
      </c>
      <c r="C9" s="48">
        <v>9</v>
      </c>
      <c r="D9" s="174">
        <v>8926.2</v>
      </c>
      <c r="E9" s="181" t="s">
        <v>707</v>
      </c>
      <c r="F9" s="49" t="str">
        <f t="shared" si="0"/>
        <v>EXÓTICO</v>
      </c>
      <c r="G9" s="49" t="str">
        <f>_xlfn.IFERROR(VLOOKUP(E9,'base arb_nativ.'!B:D,3,FALSE),"0")</f>
        <v>0</v>
      </c>
    </row>
    <row r="10" spans="2:7" ht="15">
      <c r="B10" s="7" t="s">
        <v>182</v>
      </c>
      <c r="C10" s="48">
        <v>9</v>
      </c>
      <c r="D10" s="174">
        <v>8926.2</v>
      </c>
      <c r="E10" s="180" t="s">
        <v>70</v>
      </c>
      <c r="F10" s="49" t="str">
        <f t="shared" si="0"/>
        <v>EXÓTICO</v>
      </c>
      <c r="G10" s="49" t="str">
        <f>_xlfn.IFERROR(VLOOKUP(E10,'base arb_nativ.'!B:D,3,FALSE),"0")</f>
        <v>0</v>
      </c>
    </row>
    <row r="11" spans="2:7" ht="15">
      <c r="B11" s="7" t="s">
        <v>563</v>
      </c>
      <c r="C11" s="48">
        <v>7</v>
      </c>
      <c r="D11" s="174">
        <v>6942.6</v>
      </c>
      <c r="E11" s="65" t="s">
        <v>779</v>
      </c>
      <c r="F11" s="49" t="str">
        <f t="shared" si="0"/>
        <v>EXÓTICO</v>
      </c>
      <c r="G11" s="49" t="str">
        <f>_xlfn.IFERROR(VLOOKUP(E11,'base arb_nativ.'!B:D,3,FALSE),"0")</f>
        <v>0</v>
      </c>
    </row>
    <row r="12" spans="2:7" ht="15">
      <c r="B12" s="7" t="s">
        <v>55</v>
      </c>
      <c r="C12" s="48">
        <v>7</v>
      </c>
      <c r="D12" s="174">
        <v>6942.6</v>
      </c>
      <c r="E12" s="180" t="s">
        <v>56</v>
      </c>
      <c r="F12" s="178" t="str">
        <f t="shared" si="0"/>
        <v>NATIVO</v>
      </c>
      <c r="G12" s="178">
        <f>_xlfn.IFERROR(VLOOKUP(E12,'base arb_nativ.'!B:D,3,FALSE),"0")</f>
        <v>1</v>
      </c>
    </row>
    <row r="13" spans="2:7" ht="15">
      <c r="B13" s="7" t="s">
        <v>564</v>
      </c>
      <c r="C13" s="48">
        <v>7</v>
      </c>
      <c r="D13" s="174">
        <v>6942.6</v>
      </c>
      <c r="E13" s="180" t="s">
        <v>36</v>
      </c>
      <c r="F13" s="49" t="str">
        <f t="shared" si="0"/>
        <v>EXÓTICO</v>
      </c>
      <c r="G13" s="49" t="str">
        <f>_xlfn.IFERROR(VLOOKUP(E13,'base arb_nativ.'!B:D,3,FALSE),"0")</f>
        <v>0</v>
      </c>
    </row>
    <row r="14" spans="2:7" ht="15">
      <c r="B14" s="7" t="s">
        <v>565</v>
      </c>
      <c r="C14" s="48">
        <v>6</v>
      </c>
      <c r="D14" s="174">
        <v>5950.8</v>
      </c>
      <c r="E14" s="180" t="s">
        <v>42</v>
      </c>
      <c r="F14" s="49" t="str">
        <f t="shared" si="0"/>
        <v>EXÓTICO</v>
      </c>
      <c r="G14" s="49" t="str">
        <f>_xlfn.IFERROR(VLOOKUP(E14,'base arb_nativ.'!B:D,3,FALSE),"0")</f>
        <v>0</v>
      </c>
    </row>
    <row r="15" spans="2:7" ht="15">
      <c r="B15" s="7" t="s">
        <v>566</v>
      </c>
      <c r="C15" s="48">
        <v>6</v>
      </c>
      <c r="D15" s="174">
        <v>5950.8</v>
      </c>
      <c r="E15" s="180" t="s">
        <v>46</v>
      </c>
      <c r="F15" s="49" t="str">
        <f t="shared" si="0"/>
        <v>EXÓTICO</v>
      </c>
      <c r="G15" s="49" t="str">
        <f>_xlfn.IFERROR(VLOOKUP(E15,'base arb_nativ.'!B:D,3,FALSE),"0")</f>
        <v>0</v>
      </c>
    </row>
    <row r="16" spans="2:7" ht="15">
      <c r="B16" s="7" t="s">
        <v>567</v>
      </c>
      <c r="C16" s="48">
        <v>6</v>
      </c>
      <c r="D16" s="174">
        <v>5950.8</v>
      </c>
      <c r="E16" s="180" t="s">
        <v>30</v>
      </c>
      <c r="F16" s="49" t="str">
        <f t="shared" si="0"/>
        <v>EXÓTICO</v>
      </c>
      <c r="G16" s="49" t="str">
        <f>_xlfn.IFERROR(VLOOKUP(E16,'base arb_nativ.'!B:D,3,FALSE),"0")</f>
        <v>0</v>
      </c>
    </row>
    <row r="17" spans="2:7" ht="15">
      <c r="B17" s="7" t="s">
        <v>568</v>
      </c>
      <c r="C17" s="48">
        <v>4</v>
      </c>
      <c r="D17" s="174">
        <v>3967.2</v>
      </c>
      <c r="E17" s="180" t="s">
        <v>50</v>
      </c>
      <c r="F17" s="49" t="str">
        <f t="shared" si="0"/>
        <v>EXÓTICO</v>
      </c>
      <c r="G17" s="49" t="str">
        <f>_xlfn.IFERROR(VLOOKUP(E17,'base arb_nativ.'!B:D,3,FALSE),"0")</f>
        <v>0</v>
      </c>
    </row>
    <row r="18" spans="2:7" ht="15">
      <c r="B18" s="7" t="s">
        <v>569</v>
      </c>
      <c r="C18" s="48">
        <v>2</v>
      </c>
      <c r="D18" s="174">
        <v>1983.6</v>
      </c>
      <c r="E18" s="180" t="s">
        <v>40</v>
      </c>
      <c r="F18" s="49" t="str">
        <f t="shared" si="0"/>
        <v>EXÓTICO</v>
      </c>
      <c r="G18" s="49" t="str">
        <f>_xlfn.IFERROR(VLOOKUP(E18,'base arb_nativ.'!B:D,3,FALSE),"0")</f>
        <v>0</v>
      </c>
    </row>
    <row r="19" spans="2:7" ht="15">
      <c r="B19" s="7" t="s">
        <v>570</v>
      </c>
      <c r="C19" s="48">
        <v>2</v>
      </c>
      <c r="D19" s="174">
        <v>1983.6</v>
      </c>
      <c r="E19" s="180" t="s">
        <v>319</v>
      </c>
      <c r="F19" s="49" t="str">
        <f t="shared" si="0"/>
        <v>EXÓTICO</v>
      </c>
      <c r="G19" s="49" t="str">
        <f>_xlfn.IFERROR(VLOOKUP(E19,'base arb_nativ.'!B:D,3,FALSE),"0")</f>
        <v>0</v>
      </c>
    </row>
    <row r="20" spans="2:7" ht="15">
      <c r="B20" s="7"/>
      <c r="C20" s="48"/>
      <c r="D20" s="48"/>
      <c r="E20" s="180"/>
      <c r="F20" s="156"/>
      <c r="G20" s="156"/>
    </row>
    <row r="21" spans="2:5" ht="15">
      <c r="B21" s="7" t="s">
        <v>571</v>
      </c>
      <c r="C21" s="48">
        <v>23</v>
      </c>
      <c r="D21" s="48" t="s">
        <v>572</v>
      </c>
      <c r="E21" s="49"/>
    </row>
    <row r="22" spans="3:4" ht="15">
      <c r="C22" s="22" t="s">
        <v>573</v>
      </c>
      <c r="D22" s="22" t="s">
        <v>574</v>
      </c>
    </row>
    <row r="23" spans="5:6" ht="15">
      <c r="E23" s="188"/>
      <c r="F23" s="196"/>
    </row>
    <row r="24" spans="5:6" ht="15">
      <c r="E24" s="187"/>
      <c r="F24" s="196"/>
    </row>
    <row r="25" spans="5:6" ht="15">
      <c r="E25" s="187"/>
      <c r="F25" s="196"/>
    </row>
    <row r="26" spans="5:6" ht="15">
      <c r="E26" s="187"/>
      <c r="F26" s="196"/>
    </row>
    <row r="28" spans="2:3" ht="15">
      <c r="B28" s="197" t="s">
        <v>187</v>
      </c>
      <c r="C28" s="197" t="s">
        <v>1114</v>
      </c>
    </row>
    <row r="29" spans="2:3" ht="15">
      <c r="B29" s="198" t="s">
        <v>1108</v>
      </c>
      <c r="C29" s="199">
        <v>69426.00000000001</v>
      </c>
    </row>
    <row r="30" spans="2:3" ht="15">
      <c r="B30" s="198" t="s">
        <v>1109</v>
      </c>
      <c r="C30" s="200">
        <v>6942.6</v>
      </c>
    </row>
    <row r="31" spans="2:3" ht="15">
      <c r="B31" s="198" t="s">
        <v>73</v>
      </c>
      <c r="C31" s="200">
        <v>76368.60000000002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V194"/>
  <sheetViews>
    <sheetView zoomScalePageLayoutView="0" workbookViewId="0" topLeftCell="A58">
      <selection activeCell="J17" sqref="J17"/>
    </sheetView>
  </sheetViews>
  <sheetFormatPr defaultColWidth="11.421875" defaultRowHeight="15"/>
  <cols>
    <col min="1" max="1" width="3.57421875" style="31" customWidth="1"/>
    <col min="2" max="2" width="18.57421875" style="31" customWidth="1"/>
    <col min="3" max="3" width="27.421875" style="92" customWidth="1"/>
    <col min="4" max="4" width="5.7109375" style="31" customWidth="1"/>
    <col min="5" max="5" width="9.28125" style="45" customWidth="1"/>
    <col min="6" max="6" width="2.00390625" style="45" bestFit="1" customWidth="1"/>
    <col min="7" max="7" width="14.00390625" style="45" bestFit="1" customWidth="1"/>
    <col min="8" max="8" width="8.7109375" style="31" customWidth="1"/>
    <col min="9" max="9" width="17.57421875" style="31" customWidth="1"/>
    <col min="10" max="10" width="13.57421875" style="31" customWidth="1"/>
    <col min="11" max="11" width="6.57421875" style="31" customWidth="1"/>
    <col min="12" max="12" width="8.8515625" style="31" customWidth="1"/>
    <col min="13" max="13" width="3.57421875" style="31" customWidth="1"/>
    <col min="14" max="14" width="19.140625" style="31" customWidth="1"/>
    <col min="15" max="15" width="36.28125" style="86" customWidth="1"/>
    <col min="16" max="16" width="5.7109375" style="31" customWidth="1"/>
    <col min="17" max="17" width="9.28125" style="31" customWidth="1"/>
    <col min="18" max="18" width="5.7109375" style="160" customWidth="1"/>
    <col min="19" max="19" width="15.8515625" style="160" customWidth="1"/>
    <col min="21" max="21" width="20.7109375" style="0" customWidth="1"/>
    <col min="22" max="22" width="28.00390625" style="0" customWidth="1"/>
  </cols>
  <sheetData>
    <row r="1" spans="1:19" ht="15">
      <c r="A1" s="24" t="s">
        <v>575</v>
      </c>
      <c r="B1" s="24" t="s">
        <v>576</v>
      </c>
      <c r="C1" s="91" t="s">
        <v>474</v>
      </c>
      <c r="D1" s="25" t="s">
        <v>577</v>
      </c>
      <c r="E1" s="26" t="s">
        <v>573</v>
      </c>
      <c r="F1"/>
      <c r="G1" t="s">
        <v>1056</v>
      </c>
      <c r="H1" s="27"/>
      <c r="I1" s="27"/>
      <c r="J1" s="27"/>
      <c r="K1" s="27"/>
      <c r="L1" s="27"/>
      <c r="M1" s="24" t="s">
        <v>575</v>
      </c>
      <c r="N1" s="24" t="s">
        <v>576</v>
      </c>
      <c r="O1" s="81" t="s">
        <v>474</v>
      </c>
      <c r="P1" s="25" t="s">
        <v>577</v>
      </c>
      <c r="Q1" s="26" t="s">
        <v>573</v>
      </c>
      <c r="R1" s="11"/>
      <c r="S1" s="11" t="s">
        <v>1056</v>
      </c>
    </row>
    <row r="2" spans="1:19" ht="15">
      <c r="A2" s="28">
        <v>1</v>
      </c>
      <c r="B2" s="28" t="s">
        <v>94</v>
      </c>
      <c r="C2" s="82" t="e">
        <f>VLOOKUP(B2,'reina+vit+rec+stg'!B:C,2,FALSE)</f>
        <v>#N/A</v>
      </c>
      <c r="D2" s="29">
        <v>0</v>
      </c>
      <c r="E2" s="30">
        <f aca="true" t="shared" si="0" ref="E2:E33">D2/$P$63</f>
        <v>0</v>
      </c>
      <c r="F2" t="str">
        <f>_xlfn.IFERROR(VLOOKUP(C2,'base arb_nativ.'!B:D,3,FALSE),"0")</f>
        <v>0</v>
      </c>
      <c r="G2" t="str">
        <f>IF(F2=1,"NATIVO","EXÓTICO")</f>
        <v>EXÓTICO</v>
      </c>
      <c r="M2" s="32">
        <v>64</v>
      </c>
      <c r="N2" s="32" t="s">
        <v>274</v>
      </c>
      <c r="O2" s="84" t="s">
        <v>795</v>
      </c>
      <c r="P2" s="33">
        <v>53</v>
      </c>
      <c r="Q2" s="34">
        <f aca="true" t="shared" si="1" ref="Q2:Q33">P2/$P$63</f>
        <v>0.017434210526315788</v>
      </c>
      <c r="R2" s="49" t="str">
        <f>_xlfn.IFERROR(VLOOKUP(O2,'base arb_nativ.'!B:D,3,FALSE),"0")</f>
        <v>0</v>
      </c>
      <c r="S2" s="49" t="str">
        <f>IF(R2=1,"NATIVO","EXÓTICO")</f>
        <v>EXÓTICO</v>
      </c>
    </row>
    <row r="3" spans="1:19" ht="15">
      <c r="A3" s="32">
        <v>2</v>
      </c>
      <c r="B3" s="32" t="s">
        <v>578</v>
      </c>
      <c r="C3" s="82" t="e">
        <f>VLOOKUP(B3,'reina+vit+rec+stg'!B:C,2,FALSE)</f>
        <v>#N/A</v>
      </c>
      <c r="D3" s="33">
        <v>0</v>
      </c>
      <c r="E3" s="34">
        <f t="shared" si="0"/>
        <v>0</v>
      </c>
      <c r="F3" t="str">
        <f>_xlfn.IFERROR(VLOOKUP(C3,'base arb_nativ.'!B:D,3,FALSE),"0")</f>
        <v>0</v>
      </c>
      <c r="G3" t="str">
        <f aca="true" t="shared" si="2" ref="G3:G64">IF(F3=1,"NATIVO","EXÓTICO")</f>
        <v>EXÓTICO</v>
      </c>
      <c r="M3" s="32">
        <v>65</v>
      </c>
      <c r="N3" s="32" t="s">
        <v>155</v>
      </c>
      <c r="O3" s="82" t="s">
        <v>794</v>
      </c>
      <c r="P3" s="33">
        <v>53</v>
      </c>
      <c r="Q3" s="34">
        <f t="shared" si="1"/>
        <v>0.017434210526315788</v>
      </c>
      <c r="R3" s="49" t="str">
        <f>_xlfn.IFERROR(VLOOKUP(O3,'base arb_nativ.'!B:D,3,FALSE),"0")</f>
        <v>0</v>
      </c>
      <c r="S3" s="49" t="str">
        <f aca="true" t="shared" si="3" ref="S3:S62">IF(R3=1,"NATIVO","EXÓTICO")</f>
        <v>EXÓTICO</v>
      </c>
    </row>
    <row r="4" spans="1:19" ht="15">
      <c r="A4" s="32">
        <v>3</v>
      </c>
      <c r="B4" s="32" t="s">
        <v>579</v>
      </c>
      <c r="C4" s="82" t="e">
        <f>VLOOKUP(B4,'reina+vit+rec+stg'!B:C,2,FALSE)</f>
        <v>#N/A</v>
      </c>
      <c r="D4" s="33">
        <v>0</v>
      </c>
      <c r="E4" s="34">
        <f t="shared" si="0"/>
        <v>0</v>
      </c>
      <c r="F4" t="str">
        <f>_xlfn.IFERROR(VLOOKUP(C4,'base arb_nativ.'!B:D,3,FALSE),"0")</f>
        <v>0</v>
      </c>
      <c r="G4" t="str">
        <f t="shared" si="2"/>
        <v>EXÓTICO</v>
      </c>
      <c r="M4" s="32">
        <v>66</v>
      </c>
      <c r="N4" s="32" t="s">
        <v>580</v>
      </c>
      <c r="O4" s="88" t="s">
        <v>249</v>
      </c>
      <c r="P4" s="33">
        <v>58</v>
      </c>
      <c r="Q4" s="34">
        <f t="shared" si="1"/>
        <v>0.019078947368421053</v>
      </c>
      <c r="R4" s="49" t="str">
        <f>_xlfn.IFERROR(VLOOKUP(O4,'base arb_nativ.'!B:D,3,FALSE),"0")</f>
        <v>0</v>
      </c>
      <c r="S4" s="49" t="str">
        <f t="shared" si="3"/>
        <v>EXÓTICO</v>
      </c>
    </row>
    <row r="5" spans="1:21" ht="15">
      <c r="A5" s="32">
        <v>4</v>
      </c>
      <c r="B5" s="32" t="s">
        <v>581</v>
      </c>
      <c r="C5" s="82" t="e">
        <f>VLOOKUP(B5,'reina+vit+rec+stg'!B:C,2,FALSE)</f>
        <v>#N/A</v>
      </c>
      <c r="D5" s="33">
        <v>0</v>
      </c>
      <c r="E5" s="34">
        <f t="shared" si="0"/>
        <v>0</v>
      </c>
      <c r="F5" t="str">
        <f>_xlfn.IFERROR(VLOOKUP(C5,'base arb_nativ.'!B:D,3,FALSE),"0")</f>
        <v>0</v>
      </c>
      <c r="G5" t="str">
        <f t="shared" si="2"/>
        <v>EXÓTICO</v>
      </c>
      <c r="M5" s="32">
        <v>67</v>
      </c>
      <c r="N5" s="32" t="s">
        <v>91</v>
      </c>
      <c r="O5" s="82" t="str">
        <f>VLOOKUP(N5,'reina+vit+rec+stg'!B:C,2,FALSE)</f>
        <v>quercus suber</v>
      </c>
      <c r="P5" s="33">
        <v>68</v>
      </c>
      <c r="Q5" s="34">
        <f t="shared" si="1"/>
        <v>0.02236842105263158</v>
      </c>
      <c r="R5" s="49" t="str">
        <f>_xlfn.IFERROR(VLOOKUP(O5,'base arb_nativ.'!B:D,3,FALSE),"0")</f>
        <v>0</v>
      </c>
      <c r="S5" s="49" t="str">
        <f t="shared" si="3"/>
        <v>EXÓTICO</v>
      </c>
      <c r="U5" s="14" t="s">
        <v>472</v>
      </c>
    </row>
    <row r="6" spans="1:22" ht="15">
      <c r="A6" s="32">
        <v>5</v>
      </c>
      <c r="B6" s="107" t="s">
        <v>582</v>
      </c>
      <c r="C6" s="108" t="e">
        <f>VLOOKUP(B6,'reina+vit+rec+stg'!B:C,2,FALSE)</f>
        <v>#N/A</v>
      </c>
      <c r="D6" s="33">
        <v>1</v>
      </c>
      <c r="E6" s="34">
        <f t="shared" si="0"/>
        <v>0.0003289473684210526</v>
      </c>
      <c r="F6" t="str">
        <f>_xlfn.IFERROR(VLOOKUP(C6,'base arb_nativ.'!B:D,3,FALSE),"0")</f>
        <v>0</v>
      </c>
      <c r="G6" t="str">
        <f t="shared" si="2"/>
        <v>EXÓTICO</v>
      </c>
      <c r="M6" s="32">
        <v>68</v>
      </c>
      <c r="N6" s="32" t="s">
        <v>583</v>
      </c>
      <c r="O6" s="82" t="s">
        <v>513</v>
      </c>
      <c r="P6" s="33">
        <v>68</v>
      </c>
      <c r="Q6" s="34">
        <f t="shared" si="1"/>
        <v>0.02236842105263158</v>
      </c>
      <c r="R6" s="49" t="str">
        <f>_xlfn.IFERROR(VLOOKUP(O6,'base arb_nativ.'!B:D,3,FALSE),"0")</f>
        <v>0</v>
      </c>
      <c r="S6" s="49" t="str">
        <f t="shared" si="3"/>
        <v>EXÓTICO</v>
      </c>
      <c r="U6" s="69" t="s">
        <v>54</v>
      </c>
      <c r="V6" s="69" t="s">
        <v>53</v>
      </c>
    </row>
    <row r="7" spans="1:22" ht="15">
      <c r="A7" s="32">
        <v>6</v>
      </c>
      <c r="B7" s="32" t="s">
        <v>358</v>
      </c>
      <c r="C7" s="82" t="s">
        <v>825</v>
      </c>
      <c r="D7" s="33">
        <v>1</v>
      </c>
      <c r="E7" s="34">
        <f t="shared" si="0"/>
        <v>0.0003289473684210526</v>
      </c>
      <c r="F7" t="str">
        <f>_xlfn.IFERROR(VLOOKUP(C7,'base arb_nativ.'!B:D,3,FALSE),"0")</f>
        <v>0</v>
      </c>
      <c r="G7" t="str">
        <f t="shared" si="2"/>
        <v>EXÓTICO</v>
      </c>
      <c r="M7" s="32">
        <v>69</v>
      </c>
      <c r="N7" s="32" t="s">
        <v>3</v>
      </c>
      <c r="O7" s="82" t="str">
        <f>VLOOKUP(N7,'reina+vit+rec+stg'!B:C,2,FALSE)</f>
        <v>Betula pendula</v>
      </c>
      <c r="P7" s="33">
        <v>79</v>
      </c>
      <c r="Q7" s="34">
        <f t="shared" si="1"/>
        <v>0.02598684210526316</v>
      </c>
      <c r="R7" s="49" t="str">
        <f>_xlfn.IFERROR(VLOOKUP(O7,'base arb_nativ.'!B:D,3,FALSE),"0")</f>
        <v>0</v>
      </c>
      <c r="S7" s="49" t="str">
        <f t="shared" si="3"/>
        <v>EXÓTICO</v>
      </c>
      <c r="U7" s="70" t="s">
        <v>56</v>
      </c>
      <c r="V7" s="70" t="s">
        <v>473</v>
      </c>
    </row>
    <row r="8" spans="1:22" ht="15">
      <c r="A8" s="32">
        <v>7</v>
      </c>
      <c r="B8" s="32" t="s">
        <v>584</v>
      </c>
      <c r="C8" s="82" t="s">
        <v>584</v>
      </c>
      <c r="D8" s="33">
        <v>1</v>
      </c>
      <c r="E8" s="34">
        <f t="shared" si="0"/>
        <v>0.0003289473684210526</v>
      </c>
      <c r="F8" t="str">
        <f>_xlfn.IFERROR(VLOOKUP(C8,'base arb_nativ.'!B:D,3,FALSE),"0")</f>
        <v>0</v>
      </c>
      <c r="G8" t="str">
        <f>IF(F8=1,"NATIVO","EXÓTICO")</f>
        <v>EXÓTICO</v>
      </c>
      <c r="M8" s="32">
        <v>70</v>
      </c>
      <c r="N8" s="32" t="s">
        <v>128</v>
      </c>
      <c r="O8" s="78" t="s">
        <v>517</v>
      </c>
      <c r="P8" s="33">
        <v>79</v>
      </c>
      <c r="Q8" s="34">
        <f t="shared" si="1"/>
        <v>0.02598684210526316</v>
      </c>
      <c r="R8" s="49" t="str">
        <f>_xlfn.IFERROR(VLOOKUP(O8,'base arb_nativ.'!B:D,3,FALSE),"0")</f>
        <v>0</v>
      </c>
      <c r="S8" s="49" t="str">
        <f t="shared" si="3"/>
        <v>EXÓTICO</v>
      </c>
      <c r="U8" s="71" t="s">
        <v>26</v>
      </c>
      <c r="V8" s="71" t="s">
        <v>25</v>
      </c>
    </row>
    <row r="9" spans="1:22" ht="15">
      <c r="A9" s="32">
        <v>8</v>
      </c>
      <c r="B9" s="32" t="s">
        <v>146</v>
      </c>
      <c r="C9" s="83" t="s">
        <v>530</v>
      </c>
      <c r="D9" s="33">
        <v>1</v>
      </c>
      <c r="E9" s="34">
        <f t="shared" si="0"/>
        <v>0.0003289473684210526</v>
      </c>
      <c r="F9" t="str">
        <f>_xlfn.IFERROR(VLOOKUP(C9,'base arb_nativ.'!B:D,3,FALSE),"0")</f>
        <v>0</v>
      </c>
      <c r="G9" t="str">
        <f t="shared" si="2"/>
        <v>EXÓTICO</v>
      </c>
      <c r="M9" s="32">
        <v>71</v>
      </c>
      <c r="N9" s="32" t="s">
        <v>116</v>
      </c>
      <c r="O9" s="78" t="s">
        <v>789</v>
      </c>
      <c r="P9" s="33">
        <v>84</v>
      </c>
      <c r="Q9" s="34">
        <f t="shared" si="1"/>
        <v>0.02763157894736842</v>
      </c>
      <c r="R9" s="49" t="str">
        <f>_xlfn.IFERROR(VLOOKUP(O9,'base arb_nativ.'!B:D,3,FALSE),"0")</f>
        <v>0</v>
      </c>
      <c r="S9" s="49" t="str">
        <f t="shared" si="3"/>
        <v>EXÓTICO</v>
      </c>
      <c r="U9" s="67"/>
      <c r="V9" s="68"/>
    </row>
    <row r="10" spans="1:22" ht="15">
      <c r="A10" s="32">
        <v>9</v>
      </c>
      <c r="B10" s="32" t="s">
        <v>585</v>
      </c>
      <c r="C10" s="82" t="s">
        <v>585</v>
      </c>
      <c r="D10" s="33">
        <v>1</v>
      </c>
      <c r="E10" s="34">
        <f t="shared" si="0"/>
        <v>0.0003289473684210526</v>
      </c>
      <c r="F10" t="str">
        <f>_xlfn.IFERROR(VLOOKUP(C10,'base arb_nativ.'!B:D,3,FALSE),"0")</f>
        <v>0</v>
      </c>
      <c r="G10" t="str">
        <f t="shared" si="2"/>
        <v>EXÓTICO</v>
      </c>
      <c r="M10" s="32">
        <v>72</v>
      </c>
      <c r="N10" s="32" t="s">
        <v>148</v>
      </c>
      <c r="O10" s="78" t="s">
        <v>792</v>
      </c>
      <c r="P10" s="33">
        <v>90</v>
      </c>
      <c r="Q10" s="34">
        <f t="shared" si="1"/>
        <v>0.029605263157894735</v>
      </c>
      <c r="R10" s="49" t="str">
        <f>_xlfn.IFERROR(VLOOKUP(O10,'base arb_nativ.'!B:D,3,FALSE),"0")</f>
        <v>0</v>
      </c>
      <c r="S10" s="49" t="str">
        <f t="shared" si="3"/>
        <v>EXÓTICO</v>
      </c>
      <c r="U10" s="68"/>
      <c r="V10" s="68"/>
    </row>
    <row r="11" spans="1:22" ht="15">
      <c r="A11" s="32">
        <v>10</v>
      </c>
      <c r="B11" s="32" t="s">
        <v>586</v>
      </c>
      <c r="C11" s="47" t="s">
        <v>545</v>
      </c>
      <c r="D11" s="33">
        <v>1</v>
      </c>
      <c r="E11" s="34">
        <f t="shared" si="0"/>
        <v>0.0003289473684210526</v>
      </c>
      <c r="F11" t="str">
        <f>_xlfn.IFERROR(VLOOKUP(C11,'base arb_nativ.'!B:D,3,FALSE),"0")</f>
        <v>0</v>
      </c>
      <c r="G11" t="str">
        <f t="shared" si="2"/>
        <v>EXÓTICO</v>
      </c>
      <c r="M11" s="32">
        <v>73</v>
      </c>
      <c r="N11" s="32" t="s">
        <v>587</v>
      </c>
      <c r="O11" s="66" t="s">
        <v>513</v>
      </c>
      <c r="P11" s="33">
        <v>92</v>
      </c>
      <c r="Q11" s="34">
        <f t="shared" si="1"/>
        <v>0.030263157894736843</v>
      </c>
      <c r="R11" s="49" t="str">
        <f>_xlfn.IFERROR(VLOOKUP(O11,'base arb_nativ.'!B:D,3,FALSE),"0")</f>
        <v>0</v>
      </c>
      <c r="S11" s="49" t="str">
        <f t="shared" si="3"/>
        <v>EXÓTICO</v>
      </c>
      <c r="U11" s="68"/>
      <c r="V11" s="68"/>
    </row>
    <row r="12" spans="1:22" ht="15">
      <c r="A12" s="32">
        <v>11</v>
      </c>
      <c r="B12" s="32" t="s">
        <v>588</v>
      </c>
      <c r="C12" s="82" t="s">
        <v>588</v>
      </c>
      <c r="D12" s="33">
        <v>1</v>
      </c>
      <c r="E12" s="34">
        <f t="shared" si="0"/>
        <v>0.0003289473684210526</v>
      </c>
      <c r="F12" t="str">
        <f>_xlfn.IFERROR(VLOOKUP(C12,'base arb_nativ.'!B:D,3,FALSE),"0")</f>
        <v>0</v>
      </c>
      <c r="G12" t="str">
        <f t="shared" si="2"/>
        <v>EXÓTICO</v>
      </c>
      <c r="M12" s="32">
        <v>74</v>
      </c>
      <c r="N12" s="32" t="s">
        <v>589</v>
      </c>
      <c r="O12" s="47" t="s">
        <v>72</v>
      </c>
      <c r="P12" s="33">
        <v>94</v>
      </c>
      <c r="Q12" s="34">
        <f t="shared" si="1"/>
        <v>0.030921052631578946</v>
      </c>
      <c r="R12" s="49" t="str">
        <f>_xlfn.IFERROR(VLOOKUP(O12,'base arb_nativ.'!B:D,3,FALSE),"0")</f>
        <v>0</v>
      </c>
      <c r="S12" s="49" t="str">
        <f t="shared" si="3"/>
        <v>EXÓTICO</v>
      </c>
      <c r="U12" s="68"/>
      <c r="V12" s="68"/>
    </row>
    <row r="13" spans="1:19" ht="15">
      <c r="A13" s="32">
        <v>12</v>
      </c>
      <c r="B13" s="32" t="s">
        <v>169</v>
      </c>
      <c r="C13" s="89" t="s">
        <v>169</v>
      </c>
      <c r="D13" s="33">
        <v>1</v>
      </c>
      <c r="E13" s="34">
        <f t="shared" si="0"/>
        <v>0.0003289473684210526</v>
      </c>
      <c r="F13" t="str">
        <f>_xlfn.IFERROR(VLOOKUP(C13,'base arb_nativ.'!B:D,3,FALSE),"0")</f>
        <v>0</v>
      </c>
      <c r="G13" t="str">
        <f t="shared" si="2"/>
        <v>EXÓTICO</v>
      </c>
      <c r="M13" s="32">
        <v>75</v>
      </c>
      <c r="N13" s="32" t="s">
        <v>309</v>
      </c>
      <c r="O13" s="82" t="s">
        <v>554</v>
      </c>
      <c r="P13" s="33">
        <v>94</v>
      </c>
      <c r="Q13" s="34">
        <f t="shared" si="1"/>
        <v>0.030921052631578946</v>
      </c>
      <c r="R13" s="49" t="str">
        <f>_xlfn.IFERROR(VLOOKUP(O13,'base arb_nativ.'!B:D,3,FALSE),"0")</f>
        <v>0</v>
      </c>
      <c r="S13" s="49" t="str">
        <f t="shared" si="3"/>
        <v>EXÓTICO</v>
      </c>
    </row>
    <row r="14" spans="1:19" ht="15">
      <c r="A14" s="32">
        <v>13</v>
      </c>
      <c r="B14" s="32" t="s">
        <v>590</v>
      </c>
      <c r="C14" s="82" t="s">
        <v>553</v>
      </c>
      <c r="D14" s="33">
        <v>1</v>
      </c>
      <c r="E14" s="34">
        <f t="shared" si="0"/>
        <v>0.0003289473684210526</v>
      </c>
      <c r="F14" t="str">
        <f>_xlfn.IFERROR(VLOOKUP(C14,'base arb_nativ.'!B:D,3,FALSE),"0")</f>
        <v>0</v>
      </c>
      <c r="G14" t="str">
        <f t="shared" si="2"/>
        <v>EXÓTICO</v>
      </c>
      <c r="M14" s="32">
        <v>76</v>
      </c>
      <c r="N14" s="32" t="s">
        <v>591</v>
      </c>
      <c r="O14" s="51" t="s">
        <v>550</v>
      </c>
      <c r="P14" s="33">
        <v>98</v>
      </c>
      <c r="Q14" s="34">
        <f t="shared" si="1"/>
        <v>0.03223684210526316</v>
      </c>
      <c r="R14" s="49" t="str">
        <f>_xlfn.IFERROR(VLOOKUP(O14,'base arb_nativ.'!B:D,3,FALSE),"0")</f>
        <v>0</v>
      </c>
      <c r="S14" s="49" t="str">
        <f t="shared" si="3"/>
        <v>EXÓTICO</v>
      </c>
    </row>
    <row r="15" spans="1:19" ht="15">
      <c r="A15" s="32">
        <v>14</v>
      </c>
      <c r="B15" s="32" t="s">
        <v>592</v>
      </c>
      <c r="C15" s="82" t="s">
        <v>592</v>
      </c>
      <c r="D15" s="33">
        <v>2</v>
      </c>
      <c r="E15" s="34">
        <f t="shared" si="0"/>
        <v>0.0006578947368421052</v>
      </c>
      <c r="F15" t="str">
        <f>_xlfn.IFERROR(VLOOKUP(C15,'base arb_nativ.'!B:D,3,FALSE),"0")</f>
        <v>0</v>
      </c>
      <c r="G15" t="str">
        <f t="shared" si="2"/>
        <v>EXÓTICO</v>
      </c>
      <c r="M15" s="32">
        <v>77</v>
      </c>
      <c r="N15" s="32" t="s">
        <v>208</v>
      </c>
      <c r="O15" s="82" t="s">
        <v>836</v>
      </c>
      <c r="P15" s="33">
        <v>98</v>
      </c>
      <c r="Q15" s="34">
        <f t="shared" si="1"/>
        <v>0.03223684210526316</v>
      </c>
      <c r="R15" s="49" t="str">
        <f>_xlfn.IFERROR(VLOOKUP(O15,'base arb_nativ.'!B:D,3,FALSE),"0")</f>
        <v>0</v>
      </c>
      <c r="S15" s="49" t="str">
        <f t="shared" si="3"/>
        <v>EXÓTICO</v>
      </c>
    </row>
    <row r="16" spans="1:19" ht="15">
      <c r="A16" s="32">
        <v>15</v>
      </c>
      <c r="B16" s="32" t="s">
        <v>78</v>
      </c>
      <c r="C16" s="82" t="str">
        <f>VLOOKUP(B16,'reina+vit+rec+stg'!B:C,2,FALSE)</f>
        <v>Acacia visco Lorentz ex Griseb</v>
      </c>
      <c r="D16" s="33">
        <v>2</v>
      </c>
      <c r="E16" s="34">
        <f t="shared" si="0"/>
        <v>0.0006578947368421052</v>
      </c>
      <c r="F16" t="str">
        <f>_xlfn.IFERROR(VLOOKUP(C16,'base arb_nativ.'!B:D,3,FALSE),"0")</f>
        <v>0</v>
      </c>
      <c r="G16" t="str">
        <f t="shared" si="2"/>
        <v>EXÓTICO</v>
      </c>
      <c r="M16" s="32">
        <v>78</v>
      </c>
      <c r="N16" s="32" t="s">
        <v>159</v>
      </c>
      <c r="O16" s="82" t="str">
        <f>VLOOKUP(N16,'reina+vit+rec+stg'!B:C,2,FALSE)</f>
        <v>Parkinsonia aculeata</v>
      </c>
      <c r="P16" s="33">
        <v>105</v>
      </c>
      <c r="Q16" s="34">
        <f t="shared" si="1"/>
        <v>0.03453947368421053</v>
      </c>
      <c r="R16" s="49" t="str">
        <f>_xlfn.IFERROR(VLOOKUP(O16,'base arb_nativ.'!B:D,3,FALSE),"0")</f>
        <v>0</v>
      </c>
      <c r="S16" s="49" t="str">
        <f t="shared" si="3"/>
        <v>EXÓTICO</v>
      </c>
    </row>
    <row r="17" spans="1:19" s="23" customFormat="1" ht="38.25" customHeight="1">
      <c r="A17" s="159">
        <v>16</v>
      </c>
      <c r="B17" s="159" t="s">
        <v>593</v>
      </c>
      <c r="C17" s="82" t="s">
        <v>858</v>
      </c>
      <c r="D17" s="109">
        <v>2</v>
      </c>
      <c r="E17" s="110">
        <f t="shared" si="0"/>
        <v>0.0006578947368421052</v>
      </c>
      <c r="F17" s="23" t="str">
        <f>_xlfn.IFERROR(VLOOKUP(C17,'base arb_nativ.'!B:D,3,FALSE),"0")</f>
        <v>0</v>
      </c>
      <c r="G17" s="23" t="str">
        <f t="shared" si="2"/>
        <v>EXÓTICO</v>
      </c>
      <c r="H17" s="111"/>
      <c r="I17" s="161" t="s">
        <v>871</v>
      </c>
      <c r="J17" s="111"/>
      <c r="K17" s="111"/>
      <c r="L17" s="111"/>
      <c r="M17" s="159">
        <v>79</v>
      </c>
      <c r="N17" s="162" t="s">
        <v>594</v>
      </c>
      <c r="O17" s="108" t="e">
        <f>VLOOKUP(N17,'reina+vit+rec+stg'!B:C,2,FALSE)</f>
        <v>#N/A</v>
      </c>
      <c r="P17" s="109">
        <v>106</v>
      </c>
      <c r="Q17" s="110">
        <f t="shared" si="1"/>
        <v>0.034868421052631576</v>
      </c>
      <c r="R17" s="48" t="str">
        <f>_xlfn.IFERROR(VLOOKUP(O17,'base arb_nativ.'!B:D,3,FALSE),"0")</f>
        <v>0</v>
      </c>
      <c r="S17" s="48" t="str">
        <f t="shared" si="3"/>
        <v>EXÓTICO</v>
      </c>
    </row>
    <row r="18" spans="1:19" ht="15">
      <c r="A18" s="32">
        <v>17</v>
      </c>
      <c r="B18" s="32" t="s">
        <v>179</v>
      </c>
      <c r="C18" s="82" t="str">
        <f>VLOOKUP(B18,'reina+vit+rec+stg'!B:C,2,FALSE)</f>
        <v>Tamarindus indica</v>
      </c>
      <c r="D18" s="33">
        <v>2</v>
      </c>
      <c r="E18" s="34">
        <f t="shared" si="0"/>
        <v>0.0006578947368421052</v>
      </c>
      <c r="F18" t="str">
        <f>_xlfn.IFERROR(VLOOKUP(C18,'base arb_nativ.'!B:D,3,FALSE),"0")</f>
        <v>0</v>
      </c>
      <c r="G18" t="str">
        <f t="shared" si="2"/>
        <v>EXÓTICO</v>
      </c>
      <c r="M18" s="32">
        <v>80</v>
      </c>
      <c r="N18" s="32" t="s">
        <v>182</v>
      </c>
      <c r="O18" s="78" t="s">
        <v>70</v>
      </c>
      <c r="P18" s="33">
        <v>115</v>
      </c>
      <c r="Q18" s="34">
        <f t="shared" si="1"/>
        <v>0.03782894736842105</v>
      </c>
      <c r="R18" s="49" t="str">
        <f>_xlfn.IFERROR(VLOOKUP(O18,'base arb_nativ.'!B:D,3,FALSE),"0")</f>
        <v>0</v>
      </c>
      <c r="S18" s="49" t="str">
        <f t="shared" si="3"/>
        <v>EXÓTICO</v>
      </c>
    </row>
    <row r="19" spans="1:19" ht="15">
      <c r="A19" s="32">
        <v>18</v>
      </c>
      <c r="B19" s="32" t="s">
        <v>214</v>
      </c>
      <c r="C19" s="83" t="s">
        <v>491</v>
      </c>
      <c r="D19" s="33">
        <v>3</v>
      </c>
      <c r="E19" s="34">
        <f t="shared" si="0"/>
        <v>0.000986842105263158</v>
      </c>
      <c r="F19" t="str">
        <f>_xlfn.IFERROR(VLOOKUP(C19,'base arb_nativ.'!B:D,3,FALSE),"0")</f>
        <v>0</v>
      </c>
      <c r="G19" t="str">
        <f t="shared" si="2"/>
        <v>EXÓTICO</v>
      </c>
      <c r="M19" s="32">
        <v>81</v>
      </c>
      <c r="N19" s="32" t="s">
        <v>595</v>
      </c>
      <c r="O19" s="78" t="s">
        <v>66</v>
      </c>
      <c r="P19" s="33">
        <v>117</v>
      </c>
      <c r="Q19" s="34">
        <f t="shared" si="1"/>
        <v>0.03848684210526316</v>
      </c>
      <c r="R19" s="49" t="str">
        <f>_xlfn.IFERROR(VLOOKUP(O19,'base arb_nativ.'!B:D,3,FALSE),"0")</f>
        <v>0</v>
      </c>
      <c r="S19" s="49" t="str">
        <f t="shared" si="3"/>
        <v>EXÓTICO</v>
      </c>
    </row>
    <row r="20" spans="1:21" ht="15">
      <c r="A20" s="32">
        <v>19</v>
      </c>
      <c r="B20" s="32" t="s">
        <v>596</v>
      </c>
      <c r="C20" s="82" t="s">
        <v>826</v>
      </c>
      <c r="D20" s="33">
        <v>3</v>
      </c>
      <c r="E20" s="34">
        <f t="shared" si="0"/>
        <v>0.000986842105263158</v>
      </c>
      <c r="F20">
        <f>_xlfn.IFERROR(VLOOKUP(C20,'base arb_nativ.'!B:D,3,FALSE),"0")</f>
        <v>1</v>
      </c>
      <c r="G20" t="str">
        <f t="shared" si="2"/>
        <v>NATIVO</v>
      </c>
      <c r="M20" s="32">
        <v>82</v>
      </c>
      <c r="N20" s="32" t="s">
        <v>597</v>
      </c>
      <c r="O20" s="82" t="s">
        <v>837</v>
      </c>
      <c r="P20" s="33">
        <v>127</v>
      </c>
      <c r="Q20" s="34">
        <f t="shared" si="1"/>
        <v>0.04177631578947368</v>
      </c>
      <c r="R20" s="49" t="str">
        <f>_xlfn.IFERROR(VLOOKUP(O20,'base arb_nativ.'!B:D,3,FALSE),"0")</f>
        <v>0</v>
      </c>
      <c r="S20" s="49" t="str">
        <f t="shared" si="3"/>
        <v>EXÓTICO</v>
      </c>
      <c r="U20" t="s">
        <v>838</v>
      </c>
    </row>
    <row r="21" spans="1:19" ht="15">
      <c r="A21" s="32">
        <v>20</v>
      </c>
      <c r="B21" s="32" t="s">
        <v>598</v>
      </c>
      <c r="C21" s="82" t="s">
        <v>867</v>
      </c>
      <c r="D21" s="33">
        <v>4</v>
      </c>
      <c r="E21" s="34">
        <f t="shared" si="0"/>
        <v>0.0013157894736842105</v>
      </c>
      <c r="F21" t="str">
        <f>_xlfn.IFERROR(VLOOKUP(C21,'base arb_nativ.'!B:D,3,FALSE),"0")</f>
        <v>0</v>
      </c>
      <c r="G21" t="str">
        <f t="shared" si="2"/>
        <v>EXÓTICO</v>
      </c>
      <c r="M21" s="32">
        <v>83</v>
      </c>
      <c r="N21" s="32" t="s">
        <v>86</v>
      </c>
      <c r="O21" s="82" t="str">
        <f>VLOOKUP(N21,'reina+vit+rec+stg'!B:C,2,FALSE)</f>
        <v>Populus alba</v>
      </c>
      <c r="P21" s="33">
        <v>171</v>
      </c>
      <c r="Q21" s="34">
        <f t="shared" si="1"/>
        <v>0.05625</v>
      </c>
      <c r="R21" s="49" t="str">
        <f>_xlfn.IFERROR(VLOOKUP(O21,'base arb_nativ.'!B:D,3,FALSE),"0")</f>
        <v>0</v>
      </c>
      <c r="S21" s="49" t="str">
        <f t="shared" si="3"/>
        <v>EXÓTICO</v>
      </c>
    </row>
    <row r="22" spans="1:19" ht="15">
      <c r="A22" s="32">
        <v>21</v>
      </c>
      <c r="B22" s="32" t="s">
        <v>508</v>
      </c>
      <c r="C22" s="89" t="s">
        <v>508</v>
      </c>
      <c r="D22" s="33">
        <v>4</v>
      </c>
      <c r="E22" s="34">
        <f t="shared" si="0"/>
        <v>0.0013157894736842105</v>
      </c>
      <c r="F22" t="str">
        <f>_xlfn.IFERROR(VLOOKUP(C22,'base arb_nativ.'!B:D,3,FALSE),"0")</f>
        <v>0</v>
      </c>
      <c r="G22" t="str">
        <f t="shared" si="2"/>
        <v>EXÓTICO</v>
      </c>
      <c r="M22" s="32">
        <v>84</v>
      </c>
      <c r="N22" s="32" t="s">
        <v>27</v>
      </c>
      <c r="O22" s="82" t="str">
        <f>VLOOKUP(N22,'reina+vit+rec+stg'!B:C,2,FALSE)</f>
        <v>Eucalyptus globulus</v>
      </c>
      <c r="P22" s="33">
        <v>176</v>
      </c>
      <c r="Q22" s="34">
        <f t="shared" si="1"/>
        <v>0.05789473684210526</v>
      </c>
      <c r="R22" s="49" t="str">
        <f>_xlfn.IFERROR(VLOOKUP(O22,'base arb_nativ.'!B:D,3,FALSE),"0")</f>
        <v>0</v>
      </c>
      <c r="S22" s="49" t="str">
        <f t="shared" si="3"/>
        <v>EXÓTICO</v>
      </c>
    </row>
    <row r="23" spans="1:21" s="23" customFormat="1" ht="89.25">
      <c r="A23" s="159">
        <v>22</v>
      </c>
      <c r="B23" s="159" t="s">
        <v>223</v>
      </c>
      <c r="C23" s="182" t="s">
        <v>1059</v>
      </c>
      <c r="D23" s="109">
        <v>5</v>
      </c>
      <c r="E23" s="110">
        <f t="shared" si="0"/>
        <v>0.001644736842105263</v>
      </c>
      <c r="F23" s="23">
        <f>_xlfn.IFERROR(VLOOKUP(C23,'base arb_nativ.'!B:D,3,FALSE),"0")</f>
        <v>1</v>
      </c>
      <c r="G23" s="23" t="str">
        <f t="shared" si="2"/>
        <v>NATIVO</v>
      </c>
      <c r="H23" s="111"/>
      <c r="I23" s="161" t="s">
        <v>1104</v>
      </c>
      <c r="J23" s="111"/>
      <c r="K23" s="111"/>
      <c r="L23" s="111"/>
      <c r="M23" s="159">
        <v>85</v>
      </c>
      <c r="N23" s="159" t="s">
        <v>599</v>
      </c>
      <c r="O23" s="82" t="s">
        <v>540</v>
      </c>
      <c r="P23" s="109">
        <v>181</v>
      </c>
      <c r="Q23" s="110">
        <f t="shared" si="1"/>
        <v>0.059539473684210524</v>
      </c>
      <c r="R23" s="48" t="str">
        <f>_xlfn.IFERROR(VLOOKUP(O23,'base arb_nativ.'!B:D,3,FALSE),"0")</f>
        <v>0</v>
      </c>
      <c r="S23" s="48" t="str">
        <f t="shared" si="3"/>
        <v>EXÓTICO</v>
      </c>
      <c r="U23" s="23" t="s">
        <v>160</v>
      </c>
    </row>
    <row r="24" spans="1:19" ht="15">
      <c r="A24" s="32">
        <v>23</v>
      </c>
      <c r="B24" s="32" t="s">
        <v>600</v>
      </c>
      <c r="C24" s="82" t="s">
        <v>868</v>
      </c>
      <c r="D24" s="33">
        <v>5</v>
      </c>
      <c r="E24" s="34">
        <f t="shared" si="0"/>
        <v>0.001644736842105263</v>
      </c>
      <c r="F24" t="str">
        <f>_xlfn.IFERROR(VLOOKUP(C24,'base arb_nativ.'!B:D,3,FALSE),"0")</f>
        <v>0</v>
      </c>
      <c r="G24" t="str">
        <f t="shared" si="2"/>
        <v>EXÓTICO</v>
      </c>
      <c r="M24" s="32">
        <v>86</v>
      </c>
      <c r="N24" s="32" t="s">
        <v>601</v>
      </c>
      <c r="O24" s="47" t="s">
        <v>18</v>
      </c>
      <c r="P24" s="33">
        <v>193</v>
      </c>
      <c r="Q24" s="34">
        <f t="shared" si="1"/>
        <v>0.06348684210526316</v>
      </c>
      <c r="R24" s="49" t="str">
        <f>_xlfn.IFERROR(VLOOKUP(O24,'base arb_nativ.'!B:D,3,FALSE),"0")</f>
        <v>0</v>
      </c>
      <c r="S24" s="49" t="str">
        <f t="shared" si="3"/>
        <v>EXÓTICO</v>
      </c>
    </row>
    <row r="25" spans="1:21" ht="15">
      <c r="A25" s="32">
        <v>24</v>
      </c>
      <c r="B25" s="32" t="s">
        <v>134</v>
      </c>
      <c r="C25" s="82" t="str">
        <f>VLOOKUP(B25,'reina+vit+rec+stg'!B:C,2,FALSE)</f>
        <v>Fagus sylvatica L</v>
      </c>
      <c r="D25" s="33">
        <v>5</v>
      </c>
      <c r="E25" s="34">
        <f t="shared" si="0"/>
        <v>0.001644736842105263</v>
      </c>
      <c r="F25" t="str">
        <f>_xlfn.IFERROR(VLOOKUP(C25,'base arb_nativ.'!B:D,3,FALSE),"0")</f>
        <v>0</v>
      </c>
      <c r="G25" t="str">
        <f t="shared" si="2"/>
        <v>EXÓTICO</v>
      </c>
      <c r="M25" s="32">
        <v>87</v>
      </c>
      <c r="N25" s="32" t="s">
        <v>602</v>
      </c>
      <c r="O25" s="82" t="s">
        <v>285</v>
      </c>
      <c r="P25" s="33">
        <v>194</v>
      </c>
      <c r="Q25" s="34">
        <f t="shared" si="1"/>
        <v>0.06381578947368421</v>
      </c>
      <c r="R25" s="49" t="str">
        <f>_xlfn.IFERROR(VLOOKUP(O25,'base arb_nativ.'!B:D,3,FALSE),"0")</f>
        <v>0</v>
      </c>
      <c r="S25" s="49" t="str">
        <f t="shared" si="3"/>
        <v>EXÓTICO</v>
      </c>
      <c r="U25" t="s">
        <v>870</v>
      </c>
    </row>
    <row r="26" spans="1:19" ht="15">
      <c r="A26" s="32">
        <v>25</v>
      </c>
      <c r="B26" s="32" t="s">
        <v>151</v>
      </c>
      <c r="C26" s="47" t="s">
        <v>534</v>
      </c>
      <c r="D26" s="33">
        <v>5</v>
      </c>
      <c r="E26" s="34">
        <f t="shared" si="0"/>
        <v>0.001644736842105263</v>
      </c>
      <c r="F26">
        <f>_xlfn.IFERROR(VLOOKUP(C26,'base arb_nativ.'!B:D,3,FALSE),"0")</f>
        <v>1</v>
      </c>
      <c r="G26" t="str">
        <f t="shared" si="2"/>
        <v>NATIVO</v>
      </c>
      <c r="M26" s="32">
        <v>88</v>
      </c>
      <c r="N26" s="32" t="s">
        <v>603</v>
      </c>
      <c r="O26" s="82" t="s">
        <v>839</v>
      </c>
      <c r="P26" s="33">
        <v>206</v>
      </c>
      <c r="Q26" s="34">
        <f t="shared" si="1"/>
        <v>0.06776315789473684</v>
      </c>
      <c r="R26" s="49" t="str">
        <f>_xlfn.IFERROR(VLOOKUP(O26,'base arb_nativ.'!B:D,3,FALSE),"0")</f>
        <v>0</v>
      </c>
      <c r="S26" s="49" t="str">
        <f t="shared" si="3"/>
        <v>EXÓTICO</v>
      </c>
    </row>
    <row r="27" spans="1:21" ht="15">
      <c r="A27" s="32">
        <v>26</v>
      </c>
      <c r="B27" s="32" t="s">
        <v>604</v>
      </c>
      <c r="C27" s="47" t="s">
        <v>853</v>
      </c>
      <c r="D27" s="33">
        <v>5</v>
      </c>
      <c r="E27" s="34">
        <f t="shared" si="0"/>
        <v>0.001644736842105263</v>
      </c>
      <c r="F27">
        <f>_xlfn.IFERROR(VLOOKUP(C27,'base arb_nativ.'!B:D,3,FALSE),"0")</f>
        <v>1</v>
      </c>
      <c r="G27" t="str">
        <f t="shared" si="2"/>
        <v>NATIVO</v>
      </c>
      <c r="M27" s="32">
        <v>89</v>
      </c>
      <c r="N27" s="32" t="s">
        <v>605</v>
      </c>
      <c r="O27" s="47" t="s">
        <v>514</v>
      </c>
      <c r="P27" s="33">
        <v>230</v>
      </c>
      <c r="Q27" s="34">
        <f t="shared" si="1"/>
        <v>0.0756578947368421</v>
      </c>
      <c r="R27" s="49" t="str">
        <f>_xlfn.IFERROR(VLOOKUP(O27,'base arb_nativ.'!B:D,3,FALSE),"0")</f>
        <v>0</v>
      </c>
      <c r="S27" s="49" t="str">
        <f t="shared" si="3"/>
        <v>EXÓTICO</v>
      </c>
      <c r="U27" t="s">
        <v>803</v>
      </c>
    </row>
    <row r="28" spans="1:19" ht="15">
      <c r="A28" s="32">
        <v>27</v>
      </c>
      <c r="B28" s="32" t="s">
        <v>606</v>
      </c>
      <c r="C28" s="82" t="s">
        <v>827</v>
      </c>
      <c r="D28" s="33">
        <v>6</v>
      </c>
      <c r="E28" s="34">
        <f t="shared" si="0"/>
        <v>0.001973684210526316</v>
      </c>
      <c r="F28" t="str">
        <f>_xlfn.IFERROR(VLOOKUP(C28,'base arb_nativ.'!B:D,3,FALSE),"0")</f>
        <v>0</v>
      </c>
      <c r="G28" t="str">
        <f t="shared" si="2"/>
        <v>EXÓTICO</v>
      </c>
      <c r="I28" s="31" t="s">
        <v>828</v>
      </c>
      <c r="M28" s="32">
        <v>90</v>
      </c>
      <c r="N28" s="32" t="s">
        <v>57</v>
      </c>
      <c r="O28" s="82" t="str">
        <f>VLOOKUP(N28,'reina+vit+rec+stg'!B:C,2,FALSE)</f>
        <v>Pinus radiata</v>
      </c>
      <c r="P28" s="33">
        <v>232</v>
      </c>
      <c r="Q28" s="34">
        <f t="shared" si="1"/>
        <v>0.07631578947368421</v>
      </c>
      <c r="R28" s="49" t="str">
        <f>_xlfn.IFERROR(VLOOKUP(O28,'base arb_nativ.'!B:D,3,FALSE),"0")</f>
        <v>0</v>
      </c>
      <c r="S28" s="49" t="str">
        <f t="shared" si="3"/>
        <v>EXÓTICO</v>
      </c>
    </row>
    <row r="29" spans="1:19" ht="15">
      <c r="A29" s="32">
        <v>28</v>
      </c>
      <c r="B29" s="32" t="s">
        <v>224</v>
      </c>
      <c r="C29" s="66" t="s">
        <v>799</v>
      </c>
      <c r="D29" s="33">
        <v>7</v>
      </c>
      <c r="E29" s="34">
        <f t="shared" si="0"/>
        <v>0.002302631578947368</v>
      </c>
      <c r="F29">
        <f>_xlfn.IFERROR(VLOOKUP(C29,'base arb_nativ.'!B:D,3,FALSE),"0")</f>
        <v>1</v>
      </c>
      <c r="G29" t="str">
        <f t="shared" si="2"/>
        <v>NATIVO</v>
      </c>
      <c r="M29" s="32">
        <v>91</v>
      </c>
      <c r="N29" s="32" t="s">
        <v>53</v>
      </c>
      <c r="O29" s="82" t="str">
        <f>VLOOKUP(N29,'reina+vit+rec+stg'!B:C,2,FALSE)</f>
        <v>Cryptocarya alba</v>
      </c>
      <c r="P29" s="33">
        <v>251</v>
      </c>
      <c r="Q29" s="34">
        <f t="shared" si="1"/>
        <v>0.08256578947368422</v>
      </c>
      <c r="R29" s="178">
        <f>_xlfn.IFERROR(VLOOKUP(O29,'base arb_nativ.'!B:D,3,FALSE),"0")</f>
        <v>1</v>
      </c>
      <c r="S29" s="178" t="str">
        <f t="shared" si="3"/>
        <v>NATIVO</v>
      </c>
    </row>
    <row r="30" spans="1:19" ht="15">
      <c r="A30" s="32">
        <v>29</v>
      </c>
      <c r="B30" s="32" t="s">
        <v>95</v>
      </c>
      <c r="C30" s="82" t="str">
        <f>VLOOKUP(B30,'reina+vit+rec+stg'!B:C,2,FALSE)</f>
        <v>Prunus amygdalus Basch.</v>
      </c>
      <c r="D30" s="33">
        <v>8</v>
      </c>
      <c r="E30" s="34">
        <f t="shared" si="0"/>
        <v>0.002631578947368421</v>
      </c>
      <c r="F30" t="str">
        <f>_xlfn.IFERROR(VLOOKUP(C30,'base arb_nativ.'!B:D,3,FALSE),"0")</f>
        <v>0</v>
      </c>
      <c r="G30" t="str">
        <f t="shared" si="2"/>
        <v>EXÓTICO</v>
      </c>
      <c r="M30" s="32">
        <v>92</v>
      </c>
      <c r="N30" s="32" t="s">
        <v>607</v>
      </c>
      <c r="O30" s="47" t="s">
        <v>319</v>
      </c>
      <c r="P30" s="33">
        <v>267</v>
      </c>
      <c r="Q30" s="34">
        <f t="shared" si="1"/>
        <v>0.08782894736842105</v>
      </c>
      <c r="R30" s="49" t="str">
        <f>_xlfn.IFERROR(VLOOKUP(O30,'base arb_nativ.'!B:D,3,FALSE),"0")</f>
        <v>0</v>
      </c>
      <c r="S30" s="49" t="str">
        <f t="shared" si="3"/>
        <v>EXÓTICO</v>
      </c>
    </row>
    <row r="31" spans="1:19" ht="15">
      <c r="A31" s="32">
        <v>30</v>
      </c>
      <c r="B31" s="32" t="s">
        <v>158</v>
      </c>
      <c r="C31" s="82" t="str">
        <f>VLOOKUP(B31,'reina+vit+rec+stg'!B:C,2,FALSE)</f>
        <v>persea americana</v>
      </c>
      <c r="D31" s="33">
        <v>8</v>
      </c>
      <c r="E31" s="34">
        <f t="shared" si="0"/>
        <v>0.002631578947368421</v>
      </c>
      <c r="F31" t="str">
        <f>_xlfn.IFERROR(VLOOKUP(C31,'base arb_nativ.'!B:D,3,FALSE),"0")</f>
        <v>0</v>
      </c>
      <c r="G31" t="str">
        <f t="shared" si="2"/>
        <v>EXÓTICO</v>
      </c>
      <c r="M31" s="32">
        <v>93</v>
      </c>
      <c r="N31" s="32" t="s">
        <v>49</v>
      </c>
      <c r="O31" s="82" t="str">
        <f>VLOOKUP(N31,'reina+vit+rec+stg'!B:C,2,FALSE)</f>
        <v>Ulmus campestris</v>
      </c>
      <c r="P31" s="33">
        <v>277</v>
      </c>
      <c r="Q31" s="34">
        <f t="shared" si="1"/>
        <v>0.09111842105263158</v>
      </c>
      <c r="R31" s="49" t="str">
        <f>_xlfn.IFERROR(VLOOKUP(O31,'base arb_nativ.'!B:D,3,FALSE),"0")</f>
        <v>0</v>
      </c>
      <c r="S31" s="49" t="str">
        <f t="shared" si="3"/>
        <v>EXÓTICO</v>
      </c>
    </row>
    <row r="32" spans="1:19" ht="15">
      <c r="A32" s="32">
        <v>31</v>
      </c>
      <c r="B32" s="32" t="s">
        <v>608</v>
      </c>
      <c r="C32" s="82" t="s">
        <v>608</v>
      </c>
      <c r="D32" s="33">
        <v>8</v>
      </c>
      <c r="E32" s="34">
        <f t="shared" si="0"/>
        <v>0.002631578947368421</v>
      </c>
      <c r="F32" t="str">
        <f>_xlfn.IFERROR(VLOOKUP(C32,'base arb_nativ.'!B:D,3,FALSE),"0")</f>
        <v>0</v>
      </c>
      <c r="G32" t="str">
        <f t="shared" si="2"/>
        <v>EXÓTICO</v>
      </c>
      <c r="M32" s="32">
        <v>94</v>
      </c>
      <c r="N32" s="32" t="s">
        <v>323</v>
      </c>
      <c r="O32" s="158" t="s">
        <v>1068</v>
      </c>
      <c r="P32" s="33">
        <v>286</v>
      </c>
      <c r="Q32" s="34">
        <f t="shared" si="1"/>
        <v>0.09407894736842105</v>
      </c>
      <c r="R32" s="178">
        <f>_xlfn.IFERROR(VLOOKUP(O32,'base arb_nativ.'!B:D,3,FALSE),"0")</f>
        <v>1</v>
      </c>
      <c r="S32" s="178" t="str">
        <f t="shared" si="3"/>
        <v>NATIVO</v>
      </c>
    </row>
    <row r="33" spans="1:19" ht="15">
      <c r="A33" s="32">
        <v>32</v>
      </c>
      <c r="B33" s="32" t="s">
        <v>609</v>
      </c>
      <c r="C33" s="82" t="str">
        <f>VLOOKUP(B33,'reina+vit+rec+stg'!B:C,2,FALSE)</f>
        <v>Citrus limon</v>
      </c>
      <c r="D33" s="33">
        <v>9</v>
      </c>
      <c r="E33" s="34">
        <f t="shared" si="0"/>
        <v>0.0029605263157894738</v>
      </c>
      <c r="F33" t="str">
        <f>_xlfn.IFERROR(VLOOKUP(C33,'base arb_nativ.'!B:D,3,FALSE),"0")</f>
        <v>0</v>
      </c>
      <c r="G33" t="str">
        <f t="shared" si="2"/>
        <v>EXÓTICO</v>
      </c>
      <c r="M33" s="32">
        <v>95</v>
      </c>
      <c r="N33" s="32" t="s">
        <v>51</v>
      </c>
      <c r="O33" s="82" t="str">
        <f>VLOOKUP(N33,'reina+vit+rec+stg'!B:C,2,FALSE)</f>
        <v>Crinodendron patagua</v>
      </c>
      <c r="P33" s="33">
        <v>291</v>
      </c>
      <c r="Q33" s="34">
        <f t="shared" si="1"/>
        <v>0.09572368421052632</v>
      </c>
      <c r="R33" s="178">
        <f>_xlfn.IFERROR(VLOOKUP(O33,'base arb_nativ.'!B:D,3,FALSE),"0")</f>
        <v>1</v>
      </c>
      <c r="S33" s="178" t="str">
        <f t="shared" si="3"/>
        <v>NATIVO</v>
      </c>
    </row>
    <row r="34" spans="1:21" ht="15">
      <c r="A34" s="32">
        <v>33</v>
      </c>
      <c r="B34" s="32" t="s">
        <v>92</v>
      </c>
      <c r="C34" s="82" t="str">
        <f>VLOOKUP(B34,'reina+vit+rec+stg'!B:C,2,FALSE)</f>
        <v>prosopis chilensis</v>
      </c>
      <c r="D34" s="33">
        <v>10</v>
      </c>
      <c r="E34" s="34">
        <f aca="true" t="shared" si="4" ref="E34:E64">D34/$P$63</f>
        <v>0.003289473684210526</v>
      </c>
      <c r="F34">
        <f>_xlfn.IFERROR(VLOOKUP(C34,'base arb_nativ.'!B:D,3,FALSE),"0")</f>
        <v>1</v>
      </c>
      <c r="G34" t="str">
        <f t="shared" si="2"/>
        <v>NATIVO</v>
      </c>
      <c r="M34" s="32">
        <v>96</v>
      </c>
      <c r="N34" s="32" t="s">
        <v>610</v>
      </c>
      <c r="O34" s="82" t="s">
        <v>482</v>
      </c>
      <c r="P34" s="33">
        <v>302</v>
      </c>
      <c r="Q34" s="34">
        <f aca="true" t="shared" si="5" ref="Q34:Q63">P34/$P$63</f>
        <v>0.0993421052631579</v>
      </c>
      <c r="R34" s="49" t="str">
        <f>_xlfn.IFERROR(VLOOKUP(O34,'base arb_nativ.'!B:D,3,FALSE),"0")</f>
        <v>0</v>
      </c>
      <c r="S34" s="49" t="str">
        <f t="shared" si="3"/>
        <v>EXÓTICO</v>
      </c>
      <c r="U34" t="s">
        <v>841</v>
      </c>
    </row>
    <row r="35" spans="1:19" ht="15">
      <c r="A35" s="32">
        <v>34</v>
      </c>
      <c r="B35" s="32" t="s">
        <v>611</v>
      </c>
      <c r="C35" s="82" t="e">
        <f>VLOOKUP(B35,'reina+vit+rec+stg'!B:C,2,FALSE)</f>
        <v>#N/A</v>
      </c>
      <c r="D35" s="33">
        <v>10</v>
      </c>
      <c r="E35" s="34">
        <f t="shared" si="4"/>
        <v>0.003289473684210526</v>
      </c>
      <c r="F35" t="str">
        <f>_xlfn.IFERROR(VLOOKUP(C35,'base arb_nativ.'!B:D,3,FALSE),"0")</f>
        <v>0</v>
      </c>
      <c r="G35" t="str">
        <f t="shared" si="2"/>
        <v>EXÓTICO</v>
      </c>
      <c r="M35" s="32">
        <v>97</v>
      </c>
      <c r="N35" s="32" t="s">
        <v>136</v>
      </c>
      <c r="O35" s="82" t="str">
        <f>VLOOKUP(N35,'reina+vit+rec+stg'!B:C,2,FALSE)</f>
        <v>Jacaranda mimosifolia</v>
      </c>
      <c r="P35" s="33">
        <v>322</v>
      </c>
      <c r="Q35" s="34">
        <f t="shared" si="5"/>
        <v>0.10592105263157894</v>
      </c>
      <c r="R35" s="49" t="str">
        <f>_xlfn.IFERROR(VLOOKUP(O35,'base arb_nativ.'!B:D,3,FALSE),"0")</f>
        <v>0</v>
      </c>
      <c r="S35" s="49" t="str">
        <f t="shared" si="3"/>
        <v>EXÓTICO</v>
      </c>
    </row>
    <row r="36" spans="1:19" ht="15">
      <c r="A36" s="32">
        <v>35</v>
      </c>
      <c r="B36" s="32" t="s">
        <v>612</v>
      </c>
      <c r="C36" s="82" t="s">
        <v>829</v>
      </c>
      <c r="D36" s="33">
        <v>11</v>
      </c>
      <c r="E36" s="34">
        <f t="shared" si="4"/>
        <v>0.003618421052631579</v>
      </c>
      <c r="F36" t="str">
        <f>_xlfn.IFERROR(VLOOKUP(C36,'base arb_nativ.'!B:D,3,FALSE),"0")</f>
        <v>0</v>
      </c>
      <c r="G36" t="str">
        <f t="shared" si="2"/>
        <v>EXÓTICO</v>
      </c>
      <c r="M36" s="32">
        <v>98</v>
      </c>
      <c r="N36" s="32" t="s">
        <v>230</v>
      </c>
      <c r="O36" s="94" t="s">
        <v>503</v>
      </c>
      <c r="P36" s="33">
        <v>325</v>
      </c>
      <c r="Q36" s="34">
        <f t="shared" si="5"/>
        <v>0.1069078947368421</v>
      </c>
      <c r="R36" s="49" t="str">
        <f>_xlfn.IFERROR(VLOOKUP(O36,'base arb_nativ.'!B:D,3,FALSE),"0")</f>
        <v>0</v>
      </c>
      <c r="S36" s="49" t="str">
        <f t="shared" si="3"/>
        <v>EXÓTICO</v>
      </c>
    </row>
    <row r="37" spans="1:19" ht="15">
      <c r="A37" s="32">
        <v>36</v>
      </c>
      <c r="B37" s="32" t="s">
        <v>107</v>
      </c>
      <c r="C37" s="83" t="s">
        <v>498</v>
      </c>
      <c r="D37" s="33">
        <v>11</v>
      </c>
      <c r="E37" s="34">
        <f t="shared" si="4"/>
        <v>0.003618421052631579</v>
      </c>
      <c r="F37">
        <f>_xlfn.IFERROR(VLOOKUP(C37,'base arb_nativ.'!B:D,3,FALSE),"0")</f>
        <v>1</v>
      </c>
      <c r="G37" t="str">
        <f t="shared" si="2"/>
        <v>NATIVO</v>
      </c>
      <c r="M37" s="32">
        <v>99</v>
      </c>
      <c r="N37" s="32" t="s">
        <v>43</v>
      </c>
      <c r="O37" s="82" t="str">
        <f>VLOOKUP(N37,'reina+vit+rec+stg'!B:C,2,FALSE)</f>
        <v>Maytenus boaria</v>
      </c>
      <c r="P37" s="33">
        <v>331</v>
      </c>
      <c r="Q37" s="34">
        <f t="shared" si="5"/>
        <v>0.10888157894736843</v>
      </c>
      <c r="R37" s="178">
        <f>_xlfn.IFERROR(VLOOKUP(O37,'base arb_nativ.'!B:D,3,FALSE),"0")</f>
        <v>1</v>
      </c>
      <c r="S37" s="178" t="str">
        <f t="shared" si="3"/>
        <v>NATIVO</v>
      </c>
    </row>
    <row r="38" spans="1:19" ht="15">
      <c r="A38" s="32">
        <v>37</v>
      </c>
      <c r="B38" s="32" t="s">
        <v>613</v>
      </c>
      <c r="C38" s="83" t="s">
        <v>1095</v>
      </c>
      <c r="D38" s="33">
        <v>11</v>
      </c>
      <c r="E38" s="34">
        <f t="shared" si="4"/>
        <v>0.003618421052631579</v>
      </c>
      <c r="F38" t="str">
        <f>_xlfn.IFERROR(VLOOKUP(C38,'base arb_nativ.'!B:D,3,FALSE),"0")</f>
        <v>0</v>
      </c>
      <c r="G38" t="str">
        <f t="shared" si="2"/>
        <v>EXÓTICO</v>
      </c>
      <c r="M38" s="32">
        <v>100</v>
      </c>
      <c r="N38" s="32" t="s">
        <v>25</v>
      </c>
      <c r="O38" s="82" t="str">
        <f>VLOOKUP(N38,'reina+vit+rec+stg'!B:C,2,FALSE)</f>
        <v>Acacia caven</v>
      </c>
      <c r="P38" s="33">
        <v>378</v>
      </c>
      <c r="Q38" s="34">
        <f t="shared" si="5"/>
        <v>0.12434210526315789</v>
      </c>
      <c r="R38" s="178">
        <f>_xlfn.IFERROR(VLOOKUP(O38,'base arb_nativ.'!B:D,3,FALSE),"0")</f>
        <v>1</v>
      </c>
      <c r="S38" s="178" t="str">
        <f t="shared" si="3"/>
        <v>NATIVO</v>
      </c>
    </row>
    <row r="39" spans="1:19" ht="15">
      <c r="A39" s="32">
        <v>38</v>
      </c>
      <c r="B39" s="32" t="s">
        <v>614</v>
      </c>
      <c r="C39" s="47" t="s">
        <v>115</v>
      </c>
      <c r="D39" s="33">
        <v>14</v>
      </c>
      <c r="E39" s="34">
        <f t="shared" si="4"/>
        <v>0.004605263157894736</v>
      </c>
      <c r="F39" t="str">
        <f>_xlfn.IFERROR(VLOOKUP(C39,'base arb_nativ.'!B:D,3,FALSE),"0")</f>
        <v>0</v>
      </c>
      <c r="G39" t="str">
        <f t="shared" si="2"/>
        <v>EXÓTICO</v>
      </c>
      <c r="M39" s="32">
        <v>101</v>
      </c>
      <c r="N39" s="32" t="s">
        <v>153</v>
      </c>
      <c r="O39" s="82" t="str">
        <f>VLOOKUP(N39,'reina+vit+rec+stg'!B:C,2,FALSE)</f>
        <v>Eleagnus angustifolia</v>
      </c>
      <c r="P39" s="33">
        <v>438</v>
      </c>
      <c r="Q39" s="34">
        <f t="shared" si="5"/>
        <v>0.14407894736842106</v>
      </c>
      <c r="R39" s="49" t="str">
        <f>_xlfn.IFERROR(VLOOKUP(O39,'base arb_nativ.'!B:D,3,FALSE),"0")</f>
        <v>0</v>
      </c>
      <c r="S39" s="49" t="str">
        <f t="shared" si="3"/>
        <v>EXÓTICO</v>
      </c>
    </row>
    <row r="40" spans="1:19" ht="15">
      <c r="A40" s="32">
        <v>39</v>
      </c>
      <c r="B40" s="32" t="s">
        <v>615</v>
      </c>
      <c r="C40" s="82" t="s">
        <v>830</v>
      </c>
      <c r="D40" s="33">
        <v>15</v>
      </c>
      <c r="E40" s="34">
        <f t="shared" si="4"/>
        <v>0.004934210526315789</v>
      </c>
      <c r="F40">
        <f>_xlfn.IFERROR(VLOOKUP(C40,'base arb_nativ.'!B:D,3,FALSE),"0")</f>
        <v>1</v>
      </c>
      <c r="G40" t="str">
        <f t="shared" si="2"/>
        <v>NATIVO</v>
      </c>
      <c r="M40" s="32">
        <v>102</v>
      </c>
      <c r="N40" s="32" t="s">
        <v>616</v>
      </c>
      <c r="O40" s="94" t="s">
        <v>497</v>
      </c>
      <c r="P40" s="33">
        <v>449</v>
      </c>
      <c r="Q40" s="34">
        <f t="shared" si="5"/>
        <v>0.14769736842105263</v>
      </c>
      <c r="R40" s="49" t="str">
        <f>_xlfn.IFERROR(VLOOKUP(O40,'base arb_nativ.'!B:D,3,FALSE),"0")</f>
        <v>0</v>
      </c>
      <c r="S40" s="49" t="str">
        <f t="shared" si="3"/>
        <v>EXÓTICO</v>
      </c>
    </row>
    <row r="41" spans="1:19" ht="15">
      <c r="A41" s="32">
        <v>40</v>
      </c>
      <c r="B41" s="32" t="s">
        <v>8</v>
      </c>
      <c r="C41" s="90" t="s">
        <v>8</v>
      </c>
      <c r="D41" s="33">
        <v>15</v>
      </c>
      <c r="E41" s="34">
        <f t="shared" si="4"/>
        <v>0.004934210526315789</v>
      </c>
      <c r="F41" t="str">
        <f>_xlfn.IFERROR(VLOOKUP(C41,'base arb_nativ.'!B:D,3,FALSE),"0")</f>
        <v>0</v>
      </c>
      <c r="G41" t="str">
        <f t="shared" si="2"/>
        <v>EXÓTICO</v>
      </c>
      <c r="M41" s="32">
        <v>103</v>
      </c>
      <c r="N41" s="32" t="s">
        <v>332</v>
      </c>
      <c r="O41" s="95" t="s">
        <v>780</v>
      </c>
      <c r="P41" s="33">
        <v>459</v>
      </c>
      <c r="Q41" s="34">
        <f t="shared" si="5"/>
        <v>0.15098684210526317</v>
      </c>
      <c r="R41" s="49" t="str">
        <f>_xlfn.IFERROR(VLOOKUP(O41,'base arb_nativ.'!B:D,3,FALSE),"0")</f>
        <v>0</v>
      </c>
      <c r="S41" s="49" t="str">
        <f t="shared" si="3"/>
        <v>EXÓTICO</v>
      </c>
    </row>
    <row r="42" spans="1:19" ht="15">
      <c r="A42" s="32">
        <v>41</v>
      </c>
      <c r="B42" s="32" t="s">
        <v>617</v>
      </c>
      <c r="C42" s="51" t="s">
        <v>550</v>
      </c>
      <c r="D42" s="33">
        <v>17</v>
      </c>
      <c r="E42" s="34">
        <f t="shared" si="4"/>
        <v>0.005592105263157895</v>
      </c>
      <c r="F42" t="str">
        <f>_xlfn.IFERROR(VLOOKUP(C42,'base arb_nativ.'!B:D,3,FALSE),"0")</f>
        <v>0</v>
      </c>
      <c r="G42" t="str">
        <f t="shared" si="2"/>
        <v>EXÓTICO</v>
      </c>
      <c r="M42" s="32">
        <v>104</v>
      </c>
      <c r="N42" s="32" t="s">
        <v>126</v>
      </c>
      <c r="O42" s="94" t="s">
        <v>560</v>
      </c>
      <c r="P42" s="33">
        <v>473</v>
      </c>
      <c r="Q42" s="34">
        <f t="shared" si="5"/>
        <v>0.1555921052631579</v>
      </c>
      <c r="R42" s="49" t="str">
        <f>_xlfn.IFERROR(VLOOKUP(O42,'base arb_nativ.'!B:D,3,FALSE),"0")</f>
        <v>0</v>
      </c>
      <c r="S42" s="49" t="str">
        <f t="shared" si="3"/>
        <v>EXÓTICO</v>
      </c>
    </row>
    <row r="43" spans="1:19" ht="15">
      <c r="A43" s="32">
        <v>42</v>
      </c>
      <c r="B43" s="32" t="s">
        <v>181</v>
      </c>
      <c r="C43" s="83" t="s">
        <v>558</v>
      </c>
      <c r="D43" s="33">
        <v>17</v>
      </c>
      <c r="E43" s="34">
        <f t="shared" si="4"/>
        <v>0.005592105263157895</v>
      </c>
      <c r="F43" t="str">
        <f>_xlfn.IFERROR(VLOOKUP(C43,'base arb_nativ.'!B:D,3,FALSE),"0")</f>
        <v>0</v>
      </c>
      <c r="G43" t="str">
        <f t="shared" si="2"/>
        <v>EXÓTICO</v>
      </c>
      <c r="M43" s="32">
        <v>105</v>
      </c>
      <c r="N43" s="32" t="s">
        <v>102</v>
      </c>
      <c r="O43" s="82" t="str">
        <f>VLOOKUP(N43,'reina+vit+rec+stg'!B:C,2,FALSE)</f>
        <v>Acacia melanoxylon</v>
      </c>
      <c r="P43" s="33">
        <v>493</v>
      </c>
      <c r="Q43" s="34">
        <f t="shared" si="5"/>
        <v>0.16217105263157894</v>
      </c>
      <c r="R43" s="49" t="str">
        <f>_xlfn.IFERROR(VLOOKUP(O43,'base arb_nativ.'!B:D,3,FALSE),"0")</f>
        <v>0</v>
      </c>
      <c r="S43" s="49" t="str">
        <f t="shared" si="3"/>
        <v>EXÓTICO</v>
      </c>
    </row>
    <row r="44" spans="1:19" ht="15">
      <c r="A44" s="32">
        <v>43</v>
      </c>
      <c r="B44" s="32" t="s">
        <v>324</v>
      </c>
      <c r="C44" s="82" t="str">
        <f>VLOOKUP(B44,'reina+vit+rec+stg'!B:C,2,FALSE)</f>
        <v>Celtis australis</v>
      </c>
      <c r="D44" s="33">
        <v>18</v>
      </c>
      <c r="E44" s="34">
        <f t="shared" si="4"/>
        <v>0.0059210526315789476</v>
      </c>
      <c r="F44" t="str">
        <f>_xlfn.IFERROR(VLOOKUP(C44,'base arb_nativ.'!B:D,3,FALSE),"0")</f>
        <v>0</v>
      </c>
      <c r="G44" t="str">
        <f t="shared" si="2"/>
        <v>EXÓTICO</v>
      </c>
      <c r="M44" s="32">
        <v>106</v>
      </c>
      <c r="N44" s="32" t="s">
        <v>63</v>
      </c>
      <c r="O44" s="82" t="str">
        <f>VLOOKUP(N44,'reina+vit+rec+stg'!B:C,2,FALSE)</f>
        <v>Quillaja saponaria</v>
      </c>
      <c r="P44" s="33">
        <v>529</v>
      </c>
      <c r="Q44" s="34">
        <f t="shared" si="5"/>
        <v>0.17401315789473684</v>
      </c>
      <c r="R44" s="178">
        <f>_xlfn.IFERROR(VLOOKUP(O44,'base arb_nativ.'!B:D,3,FALSE),"0")</f>
        <v>1</v>
      </c>
      <c r="S44" s="178" t="str">
        <f t="shared" si="3"/>
        <v>NATIVO</v>
      </c>
    </row>
    <row r="45" spans="1:19" ht="15">
      <c r="A45" s="32">
        <v>44</v>
      </c>
      <c r="B45" s="32" t="s">
        <v>145</v>
      </c>
      <c r="C45" s="82" t="str">
        <f>VLOOKUP(B45,'reina+vit+rec+stg'!B:C,2,FALSE)</f>
        <v>Aristotelia chilensis</v>
      </c>
      <c r="D45" s="33">
        <v>19</v>
      </c>
      <c r="E45" s="34">
        <f t="shared" si="4"/>
        <v>0.00625</v>
      </c>
      <c r="F45">
        <f>_xlfn.IFERROR(VLOOKUP(C45,'base arb_nativ.'!B:D,3,FALSE),"0")</f>
        <v>1</v>
      </c>
      <c r="G45" t="str">
        <f t="shared" si="2"/>
        <v>NATIVO</v>
      </c>
      <c r="M45" s="32">
        <v>107</v>
      </c>
      <c r="N45" s="32" t="s">
        <v>59</v>
      </c>
      <c r="O45" s="82" t="str">
        <f>VLOOKUP(N45,'reina+vit+rec+stg'!B:C,2,FALSE)</f>
        <v>Platanus acerifolia</v>
      </c>
      <c r="P45" s="33">
        <v>534</v>
      </c>
      <c r="Q45" s="34">
        <f t="shared" si="5"/>
        <v>0.1756578947368421</v>
      </c>
      <c r="R45" s="49" t="str">
        <f>_xlfn.IFERROR(VLOOKUP(O45,'base arb_nativ.'!B:D,3,FALSE),"0")</f>
        <v>0</v>
      </c>
      <c r="S45" s="49" t="str">
        <f t="shared" si="3"/>
        <v>EXÓTICO</v>
      </c>
    </row>
    <row r="46" spans="1:19" ht="15">
      <c r="A46" s="32">
        <v>45</v>
      </c>
      <c r="B46" s="32" t="s">
        <v>351</v>
      </c>
      <c r="C46" s="83" t="s">
        <v>549</v>
      </c>
      <c r="D46" s="33">
        <v>19</v>
      </c>
      <c r="E46" s="34">
        <f t="shared" si="4"/>
        <v>0.00625</v>
      </c>
      <c r="F46" t="str">
        <f>_xlfn.IFERROR(VLOOKUP(C46,'base arb_nativ.'!B:D,3,FALSE),"0")</f>
        <v>0</v>
      </c>
      <c r="G46" t="str">
        <f t="shared" si="2"/>
        <v>EXÓTICO</v>
      </c>
      <c r="M46" s="32">
        <v>108</v>
      </c>
      <c r="N46" s="32" t="s">
        <v>35</v>
      </c>
      <c r="O46" s="82" t="str">
        <f>VLOOKUP(N46,'reina+vit+rec+stg'!B:C,2,FALSE)</f>
        <v>Grevillea robusta</v>
      </c>
      <c r="P46" s="33">
        <v>562</v>
      </c>
      <c r="Q46" s="34">
        <f t="shared" si="5"/>
        <v>0.18486842105263157</v>
      </c>
      <c r="R46" s="49" t="str">
        <f>_xlfn.IFERROR(VLOOKUP(O46,'base arb_nativ.'!B:D,3,FALSE),"0")</f>
        <v>0</v>
      </c>
      <c r="S46" s="49" t="str">
        <f t="shared" si="3"/>
        <v>EXÓTICO</v>
      </c>
    </row>
    <row r="47" spans="1:19" ht="15">
      <c r="A47" s="32">
        <v>46</v>
      </c>
      <c r="B47" s="32" t="s">
        <v>98</v>
      </c>
      <c r="C47" s="47" t="s">
        <v>372</v>
      </c>
      <c r="D47" s="33">
        <v>21</v>
      </c>
      <c r="E47" s="34">
        <f t="shared" si="4"/>
        <v>0.006907894736842105</v>
      </c>
      <c r="F47" t="str">
        <f>_xlfn.IFERROR(VLOOKUP(C47,'base arb_nativ.'!B:D,3,FALSE),"0")</f>
        <v>0</v>
      </c>
      <c r="G47" t="str">
        <f t="shared" si="2"/>
        <v>EXÓTICO</v>
      </c>
      <c r="M47" s="32">
        <v>109</v>
      </c>
      <c r="N47" s="32" t="s">
        <v>618</v>
      </c>
      <c r="O47" s="47" t="s">
        <v>523</v>
      </c>
      <c r="P47" s="33">
        <v>595</v>
      </c>
      <c r="Q47" s="34">
        <f t="shared" si="5"/>
        <v>0.19572368421052633</v>
      </c>
      <c r="R47" s="49" t="str">
        <f>_xlfn.IFERROR(VLOOKUP(O47,'base arb_nativ.'!B:D,3,FALSE),"0")</f>
        <v>0</v>
      </c>
      <c r="S47" s="49" t="str">
        <f t="shared" si="3"/>
        <v>EXÓTICO</v>
      </c>
    </row>
    <row r="48" spans="1:19" ht="15">
      <c r="A48" s="32">
        <v>47</v>
      </c>
      <c r="B48" s="32" t="s">
        <v>135</v>
      </c>
      <c r="C48" s="82" t="str">
        <f>VLOOKUP(B48,'reina+vit+rec+stg'!B:C,2,FALSE)</f>
        <v>ficus carica</v>
      </c>
      <c r="D48" s="33">
        <v>25</v>
      </c>
      <c r="E48" s="34">
        <f t="shared" si="4"/>
        <v>0.008223684210526315</v>
      </c>
      <c r="F48" t="str">
        <f>_xlfn.IFERROR(VLOOKUP(C48,'base arb_nativ.'!B:D,3,FALSE),"0")</f>
        <v>0</v>
      </c>
      <c r="G48" t="str">
        <f t="shared" si="2"/>
        <v>EXÓTICO</v>
      </c>
      <c r="M48" s="32">
        <v>110</v>
      </c>
      <c r="N48" s="32" t="s">
        <v>268</v>
      </c>
      <c r="O48" s="66" t="s">
        <v>797</v>
      </c>
      <c r="P48" s="33">
        <v>628</v>
      </c>
      <c r="Q48" s="34">
        <f t="shared" si="5"/>
        <v>0.20657894736842106</v>
      </c>
      <c r="R48" s="49" t="str">
        <f>_xlfn.IFERROR(VLOOKUP(O48,'base arb_nativ.'!B:D,3,FALSE),"0")</f>
        <v>0</v>
      </c>
      <c r="S48" s="49" t="str">
        <f t="shared" si="3"/>
        <v>EXÓTICO</v>
      </c>
    </row>
    <row r="49" spans="1:19" ht="15">
      <c r="A49" s="32">
        <v>48</v>
      </c>
      <c r="B49" s="32" t="s">
        <v>619</v>
      </c>
      <c r="C49" s="82" t="s">
        <v>831</v>
      </c>
      <c r="D49" s="33">
        <v>26</v>
      </c>
      <c r="E49" s="34">
        <f t="shared" si="4"/>
        <v>0.008552631578947369</v>
      </c>
      <c r="F49" t="str">
        <f>_xlfn.IFERROR(VLOOKUP(C49,'base arb_nativ.'!B:D,3,FALSE),"0")</f>
        <v>0</v>
      </c>
      <c r="G49" t="str">
        <f t="shared" si="2"/>
        <v>EXÓTICO</v>
      </c>
      <c r="M49" s="32">
        <v>111</v>
      </c>
      <c r="N49" s="32" t="s">
        <v>127</v>
      </c>
      <c r="O49" s="82" t="str">
        <f>VLOOKUP(N49,'reina+vit+rec+stg'!B:C,2,FALSE)</f>
        <v>Prunus persica</v>
      </c>
      <c r="P49" s="33">
        <v>671</v>
      </c>
      <c r="Q49" s="34">
        <f t="shared" si="5"/>
        <v>0.22072368421052632</v>
      </c>
      <c r="R49" s="49" t="str">
        <f>_xlfn.IFERROR(VLOOKUP(O49,'base arb_nativ.'!B:D,3,FALSE),"0")</f>
        <v>0</v>
      </c>
      <c r="S49" s="49" t="str">
        <f t="shared" si="3"/>
        <v>EXÓTICO</v>
      </c>
    </row>
    <row r="50" spans="1:19" ht="15">
      <c r="A50" s="32">
        <v>49</v>
      </c>
      <c r="B50" s="32" t="s">
        <v>620</v>
      </c>
      <c r="C50" s="82" t="s">
        <v>832</v>
      </c>
      <c r="D50" s="33">
        <v>28</v>
      </c>
      <c r="E50" s="34">
        <f t="shared" si="4"/>
        <v>0.009210526315789473</v>
      </c>
      <c r="F50" t="str">
        <f>_xlfn.IFERROR(VLOOKUP(C50,'base arb_nativ.'!B:D,3,FALSE),"0")</f>
        <v>0</v>
      </c>
      <c r="G50" t="str">
        <f t="shared" si="2"/>
        <v>EXÓTICO</v>
      </c>
      <c r="M50" s="32">
        <v>112</v>
      </c>
      <c r="N50" s="32" t="s">
        <v>621</v>
      </c>
      <c r="O50" s="47" t="s">
        <v>559</v>
      </c>
      <c r="P50" s="33">
        <v>704</v>
      </c>
      <c r="Q50" s="34">
        <f t="shared" si="5"/>
        <v>0.23157894736842105</v>
      </c>
      <c r="R50" s="49" t="str">
        <f>_xlfn.IFERROR(VLOOKUP(O50,'base arb_nativ.'!B:D,3,FALSE),"0")</f>
        <v>0</v>
      </c>
      <c r="S50" s="49" t="str">
        <f t="shared" si="3"/>
        <v>EXÓTICO</v>
      </c>
    </row>
    <row r="51" spans="1:19" ht="15">
      <c r="A51" s="32">
        <v>50</v>
      </c>
      <c r="B51" s="32" t="s">
        <v>104</v>
      </c>
      <c r="C51" s="47" t="s">
        <v>493</v>
      </c>
      <c r="D51" s="33">
        <v>30</v>
      </c>
      <c r="E51" s="34">
        <f t="shared" si="4"/>
        <v>0.009868421052631578</v>
      </c>
      <c r="F51">
        <f>_xlfn.IFERROR(VLOOKUP(C51,'base arb_nativ.'!B:D,3,FALSE),"0")</f>
        <v>1</v>
      </c>
      <c r="G51" t="str">
        <f t="shared" si="2"/>
        <v>NATIVO</v>
      </c>
      <c r="M51" s="32">
        <v>113</v>
      </c>
      <c r="N51" s="32" t="s">
        <v>622</v>
      </c>
      <c r="O51" s="47" t="s">
        <v>30</v>
      </c>
      <c r="P51" s="33">
        <v>752</v>
      </c>
      <c r="Q51" s="34">
        <f t="shared" si="5"/>
        <v>0.24736842105263157</v>
      </c>
      <c r="R51" s="49" t="str">
        <f>_xlfn.IFERROR(VLOOKUP(O51,'base arb_nativ.'!B:D,3,FALSE),"0")</f>
        <v>0</v>
      </c>
      <c r="S51" s="49" t="str">
        <f t="shared" si="3"/>
        <v>EXÓTICO</v>
      </c>
    </row>
    <row r="52" spans="1:19" ht="15">
      <c r="A52" s="32">
        <v>51</v>
      </c>
      <c r="B52" s="32" t="s">
        <v>623</v>
      </c>
      <c r="C52" s="72" t="s">
        <v>790</v>
      </c>
      <c r="D52" s="33">
        <v>30</v>
      </c>
      <c r="E52" s="34">
        <f t="shared" si="4"/>
        <v>0.009868421052631578</v>
      </c>
      <c r="F52" t="str">
        <f>_xlfn.IFERROR(VLOOKUP(C52,'base arb_nativ.'!B:D,3,FALSE),"0")</f>
        <v>0</v>
      </c>
      <c r="G52" t="str">
        <f t="shared" si="2"/>
        <v>EXÓTICO</v>
      </c>
      <c r="M52" s="32">
        <v>114</v>
      </c>
      <c r="N52" s="32" t="s">
        <v>624</v>
      </c>
      <c r="O52" s="82" t="s">
        <v>840</v>
      </c>
      <c r="P52" s="33">
        <v>783</v>
      </c>
      <c r="Q52" s="34">
        <f t="shared" si="5"/>
        <v>0.2575657894736842</v>
      </c>
      <c r="R52" s="49" t="str">
        <f>_xlfn.IFERROR(VLOOKUP(O52,'base arb_nativ.'!B:D,3,FALSE),"0")</f>
        <v>0</v>
      </c>
      <c r="S52" s="49" t="str">
        <f t="shared" si="3"/>
        <v>EXÓTICO</v>
      </c>
    </row>
    <row r="53" spans="1:19" ht="15">
      <c r="A53" s="32">
        <v>52</v>
      </c>
      <c r="B53" s="32" t="s">
        <v>125</v>
      </c>
      <c r="C53" s="83" t="s">
        <v>516</v>
      </c>
      <c r="D53" s="33">
        <v>30</v>
      </c>
      <c r="E53" s="34">
        <f t="shared" si="4"/>
        <v>0.009868421052631578</v>
      </c>
      <c r="F53" t="str">
        <f>_xlfn.IFERROR(VLOOKUP(C53,'base arb_nativ.'!B:D,3,FALSE),"0")</f>
        <v>0</v>
      </c>
      <c r="G53" t="str">
        <f t="shared" si="2"/>
        <v>EXÓTICO</v>
      </c>
      <c r="M53" s="32">
        <v>115</v>
      </c>
      <c r="N53" s="32" t="s">
        <v>625</v>
      </c>
      <c r="O53" s="82" t="s">
        <v>32</v>
      </c>
      <c r="P53" s="33">
        <v>1049</v>
      </c>
      <c r="Q53" s="34">
        <f t="shared" si="5"/>
        <v>0.3450657894736842</v>
      </c>
      <c r="R53" s="49" t="str">
        <f>_xlfn.IFERROR(VLOOKUP(O53,'base arb_nativ.'!B:D,3,FALSE),"0")</f>
        <v>0</v>
      </c>
      <c r="S53" s="49" t="str">
        <f t="shared" si="3"/>
        <v>EXÓTICO</v>
      </c>
    </row>
    <row r="54" spans="1:19" ht="15">
      <c r="A54" s="32">
        <v>53</v>
      </c>
      <c r="B54" s="32" t="s">
        <v>152</v>
      </c>
      <c r="C54" s="82" t="str">
        <f>VLOOKUP(B54,'reina+vit+rec+stg'!B:C,2,FALSE)</f>
        <v>Olea europaea</v>
      </c>
      <c r="D54" s="33">
        <v>30</v>
      </c>
      <c r="E54" s="34">
        <f t="shared" si="4"/>
        <v>0.009868421052631578</v>
      </c>
      <c r="F54" t="str">
        <f>_xlfn.IFERROR(VLOOKUP(C54,'base arb_nativ.'!B:D,3,FALSE),"0")</f>
        <v>0</v>
      </c>
      <c r="G54" t="str">
        <f t="shared" si="2"/>
        <v>EXÓTICO</v>
      </c>
      <c r="M54" s="32">
        <v>116</v>
      </c>
      <c r="N54" s="32" t="s">
        <v>626</v>
      </c>
      <c r="O54" s="47" t="s">
        <v>555</v>
      </c>
      <c r="P54" s="33">
        <v>1064</v>
      </c>
      <c r="Q54" s="34">
        <f t="shared" si="5"/>
        <v>0.35</v>
      </c>
      <c r="R54" s="49" t="str">
        <f>_xlfn.IFERROR(VLOOKUP(O54,'base arb_nativ.'!B:D,3,FALSE),"0")</f>
        <v>0</v>
      </c>
      <c r="S54" s="49" t="str">
        <f t="shared" si="3"/>
        <v>EXÓTICO</v>
      </c>
    </row>
    <row r="55" spans="1:19" ht="15">
      <c r="A55" s="32">
        <v>54</v>
      </c>
      <c r="B55" s="32" t="s">
        <v>262</v>
      </c>
      <c r="C55" s="84" t="s">
        <v>418</v>
      </c>
      <c r="D55" s="33">
        <v>32</v>
      </c>
      <c r="E55" s="34">
        <f t="shared" si="4"/>
        <v>0.010526315789473684</v>
      </c>
      <c r="F55" t="str">
        <f>_xlfn.IFERROR(VLOOKUP(C55,'base arb_nativ.'!B:D,3,FALSE),"0")</f>
        <v>0</v>
      </c>
      <c r="G55" t="str">
        <f t="shared" si="2"/>
        <v>EXÓTICO</v>
      </c>
      <c r="M55" s="32">
        <v>117</v>
      </c>
      <c r="N55" s="32" t="s">
        <v>236</v>
      </c>
      <c r="O55" s="82" t="str">
        <f>VLOOKUP(N55,'reina+vit+rec+stg'!B:C,2,FALSE)</f>
        <v>ciruelo rojo</v>
      </c>
      <c r="P55" s="33">
        <v>1354</v>
      </c>
      <c r="Q55" s="34">
        <f t="shared" si="5"/>
        <v>0.4453947368421053</v>
      </c>
      <c r="R55" s="49" t="str">
        <f>_xlfn.IFERROR(VLOOKUP(O55,'base arb_nativ.'!B:D,3,FALSE),"0")</f>
        <v>0</v>
      </c>
      <c r="S55" s="49" t="str">
        <f t="shared" si="3"/>
        <v>EXÓTICO</v>
      </c>
    </row>
    <row r="56" spans="1:19" ht="15">
      <c r="A56" s="32">
        <v>55</v>
      </c>
      <c r="B56" s="32" t="s">
        <v>149</v>
      </c>
      <c r="C56" s="83" t="s">
        <v>532</v>
      </c>
      <c r="D56" s="33">
        <v>33</v>
      </c>
      <c r="E56" s="34">
        <f t="shared" si="4"/>
        <v>0.010855263157894738</v>
      </c>
      <c r="F56" t="str">
        <f>_xlfn.IFERROR(VLOOKUP(C56,'base arb_nativ.'!B:D,3,FALSE),"0")</f>
        <v>0</v>
      </c>
      <c r="G56" t="str">
        <f t="shared" si="2"/>
        <v>EXÓTICO</v>
      </c>
      <c r="M56" s="32">
        <v>118</v>
      </c>
      <c r="N56" s="32" t="s">
        <v>627</v>
      </c>
      <c r="O56" s="47" t="s">
        <v>42</v>
      </c>
      <c r="P56" s="33">
        <v>1540</v>
      </c>
      <c r="Q56" s="34">
        <f t="shared" si="5"/>
        <v>0.506578947368421</v>
      </c>
      <c r="R56" s="49" t="str">
        <f>_xlfn.IFERROR(VLOOKUP(O56,'base arb_nativ.'!B:D,3,FALSE),"0")</f>
        <v>0</v>
      </c>
      <c r="S56" s="49" t="str">
        <f t="shared" si="3"/>
        <v>EXÓTICO</v>
      </c>
    </row>
    <row r="57" spans="1:19" ht="15">
      <c r="A57" s="32">
        <v>56</v>
      </c>
      <c r="B57" s="32" t="s">
        <v>97</v>
      </c>
      <c r="C57" s="82" t="str">
        <f>VLOOKUP(B57,'reina+vit+rec+stg'!B:C,2,FALSE)</f>
        <v>Araucaria bidwillii</v>
      </c>
      <c r="D57" s="33">
        <v>34</v>
      </c>
      <c r="E57" s="34">
        <f t="shared" si="4"/>
        <v>0.01118421052631579</v>
      </c>
      <c r="F57" t="str">
        <f>_xlfn.IFERROR(VLOOKUP(C57,'base arb_nativ.'!B:D,3,FALSE),"0")</f>
        <v>0</v>
      </c>
      <c r="G57" t="str">
        <f t="shared" si="2"/>
        <v>EXÓTICO</v>
      </c>
      <c r="M57" s="32">
        <v>119</v>
      </c>
      <c r="N57" s="32" t="s">
        <v>45</v>
      </c>
      <c r="O57" s="82" t="str">
        <f>VLOOKUP(N57,'reina+vit+rec+stg'!B:C,2,FALSE)</f>
        <v>Melia azedarach</v>
      </c>
      <c r="P57" s="33">
        <v>1727</v>
      </c>
      <c r="Q57" s="34">
        <f t="shared" si="5"/>
        <v>0.5680921052631579</v>
      </c>
      <c r="R57" s="49" t="str">
        <f>_xlfn.IFERROR(VLOOKUP(O57,'base arb_nativ.'!B:D,3,FALSE),"0")</f>
        <v>0</v>
      </c>
      <c r="S57" s="49" t="str">
        <f t="shared" si="3"/>
        <v>EXÓTICO</v>
      </c>
    </row>
    <row r="58" spans="1:19" ht="15">
      <c r="A58" s="32">
        <v>57</v>
      </c>
      <c r="B58" s="32" t="s">
        <v>628</v>
      </c>
      <c r="C58" s="85" t="s">
        <v>844</v>
      </c>
      <c r="D58" s="33">
        <v>38</v>
      </c>
      <c r="E58" s="34">
        <f t="shared" si="4"/>
        <v>0.0125</v>
      </c>
      <c r="F58" t="str">
        <f>_xlfn.IFERROR(VLOOKUP(C58,'base arb_nativ.'!B:D,3,FALSE),"0")</f>
        <v>0</v>
      </c>
      <c r="G58" t="str">
        <f t="shared" si="2"/>
        <v>EXÓTICO</v>
      </c>
      <c r="M58" s="32">
        <v>120</v>
      </c>
      <c r="N58" s="32" t="s">
        <v>629</v>
      </c>
      <c r="O58" s="82" t="s">
        <v>471</v>
      </c>
      <c r="P58" s="33">
        <v>1948</v>
      </c>
      <c r="Q58" s="34">
        <f t="shared" si="5"/>
        <v>0.6407894736842106</v>
      </c>
      <c r="R58" s="49" t="str">
        <f>_xlfn.IFERROR(VLOOKUP(O58,'base arb_nativ.'!B:D,3,FALSE),"0")</f>
        <v>0</v>
      </c>
      <c r="S58" s="49" t="str">
        <f t="shared" si="3"/>
        <v>EXÓTICO</v>
      </c>
    </row>
    <row r="59" spans="1:19" ht="15">
      <c r="A59" s="32">
        <v>58</v>
      </c>
      <c r="B59" s="32" t="s">
        <v>61</v>
      </c>
      <c r="C59" s="82" t="str">
        <f>VLOOKUP(B59,'reina+vit+rec+stg'!B:C,2,FALSE)</f>
        <v>Cassia closiana</v>
      </c>
      <c r="D59" s="33">
        <v>38</v>
      </c>
      <c r="E59" s="34">
        <f t="shared" si="4"/>
        <v>0.0125</v>
      </c>
      <c r="F59" t="str">
        <f>_xlfn.IFERROR(VLOOKUP(C59,'base arb_nativ.'!B:D,3,FALSE),"0")</f>
        <v>0</v>
      </c>
      <c r="G59" t="str">
        <f t="shared" si="2"/>
        <v>EXÓTICO</v>
      </c>
      <c r="M59" s="32">
        <v>121</v>
      </c>
      <c r="N59" s="32" t="s">
        <v>39</v>
      </c>
      <c r="O59" s="82" t="str">
        <f>VLOOKUP(N59,'reina+vit+rec+stg'!B:C,2,FALSE)</f>
        <v>Ligustrum japonicum</v>
      </c>
      <c r="P59" s="33">
        <v>1967</v>
      </c>
      <c r="Q59" s="34">
        <f t="shared" si="5"/>
        <v>0.6470394736842106</v>
      </c>
      <c r="R59" s="49" t="str">
        <f>_xlfn.IFERROR(VLOOKUP(O59,'base arb_nativ.'!B:D,3,FALSE),"0")</f>
        <v>0</v>
      </c>
      <c r="S59" s="49" t="str">
        <f t="shared" si="3"/>
        <v>EXÓTICO</v>
      </c>
    </row>
    <row r="60" spans="1:19" ht="15">
      <c r="A60" s="32">
        <v>59</v>
      </c>
      <c r="B60" s="32" t="s">
        <v>630</v>
      </c>
      <c r="C60" s="82" t="s">
        <v>833</v>
      </c>
      <c r="D60" s="33">
        <v>39</v>
      </c>
      <c r="E60" s="34">
        <f t="shared" si="4"/>
        <v>0.012828947368421053</v>
      </c>
      <c r="F60" t="str">
        <f>_xlfn.IFERROR(VLOOKUP(C60,'base arb_nativ.'!B:D,3,FALSE),"0")</f>
        <v>0</v>
      </c>
      <c r="G60" t="str">
        <f t="shared" si="2"/>
        <v>EXÓTICO</v>
      </c>
      <c r="I60" s="31" t="s">
        <v>834</v>
      </c>
      <c r="M60" s="32">
        <v>122</v>
      </c>
      <c r="N60" s="32" t="s">
        <v>631</v>
      </c>
      <c r="O60" s="47" t="s">
        <v>20</v>
      </c>
      <c r="P60" s="33">
        <v>1985</v>
      </c>
      <c r="Q60" s="34">
        <f t="shared" si="5"/>
        <v>0.6529605263157895</v>
      </c>
      <c r="R60" s="49" t="str">
        <f>_xlfn.IFERROR(VLOOKUP(O60,'base arb_nativ.'!B:D,3,FALSE),"0")</f>
        <v>0</v>
      </c>
      <c r="S60" s="49" t="str">
        <f t="shared" si="3"/>
        <v>EXÓTICO</v>
      </c>
    </row>
    <row r="61" spans="1:19" ht="15">
      <c r="A61" s="32">
        <v>60</v>
      </c>
      <c r="B61" s="32" t="s">
        <v>632</v>
      </c>
      <c r="C61" s="82" t="s">
        <v>835</v>
      </c>
      <c r="D61" s="33">
        <v>41</v>
      </c>
      <c r="E61" s="34">
        <f t="shared" si="4"/>
        <v>0.013486842105263158</v>
      </c>
      <c r="F61" t="str">
        <f>_xlfn.IFERROR(VLOOKUP(C61,'base arb_nativ.'!B:D,3,FALSE),"0")</f>
        <v>0</v>
      </c>
      <c r="G61" t="str">
        <f t="shared" si="2"/>
        <v>EXÓTICO</v>
      </c>
      <c r="M61" s="32">
        <v>123</v>
      </c>
      <c r="N61" s="32" t="s">
        <v>633</v>
      </c>
      <c r="O61" s="90" t="s">
        <v>633</v>
      </c>
      <c r="P61" s="33">
        <v>2227</v>
      </c>
      <c r="Q61" s="34">
        <f t="shared" si="5"/>
        <v>0.7325657894736842</v>
      </c>
      <c r="R61" s="49" t="str">
        <f>_xlfn.IFERROR(VLOOKUP(O61,'base arb_nativ.'!B:D,3,FALSE),"0")</f>
        <v>0</v>
      </c>
      <c r="S61" s="49" t="str">
        <f t="shared" si="3"/>
        <v>EXÓTICO</v>
      </c>
    </row>
    <row r="62" spans="1:19" ht="15">
      <c r="A62" s="32">
        <v>61</v>
      </c>
      <c r="B62" s="32" t="s">
        <v>290</v>
      </c>
      <c r="C62" s="83" t="s">
        <v>541</v>
      </c>
      <c r="D62" s="33">
        <v>45</v>
      </c>
      <c r="E62" s="34">
        <f t="shared" si="4"/>
        <v>0.014802631578947368</v>
      </c>
      <c r="F62" t="str">
        <f>_xlfn.IFERROR(VLOOKUP(C62,'base arb_nativ.'!B:D,3,FALSE),"0")</f>
        <v>0</v>
      </c>
      <c r="G62" t="str">
        <f t="shared" si="2"/>
        <v>EXÓTICO</v>
      </c>
      <c r="M62" s="35">
        <v>124</v>
      </c>
      <c r="N62" s="35" t="s">
        <v>634</v>
      </c>
      <c r="O62" s="82" t="s">
        <v>56</v>
      </c>
      <c r="P62" s="36">
        <v>2910</v>
      </c>
      <c r="Q62" s="37">
        <f t="shared" si="5"/>
        <v>0.9572368421052632</v>
      </c>
      <c r="R62" s="178">
        <f>_xlfn.IFERROR(VLOOKUP(O62,'base arb_nativ.'!B:D,3,FALSE),"0")</f>
        <v>1</v>
      </c>
      <c r="S62" s="178" t="str">
        <f t="shared" si="3"/>
        <v>NATIVO</v>
      </c>
    </row>
    <row r="63" spans="1:19" ht="15">
      <c r="A63" s="32">
        <v>62</v>
      </c>
      <c r="B63" s="32" t="s">
        <v>114</v>
      </c>
      <c r="C63" s="82" t="str">
        <f>VLOOKUP(B63,'reina+vit+rec+stg'!B:C,2,FALSE)</f>
        <v> Cedrus libani A. Rich</v>
      </c>
      <c r="D63" s="33">
        <v>48</v>
      </c>
      <c r="E63" s="34">
        <f t="shared" si="4"/>
        <v>0.015789473684210527</v>
      </c>
      <c r="F63" t="str">
        <f>_xlfn.IFERROR(VLOOKUP(C63,'base arb_nativ.'!B:D,3,FALSE),"0")</f>
        <v>0</v>
      </c>
      <c r="G63" t="str">
        <f t="shared" si="2"/>
        <v>EXÓTICO</v>
      </c>
      <c r="M63" s="38"/>
      <c r="N63" s="39" t="s">
        <v>635</v>
      </c>
      <c r="O63" s="82" t="e">
        <f>VLOOKUP(N63,'reina+vit+rec+stg'!B:C,2,FALSE)</f>
        <v>#N/A</v>
      </c>
      <c r="P63" s="40">
        <v>3040</v>
      </c>
      <c r="Q63" s="41">
        <f t="shared" si="5"/>
        <v>1</v>
      </c>
      <c r="R63" s="157"/>
      <c r="S63" s="157"/>
    </row>
    <row r="64" spans="1:9" ht="15">
      <c r="A64" s="42">
        <v>63</v>
      </c>
      <c r="B64" s="42" t="s">
        <v>344</v>
      </c>
      <c r="C64" s="78" t="s">
        <v>6</v>
      </c>
      <c r="D64" s="43">
        <v>51</v>
      </c>
      <c r="E64" s="44">
        <f t="shared" si="4"/>
        <v>0.016776315789473684</v>
      </c>
      <c r="F64" t="str">
        <f>_xlfn.IFERROR(VLOOKUP(C64,'base arb_nativ.'!B:D,3,FALSE),"0")</f>
        <v>0</v>
      </c>
      <c r="G64" t="str">
        <f t="shared" si="2"/>
        <v>EXÓTICO</v>
      </c>
      <c r="I64" s="31" t="s">
        <v>869</v>
      </c>
    </row>
    <row r="67" ht="15">
      <c r="B67" s="31" t="s">
        <v>636</v>
      </c>
    </row>
    <row r="70" spans="1:11" ht="15">
      <c r="A70" s="31" t="s">
        <v>575</v>
      </c>
      <c r="B70" s="31" t="s">
        <v>576</v>
      </c>
      <c r="C70" s="92" t="s">
        <v>474</v>
      </c>
      <c r="D70" s="31" t="s">
        <v>577</v>
      </c>
      <c r="E70" s="31" t="s">
        <v>573</v>
      </c>
      <c r="F70" s="31" t="s">
        <v>1056</v>
      </c>
      <c r="I70" s="197" t="s">
        <v>187</v>
      </c>
      <c r="J70" s="197" t="s">
        <v>1116</v>
      </c>
      <c r="K70"/>
    </row>
    <row r="71" spans="1:11" ht="15">
      <c r="A71" s="31">
        <v>1</v>
      </c>
      <c r="B71" s="31" t="s">
        <v>94</v>
      </c>
      <c r="C71" s="92" t="e">
        <v>#N/A</v>
      </c>
      <c r="D71" s="31">
        <v>0</v>
      </c>
      <c r="E71" s="31">
        <v>0</v>
      </c>
      <c r="F71" s="31" t="s">
        <v>1108</v>
      </c>
      <c r="G71" s="31" t="s">
        <v>1115</v>
      </c>
      <c r="I71" s="198" t="s">
        <v>1108</v>
      </c>
      <c r="J71" s="199">
        <v>27954</v>
      </c>
      <c r="K71"/>
    </row>
    <row r="72" spans="1:11" ht="15">
      <c r="A72" s="31">
        <v>2</v>
      </c>
      <c r="B72" s="31" t="s">
        <v>578</v>
      </c>
      <c r="C72" s="92" t="e">
        <v>#N/A</v>
      </c>
      <c r="D72" s="31">
        <v>0</v>
      </c>
      <c r="E72" s="31">
        <v>0</v>
      </c>
      <c r="F72" s="31" t="s">
        <v>1108</v>
      </c>
      <c r="G72" s="31" t="s">
        <v>1115</v>
      </c>
      <c r="I72" s="198" t="s">
        <v>1109</v>
      </c>
      <c r="J72" s="199">
        <v>5086</v>
      </c>
      <c r="K72"/>
    </row>
    <row r="73" spans="1:11" ht="15">
      <c r="A73" s="31">
        <v>3</v>
      </c>
      <c r="B73" s="31" t="s">
        <v>579</v>
      </c>
      <c r="C73" s="92" t="e">
        <v>#N/A</v>
      </c>
      <c r="D73" s="31">
        <v>0</v>
      </c>
      <c r="E73" s="31">
        <v>0</v>
      </c>
      <c r="F73" s="31" t="s">
        <v>1108</v>
      </c>
      <c r="G73" s="31" t="s">
        <v>1115</v>
      </c>
      <c r="I73" s="198" t="s">
        <v>73</v>
      </c>
      <c r="J73" s="199">
        <v>33040</v>
      </c>
      <c r="K73"/>
    </row>
    <row r="74" spans="1:11" ht="15">
      <c r="A74" s="31">
        <v>4</v>
      </c>
      <c r="B74" s="31" t="s">
        <v>581</v>
      </c>
      <c r="C74" s="92" t="e">
        <v>#N/A</v>
      </c>
      <c r="D74" s="31">
        <v>0</v>
      </c>
      <c r="E74" s="31">
        <v>0</v>
      </c>
      <c r="F74" s="31" t="s">
        <v>1108</v>
      </c>
      <c r="G74" s="31" t="s">
        <v>1115</v>
      </c>
      <c r="I74"/>
      <c r="J74"/>
      <c r="K74"/>
    </row>
    <row r="75" spans="1:11" ht="15">
      <c r="A75" s="31">
        <v>5</v>
      </c>
      <c r="B75" s="31" t="s">
        <v>582</v>
      </c>
      <c r="C75" s="92" t="e">
        <v>#N/A</v>
      </c>
      <c r="D75" s="31">
        <v>1</v>
      </c>
      <c r="E75" s="31">
        <v>0.0003289473684210526</v>
      </c>
      <c r="F75" s="31" t="s">
        <v>1108</v>
      </c>
      <c r="G75" s="31" t="s">
        <v>1115</v>
      </c>
      <c r="I75"/>
      <c r="J75"/>
      <c r="K75"/>
    </row>
    <row r="76" spans="1:11" ht="15">
      <c r="A76" s="31">
        <v>6</v>
      </c>
      <c r="B76" s="31" t="s">
        <v>358</v>
      </c>
      <c r="C76" s="92" t="s">
        <v>825</v>
      </c>
      <c r="D76" s="31">
        <v>1</v>
      </c>
      <c r="E76" s="31">
        <v>0.0003289473684210526</v>
      </c>
      <c r="F76" s="31" t="s">
        <v>1108</v>
      </c>
      <c r="G76" s="31" t="s">
        <v>1115</v>
      </c>
      <c r="I76"/>
      <c r="J76"/>
      <c r="K76"/>
    </row>
    <row r="77" spans="1:11" ht="15">
      <c r="A77" s="31">
        <v>7</v>
      </c>
      <c r="B77" s="31" t="s">
        <v>584</v>
      </c>
      <c r="C77" s="92" t="s">
        <v>584</v>
      </c>
      <c r="D77" s="31">
        <v>1</v>
      </c>
      <c r="E77" s="31">
        <v>0.0003289473684210526</v>
      </c>
      <c r="F77" s="31" t="s">
        <v>1108</v>
      </c>
      <c r="G77" s="31" t="s">
        <v>1115</v>
      </c>
      <c r="I77"/>
      <c r="J77"/>
      <c r="K77"/>
    </row>
    <row r="78" spans="1:11" ht="15">
      <c r="A78" s="31">
        <v>8</v>
      </c>
      <c r="B78" s="31" t="s">
        <v>146</v>
      </c>
      <c r="C78" s="92" t="s">
        <v>530</v>
      </c>
      <c r="D78" s="31">
        <v>1</v>
      </c>
      <c r="E78" s="31">
        <v>0.0003289473684210526</v>
      </c>
      <c r="F78" s="31" t="s">
        <v>1108</v>
      </c>
      <c r="G78" s="31" t="s">
        <v>1115</v>
      </c>
      <c r="I78"/>
      <c r="J78"/>
      <c r="K78"/>
    </row>
    <row r="79" spans="1:11" ht="15">
      <c r="A79" s="31">
        <v>9</v>
      </c>
      <c r="B79" s="31" t="s">
        <v>585</v>
      </c>
      <c r="C79" s="92" t="s">
        <v>585</v>
      </c>
      <c r="D79" s="31">
        <v>1</v>
      </c>
      <c r="E79" s="31">
        <v>0.0003289473684210526</v>
      </c>
      <c r="F79" s="31" t="s">
        <v>1108</v>
      </c>
      <c r="G79" s="31" t="s">
        <v>1115</v>
      </c>
      <c r="I79"/>
      <c r="J79"/>
      <c r="K79"/>
    </row>
    <row r="80" spans="1:11" ht="15">
      <c r="A80" s="31">
        <v>10</v>
      </c>
      <c r="B80" s="31" t="s">
        <v>586</v>
      </c>
      <c r="C80" s="92" t="s">
        <v>545</v>
      </c>
      <c r="D80" s="31">
        <v>1</v>
      </c>
      <c r="E80" s="31">
        <v>0.0003289473684210526</v>
      </c>
      <c r="F80" s="31" t="s">
        <v>1108</v>
      </c>
      <c r="G80" s="31" t="s">
        <v>1115</v>
      </c>
      <c r="I80"/>
      <c r="J80"/>
      <c r="K80"/>
    </row>
    <row r="81" spans="1:11" ht="15">
      <c r="A81" s="31">
        <v>11</v>
      </c>
      <c r="B81" s="31" t="s">
        <v>588</v>
      </c>
      <c r="C81" s="92" t="s">
        <v>588</v>
      </c>
      <c r="D81" s="31">
        <v>1</v>
      </c>
      <c r="E81" s="31">
        <v>0.0003289473684210526</v>
      </c>
      <c r="F81" s="31" t="s">
        <v>1108</v>
      </c>
      <c r="G81" s="31" t="s">
        <v>1115</v>
      </c>
      <c r="I81"/>
      <c r="J81"/>
      <c r="K81"/>
    </row>
    <row r="82" spans="1:11" ht="15">
      <c r="A82" s="31">
        <v>12</v>
      </c>
      <c r="B82" s="31" t="s">
        <v>169</v>
      </c>
      <c r="C82" s="92" t="s">
        <v>169</v>
      </c>
      <c r="D82" s="31">
        <v>1</v>
      </c>
      <c r="E82" s="31">
        <v>0.0003289473684210526</v>
      </c>
      <c r="F82" s="31" t="s">
        <v>1108</v>
      </c>
      <c r="G82" s="31" t="s">
        <v>1115</v>
      </c>
      <c r="I82"/>
      <c r="J82"/>
      <c r="K82"/>
    </row>
    <row r="83" spans="1:11" ht="15">
      <c r="A83" s="31">
        <v>13</v>
      </c>
      <c r="B83" s="31" t="s">
        <v>590</v>
      </c>
      <c r="C83" s="92" t="s">
        <v>553</v>
      </c>
      <c r="D83" s="31">
        <v>1</v>
      </c>
      <c r="E83" s="31">
        <v>0.0003289473684210526</v>
      </c>
      <c r="F83" s="31" t="s">
        <v>1108</v>
      </c>
      <c r="G83" s="31" t="s">
        <v>1115</v>
      </c>
      <c r="I83"/>
      <c r="J83"/>
      <c r="K83"/>
    </row>
    <row r="84" spans="1:11" ht="15">
      <c r="A84" s="31">
        <v>14</v>
      </c>
      <c r="B84" s="31" t="s">
        <v>592</v>
      </c>
      <c r="C84" s="92" t="s">
        <v>592</v>
      </c>
      <c r="D84" s="31">
        <v>2</v>
      </c>
      <c r="E84" s="31">
        <v>0.0006578947368421052</v>
      </c>
      <c r="F84" s="31" t="s">
        <v>1108</v>
      </c>
      <c r="G84" s="31" t="s">
        <v>1115</v>
      </c>
      <c r="I84"/>
      <c r="J84"/>
      <c r="K84"/>
    </row>
    <row r="85" spans="1:11" ht="15">
      <c r="A85" s="31">
        <v>15</v>
      </c>
      <c r="B85" s="31" t="s">
        <v>78</v>
      </c>
      <c r="C85" s="92" t="s">
        <v>481</v>
      </c>
      <c r="D85" s="31">
        <v>2</v>
      </c>
      <c r="E85" s="31">
        <v>0.0006578947368421052</v>
      </c>
      <c r="F85" s="31" t="s">
        <v>1108</v>
      </c>
      <c r="G85" s="31" t="s">
        <v>1115</v>
      </c>
      <c r="I85"/>
      <c r="J85"/>
      <c r="K85"/>
    </row>
    <row r="86" spans="1:11" ht="15">
      <c r="A86" s="31">
        <v>16</v>
      </c>
      <c r="B86" s="31" t="s">
        <v>593</v>
      </c>
      <c r="C86" s="92" t="s">
        <v>858</v>
      </c>
      <c r="D86" s="31">
        <v>2</v>
      </c>
      <c r="E86" s="31">
        <v>0.0006578947368421052</v>
      </c>
      <c r="F86" s="31" t="s">
        <v>1108</v>
      </c>
      <c r="G86" s="31" t="s">
        <v>1115</v>
      </c>
      <c r="I86"/>
      <c r="J86"/>
      <c r="K86"/>
    </row>
    <row r="87" spans="1:11" ht="15">
      <c r="A87" s="31">
        <v>17</v>
      </c>
      <c r="B87" s="31" t="s">
        <v>179</v>
      </c>
      <c r="C87" s="92" t="s">
        <v>552</v>
      </c>
      <c r="D87" s="31">
        <v>2</v>
      </c>
      <c r="E87" s="31">
        <v>0.0006578947368421052</v>
      </c>
      <c r="F87" s="31" t="s">
        <v>1108</v>
      </c>
      <c r="G87" s="31" t="s">
        <v>1115</v>
      </c>
      <c r="I87"/>
      <c r="J87"/>
      <c r="K87"/>
    </row>
    <row r="88" spans="1:7" ht="15">
      <c r="A88" s="31">
        <v>18</v>
      </c>
      <c r="B88" s="31" t="s">
        <v>214</v>
      </c>
      <c r="C88" s="92" t="s">
        <v>491</v>
      </c>
      <c r="D88" s="31">
        <v>3</v>
      </c>
      <c r="E88" s="31">
        <v>0.000986842105263158</v>
      </c>
      <c r="F88" s="31" t="s">
        <v>1108</v>
      </c>
      <c r="G88" s="31" t="s">
        <v>1115</v>
      </c>
    </row>
    <row r="89" spans="1:7" ht="15">
      <c r="A89" s="31">
        <v>19</v>
      </c>
      <c r="B89" s="31" t="s">
        <v>596</v>
      </c>
      <c r="C89" s="92" t="s">
        <v>826</v>
      </c>
      <c r="D89" s="31">
        <v>3</v>
      </c>
      <c r="E89" s="31">
        <v>0.000986842105263158</v>
      </c>
      <c r="F89" s="31" t="s">
        <v>1109</v>
      </c>
      <c r="G89" s="31">
        <v>1</v>
      </c>
    </row>
    <row r="90" spans="1:7" ht="15">
      <c r="A90" s="31">
        <v>20</v>
      </c>
      <c r="B90" s="31" t="s">
        <v>598</v>
      </c>
      <c r="C90" s="92" t="s">
        <v>867</v>
      </c>
      <c r="D90" s="31">
        <v>4</v>
      </c>
      <c r="E90" s="31">
        <v>0.0013157894736842105</v>
      </c>
      <c r="F90" s="31" t="s">
        <v>1108</v>
      </c>
      <c r="G90" s="31" t="s">
        <v>1115</v>
      </c>
    </row>
    <row r="91" spans="1:7" ht="15">
      <c r="A91" s="31">
        <v>21</v>
      </c>
      <c r="B91" s="31" t="s">
        <v>508</v>
      </c>
      <c r="C91" s="92" t="s">
        <v>508</v>
      </c>
      <c r="D91" s="31">
        <v>4</v>
      </c>
      <c r="E91" s="31">
        <v>0.0013157894736842105</v>
      </c>
      <c r="F91" s="31" t="s">
        <v>1108</v>
      </c>
      <c r="G91" s="31" t="s">
        <v>1115</v>
      </c>
    </row>
    <row r="92" spans="1:7" ht="15">
      <c r="A92" s="31">
        <v>22</v>
      </c>
      <c r="B92" s="31" t="s">
        <v>223</v>
      </c>
      <c r="C92" s="92" t="s">
        <v>1059</v>
      </c>
      <c r="D92" s="31">
        <v>5</v>
      </c>
      <c r="E92" s="31">
        <v>0.001644736842105263</v>
      </c>
      <c r="F92" s="31" t="s">
        <v>1109</v>
      </c>
      <c r="G92" s="31">
        <v>1</v>
      </c>
    </row>
    <row r="93" spans="1:7" ht="15">
      <c r="A93" s="31">
        <v>23</v>
      </c>
      <c r="B93" s="31" t="s">
        <v>600</v>
      </c>
      <c r="C93" s="92" t="s">
        <v>868</v>
      </c>
      <c r="D93" s="31">
        <v>5</v>
      </c>
      <c r="E93" s="31">
        <v>0.001644736842105263</v>
      </c>
      <c r="F93" s="31" t="s">
        <v>1108</v>
      </c>
      <c r="G93" s="31" t="s">
        <v>1115</v>
      </c>
    </row>
    <row r="94" spans="1:7" ht="15">
      <c r="A94" s="31">
        <v>24</v>
      </c>
      <c r="B94" s="31" t="s">
        <v>134</v>
      </c>
      <c r="C94" s="92" t="s">
        <v>519</v>
      </c>
      <c r="D94" s="31">
        <v>5</v>
      </c>
      <c r="E94" s="31">
        <v>0.001644736842105263</v>
      </c>
      <c r="F94" s="31" t="s">
        <v>1108</v>
      </c>
      <c r="G94" s="31" t="s">
        <v>1115</v>
      </c>
    </row>
    <row r="95" spans="1:7" ht="15">
      <c r="A95" s="31">
        <v>25</v>
      </c>
      <c r="B95" s="31" t="s">
        <v>151</v>
      </c>
      <c r="C95" s="92" t="s">
        <v>534</v>
      </c>
      <c r="D95" s="31">
        <v>5</v>
      </c>
      <c r="E95" s="31">
        <v>0.001644736842105263</v>
      </c>
      <c r="F95" s="31" t="s">
        <v>1109</v>
      </c>
      <c r="G95" s="31">
        <v>1</v>
      </c>
    </row>
    <row r="96" spans="1:7" ht="15">
      <c r="A96" s="31">
        <v>26</v>
      </c>
      <c r="B96" s="31" t="s">
        <v>604</v>
      </c>
      <c r="C96" s="92" t="s">
        <v>853</v>
      </c>
      <c r="D96" s="31">
        <v>5</v>
      </c>
      <c r="E96" s="31">
        <v>0.001644736842105263</v>
      </c>
      <c r="F96" s="31" t="s">
        <v>1109</v>
      </c>
      <c r="G96" s="31">
        <v>1</v>
      </c>
    </row>
    <row r="97" spans="1:7" ht="15">
      <c r="A97" s="31">
        <v>27</v>
      </c>
      <c r="B97" s="31" t="s">
        <v>606</v>
      </c>
      <c r="C97" s="92" t="s">
        <v>827</v>
      </c>
      <c r="D97" s="31">
        <v>6</v>
      </c>
      <c r="E97" s="31">
        <v>0.001973684210526316</v>
      </c>
      <c r="F97" s="31" t="s">
        <v>1108</v>
      </c>
      <c r="G97" s="31" t="s">
        <v>1115</v>
      </c>
    </row>
    <row r="98" spans="1:7" ht="15">
      <c r="A98" s="31">
        <v>28</v>
      </c>
      <c r="B98" s="31" t="s">
        <v>224</v>
      </c>
      <c r="C98" s="92" t="s">
        <v>799</v>
      </c>
      <c r="D98" s="31">
        <v>7</v>
      </c>
      <c r="E98" s="31">
        <v>0.002302631578947368</v>
      </c>
      <c r="F98" s="31" t="s">
        <v>1109</v>
      </c>
      <c r="G98" s="31">
        <v>1</v>
      </c>
    </row>
    <row r="99" spans="1:7" ht="15">
      <c r="A99" s="31">
        <v>29</v>
      </c>
      <c r="B99" s="31" t="s">
        <v>95</v>
      </c>
      <c r="C99" s="92" t="s">
        <v>487</v>
      </c>
      <c r="D99" s="31">
        <v>8</v>
      </c>
      <c r="E99" s="31">
        <v>0.002631578947368421</v>
      </c>
      <c r="F99" s="31" t="s">
        <v>1108</v>
      </c>
      <c r="G99" s="31" t="s">
        <v>1115</v>
      </c>
    </row>
    <row r="100" spans="1:7" ht="15">
      <c r="A100" s="31">
        <v>30</v>
      </c>
      <c r="B100" s="31" t="s">
        <v>158</v>
      </c>
      <c r="C100" s="92" t="s">
        <v>538</v>
      </c>
      <c r="D100" s="31">
        <v>8</v>
      </c>
      <c r="E100" s="31">
        <v>0.002631578947368421</v>
      </c>
      <c r="F100" s="31" t="s">
        <v>1108</v>
      </c>
      <c r="G100" s="31" t="s">
        <v>1115</v>
      </c>
    </row>
    <row r="101" spans="1:7" ht="15">
      <c r="A101" s="31">
        <v>31</v>
      </c>
      <c r="B101" s="31" t="s">
        <v>608</v>
      </c>
      <c r="C101" s="92" t="s">
        <v>608</v>
      </c>
      <c r="D101" s="31">
        <v>8</v>
      </c>
      <c r="E101" s="31">
        <v>0.002631578947368421</v>
      </c>
      <c r="F101" s="31" t="s">
        <v>1108</v>
      </c>
      <c r="G101" s="31" t="s">
        <v>1115</v>
      </c>
    </row>
    <row r="102" spans="1:7" ht="15">
      <c r="A102" s="31">
        <v>32</v>
      </c>
      <c r="B102" s="31" t="s">
        <v>609</v>
      </c>
      <c r="C102" s="92" t="s">
        <v>524</v>
      </c>
      <c r="D102" s="31">
        <v>9</v>
      </c>
      <c r="E102" s="31">
        <v>0.0029605263157894738</v>
      </c>
      <c r="F102" s="31" t="s">
        <v>1108</v>
      </c>
      <c r="G102" s="31" t="s">
        <v>1115</v>
      </c>
    </row>
    <row r="103" spans="1:7" ht="15">
      <c r="A103" s="31">
        <v>33</v>
      </c>
      <c r="B103" s="31" t="s">
        <v>92</v>
      </c>
      <c r="C103" s="92" t="s">
        <v>476</v>
      </c>
      <c r="D103" s="31">
        <v>10</v>
      </c>
      <c r="E103" s="31">
        <v>0.003289473684210526</v>
      </c>
      <c r="F103" s="31" t="s">
        <v>1109</v>
      </c>
      <c r="G103" s="31">
        <v>1</v>
      </c>
    </row>
    <row r="104" spans="1:7" ht="15">
      <c r="A104" s="31">
        <v>34</v>
      </c>
      <c r="B104" s="31" t="s">
        <v>611</v>
      </c>
      <c r="C104" s="92" t="e">
        <v>#N/A</v>
      </c>
      <c r="D104" s="31">
        <v>10</v>
      </c>
      <c r="E104" s="31">
        <v>0.003289473684210526</v>
      </c>
      <c r="F104" s="31" t="s">
        <v>1108</v>
      </c>
      <c r="G104" s="31" t="s">
        <v>1115</v>
      </c>
    </row>
    <row r="105" spans="1:7" ht="15">
      <c r="A105" s="31">
        <v>35</v>
      </c>
      <c r="B105" s="31" t="s">
        <v>612</v>
      </c>
      <c r="C105" s="92" t="s">
        <v>829</v>
      </c>
      <c r="D105" s="31">
        <v>11</v>
      </c>
      <c r="E105" s="31">
        <v>0.003618421052631579</v>
      </c>
      <c r="F105" s="31" t="s">
        <v>1108</v>
      </c>
      <c r="G105" s="31" t="s">
        <v>1115</v>
      </c>
    </row>
    <row r="106" spans="1:7" ht="15">
      <c r="A106" s="31">
        <v>36</v>
      </c>
      <c r="B106" s="31" t="s">
        <v>107</v>
      </c>
      <c r="C106" s="92" t="s">
        <v>498</v>
      </c>
      <c r="D106" s="31">
        <v>11</v>
      </c>
      <c r="E106" s="31">
        <v>0.003618421052631579</v>
      </c>
      <c r="F106" s="31" t="s">
        <v>1109</v>
      </c>
      <c r="G106" s="31">
        <v>1</v>
      </c>
    </row>
    <row r="107" spans="1:7" ht="15">
      <c r="A107" s="31">
        <v>37</v>
      </c>
      <c r="B107" s="31" t="s">
        <v>613</v>
      </c>
      <c r="C107" s="92" t="s">
        <v>1095</v>
      </c>
      <c r="D107" s="31">
        <v>11</v>
      </c>
      <c r="E107" s="31">
        <v>0.003618421052631579</v>
      </c>
      <c r="F107" s="31" t="s">
        <v>1108</v>
      </c>
      <c r="G107" s="31" t="s">
        <v>1115</v>
      </c>
    </row>
    <row r="108" spans="1:7" ht="15">
      <c r="A108" s="31">
        <v>38</v>
      </c>
      <c r="B108" s="31" t="s">
        <v>614</v>
      </c>
      <c r="C108" s="92" t="s">
        <v>115</v>
      </c>
      <c r="D108" s="31">
        <v>14</v>
      </c>
      <c r="E108" s="31">
        <v>0.004605263157894736</v>
      </c>
      <c r="F108" s="31" t="s">
        <v>1108</v>
      </c>
      <c r="G108" s="31" t="s">
        <v>1115</v>
      </c>
    </row>
    <row r="109" spans="1:7" ht="15">
      <c r="A109" s="31">
        <v>39</v>
      </c>
      <c r="B109" s="31" t="s">
        <v>615</v>
      </c>
      <c r="C109" s="92" t="s">
        <v>830</v>
      </c>
      <c r="D109" s="31">
        <v>15</v>
      </c>
      <c r="E109" s="31">
        <v>0.004934210526315789</v>
      </c>
      <c r="F109" s="31" t="s">
        <v>1109</v>
      </c>
      <c r="G109" s="31">
        <v>1</v>
      </c>
    </row>
    <row r="110" spans="1:7" ht="15">
      <c r="A110" s="31">
        <v>40</v>
      </c>
      <c r="B110" s="31" t="s">
        <v>8</v>
      </c>
      <c r="C110" s="92" t="s">
        <v>8</v>
      </c>
      <c r="D110" s="31">
        <v>15</v>
      </c>
      <c r="E110" s="31">
        <v>0.004934210526315789</v>
      </c>
      <c r="F110" s="31" t="s">
        <v>1108</v>
      </c>
      <c r="G110" s="31" t="s">
        <v>1115</v>
      </c>
    </row>
    <row r="111" spans="1:7" ht="15">
      <c r="A111" s="31">
        <v>41</v>
      </c>
      <c r="B111" s="31" t="s">
        <v>617</v>
      </c>
      <c r="C111" s="92" t="s">
        <v>550</v>
      </c>
      <c r="D111" s="31">
        <v>17</v>
      </c>
      <c r="E111" s="31">
        <v>0.005592105263157895</v>
      </c>
      <c r="F111" s="31" t="s">
        <v>1108</v>
      </c>
      <c r="G111" s="31" t="s">
        <v>1115</v>
      </c>
    </row>
    <row r="112" spans="1:7" ht="15">
      <c r="A112" s="31">
        <v>42</v>
      </c>
      <c r="B112" s="31" t="s">
        <v>181</v>
      </c>
      <c r="C112" s="92" t="s">
        <v>558</v>
      </c>
      <c r="D112" s="31">
        <v>17</v>
      </c>
      <c r="E112" s="31">
        <v>0.005592105263157895</v>
      </c>
      <c r="F112" s="31" t="s">
        <v>1108</v>
      </c>
      <c r="G112" s="31" t="s">
        <v>1115</v>
      </c>
    </row>
    <row r="113" spans="1:7" ht="15">
      <c r="A113" s="31">
        <v>43</v>
      </c>
      <c r="B113" s="31" t="s">
        <v>324</v>
      </c>
      <c r="C113" s="92" t="s">
        <v>557</v>
      </c>
      <c r="D113" s="31">
        <v>18</v>
      </c>
      <c r="E113" s="31">
        <v>0.0059210526315789476</v>
      </c>
      <c r="F113" s="31" t="s">
        <v>1108</v>
      </c>
      <c r="G113" s="31" t="s">
        <v>1115</v>
      </c>
    </row>
    <row r="114" spans="1:7" ht="15">
      <c r="A114" s="31">
        <v>44</v>
      </c>
      <c r="B114" s="31" t="s">
        <v>145</v>
      </c>
      <c r="C114" s="92" t="s">
        <v>529</v>
      </c>
      <c r="D114" s="31">
        <v>19</v>
      </c>
      <c r="E114" s="31">
        <v>0.00625</v>
      </c>
      <c r="F114" s="31" t="s">
        <v>1109</v>
      </c>
      <c r="G114" s="31">
        <v>1</v>
      </c>
    </row>
    <row r="115" spans="1:7" ht="15">
      <c r="A115" s="31">
        <v>45</v>
      </c>
      <c r="B115" s="31" t="s">
        <v>351</v>
      </c>
      <c r="C115" s="92" t="s">
        <v>549</v>
      </c>
      <c r="D115" s="31">
        <v>19</v>
      </c>
      <c r="E115" s="31">
        <v>0.00625</v>
      </c>
      <c r="F115" s="31" t="s">
        <v>1108</v>
      </c>
      <c r="G115" s="31" t="s">
        <v>1115</v>
      </c>
    </row>
    <row r="116" spans="1:7" ht="15">
      <c r="A116" s="31">
        <v>46</v>
      </c>
      <c r="B116" s="31" t="s">
        <v>98</v>
      </c>
      <c r="C116" s="92" t="s">
        <v>372</v>
      </c>
      <c r="D116" s="31">
        <v>21</v>
      </c>
      <c r="E116" s="31">
        <v>0.006907894736842105</v>
      </c>
      <c r="F116" s="31" t="s">
        <v>1108</v>
      </c>
      <c r="G116" s="31" t="s">
        <v>1115</v>
      </c>
    </row>
    <row r="117" spans="1:7" ht="15">
      <c r="A117" s="31">
        <v>47</v>
      </c>
      <c r="B117" s="31" t="s">
        <v>135</v>
      </c>
      <c r="C117" s="92" t="s">
        <v>520</v>
      </c>
      <c r="D117" s="31">
        <v>25</v>
      </c>
      <c r="E117" s="31">
        <v>0.008223684210526315</v>
      </c>
      <c r="F117" s="31" t="s">
        <v>1108</v>
      </c>
      <c r="G117" s="31" t="s">
        <v>1115</v>
      </c>
    </row>
    <row r="118" spans="1:7" ht="15">
      <c r="A118" s="31">
        <v>48</v>
      </c>
      <c r="B118" s="31" t="s">
        <v>619</v>
      </c>
      <c r="C118" s="92" t="s">
        <v>831</v>
      </c>
      <c r="D118" s="31">
        <v>26</v>
      </c>
      <c r="E118" s="31">
        <v>0.008552631578947369</v>
      </c>
      <c r="F118" s="31" t="s">
        <v>1108</v>
      </c>
      <c r="G118" s="31" t="s">
        <v>1115</v>
      </c>
    </row>
    <row r="119" spans="1:7" ht="15">
      <c r="A119" s="31">
        <v>49</v>
      </c>
      <c r="B119" s="31" t="s">
        <v>620</v>
      </c>
      <c r="C119" s="92" t="s">
        <v>832</v>
      </c>
      <c r="D119" s="31">
        <v>28</v>
      </c>
      <c r="E119" s="31">
        <v>0.009210526315789473</v>
      </c>
      <c r="F119" s="31" t="s">
        <v>1108</v>
      </c>
      <c r="G119" s="31" t="s">
        <v>1115</v>
      </c>
    </row>
    <row r="120" spans="1:7" ht="15">
      <c r="A120" s="31">
        <v>50</v>
      </c>
      <c r="B120" s="31" t="s">
        <v>104</v>
      </c>
      <c r="C120" s="92" t="s">
        <v>493</v>
      </c>
      <c r="D120" s="31">
        <v>30</v>
      </c>
      <c r="E120" s="31">
        <v>0.009868421052631578</v>
      </c>
      <c r="F120" s="31" t="s">
        <v>1109</v>
      </c>
      <c r="G120" s="31">
        <v>1</v>
      </c>
    </row>
    <row r="121" spans="1:7" ht="15">
      <c r="A121" s="31">
        <v>51</v>
      </c>
      <c r="B121" s="31" t="s">
        <v>623</v>
      </c>
      <c r="C121" s="92" t="s">
        <v>790</v>
      </c>
      <c r="D121" s="31">
        <v>30</v>
      </c>
      <c r="E121" s="31">
        <v>0.009868421052631578</v>
      </c>
      <c r="F121" s="31" t="s">
        <v>1108</v>
      </c>
      <c r="G121" s="31" t="s">
        <v>1115</v>
      </c>
    </row>
    <row r="122" spans="1:7" ht="15">
      <c r="A122" s="31">
        <v>52</v>
      </c>
      <c r="B122" s="31" t="s">
        <v>125</v>
      </c>
      <c r="C122" s="92" t="s">
        <v>516</v>
      </c>
      <c r="D122" s="31">
        <v>30</v>
      </c>
      <c r="E122" s="31">
        <v>0.009868421052631578</v>
      </c>
      <c r="F122" s="31" t="s">
        <v>1108</v>
      </c>
      <c r="G122" s="31" t="s">
        <v>1115</v>
      </c>
    </row>
    <row r="123" spans="1:7" ht="15">
      <c r="A123" s="31">
        <v>53</v>
      </c>
      <c r="B123" s="31" t="s">
        <v>152</v>
      </c>
      <c r="C123" s="92" t="s">
        <v>470</v>
      </c>
      <c r="D123" s="31">
        <v>30</v>
      </c>
      <c r="E123" s="31">
        <v>0.009868421052631578</v>
      </c>
      <c r="F123" s="31" t="s">
        <v>1108</v>
      </c>
      <c r="G123" s="31" t="s">
        <v>1115</v>
      </c>
    </row>
    <row r="124" spans="1:7" ht="15">
      <c r="A124" s="31">
        <v>54</v>
      </c>
      <c r="B124" s="31" t="s">
        <v>262</v>
      </c>
      <c r="C124" s="92" t="s">
        <v>418</v>
      </c>
      <c r="D124" s="31">
        <v>32</v>
      </c>
      <c r="E124" s="31">
        <v>0.010526315789473684</v>
      </c>
      <c r="F124" s="31" t="s">
        <v>1108</v>
      </c>
      <c r="G124" s="31" t="s">
        <v>1115</v>
      </c>
    </row>
    <row r="125" spans="1:7" ht="15">
      <c r="A125" s="31">
        <v>55</v>
      </c>
      <c r="B125" s="31" t="s">
        <v>149</v>
      </c>
      <c r="C125" s="92" t="s">
        <v>532</v>
      </c>
      <c r="D125" s="31">
        <v>33</v>
      </c>
      <c r="E125" s="31">
        <v>0.010855263157894738</v>
      </c>
      <c r="F125" s="31" t="s">
        <v>1108</v>
      </c>
      <c r="G125" s="31" t="s">
        <v>1115</v>
      </c>
    </row>
    <row r="126" spans="1:19" ht="15">
      <c r="A126" s="27">
        <v>56</v>
      </c>
      <c r="B126" s="27" t="s">
        <v>97</v>
      </c>
      <c r="C126" s="93" t="s">
        <v>460</v>
      </c>
      <c r="D126" s="27">
        <v>34</v>
      </c>
      <c r="E126" s="27">
        <v>0.01118421052631579</v>
      </c>
      <c r="F126" s="27" t="s">
        <v>1108</v>
      </c>
      <c r="G126" s="27" t="s">
        <v>1115</v>
      </c>
      <c r="H126" s="27"/>
      <c r="I126" s="27"/>
      <c r="J126" s="27"/>
      <c r="K126" s="27"/>
      <c r="L126" s="27"/>
      <c r="N126" s="27"/>
      <c r="O126" s="87"/>
      <c r="P126" s="27"/>
      <c r="Q126" s="27"/>
      <c r="R126" s="179"/>
      <c r="S126" s="179"/>
    </row>
    <row r="127" spans="1:7" ht="15">
      <c r="A127" s="31">
        <v>57</v>
      </c>
      <c r="B127" s="31" t="s">
        <v>628</v>
      </c>
      <c r="C127" s="92" t="s">
        <v>844</v>
      </c>
      <c r="D127" s="31">
        <v>38</v>
      </c>
      <c r="E127" s="45">
        <v>0.0125</v>
      </c>
      <c r="F127" s="45" t="s">
        <v>1108</v>
      </c>
      <c r="G127" s="45" t="s">
        <v>1115</v>
      </c>
    </row>
    <row r="128" spans="1:7" ht="15">
      <c r="A128" s="31">
        <v>58</v>
      </c>
      <c r="B128" s="31" t="s">
        <v>61</v>
      </c>
      <c r="C128" s="92" t="s">
        <v>62</v>
      </c>
      <c r="D128" s="31">
        <v>38</v>
      </c>
      <c r="E128" s="45">
        <v>0.0125</v>
      </c>
      <c r="F128" s="45" t="s">
        <v>1108</v>
      </c>
      <c r="G128" s="45" t="s">
        <v>1115</v>
      </c>
    </row>
    <row r="129" spans="1:7" ht="15">
      <c r="A129" s="31">
        <v>59</v>
      </c>
      <c r="B129" s="31" t="s">
        <v>630</v>
      </c>
      <c r="C129" s="92" t="s">
        <v>833</v>
      </c>
      <c r="D129" s="31">
        <v>39</v>
      </c>
      <c r="E129" s="45">
        <v>0.012828947368421053</v>
      </c>
      <c r="F129" s="45" t="s">
        <v>1108</v>
      </c>
      <c r="G129" s="45" t="s">
        <v>1115</v>
      </c>
    </row>
    <row r="130" spans="1:7" ht="15">
      <c r="A130" s="31">
        <v>60</v>
      </c>
      <c r="B130" s="31" t="s">
        <v>632</v>
      </c>
      <c r="C130" s="92" t="s">
        <v>835</v>
      </c>
      <c r="D130" s="31">
        <v>41</v>
      </c>
      <c r="E130" s="45">
        <v>0.013486842105263158</v>
      </c>
      <c r="F130" s="45" t="s">
        <v>1108</v>
      </c>
      <c r="G130" s="45" t="s">
        <v>1115</v>
      </c>
    </row>
    <row r="131" spans="1:7" ht="15">
      <c r="A131" s="31">
        <v>61</v>
      </c>
      <c r="B131" s="31" t="s">
        <v>290</v>
      </c>
      <c r="C131" s="92" t="s">
        <v>541</v>
      </c>
      <c r="D131" s="31">
        <v>45</v>
      </c>
      <c r="E131" s="45">
        <v>0.014802631578947368</v>
      </c>
      <c r="F131" s="45" t="s">
        <v>1108</v>
      </c>
      <c r="G131" s="45" t="s">
        <v>1115</v>
      </c>
    </row>
    <row r="132" spans="1:7" ht="15">
      <c r="A132" s="31">
        <v>62</v>
      </c>
      <c r="B132" s="31" t="s">
        <v>114</v>
      </c>
      <c r="C132" s="92" t="s">
        <v>506</v>
      </c>
      <c r="D132" s="31">
        <v>48</v>
      </c>
      <c r="E132" s="45">
        <v>0.015789473684210527</v>
      </c>
      <c r="F132" s="45" t="s">
        <v>1108</v>
      </c>
      <c r="G132" s="45" t="s">
        <v>1115</v>
      </c>
    </row>
    <row r="133" spans="1:7" ht="15">
      <c r="A133" s="31">
        <v>63</v>
      </c>
      <c r="B133" s="31" t="s">
        <v>344</v>
      </c>
      <c r="C133" s="92" t="s">
        <v>6</v>
      </c>
      <c r="D133" s="31">
        <v>51</v>
      </c>
      <c r="E133" s="45">
        <v>0.016776315789473684</v>
      </c>
      <c r="F133" s="45" t="s">
        <v>1108</v>
      </c>
      <c r="G133" s="45" t="s">
        <v>1115</v>
      </c>
    </row>
    <row r="134" spans="1:7" ht="15">
      <c r="A134" s="31">
        <v>64</v>
      </c>
      <c r="B134" s="31" t="s">
        <v>274</v>
      </c>
      <c r="C134" s="92" t="s">
        <v>795</v>
      </c>
      <c r="D134" s="31">
        <v>53</v>
      </c>
      <c r="E134" s="45">
        <v>0.017434210526315788</v>
      </c>
      <c r="F134" s="45" t="s">
        <v>1108</v>
      </c>
      <c r="G134" s="45" t="s">
        <v>1115</v>
      </c>
    </row>
    <row r="135" spans="1:7" ht="15">
      <c r="A135" s="31">
        <v>65</v>
      </c>
      <c r="B135" s="31" t="s">
        <v>155</v>
      </c>
      <c r="C135" s="92" t="s">
        <v>794</v>
      </c>
      <c r="D135" s="31">
        <v>53</v>
      </c>
      <c r="E135" s="45">
        <v>0.017434210526315788</v>
      </c>
      <c r="F135" s="45" t="s">
        <v>1108</v>
      </c>
      <c r="G135" s="45" t="s">
        <v>1115</v>
      </c>
    </row>
    <row r="136" spans="1:7" ht="15">
      <c r="A136" s="31">
        <v>66</v>
      </c>
      <c r="B136" s="31" t="s">
        <v>580</v>
      </c>
      <c r="C136" s="92" t="s">
        <v>249</v>
      </c>
      <c r="D136" s="31">
        <v>58</v>
      </c>
      <c r="E136" s="45">
        <v>0.019078947368421053</v>
      </c>
      <c r="F136" s="45" t="s">
        <v>1108</v>
      </c>
      <c r="G136" s="45" t="s">
        <v>1115</v>
      </c>
    </row>
    <row r="137" spans="1:7" ht="15">
      <c r="A137" s="31">
        <v>67</v>
      </c>
      <c r="B137" s="31" t="s">
        <v>91</v>
      </c>
      <c r="C137" s="92" t="s">
        <v>475</v>
      </c>
      <c r="D137" s="31">
        <v>68</v>
      </c>
      <c r="E137" s="45">
        <v>0.02236842105263158</v>
      </c>
      <c r="F137" s="45" t="s">
        <v>1108</v>
      </c>
      <c r="G137" s="45" t="s">
        <v>1115</v>
      </c>
    </row>
    <row r="138" spans="1:7" ht="15">
      <c r="A138" s="31">
        <v>68</v>
      </c>
      <c r="B138" s="31" t="s">
        <v>583</v>
      </c>
      <c r="C138" s="92" t="s">
        <v>513</v>
      </c>
      <c r="D138" s="31">
        <v>68</v>
      </c>
      <c r="E138" s="45">
        <v>0.02236842105263158</v>
      </c>
      <c r="F138" s="45" t="s">
        <v>1108</v>
      </c>
      <c r="G138" s="45" t="s">
        <v>1115</v>
      </c>
    </row>
    <row r="139" spans="1:7" ht="15">
      <c r="A139" s="31">
        <v>69</v>
      </c>
      <c r="B139" s="31" t="s">
        <v>3</v>
      </c>
      <c r="C139" s="92" t="s">
        <v>4</v>
      </c>
      <c r="D139" s="31">
        <v>79</v>
      </c>
      <c r="E139" s="45">
        <v>0.02598684210526316</v>
      </c>
      <c r="F139" s="45" t="s">
        <v>1108</v>
      </c>
      <c r="G139" s="45" t="s">
        <v>1115</v>
      </c>
    </row>
    <row r="140" spans="1:7" ht="15">
      <c r="A140" s="31">
        <v>70</v>
      </c>
      <c r="B140" s="31" t="s">
        <v>128</v>
      </c>
      <c r="C140" s="92" t="s">
        <v>517</v>
      </c>
      <c r="D140" s="31">
        <v>79</v>
      </c>
      <c r="E140" s="45">
        <v>0.02598684210526316</v>
      </c>
      <c r="F140" s="45" t="s">
        <v>1108</v>
      </c>
      <c r="G140" s="45" t="s">
        <v>1115</v>
      </c>
    </row>
    <row r="141" spans="1:7" ht="15">
      <c r="A141" s="31">
        <v>71</v>
      </c>
      <c r="B141" s="31" t="s">
        <v>116</v>
      </c>
      <c r="C141" s="92" t="s">
        <v>789</v>
      </c>
      <c r="D141" s="31">
        <v>84</v>
      </c>
      <c r="E141" s="45">
        <v>0.02763157894736842</v>
      </c>
      <c r="F141" s="45" t="s">
        <v>1108</v>
      </c>
      <c r="G141" s="45" t="s">
        <v>1115</v>
      </c>
    </row>
    <row r="142" spans="1:7" ht="15">
      <c r="A142" s="31">
        <v>72</v>
      </c>
      <c r="B142" s="31" t="s">
        <v>148</v>
      </c>
      <c r="C142" s="92" t="s">
        <v>792</v>
      </c>
      <c r="D142" s="31">
        <v>90</v>
      </c>
      <c r="E142" s="45">
        <v>0.029605263157894735</v>
      </c>
      <c r="F142" s="45" t="s">
        <v>1108</v>
      </c>
      <c r="G142" s="45" t="s">
        <v>1115</v>
      </c>
    </row>
    <row r="143" spans="1:7" ht="15">
      <c r="A143" s="31">
        <v>73</v>
      </c>
      <c r="B143" s="31" t="s">
        <v>587</v>
      </c>
      <c r="C143" s="92" t="s">
        <v>513</v>
      </c>
      <c r="D143" s="31">
        <v>92</v>
      </c>
      <c r="E143" s="45">
        <v>0.030263157894736843</v>
      </c>
      <c r="F143" s="45" t="s">
        <v>1108</v>
      </c>
      <c r="G143" s="45" t="s">
        <v>1115</v>
      </c>
    </row>
    <row r="144" spans="1:7" ht="15">
      <c r="A144" s="31">
        <v>74</v>
      </c>
      <c r="B144" s="31" t="s">
        <v>589</v>
      </c>
      <c r="C144" s="92" t="s">
        <v>72</v>
      </c>
      <c r="D144" s="31">
        <v>94</v>
      </c>
      <c r="E144" s="45">
        <v>0.030921052631578946</v>
      </c>
      <c r="F144" s="45" t="s">
        <v>1108</v>
      </c>
      <c r="G144" s="45" t="s">
        <v>1115</v>
      </c>
    </row>
    <row r="145" spans="1:7" ht="15">
      <c r="A145" s="31">
        <v>75</v>
      </c>
      <c r="B145" s="31" t="s">
        <v>309</v>
      </c>
      <c r="C145" s="92" t="s">
        <v>554</v>
      </c>
      <c r="D145" s="31">
        <v>94</v>
      </c>
      <c r="E145" s="45">
        <v>0.030921052631578946</v>
      </c>
      <c r="F145" s="45" t="s">
        <v>1108</v>
      </c>
      <c r="G145" s="45" t="s">
        <v>1115</v>
      </c>
    </row>
    <row r="146" spans="1:7" ht="15">
      <c r="A146" s="31">
        <v>76</v>
      </c>
      <c r="B146" s="31" t="s">
        <v>591</v>
      </c>
      <c r="C146" s="92" t="s">
        <v>550</v>
      </c>
      <c r="D146" s="31">
        <v>98</v>
      </c>
      <c r="E146" s="45">
        <v>0.03223684210526316</v>
      </c>
      <c r="F146" s="45" t="s">
        <v>1108</v>
      </c>
      <c r="G146" s="45" t="s">
        <v>1115</v>
      </c>
    </row>
    <row r="147" spans="1:7" ht="15">
      <c r="A147" s="31">
        <v>77</v>
      </c>
      <c r="B147" s="31" t="s">
        <v>208</v>
      </c>
      <c r="C147" s="92" t="s">
        <v>836</v>
      </c>
      <c r="D147" s="31">
        <v>98</v>
      </c>
      <c r="E147" s="45">
        <v>0.03223684210526316</v>
      </c>
      <c r="F147" s="45" t="s">
        <v>1108</v>
      </c>
      <c r="G147" s="45" t="s">
        <v>1115</v>
      </c>
    </row>
    <row r="148" spans="1:7" ht="15">
      <c r="A148" s="31">
        <v>78</v>
      </c>
      <c r="B148" s="31" t="s">
        <v>159</v>
      </c>
      <c r="C148" s="92" t="s">
        <v>539</v>
      </c>
      <c r="D148" s="31">
        <v>105</v>
      </c>
      <c r="E148" s="45">
        <v>0.03453947368421053</v>
      </c>
      <c r="F148" s="45" t="s">
        <v>1108</v>
      </c>
      <c r="G148" s="45" t="s">
        <v>1115</v>
      </c>
    </row>
    <row r="149" spans="1:7" ht="15">
      <c r="A149" s="31">
        <v>79</v>
      </c>
      <c r="B149" s="31" t="s">
        <v>594</v>
      </c>
      <c r="C149" s="92" t="e">
        <v>#N/A</v>
      </c>
      <c r="D149" s="31">
        <v>106</v>
      </c>
      <c r="E149" s="45">
        <v>0.034868421052631576</v>
      </c>
      <c r="F149" s="45" t="s">
        <v>1108</v>
      </c>
      <c r="G149" s="45" t="s">
        <v>1115</v>
      </c>
    </row>
    <row r="150" spans="1:7" ht="15">
      <c r="A150" s="31">
        <v>80</v>
      </c>
      <c r="B150" s="31" t="s">
        <v>182</v>
      </c>
      <c r="C150" s="92" t="s">
        <v>70</v>
      </c>
      <c r="D150" s="31">
        <v>115</v>
      </c>
      <c r="E150" s="45">
        <v>0.03782894736842105</v>
      </c>
      <c r="F150" s="45" t="s">
        <v>1108</v>
      </c>
      <c r="G150" s="45" t="s">
        <v>1115</v>
      </c>
    </row>
    <row r="151" spans="1:7" ht="15">
      <c r="A151" s="31">
        <v>81</v>
      </c>
      <c r="B151" s="31" t="s">
        <v>595</v>
      </c>
      <c r="C151" s="92" t="s">
        <v>66</v>
      </c>
      <c r="D151" s="31">
        <v>117</v>
      </c>
      <c r="E151" s="45">
        <v>0.03848684210526316</v>
      </c>
      <c r="F151" s="45" t="s">
        <v>1108</v>
      </c>
      <c r="G151" s="45" t="s">
        <v>1115</v>
      </c>
    </row>
    <row r="152" spans="1:7" ht="15">
      <c r="A152" s="31">
        <v>82</v>
      </c>
      <c r="B152" s="31" t="s">
        <v>597</v>
      </c>
      <c r="C152" s="92" t="s">
        <v>837</v>
      </c>
      <c r="D152" s="31">
        <v>127</v>
      </c>
      <c r="E152" s="45">
        <v>0.04177631578947368</v>
      </c>
      <c r="F152" s="45" t="s">
        <v>1108</v>
      </c>
      <c r="G152" s="45" t="s">
        <v>1115</v>
      </c>
    </row>
    <row r="153" spans="1:7" ht="15">
      <c r="A153" s="31">
        <v>83</v>
      </c>
      <c r="B153" s="31" t="s">
        <v>86</v>
      </c>
      <c r="C153" s="92" t="s">
        <v>6</v>
      </c>
      <c r="D153" s="31">
        <v>171</v>
      </c>
      <c r="E153" s="45">
        <v>0.05625</v>
      </c>
      <c r="F153" s="45" t="s">
        <v>1108</v>
      </c>
      <c r="G153" s="45" t="s">
        <v>1115</v>
      </c>
    </row>
    <row r="154" spans="1:7" ht="15">
      <c r="A154" s="31">
        <v>84</v>
      </c>
      <c r="B154" s="31" t="s">
        <v>27</v>
      </c>
      <c r="C154" s="92" t="s">
        <v>28</v>
      </c>
      <c r="D154" s="31">
        <v>176</v>
      </c>
      <c r="E154" s="45">
        <v>0.05789473684210526</v>
      </c>
      <c r="F154" s="45" t="s">
        <v>1108</v>
      </c>
      <c r="G154" s="45" t="s">
        <v>1115</v>
      </c>
    </row>
    <row r="155" spans="1:7" ht="15">
      <c r="A155" s="31">
        <v>85</v>
      </c>
      <c r="B155" s="31" t="s">
        <v>599</v>
      </c>
      <c r="C155" s="92" t="s">
        <v>540</v>
      </c>
      <c r="D155" s="31">
        <v>181</v>
      </c>
      <c r="E155" s="45">
        <v>0.059539473684210524</v>
      </c>
      <c r="F155" s="45" t="s">
        <v>1108</v>
      </c>
      <c r="G155" s="45" t="s">
        <v>1115</v>
      </c>
    </row>
    <row r="156" spans="1:7" ht="15">
      <c r="A156" s="31">
        <v>86</v>
      </c>
      <c r="B156" s="31" t="s">
        <v>601</v>
      </c>
      <c r="C156" s="92" t="s">
        <v>18</v>
      </c>
      <c r="D156" s="31">
        <v>193</v>
      </c>
      <c r="E156" s="45">
        <v>0.06348684210526316</v>
      </c>
      <c r="F156" s="45" t="s">
        <v>1108</v>
      </c>
      <c r="G156" s="45" t="s">
        <v>1115</v>
      </c>
    </row>
    <row r="157" spans="1:7" ht="15">
      <c r="A157" s="31">
        <v>87</v>
      </c>
      <c r="B157" s="31" t="s">
        <v>602</v>
      </c>
      <c r="C157" s="92" t="s">
        <v>285</v>
      </c>
      <c r="D157" s="31">
        <v>194</v>
      </c>
      <c r="E157" s="45">
        <v>0.06381578947368421</v>
      </c>
      <c r="F157" s="45" t="s">
        <v>1108</v>
      </c>
      <c r="G157" s="45" t="s">
        <v>1115</v>
      </c>
    </row>
    <row r="158" spans="1:7" ht="15">
      <c r="A158" s="31">
        <v>88</v>
      </c>
      <c r="B158" s="31" t="s">
        <v>603</v>
      </c>
      <c r="C158" s="92" t="s">
        <v>839</v>
      </c>
      <c r="D158" s="31">
        <v>206</v>
      </c>
      <c r="E158" s="45">
        <v>0.06776315789473684</v>
      </c>
      <c r="F158" s="45" t="s">
        <v>1108</v>
      </c>
      <c r="G158" s="45" t="s">
        <v>1115</v>
      </c>
    </row>
    <row r="159" spans="1:7" ht="15">
      <c r="A159" s="31">
        <v>89</v>
      </c>
      <c r="B159" s="31" t="s">
        <v>605</v>
      </c>
      <c r="C159" s="92" t="s">
        <v>514</v>
      </c>
      <c r="D159" s="31">
        <v>230</v>
      </c>
      <c r="E159" s="45">
        <v>0.0756578947368421</v>
      </c>
      <c r="F159" s="45" t="s">
        <v>1108</v>
      </c>
      <c r="G159" s="45" t="s">
        <v>1115</v>
      </c>
    </row>
    <row r="160" spans="1:7" ht="15">
      <c r="A160" s="31">
        <v>90</v>
      </c>
      <c r="B160" s="31" t="s">
        <v>57</v>
      </c>
      <c r="C160" s="92" t="s">
        <v>58</v>
      </c>
      <c r="D160" s="31">
        <v>232</v>
      </c>
      <c r="E160" s="45">
        <v>0.07631578947368421</v>
      </c>
      <c r="F160" s="45" t="s">
        <v>1108</v>
      </c>
      <c r="G160" s="45" t="s">
        <v>1115</v>
      </c>
    </row>
    <row r="161" spans="1:7" ht="15">
      <c r="A161" s="31">
        <v>91</v>
      </c>
      <c r="B161" s="31" t="s">
        <v>53</v>
      </c>
      <c r="C161" s="92" t="s">
        <v>54</v>
      </c>
      <c r="D161" s="31">
        <v>251</v>
      </c>
      <c r="E161" s="45">
        <v>0.08256578947368422</v>
      </c>
      <c r="F161" s="45" t="s">
        <v>1109</v>
      </c>
      <c r="G161" s="45">
        <v>1</v>
      </c>
    </row>
    <row r="162" spans="1:7" ht="15">
      <c r="A162" s="31">
        <v>92</v>
      </c>
      <c r="B162" s="31" t="s">
        <v>607</v>
      </c>
      <c r="C162" s="92" t="s">
        <v>319</v>
      </c>
      <c r="D162" s="31">
        <v>267</v>
      </c>
      <c r="E162" s="45">
        <v>0.08782894736842105</v>
      </c>
      <c r="F162" s="45" t="s">
        <v>1108</v>
      </c>
      <c r="G162" s="45" t="s">
        <v>1115</v>
      </c>
    </row>
    <row r="163" spans="1:7" ht="15">
      <c r="A163" s="31">
        <v>93</v>
      </c>
      <c r="B163" s="31" t="s">
        <v>49</v>
      </c>
      <c r="C163" s="92" t="s">
        <v>50</v>
      </c>
      <c r="D163" s="31">
        <v>277</v>
      </c>
      <c r="E163" s="45">
        <v>0.09111842105263158</v>
      </c>
      <c r="F163" s="45" t="s">
        <v>1108</v>
      </c>
      <c r="G163" s="45" t="s">
        <v>1115</v>
      </c>
    </row>
    <row r="164" spans="1:7" ht="15">
      <c r="A164" s="31">
        <v>94</v>
      </c>
      <c r="B164" s="31" t="s">
        <v>323</v>
      </c>
      <c r="C164" s="92" t="s">
        <v>1068</v>
      </c>
      <c r="D164" s="31">
        <v>286</v>
      </c>
      <c r="E164" s="45">
        <v>0.09407894736842105</v>
      </c>
      <c r="F164" s="45" t="s">
        <v>1109</v>
      </c>
      <c r="G164" s="45">
        <v>1</v>
      </c>
    </row>
    <row r="165" spans="1:7" ht="15">
      <c r="A165" s="31">
        <v>95</v>
      </c>
      <c r="B165" s="31" t="s">
        <v>51</v>
      </c>
      <c r="C165" s="92" t="s">
        <v>52</v>
      </c>
      <c r="D165" s="31">
        <v>291</v>
      </c>
      <c r="E165" s="45">
        <v>0.09572368421052632</v>
      </c>
      <c r="F165" s="45" t="s">
        <v>1109</v>
      </c>
      <c r="G165" s="45">
        <v>1</v>
      </c>
    </row>
    <row r="166" spans="1:7" ht="15">
      <c r="A166" s="31">
        <v>96</v>
      </c>
      <c r="B166" s="31" t="s">
        <v>610</v>
      </c>
      <c r="C166" s="92" t="s">
        <v>482</v>
      </c>
      <c r="D166" s="31">
        <v>302</v>
      </c>
      <c r="E166" s="45">
        <v>0.0993421052631579</v>
      </c>
      <c r="F166" s="45" t="s">
        <v>1108</v>
      </c>
      <c r="G166" s="45" t="s">
        <v>1115</v>
      </c>
    </row>
    <row r="167" spans="1:7" ht="15">
      <c r="A167" s="31">
        <v>97</v>
      </c>
      <c r="B167" s="31" t="s">
        <v>136</v>
      </c>
      <c r="C167" s="92" t="s">
        <v>38</v>
      </c>
      <c r="D167" s="31">
        <v>322</v>
      </c>
      <c r="E167" s="45">
        <v>0.10592105263157894</v>
      </c>
      <c r="F167" s="45" t="s">
        <v>1108</v>
      </c>
      <c r="G167" s="45" t="s">
        <v>1115</v>
      </c>
    </row>
    <row r="168" spans="1:7" ht="15">
      <c r="A168" s="31">
        <v>98</v>
      </c>
      <c r="B168" s="31" t="s">
        <v>230</v>
      </c>
      <c r="C168" s="92" t="s">
        <v>503</v>
      </c>
      <c r="D168" s="31">
        <v>325</v>
      </c>
      <c r="E168" s="45">
        <v>0.1069078947368421</v>
      </c>
      <c r="F168" s="45" t="s">
        <v>1108</v>
      </c>
      <c r="G168" s="45" t="s">
        <v>1115</v>
      </c>
    </row>
    <row r="169" spans="1:7" ht="15">
      <c r="A169" s="31">
        <v>99</v>
      </c>
      <c r="B169" s="31" t="s">
        <v>43</v>
      </c>
      <c r="C169" s="92" t="s">
        <v>44</v>
      </c>
      <c r="D169" s="31">
        <v>331</v>
      </c>
      <c r="E169" s="45">
        <v>0.10888157894736843</v>
      </c>
      <c r="F169" s="45" t="s">
        <v>1109</v>
      </c>
      <c r="G169" s="45">
        <v>1</v>
      </c>
    </row>
    <row r="170" spans="1:7" ht="15">
      <c r="A170" s="31">
        <v>100</v>
      </c>
      <c r="B170" s="31" t="s">
        <v>25</v>
      </c>
      <c r="C170" s="92" t="s">
        <v>26</v>
      </c>
      <c r="D170" s="31">
        <v>378</v>
      </c>
      <c r="E170" s="45">
        <v>0.12434210526315789</v>
      </c>
      <c r="F170" s="45" t="s">
        <v>1109</v>
      </c>
      <c r="G170" s="45">
        <v>1</v>
      </c>
    </row>
    <row r="171" spans="1:7" ht="15">
      <c r="A171" s="31">
        <v>101</v>
      </c>
      <c r="B171" s="31" t="s">
        <v>153</v>
      </c>
      <c r="C171" s="92" t="s">
        <v>48</v>
      </c>
      <c r="D171" s="31">
        <v>438</v>
      </c>
      <c r="E171" s="45">
        <v>0.14407894736842106</v>
      </c>
      <c r="F171" s="45" t="s">
        <v>1108</v>
      </c>
      <c r="G171" s="45" t="s">
        <v>1115</v>
      </c>
    </row>
    <row r="172" spans="1:7" ht="15">
      <c r="A172" s="31">
        <v>102</v>
      </c>
      <c r="B172" s="31" t="s">
        <v>616</v>
      </c>
      <c r="C172" s="92" t="s">
        <v>497</v>
      </c>
      <c r="D172" s="31">
        <v>449</v>
      </c>
      <c r="E172" s="45">
        <v>0.14769736842105263</v>
      </c>
      <c r="F172" s="45" t="s">
        <v>1108</v>
      </c>
      <c r="G172" s="45" t="s">
        <v>1115</v>
      </c>
    </row>
    <row r="173" spans="1:7" ht="15">
      <c r="A173" s="31">
        <v>103</v>
      </c>
      <c r="B173" s="31" t="s">
        <v>332</v>
      </c>
      <c r="C173" s="92" t="s">
        <v>780</v>
      </c>
      <c r="D173" s="31">
        <v>459</v>
      </c>
      <c r="E173" s="45">
        <v>0.15098684210526317</v>
      </c>
      <c r="F173" s="45" t="s">
        <v>1108</v>
      </c>
      <c r="G173" s="45" t="s">
        <v>1115</v>
      </c>
    </row>
    <row r="174" spans="1:7" ht="15">
      <c r="A174" s="31">
        <v>104</v>
      </c>
      <c r="B174" s="31" t="s">
        <v>126</v>
      </c>
      <c r="C174" s="92" t="s">
        <v>560</v>
      </c>
      <c r="D174" s="31">
        <v>473</v>
      </c>
      <c r="E174" s="45">
        <v>0.1555921052631579</v>
      </c>
      <c r="F174" s="45" t="s">
        <v>1108</v>
      </c>
      <c r="G174" s="45" t="s">
        <v>1115</v>
      </c>
    </row>
    <row r="175" spans="1:7" ht="15">
      <c r="A175" s="31">
        <v>105</v>
      </c>
      <c r="B175" s="31" t="s">
        <v>102</v>
      </c>
      <c r="C175" s="92" t="s">
        <v>14</v>
      </c>
      <c r="D175" s="31">
        <v>493</v>
      </c>
      <c r="E175" s="45">
        <v>0.16217105263157894</v>
      </c>
      <c r="F175" s="45" t="s">
        <v>1108</v>
      </c>
      <c r="G175" s="45" t="s">
        <v>1115</v>
      </c>
    </row>
    <row r="176" spans="1:7" ht="15">
      <c r="A176" s="31">
        <v>106</v>
      </c>
      <c r="B176" s="31" t="s">
        <v>63</v>
      </c>
      <c r="C176" s="92" t="s">
        <v>64</v>
      </c>
      <c r="D176" s="31">
        <v>529</v>
      </c>
      <c r="E176" s="45">
        <v>0.17401315789473684</v>
      </c>
      <c r="F176" s="45" t="s">
        <v>1109</v>
      </c>
      <c r="G176" s="45">
        <v>1</v>
      </c>
    </row>
    <row r="177" spans="1:7" ht="15">
      <c r="A177" s="31">
        <v>107</v>
      </c>
      <c r="B177" s="31" t="s">
        <v>59</v>
      </c>
      <c r="C177" s="92" t="s">
        <v>60</v>
      </c>
      <c r="D177" s="31">
        <v>534</v>
      </c>
      <c r="E177" s="45">
        <v>0.1756578947368421</v>
      </c>
      <c r="F177" s="45" t="s">
        <v>1108</v>
      </c>
      <c r="G177" s="45" t="s">
        <v>1115</v>
      </c>
    </row>
    <row r="178" spans="1:7" ht="15">
      <c r="A178" s="31">
        <v>108</v>
      </c>
      <c r="B178" s="31" t="s">
        <v>35</v>
      </c>
      <c r="C178" s="92" t="s">
        <v>36</v>
      </c>
      <c r="D178" s="31">
        <v>562</v>
      </c>
      <c r="E178" s="45">
        <v>0.18486842105263157</v>
      </c>
      <c r="F178" s="45" t="s">
        <v>1108</v>
      </c>
      <c r="G178" s="45" t="s">
        <v>1115</v>
      </c>
    </row>
    <row r="179" spans="1:7" ht="15">
      <c r="A179" s="31">
        <v>109</v>
      </c>
      <c r="B179" s="31" t="s">
        <v>618</v>
      </c>
      <c r="C179" s="92" t="s">
        <v>523</v>
      </c>
      <c r="D179" s="31">
        <v>595</v>
      </c>
      <c r="E179" s="45">
        <v>0.19572368421052633</v>
      </c>
      <c r="F179" s="45" t="s">
        <v>1108</v>
      </c>
      <c r="G179" s="45" t="s">
        <v>1115</v>
      </c>
    </row>
    <row r="180" spans="1:7" ht="15">
      <c r="A180" s="31">
        <v>110</v>
      </c>
      <c r="B180" s="31" t="s">
        <v>268</v>
      </c>
      <c r="C180" s="92" t="s">
        <v>797</v>
      </c>
      <c r="D180" s="31">
        <v>628</v>
      </c>
      <c r="E180" s="45">
        <v>0.20657894736842106</v>
      </c>
      <c r="F180" s="45" t="s">
        <v>1108</v>
      </c>
      <c r="G180" s="45" t="s">
        <v>1115</v>
      </c>
    </row>
    <row r="181" spans="1:7" ht="15">
      <c r="A181" s="31">
        <v>111</v>
      </c>
      <c r="B181" s="31" t="s">
        <v>127</v>
      </c>
      <c r="C181" s="92" t="s">
        <v>24</v>
      </c>
      <c r="D181" s="31">
        <v>671</v>
      </c>
      <c r="E181" s="45">
        <v>0.22072368421052632</v>
      </c>
      <c r="F181" s="45" t="s">
        <v>1108</v>
      </c>
      <c r="G181" s="45" t="s">
        <v>1115</v>
      </c>
    </row>
    <row r="182" spans="1:7" ht="15">
      <c r="A182" s="31">
        <v>112</v>
      </c>
      <c r="B182" s="31" t="s">
        <v>621</v>
      </c>
      <c r="C182" s="92" t="s">
        <v>559</v>
      </c>
      <c r="D182" s="31">
        <v>704</v>
      </c>
      <c r="E182" s="45">
        <v>0.23157894736842105</v>
      </c>
      <c r="F182" s="45" t="s">
        <v>1108</v>
      </c>
      <c r="G182" s="45" t="s">
        <v>1115</v>
      </c>
    </row>
    <row r="183" spans="1:7" ht="15">
      <c r="A183" s="31">
        <v>113</v>
      </c>
      <c r="B183" s="31" t="s">
        <v>622</v>
      </c>
      <c r="C183" s="92" t="s">
        <v>30</v>
      </c>
      <c r="D183" s="31">
        <v>752</v>
      </c>
      <c r="E183" s="45">
        <v>0.24736842105263157</v>
      </c>
      <c r="F183" s="45" t="s">
        <v>1108</v>
      </c>
      <c r="G183" s="45" t="s">
        <v>1115</v>
      </c>
    </row>
    <row r="184" spans="1:7" ht="15">
      <c r="A184" s="31">
        <v>114</v>
      </c>
      <c r="B184" s="31" t="s">
        <v>624</v>
      </c>
      <c r="C184" s="92" t="s">
        <v>840</v>
      </c>
      <c r="D184" s="31">
        <v>783</v>
      </c>
      <c r="E184" s="45">
        <v>0.2575657894736842</v>
      </c>
      <c r="F184" s="45" t="s">
        <v>1108</v>
      </c>
      <c r="G184" s="45" t="s">
        <v>1115</v>
      </c>
    </row>
    <row r="185" spans="1:7" ht="15">
      <c r="A185" s="31">
        <v>115</v>
      </c>
      <c r="B185" s="31" t="s">
        <v>625</v>
      </c>
      <c r="C185" s="92" t="s">
        <v>32</v>
      </c>
      <c r="D185" s="31">
        <v>1049</v>
      </c>
      <c r="E185" s="45">
        <v>0.3450657894736842</v>
      </c>
      <c r="F185" s="45" t="s">
        <v>1108</v>
      </c>
      <c r="G185" s="45" t="s">
        <v>1115</v>
      </c>
    </row>
    <row r="186" spans="1:7" ht="15">
      <c r="A186" s="31">
        <v>116</v>
      </c>
      <c r="B186" s="31" t="s">
        <v>626</v>
      </c>
      <c r="C186" s="92" t="s">
        <v>555</v>
      </c>
      <c r="D186" s="31">
        <v>1064</v>
      </c>
      <c r="E186" s="45">
        <v>0.35</v>
      </c>
      <c r="F186" s="45" t="s">
        <v>1108</v>
      </c>
      <c r="G186" s="45" t="s">
        <v>1115</v>
      </c>
    </row>
    <row r="187" spans="1:7" ht="15">
      <c r="A187" s="31">
        <v>117</v>
      </c>
      <c r="B187" s="31" t="s">
        <v>236</v>
      </c>
      <c r="C187" s="92" t="s">
        <v>707</v>
      </c>
      <c r="D187" s="31">
        <v>1354</v>
      </c>
      <c r="E187" s="45">
        <v>0.4453947368421053</v>
      </c>
      <c r="F187" s="45" t="s">
        <v>1108</v>
      </c>
      <c r="G187" s="45" t="s">
        <v>1115</v>
      </c>
    </row>
    <row r="188" spans="1:7" ht="15">
      <c r="A188" s="31">
        <v>118</v>
      </c>
      <c r="B188" s="31" t="s">
        <v>627</v>
      </c>
      <c r="C188" s="92" t="s">
        <v>42</v>
      </c>
      <c r="D188" s="31">
        <v>1540</v>
      </c>
      <c r="E188" s="45">
        <v>0.506578947368421</v>
      </c>
      <c r="F188" s="45" t="s">
        <v>1108</v>
      </c>
      <c r="G188" s="45" t="s">
        <v>1115</v>
      </c>
    </row>
    <row r="189" spans="1:7" ht="15">
      <c r="A189" s="31">
        <v>119</v>
      </c>
      <c r="B189" s="31" t="s">
        <v>45</v>
      </c>
      <c r="C189" s="92" t="s">
        <v>46</v>
      </c>
      <c r="D189" s="31">
        <v>1727</v>
      </c>
      <c r="E189" s="45">
        <v>0.5680921052631579</v>
      </c>
      <c r="F189" s="45" t="s">
        <v>1108</v>
      </c>
      <c r="G189" s="45" t="s">
        <v>1115</v>
      </c>
    </row>
    <row r="190" spans="1:7" ht="15">
      <c r="A190" s="31">
        <v>120</v>
      </c>
      <c r="B190" s="31" t="s">
        <v>629</v>
      </c>
      <c r="C190" s="92" t="s">
        <v>471</v>
      </c>
      <c r="D190" s="31">
        <v>1948</v>
      </c>
      <c r="E190" s="45">
        <v>0.6407894736842106</v>
      </c>
      <c r="F190" s="45" t="s">
        <v>1108</v>
      </c>
      <c r="G190" s="45" t="s">
        <v>1115</v>
      </c>
    </row>
    <row r="191" spans="1:7" ht="15">
      <c r="A191" s="31">
        <v>121</v>
      </c>
      <c r="B191" s="31" t="s">
        <v>39</v>
      </c>
      <c r="C191" s="92" t="s">
        <v>40</v>
      </c>
      <c r="D191" s="31">
        <v>1967</v>
      </c>
      <c r="E191" s="45">
        <v>0.6470394736842106</v>
      </c>
      <c r="F191" s="45" t="s">
        <v>1108</v>
      </c>
      <c r="G191" s="45" t="s">
        <v>1115</v>
      </c>
    </row>
    <row r="192" spans="1:7" ht="15">
      <c r="A192" s="31">
        <v>122</v>
      </c>
      <c r="B192" s="31" t="s">
        <v>631</v>
      </c>
      <c r="C192" s="92" t="s">
        <v>20</v>
      </c>
      <c r="D192" s="31">
        <v>1985</v>
      </c>
      <c r="E192" s="45">
        <v>0.6529605263157895</v>
      </c>
      <c r="F192" s="45" t="s">
        <v>1108</v>
      </c>
      <c r="G192" s="45" t="s">
        <v>1115</v>
      </c>
    </row>
    <row r="193" spans="1:7" ht="15">
      <c r="A193" s="31">
        <v>123</v>
      </c>
      <c r="B193" s="31" t="s">
        <v>633</v>
      </c>
      <c r="C193" s="92" t="s">
        <v>633</v>
      </c>
      <c r="D193" s="31">
        <v>2227</v>
      </c>
      <c r="E193" s="45">
        <v>0.7325657894736842</v>
      </c>
      <c r="F193" s="45" t="s">
        <v>1108</v>
      </c>
      <c r="G193" s="45" t="s">
        <v>1115</v>
      </c>
    </row>
    <row r="194" spans="1:7" ht="15">
      <c r="A194" s="31">
        <v>124</v>
      </c>
      <c r="B194" s="31" t="s">
        <v>634</v>
      </c>
      <c r="C194" s="92" t="s">
        <v>56</v>
      </c>
      <c r="D194" s="31">
        <v>2910</v>
      </c>
      <c r="E194" s="45">
        <v>0.9572368421052632</v>
      </c>
      <c r="F194" s="45" t="s">
        <v>1109</v>
      </c>
      <c r="G194" s="45">
        <v>1</v>
      </c>
    </row>
  </sheetData>
  <sheetProtection/>
  <autoFilter ref="B1:C126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1">
      <selection activeCell="C24" sqref="C24"/>
    </sheetView>
  </sheetViews>
  <sheetFormatPr defaultColWidth="11.421875" defaultRowHeight="15"/>
  <cols>
    <col min="1" max="1" width="22.28125" style="0" customWidth="1"/>
    <col min="2" max="2" width="42.00390625" style="98" customWidth="1"/>
    <col min="3" max="3" width="19.8515625" style="0" customWidth="1"/>
  </cols>
  <sheetData>
    <row r="1" spans="1:3" ht="15">
      <c r="A1" s="2" t="s">
        <v>187</v>
      </c>
      <c r="B1" s="103"/>
      <c r="C1" s="3" t="s">
        <v>188</v>
      </c>
    </row>
    <row r="2" spans="1:3" ht="15">
      <c r="A2" s="46" t="s">
        <v>189</v>
      </c>
      <c r="B2" s="46" t="e">
        <f>VLOOKUP(A2,'reina+vit+rec+stg'!B:C,2,FALSE)</f>
        <v>#N/A</v>
      </c>
      <c r="C2" s="1">
        <v>2</v>
      </c>
    </row>
    <row r="3" spans="1:3" ht="15">
      <c r="A3" s="6" t="s">
        <v>3</v>
      </c>
      <c r="B3" s="16" t="str">
        <f>VLOOKUP(A3,'reina+vit+rec+stg'!B:C,2,FALSE)</f>
        <v>Betula pendula</v>
      </c>
      <c r="C3" s="1">
        <v>1</v>
      </c>
    </row>
    <row r="4" spans="1:5" ht="15">
      <c r="A4" s="6" t="s">
        <v>190</v>
      </c>
      <c r="B4" s="106" t="s">
        <v>863</v>
      </c>
      <c r="C4" s="1">
        <v>2</v>
      </c>
      <c r="E4" t="s">
        <v>864</v>
      </c>
    </row>
    <row r="5" spans="1:3" ht="15">
      <c r="A5" s="99" t="s">
        <v>191</v>
      </c>
      <c r="B5" s="21" t="s">
        <v>861</v>
      </c>
      <c r="C5" s="100">
        <v>3</v>
      </c>
    </row>
    <row r="6" spans="1:3" ht="15">
      <c r="A6" s="101" t="s">
        <v>192</v>
      </c>
      <c r="B6" s="21" t="s">
        <v>550</v>
      </c>
      <c r="C6" s="1">
        <v>1</v>
      </c>
    </row>
    <row r="7" spans="1:3" ht="15">
      <c r="A7" s="6" t="s">
        <v>79</v>
      </c>
      <c r="B7" s="16" t="str">
        <f>VLOOKUP(A7,'reina+vit+rec+stg'!B:C,2,FALSE)</f>
        <v>Robinia pseudoacacia</v>
      </c>
      <c r="C7" s="1">
        <v>8882</v>
      </c>
    </row>
    <row r="8" spans="1:3" ht="15">
      <c r="A8" s="6" t="s">
        <v>193</v>
      </c>
      <c r="B8" s="16" t="s">
        <v>471</v>
      </c>
      <c r="C8" s="1">
        <v>229</v>
      </c>
    </row>
    <row r="9" spans="1:3" ht="15">
      <c r="A9" s="99" t="s">
        <v>194</v>
      </c>
      <c r="B9" s="21" t="s">
        <v>861</v>
      </c>
      <c r="C9" s="100">
        <v>37</v>
      </c>
    </row>
    <row r="10" spans="1:5" ht="15">
      <c r="A10" s="6" t="s">
        <v>195</v>
      </c>
      <c r="B10" s="16" t="s">
        <v>30</v>
      </c>
      <c r="C10" s="1">
        <v>1453</v>
      </c>
      <c r="E10" t="s">
        <v>842</v>
      </c>
    </row>
    <row r="11" spans="1:3" ht="15">
      <c r="A11" s="6" t="s">
        <v>196</v>
      </c>
      <c r="B11" s="16" t="s">
        <v>196</v>
      </c>
      <c r="C11" s="1">
        <v>1</v>
      </c>
    </row>
    <row r="12" spans="1:3" ht="15">
      <c r="A12" s="6" t="s">
        <v>197</v>
      </c>
      <c r="B12" s="16" t="str">
        <f>VLOOKUP(A12,'reina+vit+rec+stg'!B:C,2,FALSE)</f>
        <v>Acer negundo</v>
      </c>
      <c r="C12" s="1">
        <v>73</v>
      </c>
    </row>
    <row r="13" spans="1:3" ht="15">
      <c r="A13" s="101" t="s">
        <v>198</v>
      </c>
      <c r="B13" s="21" t="s">
        <v>860</v>
      </c>
      <c r="C13" s="1">
        <v>16</v>
      </c>
    </row>
    <row r="14" spans="1:3" ht="15">
      <c r="A14" s="101" t="s">
        <v>199</v>
      </c>
      <c r="B14" s="21" t="s">
        <v>860</v>
      </c>
      <c r="C14" s="1">
        <v>1</v>
      </c>
    </row>
    <row r="15" spans="1:3" ht="15">
      <c r="A15" s="6" t="s">
        <v>200</v>
      </c>
      <c r="B15" s="16" t="str">
        <f>VLOOKUP(A15,'reina+vit+rec+stg'!B:C,2,FALSE)</f>
        <v>Acer negundo</v>
      </c>
      <c r="C15" s="1">
        <v>888</v>
      </c>
    </row>
    <row r="16" spans="1:3" ht="15">
      <c r="A16" s="6" t="s">
        <v>201</v>
      </c>
      <c r="B16" s="16" t="s">
        <v>201</v>
      </c>
      <c r="C16" s="1">
        <v>9</v>
      </c>
    </row>
    <row r="17" spans="1:3" ht="15">
      <c r="A17" s="6" t="s">
        <v>202</v>
      </c>
      <c r="B17" s="16" t="s">
        <v>202</v>
      </c>
      <c r="C17" s="1">
        <v>2892</v>
      </c>
    </row>
    <row r="18" spans="1:3" ht="15">
      <c r="A18" s="6" t="s">
        <v>203</v>
      </c>
      <c r="B18" s="16" t="s">
        <v>203</v>
      </c>
      <c r="C18" s="1">
        <v>6</v>
      </c>
    </row>
    <row r="19" spans="1:3" ht="15">
      <c r="A19" s="6" t="s">
        <v>204</v>
      </c>
      <c r="B19" s="16" t="s">
        <v>72</v>
      </c>
      <c r="C19" s="1">
        <v>528</v>
      </c>
    </row>
    <row r="20" spans="1:3" ht="15">
      <c r="A20" s="6" t="s">
        <v>205</v>
      </c>
      <c r="B20" s="16" t="e">
        <f>VLOOKUP(A20,'reina+vit+rec+stg'!B:C,2,FALSE)</f>
        <v>#N/A</v>
      </c>
      <c r="C20" s="1">
        <v>204</v>
      </c>
    </row>
    <row r="21" spans="1:3" ht="15">
      <c r="A21" s="6" t="s">
        <v>206</v>
      </c>
      <c r="B21" s="16" t="str">
        <f>VLOOKUP(A21,'reina+vit+rec+stg'!B:C,2,FALSE)</f>
        <v>Populus alba</v>
      </c>
      <c r="C21" s="1">
        <v>15</v>
      </c>
    </row>
    <row r="22" spans="1:3" ht="15">
      <c r="A22" s="6" t="s">
        <v>207</v>
      </c>
      <c r="B22" s="16" t="s">
        <v>837</v>
      </c>
      <c r="C22" s="1">
        <v>4</v>
      </c>
    </row>
    <row r="23" spans="1:3" ht="15">
      <c r="A23" s="6" t="s">
        <v>208</v>
      </c>
      <c r="B23" s="16" t="s">
        <v>836</v>
      </c>
      <c r="C23" s="1">
        <v>3</v>
      </c>
    </row>
    <row r="24" spans="1:3" ht="15">
      <c r="A24" s="6" t="s">
        <v>91</v>
      </c>
      <c r="B24" s="16" t="str">
        <f>VLOOKUP(A24,'reina+vit+rec+stg'!B:C,2,FALSE)</f>
        <v>quercus suber</v>
      </c>
      <c r="C24" s="1">
        <v>2</v>
      </c>
    </row>
    <row r="25" spans="1:3" ht="15">
      <c r="A25" s="6" t="s">
        <v>92</v>
      </c>
      <c r="B25" s="16" t="str">
        <f>VLOOKUP(A25,'reina+vit+rec+stg'!B:C,2,FALSE)</f>
        <v>prosopis chilensis</v>
      </c>
      <c r="C25" s="1">
        <v>58</v>
      </c>
    </row>
    <row r="26" spans="1:3" ht="15">
      <c r="A26" s="6" t="s">
        <v>209</v>
      </c>
      <c r="B26" s="16" t="str">
        <f>VLOOKUP(A26,'reina+vit+rec+stg'!B:C,2,FALSE)</f>
        <v>Ceratonia siliqua</v>
      </c>
      <c r="C26" s="1">
        <v>41</v>
      </c>
    </row>
    <row r="27" spans="1:3" ht="15">
      <c r="A27" s="6" t="s">
        <v>95</v>
      </c>
      <c r="B27" s="16" t="str">
        <f>VLOOKUP(A27,'reina+vit+rec+stg'!B:C,2,FALSE)</f>
        <v>Prunus amygdalus Basch.</v>
      </c>
      <c r="C27" s="1">
        <v>14</v>
      </c>
    </row>
    <row r="28" spans="1:5" ht="15">
      <c r="A28" s="6" t="s">
        <v>96</v>
      </c>
      <c r="B28" s="16" t="s">
        <v>211</v>
      </c>
      <c r="C28" s="1">
        <v>8</v>
      </c>
      <c r="E28" t="s">
        <v>862</v>
      </c>
    </row>
    <row r="29" spans="1:3" ht="15">
      <c r="A29" s="6" t="s">
        <v>210</v>
      </c>
      <c r="B29" s="16" t="s">
        <v>210</v>
      </c>
      <c r="C29" s="1">
        <v>1</v>
      </c>
    </row>
    <row r="30" spans="1:3" ht="15">
      <c r="A30" s="6" t="s">
        <v>211</v>
      </c>
      <c r="B30" s="16" t="s">
        <v>211</v>
      </c>
      <c r="C30" s="1">
        <v>1</v>
      </c>
    </row>
    <row r="31" spans="1:3" ht="15">
      <c r="A31" s="6" t="s">
        <v>212</v>
      </c>
      <c r="B31" s="16" t="s">
        <v>212</v>
      </c>
      <c r="C31" s="1">
        <v>1</v>
      </c>
    </row>
    <row r="32" spans="1:3" ht="15">
      <c r="A32" s="6" t="s">
        <v>213</v>
      </c>
      <c r="B32" s="16" t="s">
        <v>213</v>
      </c>
      <c r="C32" s="1">
        <v>3</v>
      </c>
    </row>
    <row r="33" spans="1:3" ht="15">
      <c r="A33" s="6" t="s">
        <v>214</v>
      </c>
      <c r="B33" s="16" t="s">
        <v>491</v>
      </c>
      <c r="C33" s="1">
        <v>12</v>
      </c>
    </row>
    <row r="34" spans="1:3" ht="15">
      <c r="A34" s="6" t="s">
        <v>215</v>
      </c>
      <c r="B34" s="16" t="s">
        <v>12</v>
      </c>
      <c r="C34" s="1">
        <v>11</v>
      </c>
    </row>
    <row r="35" spans="1:3" ht="15">
      <c r="A35" s="101" t="s">
        <v>216</v>
      </c>
      <c r="B35" s="21" t="s">
        <v>860</v>
      </c>
      <c r="C35" s="1">
        <v>31</v>
      </c>
    </row>
    <row r="36" spans="1:3" ht="15">
      <c r="A36" s="101" t="s">
        <v>217</v>
      </c>
      <c r="B36" s="148" t="s">
        <v>16</v>
      </c>
      <c r="C36" s="1">
        <v>80</v>
      </c>
    </row>
    <row r="37" spans="1:3" ht="15">
      <c r="A37" s="101" t="s">
        <v>218</v>
      </c>
      <c r="B37" s="148" t="s">
        <v>16</v>
      </c>
      <c r="C37" s="1">
        <v>1</v>
      </c>
    </row>
    <row r="38" spans="1:3" ht="15">
      <c r="A38" s="6" t="s">
        <v>219</v>
      </c>
      <c r="B38" s="16" t="str">
        <f>VLOOKUP(A38,'reina+vit+rec+stg'!B:C,2,FALSE)</f>
        <v>Acacia melanoxylon</v>
      </c>
      <c r="C38" s="1">
        <v>99</v>
      </c>
    </row>
    <row r="39" spans="1:3" ht="15">
      <c r="A39" s="6" t="s">
        <v>220</v>
      </c>
      <c r="B39" s="6" t="e">
        <f>VLOOKUP(A39,'reina+vit+rec+stg'!B:C,2,FALSE)</f>
        <v>#N/A</v>
      </c>
      <c r="C39" s="1">
        <v>3</v>
      </c>
    </row>
    <row r="40" spans="1:3" ht="15">
      <c r="A40" s="6" t="s">
        <v>221</v>
      </c>
      <c r="B40" s="16" t="s">
        <v>16</v>
      </c>
      <c r="C40" s="1">
        <v>74</v>
      </c>
    </row>
    <row r="41" spans="1:3" ht="15">
      <c r="A41" s="6" t="s">
        <v>222</v>
      </c>
      <c r="B41" s="16" t="s">
        <v>222</v>
      </c>
      <c r="C41" s="1">
        <v>16</v>
      </c>
    </row>
    <row r="42" spans="1:3" ht="15">
      <c r="A42" s="6" t="s">
        <v>223</v>
      </c>
      <c r="B42" s="16" t="s">
        <v>494</v>
      </c>
      <c r="C42" s="1">
        <v>4</v>
      </c>
    </row>
    <row r="43" spans="1:3" ht="15">
      <c r="A43" s="6" t="s">
        <v>224</v>
      </c>
      <c r="B43" s="16" t="str">
        <f>VLOOKUP(A43,'reina+vit+rec+stg'!B:C,2,FALSE)</f>
        <v>Peumus boldus</v>
      </c>
      <c r="C43" s="1">
        <v>4</v>
      </c>
    </row>
    <row r="44" spans="1:3" ht="15">
      <c r="A44" s="6" t="s">
        <v>477</v>
      </c>
      <c r="B44" s="16" t="s">
        <v>497</v>
      </c>
      <c r="C44" s="1">
        <v>168</v>
      </c>
    </row>
    <row r="45" spans="1:3" ht="15">
      <c r="A45" s="101" t="s">
        <v>225</v>
      </c>
      <c r="B45" s="21" t="s">
        <v>866</v>
      </c>
      <c r="C45" s="1">
        <v>1</v>
      </c>
    </row>
    <row r="46" spans="1:3" ht="15">
      <c r="A46" s="101" t="s">
        <v>226</v>
      </c>
      <c r="B46" s="21" t="s">
        <v>866</v>
      </c>
      <c r="C46" s="1">
        <v>2</v>
      </c>
    </row>
    <row r="47" spans="1:3" ht="15">
      <c r="A47" s="6" t="s">
        <v>227</v>
      </c>
      <c r="B47" s="16" t="s">
        <v>501</v>
      </c>
      <c r="C47" s="1">
        <v>3</v>
      </c>
    </row>
    <row r="48" spans="1:3" ht="15">
      <c r="A48" s="101" t="s">
        <v>228</v>
      </c>
      <c r="B48" s="21" t="s">
        <v>790</v>
      </c>
      <c r="C48" s="1">
        <v>21</v>
      </c>
    </row>
    <row r="49" spans="1:3" ht="15">
      <c r="A49" s="101" t="s">
        <v>229</v>
      </c>
      <c r="B49" s="21" t="s">
        <v>790</v>
      </c>
      <c r="C49" s="1">
        <v>8</v>
      </c>
    </row>
    <row r="50" spans="1:3" ht="15">
      <c r="A50" s="6" t="s">
        <v>230</v>
      </c>
      <c r="B50" s="16" t="str">
        <f>VLOOKUP(A50,'reina+vit+rec+stg'!B:C,2,FALSE)</f>
        <v>Casuarina cunninghamiana</v>
      </c>
      <c r="C50" s="1">
        <v>7</v>
      </c>
    </row>
    <row r="51" spans="1:3" ht="15">
      <c r="A51" s="6" t="s">
        <v>17</v>
      </c>
      <c r="B51" s="16" t="str">
        <f>VLOOKUP(A51,'reina+vit+rec+stg'!B:C,2,FALSE)</f>
        <v>Catalpa bignoniodes</v>
      </c>
      <c r="C51" s="1">
        <v>24</v>
      </c>
    </row>
    <row r="52" spans="1:3" ht="15">
      <c r="A52" s="6" t="s">
        <v>231</v>
      </c>
      <c r="B52" s="6" t="e">
        <f>VLOOKUP(A52,'reina+vit+rec+stg'!B:C,2,FALSE)</f>
        <v>#N/A</v>
      </c>
      <c r="C52" s="1">
        <v>3</v>
      </c>
    </row>
    <row r="53" spans="1:3" ht="15">
      <c r="A53" s="6" t="s">
        <v>116</v>
      </c>
      <c r="B53" s="16" t="s">
        <v>507</v>
      </c>
      <c r="C53" s="1">
        <v>56</v>
      </c>
    </row>
    <row r="54" spans="1:3" ht="15">
      <c r="A54" s="101" t="s">
        <v>117</v>
      </c>
      <c r="B54" s="101" t="s">
        <v>557</v>
      </c>
      <c r="C54" s="1">
        <v>57</v>
      </c>
    </row>
    <row r="55" spans="1:3" ht="15">
      <c r="A55" s="101" t="s">
        <v>232</v>
      </c>
      <c r="B55" s="101" t="s">
        <v>232</v>
      </c>
      <c r="C55" s="1">
        <v>189</v>
      </c>
    </row>
    <row r="56" spans="1:3" ht="15">
      <c r="A56" s="6" t="s">
        <v>233</v>
      </c>
      <c r="B56" s="6" t="e">
        <f>VLOOKUP(A56,'reina+vit+rec+stg'!B:C,2,FALSE)</f>
        <v>#N/A</v>
      </c>
      <c r="C56" s="1">
        <v>49</v>
      </c>
    </row>
    <row r="57" spans="1:5" ht="15">
      <c r="A57" s="6" t="s">
        <v>234</v>
      </c>
      <c r="B57" s="104" t="s">
        <v>513</v>
      </c>
      <c r="C57" s="1">
        <v>32</v>
      </c>
      <c r="E57" t="s">
        <v>843</v>
      </c>
    </row>
    <row r="58" spans="1:3" ht="15">
      <c r="A58" s="6" t="s">
        <v>235</v>
      </c>
      <c r="B58" s="16" t="s">
        <v>1095</v>
      </c>
      <c r="C58" s="1">
        <v>6</v>
      </c>
    </row>
    <row r="59" spans="1:3" ht="15">
      <c r="A59" s="6" t="s">
        <v>236</v>
      </c>
      <c r="B59" s="16" t="str">
        <f>VLOOKUP(A59,'reina+vit+rec+stg'!B:C,2,FALSE)</f>
        <v>ciruelo rojo</v>
      </c>
      <c r="C59" s="1">
        <v>539</v>
      </c>
    </row>
    <row r="60" spans="1:3" ht="15">
      <c r="A60" s="46" t="s">
        <v>237</v>
      </c>
      <c r="B60" s="46" t="e">
        <f>VLOOKUP(A60,'reina+vit+rec+stg'!B:C,2,FALSE)</f>
        <v>#N/A</v>
      </c>
      <c r="C60" s="1">
        <v>2</v>
      </c>
    </row>
    <row r="61" spans="1:3" ht="15">
      <c r="A61" s="6" t="s">
        <v>238</v>
      </c>
      <c r="B61" s="16" t="s">
        <v>857</v>
      </c>
      <c r="C61" s="1">
        <v>1</v>
      </c>
    </row>
    <row r="62" spans="1:3" ht="15">
      <c r="A62" s="6" t="s">
        <v>239</v>
      </c>
      <c r="B62" s="16" t="s">
        <v>239</v>
      </c>
      <c r="C62" s="1">
        <v>1</v>
      </c>
    </row>
    <row r="63" spans="1:5" ht="15">
      <c r="A63" s="6" t="s">
        <v>240</v>
      </c>
      <c r="B63" s="16" t="s">
        <v>858</v>
      </c>
      <c r="C63" s="1">
        <v>2</v>
      </c>
      <c r="E63" t="s">
        <v>859</v>
      </c>
    </row>
    <row r="64" spans="1:3" ht="15">
      <c r="A64" s="6" t="s">
        <v>241</v>
      </c>
      <c r="B64" s="16" t="s">
        <v>514</v>
      </c>
      <c r="C64" s="1">
        <v>127</v>
      </c>
    </row>
    <row r="65" spans="1:3" ht="15">
      <c r="A65" s="6" t="s">
        <v>125</v>
      </c>
      <c r="B65" s="16" t="str">
        <f>VLOOKUP(A65,'reina+vit+rec+stg'!B:C,2,FALSE)</f>
        <v>Prunus armeniaca</v>
      </c>
      <c r="C65" s="1">
        <v>38</v>
      </c>
    </row>
    <row r="66" spans="1:3" ht="15">
      <c r="A66" s="6" t="s">
        <v>242</v>
      </c>
      <c r="B66" s="16" t="s">
        <v>242</v>
      </c>
      <c r="C66" s="1">
        <v>1</v>
      </c>
    </row>
    <row r="67" spans="1:3" ht="15">
      <c r="A67" s="6" t="s">
        <v>126</v>
      </c>
      <c r="B67" s="16" t="s">
        <v>560</v>
      </c>
      <c r="C67" s="1">
        <v>18</v>
      </c>
    </row>
    <row r="68" spans="1:3" ht="15">
      <c r="A68" s="6" t="s">
        <v>127</v>
      </c>
      <c r="B68" s="16" t="s">
        <v>24</v>
      </c>
      <c r="C68" s="1">
        <v>30</v>
      </c>
    </row>
    <row r="69" spans="1:3" ht="15">
      <c r="A69" s="6" t="s">
        <v>128</v>
      </c>
      <c r="B69" s="102" t="s">
        <v>517</v>
      </c>
      <c r="C69" s="1">
        <v>57</v>
      </c>
    </row>
    <row r="70" spans="1:3" ht="15">
      <c r="A70" s="6" t="s">
        <v>25</v>
      </c>
      <c r="B70" s="16" t="s">
        <v>26</v>
      </c>
      <c r="C70" s="1">
        <v>28</v>
      </c>
    </row>
    <row r="71" spans="1:3" ht="15">
      <c r="A71" s="6" t="s">
        <v>243</v>
      </c>
      <c r="B71" s="16" t="s">
        <v>551</v>
      </c>
      <c r="C71" s="1">
        <v>7</v>
      </c>
    </row>
    <row r="72" spans="1:3" ht="15">
      <c r="A72" s="6" t="s">
        <v>244</v>
      </c>
      <c r="B72" s="16" t="s">
        <v>28</v>
      </c>
      <c r="C72" s="1">
        <v>7</v>
      </c>
    </row>
    <row r="73" spans="1:5" ht="15">
      <c r="A73" s="6" t="s">
        <v>245</v>
      </c>
      <c r="B73" s="16" t="s">
        <v>848</v>
      </c>
      <c r="C73" s="1">
        <v>3</v>
      </c>
      <c r="E73" t="s">
        <v>849</v>
      </c>
    </row>
    <row r="74" spans="1:5" ht="15">
      <c r="A74" s="6" t="s">
        <v>246</v>
      </c>
      <c r="B74" s="16" t="s">
        <v>847</v>
      </c>
      <c r="C74" s="1">
        <v>1</v>
      </c>
      <c r="E74" t="s">
        <v>846</v>
      </c>
    </row>
    <row r="75" spans="1:3" ht="15">
      <c r="A75" s="6" t="s">
        <v>247</v>
      </c>
      <c r="B75" s="16" t="s">
        <v>247</v>
      </c>
      <c r="C75" s="1">
        <v>2</v>
      </c>
    </row>
    <row r="76" spans="1:3" ht="15">
      <c r="A76" s="6" t="s">
        <v>31</v>
      </c>
      <c r="B76" s="16" t="s">
        <v>32</v>
      </c>
      <c r="C76" s="1">
        <v>1716</v>
      </c>
    </row>
    <row r="77" spans="1:3" ht="15">
      <c r="A77" s="6" t="s">
        <v>248</v>
      </c>
      <c r="B77" s="16" t="s">
        <v>34</v>
      </c>
      <c r="C77" s="1">
        <v>7</v>
      </c>
    </row>
    <row r="78" spans="1:3" ht="15">
      <c r="A78" s="6" t="s">
        <v>249</v>
      </c>
      <c r="B78" s="16" t="s">
        <v>249</v>
      </c>
      <c r="C78" s="1">
        <v>10</v>
      </c>
    </row>
    <row r="79" spans="1:3" ht="15">
      <c r="A79" s="6" t="s">
        <v>250</v>
      </c>
      <c r="B79" s="19" t="s">
        <v>482</v>
      </c>
      <c r="C79" s="1">
        <v>333</v>
      </c>
    </row>
    <row r="80" spans="1:3" ht="15">
      <c r="A80" s="6" t="s">
        <v>133</v>
      </c>
      <c r="B80" s="16" t="s">
        <v>518</v>
      </c>
      <c r="C80" s="1">
        <v>13</v>
      </c>
    </row>
    <row r="81" spans="1:3" ht="15">
      <c r="A81" s="6" t="s">
        <v>251</v>
      </c>
      <c r="B81" s="16" t="str">
        <f>VLOOKUP(A81,'reina+vit+rec+stg'!B:C,2,FALSE)</f>
        <v>Punica granatum</v>
      </c>
      <c r="C81" s="1">
        <v>24</v>
      </c>
    </row>
    <row r="82" spans="1:3" ht="15">
      <c r="A82" s="101" t="s">
        <v>252</v>
      </c>
      <c r="B82" s="101" t="s">
        <v>798</v>
      </c>
      <c r="C82" s="1">
        <v>2</v>
      </c>
    </row>
    <row r="83" spans="1:3" ht="15">
      <c r="A83" s="101" t="s">
        <v>253</v>
      </c>
      <c r="B83" s="101" t="s">
        <v>798</v>
      </c>
      <c r="C83" s="1">
        <v>1</v>
      </c>
    </row>
    <row r="84" spans="1:3" ht="15">
      <c r="A84" s="101" t="s">
        <v>254</v>
      </c>
      <c r="B84" s="101" t="s">
        <v>798</v>
      </c>
      <c r="C84" s="1">
        <v>2</v>
      </c>
    </row>
    <row r="85" spans="1:3" ht="15">
      <c r="A85" s="6" t="s">
        <v>35</v>
      </c>
      <c r="B85" s="16" t="s">
        <v>36</v>
      </c>
      <c r="C85" s="1">
        <v>101</v>
      </c>
    </row>
    <row r="86" spans="1:3" ht="15">
      <c r="A86" s="6" t="s">
        <v>134</v>
      </c>
      <c r="B86" s="16" t="s">
        <v>519</v>
      </c>
      <c r="C86" s="1">
        <v>2</v>
      </c>
    </row>
    <row r="87" spans="1:3" ht="15">
      <c r="A87" s="6" t="s">
        <v>255</v>
      </c>
      <c r="B87" s="6" t="e">
        <f>VLOOKUP(A87,'reina+vit+rec+stg'!B:C,2,FALSE)</f>
        <v>#N/A</v>
      </c>
      <c r="C87" s="1">
        <v>7</v>
      </c>
    </row>
    <row r="88" spans="1:3" ht="15">
      <c r="A88" s="6" t="s">
        <v>135</v>
      </c>
      <c r="B88" s="16" t="s">
        <v>520</v>
      </c>
      <c r="C88" s="1">
        <v>4</v>
      </c>
    </row>
    <row r="89" spans="1:3" ht="15">
      <c r="A89" s="6" t="s">
        <v>256</v>
      </c>
      <c r="B89" s="16" t="s">
        <v>856</v>
      </c>
      <c r="C89" s="1">
        <v>6</v>
      </c>
    </row>
    <row r="90" spans="1:3" ht="15">
      <c r="A90" s="6" t="s">
        <v>37</v>
      </c>
      <c r="B90" s="16" t="s">
        <v>38</v>
      </c>
      <c r="C90" s="1">
        <v>834</v>
      </c>
    </row>
    <row r="91" spans="1:3" ht="15">
      <c r="A91" s="46" t="s">
        <v>257</v>
      </c>
      <c r="B91" s="46" t="e">
        <f>VLOOKUP(A91,'reina+vit+rec+stg'!B:C,2,FALSE)</f>
        <v>#N/A</v>
      </c>
      <c r="C91" s="1">
        <v>4</v>
      </c>
    </row>
    <row r="92" spans="1:3" ht="15">
      <c r="A92" s="46" t="s">
        <v>258</v>
      </c>
      <c r="B92" s="46" t="e">
        <f>VLOOKUP(A92,'reina+vit+rec+stg'!B:C,2,FALSE)</f>
        <v>#N/A</v>
      </c>
      <c r="C92" s="1">
        <v>1</v>
      </c>
    </row>
    <row r="93" spans="1:3" ht="15">
      <c r="A93" s="6" t="s">
        <v>138</v>
      </c>
      <c r="B93" s="16" t="s">
        <v>522</v>
      </c>
      <c r="C93" s="1">
        <v>4</v>
      </c>
    </row>
    <row r="94" spans="1:3" ht="15">
      <c r="A94" s="6" t="s">
        <v>259</v>
      </c>
      <c r="B94" s="16" t="s">
        <v>850</v>
      </c>
      <c r="C94" s="1">
        <v>9</v>
      </c>
    </row>
    <row r="95" spans="1:3" ht="15">
      <c r="A95" s="6" t="s">
        <v>139</v>
      </c>
      <c r="B95" s="16"/>
      <c r="C95" s="1">
        <v>13</v>
      </c>
    </row>
    <row r="96" spans="1:3" ht="15">
      <c r="A96" s="6" t="s">
        <v>260</v>
      </c>
      <c r="B96" s="17" t="s">
        <v>40</v>
      </c>
      <c r="C96" s="1">
        <v>9</v>
      </c>
    </row>
    <row r="97" spans="1:3" ht="15">
      <c r="A97" s="6" t="s">
        <v>39</v>
      </c>
      <c r="B97" s="16" t="s">
        <v>40</v>
      </c>
      <c r="C97" s="1">
        <v>1366</v>
      </c>
    </row>
    <row r="98" spans="1:3" ht="15">
      <c r="A98" s="6" t="s">
        <v>261</v>
      </c>
      <c r="B98" s="17" t="s">
        <v>524</v>
      </c>
      <c r="C98" s="1">
        <v>14</v>
      </c>
    </row>
    <row r="99" spans="1:3" ht="15">
      <c r="A99" s="6" t="s">
        <v>41</v>
      </c>
      <c r="B99" s="16" t="s">
        <v>42</v>
      </c>
      <c r="C99" s="1">
        <v>5450</v>
      </c>
    </row>
    <row r="100" spans="1:3" ht="15">
      <c r="A100" s="6" t="s">
        <v>262</v>
      </c>
      <c r="B100" s="21" t="str">
        <f>VLOOKUP(A100,'reina+vit+rec+stg'!B:C,2,FALSE)</f>
        <v>Magnolia grandiflora</v>
      </c>
      <c r="C100" s="1">
        <v>177</v>
      </c>
    </row>
    <row r="101" spans="1:3" ht="15">
      <c r="A101" s="6" t="s">
        <v>263</v>
      </c>
      <c r="B101" s="21" t="s">
        <v>418</v>
      </c>
      <c r="C101" s="1">
        <v>32</v>
      </c>
    </row>
    <row r="102" spans="1:3" ht="15">
      <c r="A102" s="6" t="s">
        <v>264</v>
      </c>
      <c r="B102" s="16" t="s">
        <v>44</v>
      </c>
      <c r="C102" s="1">
        <v>26</v>
      </c>
    </row>
    <row r="103" spans="1:5" ht="15">
      <c r="A103" s="6" t="s">
        <v>265</v>
      </c>
      <c r="B103" s="16" t="s">
        <v>851</v>
      </c>
      <c r="C103" s="1">
        <v>1</v>
      </c>
      <c r="E103" t="s">
        <v>852</v>
      </c>
    </row>
    <row r="104" spans="1:3" ht="15">
      <c r="A104" s="6" t="s">
        <v>143</v>
      </c>
      <c r="B104" s="16" t="s">
        <v>527</v>
      </c>
      <c r="C104" s="1">
        <v>59</v>
      </c>
    </row>
    <row r="105" spans="1:3" ht="15">
      <c r="A105" s="6" t="s">
        <v>266</v>
      </c>
      <c r="B105" s="16" t="str">
        <f>VLOOKUP(A105,'reina+vit+rec+stg'!B:C,2,FALSE)</f>
        <v>Malus floribunda Van Houtte</v>
      </c>
      <c r="C105" s="1">
        <v>15</v>
      </c>
    </row>
    <row r="106" spans="1:3" ht="15">
      <c r="A106" s="6" t="s">
        <v>267</v>
      </c>
      <c r="B106" s="16" t="s">
        <v>780</v>
      </c>
      <c r="C106" s="1">
        <v>13</v>
      </c>
    </row>
    <row r="107" spans="1:3" ht="15">
      <c r="A107" s="6" t="s">
        <v>45</v>
      </c>
      <c r="B107" s="16" t="str">
        <f>VLOOKUP(A107,'reina+vit+rec+stg'!B:C,2,FALSE)</f>
        <v>Melia azedarach</v>
      </c>
      <c r="C107" s="1">
        <v>7352</v>
      </c>
    </row>
    <row r="108" spans="1:3" ht="15">
      <c r="A108" s="6" t="s">
        <v>146</v>
      </c>
      <c r="B108" s="16" t="s">
        <v>146</v>
      </c>
      <c r="C108" s="1">
        <v>5</v>
      </c>
    </row>
    <row r="109" spans="1:3" ht="15">
      <c r="A109" s="6" t="s">
        <v>268</v>
      </c>
      <c r="B109" s="16" t="str">
        <f>VLOOKUP(A109,'reina+vit+rec+stg'!B:C,2,FALSE)</f>
        <v>Myoporum acuminatum</v>
      </c>
      <c r="C109" s="1">
        <v>65</v>
      </c>
    </row>
    <row r="110" spans="1:3" ht="15">
      <c r="A110" s="6" t="s">
        <v>269</v>
      </c>
      <c r="B110" s="16" t="s">
        <v>269</v>
      </c>
      <c r="C110" s="1">
        <v>1</v>
      </c>
    </row>
    <row r="111" spans="1:3" ht="15">
      <c r="A111" s="6" t="s">
        <v>147</v>
      </c>
      <c r="B111" s="16" t="s">
        <v>56</v>
      </c>
      <c r="C111" s="1">
        <v>2</v>
      </c>
    </row>
    <row r="112" spans="1:3" ht="15">
      <c r="A112" s="6" t="s">
        <v>270</v>
      </c>
      <c r="B112" s="16" t="s">
        <v>792</v>
      </c>
      <c r="C112" s="1">
        <v>89</v>
      </c>
    </row>
    <row r="113" spans="1:3" ht="15">
      <c r="A113" s="6" t="s">
        <v>271</v>
      </c>
      <c r="B113" s="104" t="s">
        <v>797</v>
      </c>
      <c r="C113" s="1">
        <v>11</v>
      </c>
    </row>
    <row r="114" spans="1:3" ht="15">
      <c r="A114" s="46" t="s">
        <v>272</v>
      </c>
      <c r="B114" s="46" t="e">
        <f>VLOOKUP(A114,'reina+vit+rec+stg'!B:C,2,FALSE)</f>
        <v>#N/A</v>
      </c>
      <c r="C114" s="1">
        <v>2</v>
      </c>
    </row>
    <row r="115" spans="1:3" ht="15">
      <c r="A115" s="46" t="s">
        <v>273</v>
      </c>
      <c r="B115" s="46" t="e">
        <f>VLOOKUP(A115,'reina+vit+rec+stg'!B:C,2,FALSE)</f>
        <v>#N/A</v>
      </c>
      <c r="C115" s="1">
        <v>15</v>
      </c>
    </row>
    <row r="116" spans="1:3" ht="15">
      <c r="A116" s="6" t="s">
        <v>274</v>
      </c>
      <c r="B116" s="16" t="str">
        <f>VLOOKUP(A116,'reina+vit+rec+stg'!B:C,2,FALSE)</f>
        <v>Citrus sinensis</v>
      </c>
      <c r="C116" s="1">
        <v>17</v>
      </c>
    </row>
    <row r="117" spans="1:3" ht="15">
      <c r="A117" s="6" t="s">
        <v>275</v>
      </c>
      <c r="B117" s="16" t="s">
        <v>835</v>
      </c>
      <c r="C117" s="1">
        <v>30</v>
      </c>
    </row>
    <row r="118" spans="1:3" ht="15">
      <c r="A118" s="46" t="s">
        <v>276</v>
      </c>
      <c r="B118" s="46" t="e">
        <f>VLOOKUP(A118,'reina+vit+rec+stg'!B:C,2,FALSE)</f>
        <v>#N/A</v>
      </c>
      <c r="C118" s="1">
        <v>1</v>
      </c>
    </row>
    <row r="119" spans="1:3" ht="15">
      <c r="A119" s="6" t="s">
        <v>149</v>
      </c>
      <c r="B119" s="16" t="s">
        <v>532</v>
      </c>
      <c r="C119" s="1">
        <v>4</v>
      </c>
    </row>
    <row r="120" spans="1:3" ht="15">
      <c r="A120" s="6" t="s">
        <v>277</v>
      </c>
      <c r="B120" s="16" t="s">
        <v>150</v>
      </c>
      <c r="C120" s="1">
        <v>14</v>
      </c>
    </row>
    <row r="121" spans="1:3" ht="15">
      <c r="A121" s="6" t="s">
        <v>152</v>
      </c>
      <c r="B121" s="102" t="s">
        <v>470</v>
      </c>
      <c r="C121" s="1">
        <v>17</v>
      </c>
    </row>
    <row r="122" spans="1:3" ht="15">
      <c r="A122" s="6" t="s">
        <v>153</v>
      </c>
      <c r="B122" s="16" t="s">
        <v>48</v>
      </c>
      <c r="C122" s="1">
        <v>117</v>
      </c>
    </row>
    <row r="123" spans="1:3" ht="15">
      <c r="A123" s="6" t="s">
        <v>49</v>
      </c>
      <c r="B123" s="16" t="s">
        <v>50</v>
      </c>
      <c r="C123" s="1">
        <v>655</v>
      </c>
    </row>
    <row r="124" spans="1:3" ht="15">
      <c r="A124" s="6" t="s">
        <v>278</v>
      </c>
      <c r="B124" s="16" t="s">
        <v>278</v>
      </c>
      <c r="C124" s="1">
        <v>7</v>
      </c>
    </row>
    <row r="125" spans="1:3" ht="15">
      <c r="A125" s="6" t="s">
        <v>279</v>
      </c>
      <c r="B125" s="16" t="s">
        <v>279</v>
      </c>
      <c r="C125" s="1">
        <v>1</v>
      </c>
    </row>
    <row r="126" spans="1:5" ht="15">
      <c r="A126" s="6" t="s">
        <v>280</v>
      </c>
      <c r="B126" s="20" t="s">
        <v>794</v>
      </c>
      <c r="C126" s="1">
        <v>5</v>
      </c>
      <c r="E126" t="s">
        <v>845</v>
      </c>
    </row>
    <row r="127" spans="1:3" ht="15">
      <c r="A127" s="6" t="s">
        <v>281</v>
      </c>
      <c r="B127" s="16" t="s">
        <v>853</v>
      </c>
      <c r="C127" s="1">
        <v>1</v>
      </c>
    </row>
    <row r="128" spans="1:5" ht="15">
      <c r="A128" s="6" t="s">
        <v>282</v>
      </c>
      <c r="B128" s="16" t="s">
        <v>559</v>
      </c>
      <c r="C128" s="1">
        <v>3</v>
      </c>
      <c r="E128" t="s">
        <v>865</v>
      </c>
    </row>
    <row r="129" spans="1:3" ht="15">
      <c r="A129" s="6" t="s">
        <v>283</v>
      </c>
      <c r="B129" s="16" t="s">
        <v>854</v>
      </c>
      <c r="C129" s="1">
        <v>1</v>
      </c>
    </row>
    <row r="130" spans="1:3" ht="15">
      <c r="A130" s="6" t="s">
        <v>284</v>
      </c>
      <c r="B130" s="16" t="s">
        <v>559</v>
      </c>
      <c r="C130" s="1">
        <v>205</v>
      </c>
    </row>
    <row r="131" spans="1:5" ht="15">
      <c r="A131" s="101" t="s">
        <v>285</v>
      </c>
      <c r="B131" s="16" t="s">
        <v>285</v>
      </c>
      <c r="C131" s="1">
        <v>12</v>
      </c>
      <c r="E131" t="s">
        <v>479</v>
      </c>
    </row>
    <row r="132" spans="1:3" ht="15">
      <c r="A132" s="101" t="s">
        <v>285</v>
      </c>
      <c r="B132" s="16" t="s">
        <v>285</v>
      </c>
      <c r="C132" s="1">
        <v>16</v>
      </c>
    </row>
    <row r="133" spans="1:3" ht="15">
      <c r="A133" s="6" t="s">
        <v>286</v>
      </c>
      <c r="B133" s="16" t="s">
        <v>555</v>
      </c>
      <c r="C133" s="1">
        <v>38</v>
      </c>
    </row>
    <row r="134" spans="1:3" ht="15">
      <c r="A134" s="6" t="s">
        <v>287</v>
      </c>
      <c r="B134" s="16" t="str">
        <f>VLOOKUP(A134,'reina+vit+rec+stg'!B:C,2,FALSE)</f>
        <v>Cestrum parqui</v>
      </c>
      <c r="C134" s="1">
        <v>2</v>
      </c>
    </row>
    <row r="135" spans="1:3" ht="15">
      <c r="A135" s="6" t="s">
        <v>158</v>
      </c>
      <c r="B135" s="16" t="str">
        <f>VLOOKUP(A135,'reina+vit+rec+stg'!B:C,2,FALSE)</f>
        <v>persea americana</v>
      </c>
      <c r="C135" s="1">
        <v>18</v>
      </c>
    </row>
    <row r="136" spans="1:3" ht="15">
      <c r="A136" s="6" t="s">
        <v>159</v>
      </c>
      <c r="B136" s="16" t="str">
        <f>VLOOKUP(A136,'reina+vit+rec+stg'!B:C,2,FALSE)</f>
        <v>Parkinsonia aculeata</v>
      </c>
      <c r="C136" s="1">
        <v>28</v>
      </c>
    </row>
    <row r="137" spans="1:3" ht="15">
      <c r="A137" s="46" t="s">
        <v>288</v>
      </c>
      <c r="B137" s="46" t="e">
        <f>VLOOKUP(A137,'reina+vit+rec+stg'!B:C,2,FALSE)</f>
        <v>#N/A</v>
      </c>
      <c r="C137" s="1">
        <v>5</v>
      </c>
    </row>
    <row r="138" spans="1:3" ht="15">
      <c r="A138" s="46" t="s">
        <v>289</v>
      </c>
      <c r="B138" s="46" t="e">
        <f>VLOOKUP(A138,'reina+vit+rec+stg'!B:C,2,FALSE)</f>
        <v>#N/A</v>
      </c>
      <c r="C138" s="1"/>
    </row>
    <row r="139" spans="1:3" ht="15">
      <c r="A139" s="6" t="s">
        <v>51</v>
      </c>
      <c r="B139" s="16" t="str">
        <f>VLOOKUP(A139,'reina+vit+rec+stg'!B:C,2,FALSE)</f>
        <v>Crinodendron patagua</v>
      </c>
      <c r="C139" s="1">
        <v>5</v>
      </c>
    </row>
    <row r="140" spans="1:3" ht="15">
      <c r="A140" s="101" t="s">
        <v>161</v>
      </c>
      <c r="B140" s="21" t="s">
        <v>541</v>
      </c>
      <c r="C140" s="1">
        <v>30</v>
      </c>
    </row>
    <row r="141" spans="1:3" ht="15">
      <c r="A141" s="101" t="s">
        <v>290</v>
      </c>
      <c r="B141" s="21" t="s">
        <v>541</v>
      </c>
      <c r="C141" s="1">
        <v>6</v>
      </c>
    </row>
    <row r="142" spans="1:3" ht="15">
      <c r="A142" s="6" t="s">
        <v>53</v>
      </c>
      <c r="B142" s="16" t="str">
        <f>VLOOKUP(A142,'reina+vit+rec+stg'!B:C,2,FALSE)</f>
        <v>Cryptocarya alba</v>
      </c>
      <c r="C142" s="1">
        <v>35</v>
      </c>
    </row>
    <row r="143" spans="1:3" ht="15">
      <c r="A143" s="6" t="s">
        <v>291</v>
      </c>
      <c r="B143" s="6" t="e">
        <f>VLOOKUP(A143,'reina+vit+rec+stg'!B:C,2,FALSE)</f>
        <v>#N/A</v>
      </c>
      <c r="C143" s="1">
        <v>1</v>
      </c>
    </row>
    <row r="144" spans="1:3" ht="15">
      <c r="A144" s="6" t="s">
        <v>55</v>
      </c>
      <c r="B144" s="16" t="s">
        <v>56</v>
      </c>
      <c r="C144" s="1">
        <v>127</v>
      </c>
    </row>
    <row r="145" spans="1:3" ht="15">
      <c r="A145" s="6" t="s">
        <v>292</v>
      </c>
      <c r="B145" s="16" t="str">
        <f>VLOOKUP(A145,'reina+vit+rec+stg'!B:C,2,FALSE)</f>
        <v>Pinus radiata</v>
      </c>
      <c r="C145" s="1">
        <v>28</v>
      </c>
    </row>
    <row r="146" spans="1:3" ht="15">
      <c r="A146" s="101" t="s">
        <v>167</v>
      </c>
      <c r="B146" s="21" t="s">
        <v>546</v>
      </c>
      <c r="C146" s="1">
        <v>14</v>
      </c>
    </row>
    <row r="147" spans="1:3" ht="15">
      <c r="A147" s="101" t="s">
        <v>293</v>
      </c>
      <c r="B147" s="21" t="s">
        <v>293</v>
      </c>
      <c r="C147" s="1">
        <v>2</v>
      </c>
    </row>
    <row r="148" spans="1:3" ht="15">
      <c r="A148" s="101" t="s">
        <v>294</v>
      </c>
      <c r="B148" s="21" t="s">
        <v>293</v>
      </c>
      <c r="C148" s="1">
        <v>10</v>
      </c>
    </row>
    <row r="149" spans="1:3" ht="15">
      <c r="A149" s="6" t="s">
        <v>295</v>
      </c>
      <c r="B149" s="16" t="s">
        <v>60</v>
      </c>
      <c r="C149" s="1">
        <v>3160</v>
      </c>
    </row>
    <row r="150" spans="1:3" ht="15">
      <c r="A150" s="6" t="s">
        <v>296</v>
      </c>
      <c r="B150" s="16" t="s">
        <v>801</v>
      </c>
      <c r="C150" s="1">
        <v>1</v>
      </c>
    </row>
    <row r="151" spans="1:3" ht="15">
      <c r="A151" s="46" t="s">
        <v>297</v>
      </c>
      <c r="B151" s="46" t="e">
        <f>VLOOKUP(A151,'reina+vit+rec+stg'!B:C,2,FALSE)</f>
        <v>#N/A</v>
      </c>
      <c r="C151" s="1">
        <v>1</v>
      </c>
    </row>
    <row r="152" spans="1:3" ht="15">
      <c r="A152" s="6" t="s">
        <v>298</v>
      </c>
      <c r="B152" s="6" t="e">
        <f>VLOOKUP(A152,'reina+vit+rec+stg'!B:C,2,FALSE)</f>
        <v>#N/A</v>
      </c>
      <c r="C152" s="1">
        <v>1208</v>
      </c>
    </row>
    <row r="153" spans="1:3" ht="15">
      <c r="A153" s="6" t="s">
        <v>61</v>
      </c>
      <c r="B153" s="16" t="str">
        <f>VLOOKUP(A153,'reina+vit+rec+stg'!B:C,2,FALSE)</f>
        <v>Cassia closiana</v>
      </c>
      <c r="C153" s="1">
        <v>3</v>
      </c>
    </row>
    <row r="154" spans="1:3" ht="15">
      <c r="A154" s="6" t="s">
        <v>299</v>
      </c>
      <c r="B154" s="6" t="e">
        <f>VLOOKUP(A154,'reina+vit+rec+stg'!B:C,2,FALSE)</f>
        <v>#N/A</v>
      </c>
      <c r="C154" s="1">
        <v>1</v>
      </c>
    </row>
    <row r="155" spans="1:3" ht="15">
      <c r="A155" s="6" t="s">
        <v>300</v>
      </c>
      <c r="B155" s="16" t="s">
        <v>300</v>
      </c>
      <c r="C155" s="1">
        <v>10</v>
      </c>
    </row>
    <row r="156" spans="1:3" ht="15">
      <c r="A156" s="6" t="s">
        <v>301</v>
      </c>
      <c r="B156" s="16" t="s">
        <v>301</v>
      </c>
      <c r="C156" s="1">
        <v>14</v>
      </c>
    </row>
    <row r="157" spans="1:3" ht="15">
      <c r="A157" s="6" t="s">
        <v>63</v>
      </c>
      <c r="B157" s="16" t="str">
        <f>VLOOKUP(A157,'reina+vit+rec+stg'!B:C,2,FALSE)</f>
        <v>Quillaja saponaria</v>
      </c>
      <c r="C157" s="1">
        <v>487</v>
      </c>
    </row>
    <row r="158" spans="1:3" ht="15">
      <c r="A158" s="46" t="s">
        <v>302</v>
      </c>
      <c r="B158" s="46" t="e">
        <f>VLOOKUP(A158,'reina+vit+rec+stg'!B:C,2,FALSE)</f>
        <v>#N/A</v>
      </c>
      <c r="C158" s="1">
        <v>2</v>
      </c>
    </row>
    <row r="159" spans="1:3" ht="15">
      <c r="A159" s="6" t="s">
        <v>303</v>
      </c>
      <c r="B159" s="16" t="s">
        <v>471</v>
      </c>
      <c r="C159" s="1">
        <v>38</v>
      </c>
    </row>
    <row r="160" spans="1:3" ht="15">
      <c r="A160" s="6" t="s">
        <v>304</v>
      </c>
      <c r="B160" s="16" t="str">
        <f>VLOOKUP(A160,'reina+vit+rec+stg'!B:C,2,FALSE)</f>
        <v>Salix babylonica</v>
      </c>
      <c r="C160" s="1">
        <v>14</v>
      </c>
    </row>
    <row r="161" spans="1:3" ht="15">
      <c r="A161" s="6" t="s">
        <v>305</v>
      </c>
      <c r="B161" s="101" t="s">
        <v>550</v>
      </c>
      <c r="C161" s="1">
        <v>3207</v>
      </c>
    </row>
    <row r="162" spans="1:3" ht="15">
      <c r="A162" s="6" t="s">
        <v>306</v>
      </c>
      <c r="B162" s="101" t="s">
        <v>550</v>
      </c>
      <c r="C162" s="1">
        <v>6</v>
      </c>
    </row>
    <row r="163" spans="1:3" ht="15">
      <c r="A163" s="6" t="s">
        <v>307</v>
      </c>
      <c r="B163" s="105" t="s">
        <v>844</v>
      </c>
      <c r="C163" s="1">
        <v>131</v>
      </c>
    </row>
    <row r="164" spans="1:3" ht="15">
      <c r="A164" s="6" t="s">
        <v>179</v>
      </c>
      <c r="B164" s="16" t="str">
        <f>VLOOKUP(A164,'reina+vit+rec+stg'!B:C,2,FALSE)</f>
        <v>Tamarindus indica</v>
      </c>
      <c r="C164" s="1">
        <v>2</v>
      </c>
    </row>
    <row r="165" spans="1:3" ht="15">
      <c r="A165" s="6" t="s">
        <v>308</v>
      </c>
      <c r="B165" s="16" t="s">
        <v>831</v>
      </c>
      <c r="C165" s="1">
        <v>2</v>
      </c>
    </row>
    <row r="166" spans="1:3" ht="15">
      <c r="A166" s="6" t="s">
        <v>309</v>
      </c>
      <c r="B166" s="16" t="s">
        <v>554</v>
      </c>
      <c r="C166" s="1">
        <v>35</v>
      </c>
    </row>
    <row r="167" spans="1:3" ht="15">
      <c r="A167" s="6" t="s">
        <v>181</v>
      </c>
      <c r="B167" s="16" t="s">
        <v>558</v>
      </c>
      <c r="C167" s="1">
        <v>32</v>
      </c>
    </row>
    <row r="168" spans="1:5" ht="15">
      <c r="A168" s="6" t="s">
        <v>310</v>
      </c>
      <c r="B168" s="16" t="s">
        <v>310</v>
      </c>
      <c r="C168" s="1">
        <v>6</v>
      </c>
      <c r="E168" t="s">
        <v>855</v>
      </c>
    </row>
    <row r="169" spans="1:3" ht="15">
      <c r="A169" s="6" t="s">
        <v>182</v>
      </c>
      <c r="B169" s="16" t="str">
        <f>VLOOKUP(A169,'reina+vit+rec+stg'!B:C,2,FALSE)</f>
        <v>Liriodendron tulipifera</v>
      </c>
      <c r="C169" s="1">
        <v>599</v>
      </c>
    </row>
    <row r="170" spans="1:3" ht="15">
      <c r="A170" s="6" t="s">
        <v>311</v>
      </c>
      <c r="B170" s="15" t="s">
        <v>481</v>
      </c>
      <c r="C170" s="1">
        <v>17</v>
      </c>
    </row>
    <row r="171" spans="1:3" ht="15">
      <c r="A171" s="6" t="s">
        <v>312</v>
      </c>
      <c r="B171" s="16" t="s">
        <v>556</v>
      </c>
      <c r="C171" s="1">
        <v>11</v>
      </c>
    </row>
    <row r="172" spans="1:3" ht="15">
      <c r="A172" s="46" t="s">
        <v>313</v>
      </c>
      <c r="B172" s="46" t="e">
        <f>VLOOKUP(A172,'reina+vit+rec+stg'!B:C,2,FALSE)</f>
        <v>#N/A</v>
      </c>
      <c r="C172" s="1">
        <v>6</v>
      </c>
    </row>
    <row r="173" spans="1:3" ht="15">
      <c r="A173" s="9" t="s">
        <v>73</v>
      </c>
      <c r="B173" s="9"/>
      <c r="C173" s="10">
        <v>45449</v>
      </c>
    </row>
  </sheetData>
  <sheetProtection/>
  <autoFilter ref="A1:C173"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203">
      <selection activeCell="C24" sqref="C24"/>
    </sheetView>
  </sheetViews>
  <sheetFormatPr defaultColWidth="11.421875" defaultRowHeight="15"/>
  <cols>
    <col min="1" max="1" width="40.140625" style="0" customWidth="1"/>
    <col min="2" max="2" width="41.8515625" style="8" customWidth="1"/>
    <col min="3" max="3" width="31.140625" style="0" customWidth="1"/>
    <col min="4" max="4" width="12.421875" style="0" customWidth="1"/>
  </cols>
  <sheetData>
    <row r="1" spans="1:4" ht="15">
      <c r="A1" s="112" t="s">
        <v>314</v>
      </c>
      <c r="B1" s="113" t="s">
        <v>824</v>
      </c>
      <c r="C1" s="112" t="s">
        <v>315</v>
      </c>
      <c r="D1" s="3" t="s">
        <v>316</v>
      </c>
    </row>
    <row r="2" spans="1:4" ht="15">
      <c r="A2" s="7" t="s">
        <v>317</v>
      </c>
      <c r="B2" s="49" t="e">
        <f>VLOOKUP(A2,'reina+vit+rec+stg'!B:C,2,FALSE)</f>
        <v>#N/A</v>
      </c>
      <c r="C2" s="7" t="s">
        <v>317</v>
      </c>
      <c r="D2" s="5">
        <v>7743</v>
      </c>
    </row>
    <row r="3" spans="1:4" ht="15">
      <c r="A3" s="7" t="s">
        <v>318</v>
      </c>
      <c r="B3" s="47" t="s">
        <v>318</v>
      </c>
      <c r="C3" s="7" t="s">
        <v>318</v>
      </c>
      <c r="D3" s="5">
        <v>6561</v>
      </c>
    </row>
    <row r="4" spans="1:4" ht="15">
      <c r="A4" s="7" t="s">
        <v>41</v>
      </c>
      <c r="B4" s="47" t="str">
        <f>VLOOKUP(A4,'reina+vit+rec+stg'!B:C,2,FALSE)</f>
        <v>Liquidambar styraciflua</v>
      </c>
      <c r="C4" s="7" t="s">
        <v>41</v>
      </c>
      <c r="D4" s="5">
        <v>6090</v>
      </c>
    </row>
    <row r="5" spans="1:4" ht="15">
      <c r="A5" s="7" t="s">
        <v>182</v>
      </c>
      <c r="B5" s="47" t="str">
        <f>VLOOKUP(A5,'reina+vit+rec+stg'!B:C,2,FALSE)</f>
        <v>Liriodendron tulipifera</v>
      </c>
      <c r="C5" s="7" t="s">
        <v>182</v>
      </c>
      <c r="D5" s="5">
        <v>4785</v>
      </c>
    </row>
    <row r="6" spans="1:4" ht="15">
      <c r="A6" s="7" t="s">
        <v>45</v>
      </c>
      <c r="B6" s="47" t="str">
        <f>VLOOKUP(A6,'reina+vit+rec+stg'!B:C,2,FALSE)</f>
        <v>Melia azedarach</v>
      </c>
      <c r="C6" s="7" t="s">
        <v>45</v>
      </c>
      <c r="D6" s="5">
        <v>3848</v>
      </c>
    </row>
    <row r="7" spans="1:4" ht="15">
      <c r="A7" s="7" t="s">
        <v>295</v>
      </c>
      <c r="B7" s="47" t="str">
        <f>VLOOKUP(A7,'reina+vit+rec+stg'!B:C,2,FALSE)</f>
        <v>Platanus acerifolia</v>
      </c>
      <c r="C7" s="7" t="s">
        <v>295</v>
      </c>
      <c r="D7" s="5">
        <v>2409</v>
      </c>
    </row>
    <row r="8" spans="1:4" ht="15">
      <c r="A8" s="7" t="s">
        <v>31</v>
      </c>
      <c r="B8" s="47" t="str">
        <f>VLOOKUP(A8,'reina+vit+rec+stg'!B:C,2,FALSE)</f>
        <v>Fraxinus excelsior</v>
      </c>
      <c r="C8" s="7" t="s">
        <v>31</v>
      </c>
      <c r="D8" s="5">
        <v>1779</v>
      </c>
    </row>
    <row r="9" spans="1:4" ht="15">
      <c r="A9" s="7" t="s">
        <v>29</v>
      </c>
      <c r="B9" s="47" t="str">
        <f>VLOOKUP(A9,'reina+vit+rec+stg'!B:C,2,FALSE)</f>
        <v>Robinia pseudoacacia</v>
      </c>
      <c r="C9" s="7" t="s">
        <v>29</v>
      </c>
      <c r="D9" s="5">
        <v>1622</v>
      </c>
    </row>
    <row r="10" spans="1:4" ht="15">
      <c r="A10" s="7" t="s">
        <v>37</v>
      </c>
      <c r="B10" s="47" t="str">
        <f>VLOOKUP(A10,'reina+vit+rec+stg'!B:C,2,FALSE)</f>
        <v>Jacaranda mimosifolia</v>
      </c>
      <c r="C10" s="7" t="s">
        <v>37</v>
      </c>
      <c r="D10" s="5">
        <v>1577</v>
      </c>
    </row>
    <row r="11" spans="1:4" ht="15">
      <c r="A11" s="7" t="s">
        <v>39</v>
      </c>
      <c r="B11" s="47" t="str">
        <f>VLOOKUP(A11,'reina+vit+rec+stg'!B:C,2,FALSE)</f>
        <v>Ligustrum japonicum</v>
      </c>
      <c r="C11" s="7" t="s">
        <v>39</v>
      </c>
      <c r="D11" s="5">
        <v>1259</v>
      </c>
    </row>
    <row r="12" spans="1:4" ht="15">
      <c r="A12" s="7" t="s">
        <v>319</v>
      </c>
      <c r="B12" s="47" t="s">
        <v>319</v>
      </c>
      <c r="C12" s="7" t="s">
        <v>319</v>
      </c>
      <c r="D12" s="5">
        <v>1115</v>
      </c>
    </row>
    <row r="13" spans="1:4" ht="15">
      <c r="A13" s="7" t="s">
        <v>49</v>
      </c>
      <c r="B13" s="47" t="str">
        <f>VLOOKUP(A13,'reina+vit+rec+stg'!B:C,2,FALSE)</f>
        <v>Ulmus campestris</v>
      </c>
      <c r="C13" s="7" t="s">
        <v>49</v>
      </c>
      <c r="D13" s="5">
        <v>932</v>
      </c>
    </row>
    <row r="14" spans="1:4" ht="15">
      <c r="A14" s="7" t="s">
        <v>177</v>
      </c>
      <c r="B14" s="47" t="s">
        <v>68</v>
      </c>
      <c r="C14" s="7" t="s">
        <v>177</v>
      </c>
      <c r="D14" s="5">
        <v>879</v>
      </c>
    </row>
    <row r="15" spans="1:4" ht="15">
      <c r="A15" s="7" t="s">
        <v>63</v>
      </c>
      <c r="B15" s="47" t="str">
        <f>VLOOKUP(A15,'reina+vit+rec+stg'!B:C,2,FALSE)</f>
        <v>Quillaja saponaria</v>
      </c>
      <c r="C15" s="7" t="s">
        <v>63</v>
      </c>
      <c r="D15" s="5">
        <v>866</v>
      </c>
    </row>
    <row r="16" spans="1:4" ht="15">
      <c r="A16" s="7" t="s">
        <v>17</v>
      </c>
      <c r="B16" s="47" t="str">
        <f>VLOOKUP(A16,'reina+vit+rec+stg'!B:C,2,FALSE)</f>
        <v>Catalpa bignoniodes</v>
      </c>
      <c r="C16" s="7" t="s">
        <v>17</v>
      </c>
      <c r="D16" s="5">
        <v>682</v>
      </c>
    </row>
    <row r="17" spans="1:4" ht="15">
      <c r="A17" s="7" t="s">
        <v>35</v>
      </c>
      <c r="B17" s="47" t="str">
        <f>VLOOKUP(A17,'reina+vit+rec+stg'!B:C,2,FALSE)</f>
        <v>Grevillea robusta</v>
      </c>
      <c r="C17" s="7" t="s">
        <v>35</v>
      </c>
      <c r="D17" s="5">
        <v>598</v>
      </c>
    </row>
    <row r="18" spans="1:4" ht="15">
      <c r="A18" s="7" t="s">
        <v>181</v>
      </c>
      <c r="B18" s="47" t="str">
        <f>VLOOKUP(A18,'reina+vit+rec+stg'!B:C,2,FALSE)</f>
        <v>Tilia platyphyllos Scop</v>
      </c>
      <c r="C18" s="7" t="s">
        <v>181</v>
      </c>
      <c r="D18" s="5">
        <v>523</v>
      </c>
    </row>
    <row r="19" spans="1:4" ht="15">
      <c r="A19" s="7" t="s">
        <v>55</v>
      </c>
      <c r="B19" s="47" t="str">
        <f>VLOOKUP(A19,'reina+vit+rec+stg'!B:C,2,FALSE)</f>
        <v>Schinus molle</v>
      </c>
      <c r="C19" s="7" t="s">
        <v>55</v>
      </c>
      <c r="D19" s="5">
        <v>488</v>
      </c>
    </row>
    <row r="20" spans="1:4" ht="15">
      <c r="A20" s="7" t="s">
        <v>241</v>
      </c>
      <c r="B20" s="47" t="str">
        <f>VLOOKUP(A20,'reina+vit+rec+stg'!B:C,2,FALSE)</f>
        <v>Lagerstroemia indica</v>
      </c>
      <c r="C20" s="7" t="s">
        <v>241</v>
      </c>
      <c r="D20" s="5">
        <v>467</v>
      </c>
    </row>
    <row r="21" spans="1:4" ht="15">
      <c r="A21" s="7" t="s">
        <v>85</v>
      </c>
      <c r="B21" s="47" t="str">
        <f>VLOOKUP(A21,'reina+vit+rec+stg'!B:C,2,FALSE)</f>
        <v>Ailanthus altissima</v>
      </c>
      <c r="C21" s="7" t="s">
        <v>85</v>
      </c>
      <c r="D21" s="5">
        <v>419</v>
      </c>
    </row>
    <row r="22" spans="1:4" ht="15">
      <c r="A22" s="7" t="s">
        <v>236</v>
      </c>
      <c r="B22" s="47" t="str">
        <f>VLOOKUP(A22,'reina+vit+rec+stg'!B:C,2,FALSE)</f>
        <v>ciruelo rojo</v>
      </c>
      <c r="C22" s="7" t="s">
        <v>236</v>
      </c>
      <c r="D22" s="5">
        <v>401</v>
      </c>
    </row>
    <row r="23" spans="1:4" ht="15">
      <c r="A23" s="7" t="s">
        <v>126</v>
      </c>
      <c r="B23" s="47" t="str">
        <f>VLOOKUP(A23,'reina+vit+rec+stg'!B:C,2,FALSE)</f>
        <v>Cordyline australis</v>
      </c>
      <c r="C23" s="7" t="s">
        <v>126</v>
      </c>
      <c r="D23" s="5">
        <v>323</v>
      </c>
    </row>
    <row r="24" spans="1:4" ht="15">
      <c r="A24" s="7" t="s">
        <v>234</v>
      </c>
      <c r="B24" s="47" t="str">
        <f>VLOOKUP(A24,'reina+vit+rec+stg'!B:C,2,FALSE)</f>
        <v>Cupressus sempervirens</v>
      </c>
      <c r="C24" s="7" t="s">
        <v>234</v>
      </c>
      <c r="D24" s="5">
        <v>296</v>
      </c>
    </row>
    <row r="25" spans="1:4" ht="15">
      <c r="A25" s="7" t="s">
        <v>219</v>
      </c>
      <c r="B25" s="47" t="str">
        <f>VLOOKUP(A25,'reina+vit+rec+stg'!B:C,2,FALSE)</f>
        <v>Acacia melanoxylon</v>
      </c>
      <c r="C25" s="7" t="s">
        <v>219</v>
      </c>
      <c r="D25" s="5">
        <v>260</v>
      </c>
    </row>
    <row r="26" spans="1:4" ht="15">
      <c r="A26" s="7" t="s">
        <v>167</v>
      </c>
      <c r="B26" s="47" t="str">
        <f>VLOOKUP(A26,'reina+vit+rec+stg'!B:C,2,FALSE)</f>
        <v>Pittosporum tobira</v>
      </c>
      <c r="C26" s="7" t="s">
        <v>167</v>
      </c>
      <c r="D26" s="5">
        <v>247</v>
      </c>
    </row>
    <row r="27" spans="1:4" ht="15">
      <c r="A27" s="7" t="s">
        <v>216</v>
      </c>
      <c r="B27" s="47" t="str">
        <f>VLOOKUP(A27,'reina+vit+rec+stg'!B:C,2,FALSE)</f>
        <v>Acer palmatum</v>
      </c>
      <c r="C27" s="7" t="s">
        <v>216</v>
      </c>
      <c r="D27" s="5">
        <v>242</v>
      </c>
    </row>
    <row r="28" spans="1:4" ht="15">
      <c r="A28" s="7" t="s">
        <v>214</v>
      </c>
      <c r="B28" s="47" t="str">
        <f>VLOOKUP(A28,'reina+vit+rec+stg'!B:C,2,FALSE)</f>
        <v>Cercis siliquastrum</v>
      </c>
      <c r="C28" s="7" t="s">
        <v>214</v>
      </c>
      <c r="D28" s="5">
        <v>192</v>
      </c>
    </row>
    <row r="29" spans="1:4" ht="15">
      <c r="A29" s="7" t="s">
        <v>229</v>
      </c>
      <c r="B29" s="47" t="str">
        <f>VLOOKUP(A29,'reina+vit+rec+stg'!B:C,2,FALSE)</f>
        <v>Aesculus hippocastanum</v>
      </c>
      <c r="C29" s="7" t="s">
        <v>229</v>
      </c>
      <c r="D29" s="5">
        <v>189</v>
      </c>
    </row>
    <row r="30" spans="1:4" ht="15">
      <c r="A30" s="7" t="s">
        <v>320</v>
      </c>
      <c r="B30" s="47" t="s">
        <v>559</v>
      </c>
      <c r="C30" s="7" t="s">
        <v>321</v>
      </c>
      <c r="D30" s="5">
        <v>188</v>
      </c>
    </row>
    <row r="31" spans="1:4" ht="15">
      <c r="A31" s="7" t="s">
        <v>322</v>
      </c>
      <c r="B31" s="47" t="str">
        <f>VLOOKUP(A31,'reina+vit+rec+stg'!B:C,2,FALSE)</f>
        <v>Quercus falcata</v>
      </c>
      <c r="C31" s="7" t="s">
        <v>322</v>
      </c>
      <c r="D31" s="5">
        <v>165</v>
      </c>
    </row>
    <row r="32" spans="1:4" ht="15">
      <c r="A32" s="7" t="s">
        <v>53</v>
      </c>
      <c r="B32" s="47" t="str">
        <f>VLOOKUP(A32,'reina+vit+rec+stg'!B:C,2,FALSE)</f>
        <v>Cryptocarya alba</v>
      </c>
      <c r="C32" s="7" t="s">
        <v>53</v>
      </c>
      <c r="D32" s="5">
        <v>163</v>
      </c>
    </row>
    <row r="33" spans="1:4" ht="15">
      <c r="A33" s="7" t="s">
        <v>275</v>
      </c>
      <c r="B33" s="47" t="str">
        <f>VLOOKUP(A33,'reina+vit+rec+stg'!B:C,2,FALSE)</f>
        <v>Mespilus germanica</v>
      </c>
      <c r="C33" s="7" t="s">
        <v>275</v>
      </c>
      <c r="D33" s="5">
        <v>161</v>
      </c>
    </row>
    <row r="34" spans="1:4" ht="15">
      <c r="A34" s="7" t="s">
        <v>148</v>
      </c>
      <c r="B34" s="47" t="str">
        <f>VLOOKUP(A34,'reina+vit+rec+stg'!B:C,2,FALSE)</f>
        <v>Morus alba L</v>
      </c>
      <c r="C34" s="7" t="s">
        <v>148</v>
      </c>
      <c r="D34" s="5">
        <v>154</v>
      </c>
    </row>
    <row r="35" spans="1:4" ht="15">
      <c r="A35" s="7" t="s">
        <v>249</v>
      </c>
      <c r="B35" s="47" t="str">
        <f>VLOOKUP(A35,'reina+vit+rec+stg'!B:C,2,FALSE)</f>
        <v>Ginkgo biloba</v>
      </c>
      <c r="C35" s="7" t="s">
        <v>249</v>
      </c>
      <c r="D35" s="5">
        <v>140</v>
      </c>
    </row>
    <row r="36" spans="1:4" ht="15">
      <c r="A36" s="7" t="s">
        <v>3</v>
      </c>
      <c r="B36" s="47" t="str">
        <f>VLOOKUP(A36,'reina+vit+rec+stg'!B:C,2,FALSE)</f>
        <v>Betula pendula</v>
      </c>
      <c r="C36" s="7" t="s">
        <v>3</v>
      </c>
      <c r="D36" s="5">
        <v>132</v>
      </c>
    </row>
    <row r="37" spans="1:4" ht="15">
      <c r="A37" s="7" t="s">
        <v>127</v>
      </c>
      <c r="B37" s="47" t="str">
        <f>VLOOKUP(A37,'reina+vit+rec+stg'!B:C,2,FALSE)</f>
        <v>Prunus persica</v>
      </c>
      <c r="C37" s="7" t="s">
        <v>127</v>
      </c>
      <c r="D37" s="5">
        <v>132</v>
      </c>
    </row>
    <row r="38" spans="1:4" ht="15">
      <c r="A38" s="7" t="s">
        <v>221</v>
      </c>
      <c r="B38" s="47" t="str">
        <f>VLOOKUP(A38,'reina+vit+rec+stg'!B:C,2,FALSE)</f>
        <v>Acacia dealbata</v>
      </c>
      <c r="C38" s="7" t="s">
        <v>221</v>
      </c>
      <c r="D38" s="5">
        <v>129</v>
      </c>
    </row>
    <row r="39" spans="1:4" ht="15">
      <c r="A39" s="7" t="s">
        <v>106</v>
      </c>
      <c r="B39" s="47" t="str">
        <f>VLOOKUP(A39,'reina+vit+rec+stg'!B:C,2,FALSE)</f>
        <v>Brachychiton populneus</v>
      </c>
      <c r="C39" s="7" t="s">
        <v>106</v>
      </c>
      <c r="D39" s="5">
        <v>123</v>
      </c>
    </row>
    <row r="40" spans="1:4" ht="15">
      <c r="A40" s="7" t="s">
        <v>323</v>
      </c>
      <c r="B40" t="s">
        <v>1068</v>
      </c>
      <c r="C40" s="7" t="s">
        <v>323</v>
      </c>
      <c r="D40" s="5">
        <v>123</v>
      </c>
    </row>
    <row r="41" spans="1:4" ht="15">
      <c r="A41" s="7" t="s">
        <v>25</v>
      </c>
      <c r="B41" s="47" t="str">
        <f>VLOOKUP(A41,'reina+vit+rec+stg'!B:C,2,FALSE)</f>
        <v>Acacia caven</v>
      </c>
      <c r="C41" s="7" t="s">
        <v>25</v>
      </c>
      <c r="D41" s="5">
        <v>120</v>
      </c>
    </row>
    <row r="42" spans="1:4" ht="15">
      <c r="A42" s="7" t="s">
        <v>51</v>
      </c>
      <c r="B42" s="47" t="str">
        <f>VLOOKUP(A42,'reina+vit+rec+stg'!B:C,2,FALSE)</f>
        <v>Crinodendron patagua</v>
      </c>
      <c r="C42" s="7" t="s">
        <v>51</v>
      </c>
      <c r="D42" s="5">
        <v>117</v>
      </c>
    </row>
    <row r="43" spans="1:4" ht="15">
      <c r="A43" s="7" t="s">
        <v>268</v>
      </c>
      <c r="B43" s="47" t="str">
        <f>VLOOKUP(A43,'reina+vit+rec+stg'!B:C,2,FALSE)</f>
        <v>Myoporum acuminatum</v>
      </c>
      <c r="C43" s="7" t="s">
        <v>268</v>
      </c>
      <c r="D43" s="5">
        <v>113</v>
      </c>
    </row>
    <row r="44" spans="1:4" ht="15">
      <c r="A44" s="7" t="s">
        <v>116</v>
      </c>
      <c r="B44" s="47" t="str">
        <f>VLOOKUP(A44,'reina+vit+rec+stg'!B:C,2,FALSE)</f>
        <v>Erythrina falcata </v>
      </c>
      <c r="C44" s="7" t="s">
        <v>116</v>
      </c>
      <c r="D44" s="5">
        <v>112</v>
      </c>
    </row>
    <row r="45" spans="1:4" ht="15">
      <c r="A45" s="7" t="s">
        <v>274</v>
      </c>
      <c r="B45" s="47" t="str">
        <f>VLOOKUP(A45,'reina+vit+rec+stg'!B:C,2,FALSE)</f>
        <v>Citrus sinensis</v>
      </c>
      <c r="C45" s="7" t="s">
        <v>274</v>
      </c>
      <c r="D45" s="5">
        <v>109</v>
      </c>
    </row>
    <row r="46" spans="1:4" ht="15">
      <c r="A46" s="7" t="s">
        <v>324</v>
      </c>
      <c r="B46" s="47" t="str">
        <f>VLOOKUP(A46,'reina+vit+rec+stg'!B:C,2,FALSE)</f>
        <v>Celtis australis</v>
      </c>
      <c r="C46" s="7" t="s">
        <v>324</v>
      </c>
      <c r="D46" s="5">
        <v>105</v>
      </c>
    </row>
    <row r="47" spans="1:4" ht="15">
      <c r="A47" s="7" t="s">
        <v>325</v>
      </c>
      <c r="B47" s="75" t="s">
        <v>482</v>
      </c>
      <c r="C47" s="7" t="s">
        <v>325</v>
      </c>
      <c r="D47" s="5">
        <v>105</v>
      </c>
    </row>
    <row r="48" spans="1:4" ht="15">
      <c r="A48" s="7" t="s">
        <v>264</v>
      </c>
      <c r="B48" s="47" t="str">
        <f>VLOOKUP(A48,'reina+vit+rec+stg'!B:C,2,FALSE)</f>
        <v>Maytenus boaria</v>
      </c>
      <c r="C48" s="7" t="s">
        <v>264</v>
      </c>
      <c r="D48" s="5">
        <v>103</v>
      </c>
    </row>
    <row r="49" spans="1:4" ht="15">
      <c r="A49" s="7" t="s">
        <v>128</v>
      </c>
      <c r="B49" s="47" t="str">
        <f>VLOOKUP(A49,'reina+vit+rec+stg'!B:C,2,FALSE)</f>
        <v>Quercus robur</v>
      </c>
      <c r="C49" s="7" t="s">
        <v>128</v>
      </c>
      <c r="D49" s="5">
        <v>99</v>
      </c>
    </row>
    <row r="50" spans="1:4" ht="15">
      <c r="A50" s="7" t="s">
        <v>153</v>
      </c>
      <c r="B50" s="47" t="str">
        <f>VLOOKUP(A50,'reina+vit+rec+stg'!B:C,2,FALSE)</f>
        <v>Eleagnus angustifolia</v>
      </c>
      <c r="C50" s="7" t="s">
        <v>153</v>
      </c>
      <c r="D50" s="5">
        <v>97</v>
      </c>
    </row>
    <row r="51" spans="1:4" ht="15">
      <c r="A51" s="7" t="s">
        <v>326</v>
      </c>
      <c r="B51" s="51" t="s">
        <v>559</v>
      </c>
      <c r="C51" s="7" t="s">
        <v>321</v>
      </c>
      <c r="D51" s="5">
        <v>89</v>
      </c>
    </row>
    <row r="52" spans="1:4" ht="15">
      <c r="A52" s="7" t="s">
        <v>95</v>
      </c>
      <c r="B52" s="47" t="str">
        <f>VLOOKUP(A52,'reina+vit+rec+stg'!B:C,2,FALSE)</f>
        <v>Prunus amygdalus Basch.</v>
      </c>
      <c r="C52" s="7" t="s">
        <v>95</v>
      </c>
      <c r="D52" s="5">
        <v>88</v>
      </c>
    </row>
    <row r="53" spans="1:4" ht="15">
      <c r="A53" s="7" t="s">
        <v>161</v>
      </c>
      <c r="B53" s="47" t="str">
        <f>VLOOKUP(A53,'reina+vit+rec+stg'!B:C,2,FALSE)</f>
        <v>Paulownia tomentosa</v>
      </c>
      <c r="C53" s="7" t="s">
        <v>161</v>
      </c>
      <c r="D53" s="5">
        <v>88</v>
      </c>
    </row>
    <row r="54" spans="1:4" ht="15">
      <c r="A54" s="7" t="s">
        <v>125</v>
      </c>
      <c r="B54" s="47" t="str">
        <f>VLOOKUP(A54,'reina+vit+rec+stg'!B:C,2,FALSE)</f>
        <v>Prunus armeniaca</v>
      </c>
      <c r="C54" s="7" t="s">
        <v>125</v>
      </c>
      <c r="D54" s="5">
        <v>86</v>
      </c>
    </row>
    <row r="55" spans="1:4" ht="15">
      <c r="A55" s="7" t="s">
        <v>309</v>
      </c>
      <c r="B55" s="47" t="str">
        <f>VLOOKUP(A55,'reina+vit+rec+stg'!B:C,2,FALSE)</f>
        <v>Thuja occidentalis</v>
      </c>
      <c r="C55" s="7" t="s">
        <v>309</v>
      </c>
      <c r="D55" s="5">
        <v>82</v>
      </c>
    </row>
    <row r="56" spans="1:4" ht="15">
      <c r="A56" s="7" t="s">
        <v>143</v>
      </c>
      <c r="B56" s="47" t="str">
        <f>VLOOKUP(A56,'reina+vit+rec+stg'!B:C,2,FALSE)</f>
        <v>malus domestica</v>
      </c>
      <c r="C56" s="7" t="s">
        <v>143</v>
      </c>
      <c r="D56" s="5">
        <v>81</v>
      </c>
    </row>
    <row r="57" spans="1:4" ht="15">
      <c r="A57" s="7" t="s">
        <v>327</v>
      </c>
      <c r="B57" s="51" t="s">
        <v>555</v>
      </c>
      <c r="C57" s="7" t="s">
        <v>328</v>
      </c>
      <c r="D57" s="5">
        <v>77</v>
      </c>
    </row>
    <row r="58" spans="1:4" ht="15">
      <c r="A58" s="7" t="s">
        <v>329</v>
      </c>
      <c r="B58" s="49" t="e">
        <f>VLOOKUP(A58,'reina+vit+rec+stg'!B:C,2,FALSE)</f>
        <v>#N/A</v>
      </c>
      <c r="C58" s="7" t="s">
        <v>329</v>
      </c>
      <c r="D58" s="5">
        <v>75</v>
      </c>
    </row>
    <row r="59" spans="1:4" ht="15">
      <c r="A59" s="7" t="s">
        <v>330</v>
      </c>
      <c r="B59" s="49" t="e">
        <f>VLOOKUP(A59,'reina+vit+rec+stg'!B:C,2,FALSE)</f>
        <v>#N/A</v>
      </c>
      <c r="C59" s="7" t="s">
        <v>330</v>
      </c>
      <c r="D59" s="5">
        <v>62</v>
      </c>
    </row>
    <row r="60" spans="1:4" ht="15">
      <c r="A60" s="7" t="s">
        <v>331</v>
      </c>
      <c r="B60" s="51" t="str">
        <f>VLOOKUP(A60,'reina+vit+rec+stg'!B:C,2,FALSE)</f>
        <v>Magnolia grandiflora</v>
      </c>
      <c r="C60" s="7" t="s">
        <v>331</v>
      </c>
      <c r="D60" s="5">
        <v>61</v>
      </c>
    </row>
    <row r="61" spans="1:4" ht="15">
      <c r="A61" s="7" t="s">
        <v>86</v>
      </c>
      <c r="B61" s="47" t="str">
        <f>VLOOKUP(A61,'reina+vit+rec+stg'!B:C,2,FALSE)</f>
        <v>Populus alba</v>
      </c>
      <c r="C61" s="7" t="s">
        <v>86</v>
      </c>
      <c r="D61" s="5">
        <v>60</v>
      </c>
    </row>
    <row r="62" spans="1:4" ht="15">
      <c r="A62" s="7" t="s">
        <v>160</v>
      </c>
      <c r="B62" s="47" t="str">
        <f>VLOOKUP(A62,'reina+vit+rec+stg'!B:C,2,FALSE)</f>
        <v>Bauhinia forficata</v>
      </c>
      <c r="C62" s="7" t="s">
        <v>160</v>
      </c>
      <c r="D62" s="5">
        <v>57</v>
      </c>
    </row>
    <row r="63" spans="1:4" ht="15">
      <c r="A63" s="7" t="s">
        <v>178</v>
      </c>
      <c r="B63" s="47" t="str">
        <f>VLOOKUP(A63,'reina+vit+rec+stg'!B:C,2,FALSE)</f>
        <v>sterculia apetala</v>
      </c>
      <c r="C63" s="7" t="s">
        <v>178</v>
      </c>
      <c r="D63" s="5">
        <v>55</v>
      </c>
    </row>
    <row r="64" spans="1:4" ht="15">
      <c r="A64" s="7" t="s">
        <v>332</v>
      </c>
      <c r="B64" s="47" t="str">
        <f>VLOOKUP(A64,'reina+vit+rec+stg'!B:C,2,FALSE)</f>
        <v>Malus floribunda Van Houtte</v>
      </c>
      <c r="C64" s="7" t="s">
        <v>332</v>
      </c>
      <c r="D64" s="5">
        <v>54</v>
      </c>
    </row>
    <row r="65" spans="1:4" ht="15">
      <c r="A65" s="7" t="s">
        <v>159</v>
      </c>
      <c r="B65" s="51" t="str">
        <f>VLOOKUP(A65,'reina+vit+rec+stg'!B:C,2,FALSE)</f>
        <v>Parkinsonia aculeata</v>
      </c>
      <c r="C65" s="7" t="s">
        <v>159</v>
      </c>
      <c r="D65" s="5">
        <v>53</v>
      </c>
    </row>
    <row r="66" spans="1:4" ht="15">
      <c r="A66" s="7" t="s">
        <v>27</v>
      </c>
      <c r="B66" s="47" t="str">
        <f>VLOOKUP(A66,'reina+vit+rec+stg'!B:C,2,FALSE)</f>
        <v>Eucalyptus globulus</v>
      </c>
      <c r="C66" s="7" t="s">
        <v>244</v>
      </c>
      <c r="D66" s="5">
        <v>51</v>
      </c>
    </row>
    <row r="67" spans="1:4" ht="15">
      <c r="A67" s="7" t="s">
        <v>261</v>
      </c>
      <c r="B67" s="47" t="s">
        <v>524</v>
      </c>
      <c r="C67" s="7" t="s">
        <v>261</v>
      </c>
      <c r="D67" s="5">
        <v>51</v>
      </c>
    </row>
    <row r="68" spans="1:4" ht="15">
      <c r="A68" s="7" t="s">
        <v>333</v>
      </c>
      <c r="B68" s="51" t="s">
        <v>559</v>
      </c>
      <c r="C68" s="7" t="s">
        <v>321</v>
      </c>
      <c r="D68" s="5">
        <v>46</v>
      </c>
    </row>
    <row r="69" spans="1:4" ht="15">
      <c r="A69" s="7" t="s">
        <v>149</v>
      </c>
      <c r="B69" s="47" t="str">
        <f>VLOOKUP(A69,'reina+vit+rec+stg'!B:C,2,FALSE)</f>
        <v>Juglans regia</v>
      </c>
      <c r="C69" s="7" t="s">
        <v>149</v>
      </c>
      <c r="D69" s="5">
        <v>45</v>
      </c>
    </row>
    <row r="70" spans="1:4" ht="15">
      <c r="A70" s="7" t="s">
        <v>227</v>
      </c>
      <c r="B70" s="47" t="str">
        <f>VLOOKUP(A70,'reina+vit+rec+stg'!B:C,2,FALSE)</f>
        <v>Castanea sativa Miller</v>
      </c>
      <c r="C70" s="7" t="s">
        <v>227</v>
      </c>
      <c r="D70" s="5">
        <v>45</v>
      </c>
    </row>
    <row r="71" spans="1:4" ht="15">
      <c r="A71" s="7" t="s">
        <v>158</v>
      </c>
      <c r="B71" s="47" t="str">
        <f>VLOOKUP(A71,'reina+vit+rec+stg'!B:C,2,FALSE)</f>
        <v>persea americana</v>
      </c>
      <c r="C71" s="7" t="s">
        <v>158</v>
      </c>
      <c r="D71" s="5">
        <v>44</v>
      </c>
    </row>
    <row r="72" spans="1:4" ht="15">
      <c r="A72" s="7" t="s">
        <v>334</v>
      </c>
      <c r="B72" s="72" t="s">
        <v>790</v>
      </c>
      <c r="C72" s="7" t="s">
        <v>229</v>
      </c>
      <c r="D72" s="5">
        <v>43</v>
      </c>
    </row>
    <row r="73" spans="1:4" ht="15">
      <c r="A73" s="7" t="s">
        <v>118</v>
      </c>
      <c r="B73" s="49" t="e">
        <f>VLOOKUP(A73,'reina+vit+rec+stg'!B:C,2,FALSE)</f>
        <v>#N/A</v>
      </c>
      <c r="C73" s="7" t="s">
        <v>118</v>
      </c>
      <c r="D73" s="5">
        <v>42</v>
      </c>
    </row>
    <row r="74" spans="1:4" ht="15">
      <c r="A74" s="7" t="s">
        <v>88</v>
      </c>
      <c r="B74" s="47" t="str">
        <f>VLOOKUP(A74,'reina+vit+rec+stg'!B:C,2,FALSE)</f>
        <v>Populus nigra var. pyramidalis</v>
      </c>
      <c r="C74" s="7" t="s">
        <v>88</v>
      </c>
      <c r="D74" s="5">
        <v>37</v>
      </c>
    </row>
    <row r="75" spans="1:4" ht="15">
      <c r="A75" s="7" t="s">
        <v>335</v>
      </c>
      <c r="B75" s="51" t="s">
        <v>285</v>
      </c>
      <c r="C75" s="7" t="s">
        <v>285</v>
      </c>
      <c r="D75" s="5">
        <v>35</v>
      </c>
    </row>
    <row r="76" spans="1:4" ht="15">
      <c r="A76" s="7" t="s">
        <v>336</v>
      </c>
      <c r="B76" s="49" t="e">
        <f>VLOOKUP(A76,'reina+vit+rec+stg'!B:C,2,FALSE)</f>
        <v>#N/A</v>
      </c>
      <c r="C76" s="7" t="s">
        <v>37</v>
      </c>
      <c r="D76" s="5">
        <v>28</v>
      </c>
    </row>
    <row r="77" spans="1:4" ht="15">
      <c r="A77" s="7" t="s">
        <v>152</v>
      </c>
      <c r="B77" s="47" t="str">
        <f>VLOOKUP(A77,'reina+vit+rec+stg'!B:C,2,FALSE)</f>
        <v>Olea europaea</v>
      </c>
      <c r="C77" s="7" t="s">
        <v>152</v>
      </c>
      <c r="D77" s="5">
        <v>28</v>
      </c>
    </row>
    <row r="78" spans="1:4" ht="15">
      <c r="A78" s="7" t="s">
        <v>91</v>
      </c>
      <c r="B78" s="47" t="str">
        <f>VLOOKUP(A78,'reina+vit+rec+stg'!B:C,2,FALSE)</f>
        <v>quercus suber</v>
      </c>
      <c r="C78" s="7" t="s">
        <v>91</v>
      </c>
      <c r="D78" s="5">
        <v>28</v>
      </c>
    </row>
    <row r="79" spans="1:4" ht="15">
      <c r="A79" s="7" t="s">
        <v>78</v>
      </c>
      <c r="B79" s="47" t="str">
        <f>VLOOKUP(A79,'reina+vit+rec+stg'!B:C,2,FALSE)</f>
        <v>Acacia visco Lorentz ex Griseb</v>
      </c>
      <c r="C79" s="7" t="s">
        <v>337</v>
      </c>
      <c r="D79" s="5">
        <v>28</v>
      </c>
    </row>
    <row r="80" spans="1:4" ht="15">
      <c r="A80" s="7" t="s">
        <v>338</v>
      </c>
      <c r="B80" s="47" t="s">
        <v>944</v>
      </c>
      <c r="C80" s="7" t="s">
        <v>338</v>
      </c>
      <c r="D80" s="5">
        <v>27</v>
      </c>
    </row>
    <row r="81" spans="1:4" ht="15">
      <c r="A81" s="114" t="s">
        <v>339</v>
      </c>
      <c r="B81" s="51" t="s">
        <v>555</v>
      </c>
      <c r="C81" s="7" t="s">
        <v>328</v>
      </c>
      <c r="D81" s="5">
        <v>26</v>
      </c>
    </row>
    <row r="82" spans="1:4" ht="15">
      <c r="A82" s="7" t="s">
        <v>209</v>
      </c>
      <c r="B82" s="47" t="str">
        <f>VLOOKUP(A82,'reina+vit+rec+stg'!B:C,2,FALSE)</f>
        <v>Ceratonia siliqua</v>
      </c>
      <c r="C82" s="7" t="s">
        <v>209</v>
      </c>
      <c r="D82" s="5">
        <v>25</v>
      </c>
    </row>
    <row r="83" spans="1:4" ht="15">
      <c r="A83" s="7" t="s">
        <v>90</v>
      </c>
      <c r="B83" s="47" t="s">
        <v>484</v>
      </c>
      <c r="C83" s="7" t="s">
        <v>90</v>
      </c>
      <c r="D83" s="5">
        <v>25</v>
      </c>
    </row>
    <row r="84" spans="1:4" ht="15">
      <c r="A84" s="7" t="s">
        <v>340</v>
      </c>
      <c r="B84" s="47" t="s">
        <v>115</v>
      </c>
      <c r="C84" s="7" t="s">
        <v>340</v>
      </c>
      <c r="D84" s="5">
        <v>24</v>
      </c>
    </row>
    <row r="85" spans="1:4" ht="15">
      <c r="A85" s="7" t="s">
        <v>341</v>
      </c>
      <c r="B85" s="51" t="s">
        <v>559</v>
      </c>
      <c r="C85" s="7" t="s">
        <v>321</v>
      </c>
      <c r="D85" s="5">
        <v>23</v>
      </c>
    </row>
    <row r="86" spans="1:4" ht="15">
      <c r="A86" s="7" t="s">
        <v>145</v>
      </c>
      <c r="B86" s="47" t="str">
        <f>VLOOKUP(A86,'reina+vit+rec+stg'!B:C,2,FALSE)</f>
        <v>Aristotelia chilensis</v>
      </c>
      <c r="C86" s="7" t="s">
        <v>145</v>
      </c>
      <c r="D86" s="5">
        <v>23</v>
      </c>
    </row>
    <row r="87" spans="1:4" ht="15">
      <c r="A87" s="7" t="s">
        <v>285</v>
      </c>
      <c r="B87" s="51" t="str">
        <f>VLOOKUP(A87,'reina+vit+rec+stg'!B:C,2,FALSE)</f>
        <v>Palmera Trachycarpus</v>
      </c>
      <c r="C87" s="7" t="s">
        <v>285</v>
      </c>
      <c r="D87" s="5">
        <v>23</v>
      </c>
    </row>
    <row r="88" spans="1:4" ht="15">
      <c r="A88" s="7" t="s">
        <v>342</v>
      </c>
      <c r="B88" s="47" t="s">
        <v>494</v>
      </c>
      <c r="C88" s="7" t="s">
        <v>342</v>
      </c>
      <c r="D88" s="5">
        <v>23</v>
      </c>
    </row>
    <row r="89" spans="1:4" ht="15">
      <c r="A89" s="7" t="s">
        <v>265</v>
      </c>
      <c r="B89" s="47" t="str">
        <f>VLOOKUP(A89,'reina+vit+rec+stg'!B:C,2,FALSE)</f>
        <v>Citrus reticulata</v>
      </c>
      <c r="C89" s="7" t="s">
        <v>265</v>
      </c>
      <c r="D89" s="5">
        <v>22</v>
      </c>
    </row>
    <row r="90" spans="1:4" ht="15">
      <c r="A90" s="7" t="s">
        <v>343</v>
      </c>
      <c r="B90" s="79" t="s">
        <v>506</v>
      </c>
      <c r="C90" s="7" t="s">
        <v>343</v>
      </c>
      <c r="D90" s="5">
        <v>22</v>
      </c>
    </row>
    <row r="91" spans="1:4" ht="15">
      <c r="A91" s="7" t="s">
        <v>344</v>
      </c>
      <c r="B91" s="49" t="e">
        <f>VLOOKUP(A91,'reina+vit+rec+stg'!B:C,2,FALSE)</f>
        <v>#N/A</v>
      </c>
      <c r="C91" s="7" t="s">
        <v>344</v>
      </c>
      <c r="D91" s="5">
        <v>22</v>
      </c>
    </row>
    <row r="92" spans="1:4" ht="15">
      <c r="A92" s="7" t="s">
        <v>345</v>
      </c>
      <c r="B92" s="51" t="s">
        <v>555</v>
      </c>
      <c r="C92" s="7" t="s">
        <v>328</v>
      </c>
      <c r="D92" s="5">
        <v>21</v>
      </c>
    </row>
    <row r="93" spans="1:4" ht="15">
      <c r="A93" s="7" t="s">
        <v>346</v>
      </c>
      <c r="B93" s="49" t="e">
        <f>VLOOKUP(A93,'reina+vit+rec+stg'!B:C,2,FALSE)</f>
        <v>#N/A</v>
      </c>
      <c r="C93" s="7" t="s">
        <v>346</v>
      </c>
      <c r="D93" s="5">
        <v>20</v>
      </c>
    </row>
    <row r="94" spans="1:4" ht="15">
      <c r="A94" s="7" t="s">
        <v>347</v>
      </c>
      <c r="B94" s="51" t="s">
        <v>509</v>
      </c>
      <c r="C94" s="7" t="s">
        <v>347</v>
      </c>
      <c r="D94" s="5">
        <v>19</v>
      </c>
    </row>
    <row r="95" spans="1:4" ht="15">
      <c r="A95" s="7" t="s">
        <v>348</v>
      </c>
      <c r="B95" s="51" t="s">
        <v>559</v>
      </c>
      <c r="C95" s="7" t="s">
        <v>321</v>
      </c>
      <c r="D95" s="5">
        <v>19</v>
      </c>
    </row>
    <row r="96" spans="1:4" ht="15">
      <c r="A96" s="7" t="s">
        <v>135</v>
      </c>
      <c r="B96" s="47" t="str">
        <f>VLOOKUP(A96,'reina+vit+rec+stg'!B:C,2,FALSE)</f>
        <v>ficus carica</v>
      </c>
      <c r="C96" s="7" t="s">
        <v>135</v>
      </c>
      <c r="D96" s="5">
        <v>18</v>
      </c>
    </row>
    <row r="97" spans="1:4" ht="15">
      <c r="A97" s="7" t="s">
        <v>349</v>
      </c>
      <c r="B97" s="51" t="s">
        <v>555</v>
      </c>
      <c r="C97" s="7" t="s">
        <v>328</v>
      </c>
      <c r="D97" s="5">
        <v>17</v>
      </c>
    </row>
    <row r="98" spans="1:4" ht="15">
      <c r="A98" s="7" t="s">
        <v>350</v>
      </c>
      <c r="B98" s="51" t="s">
        <v>555</v>
      </c>
      <c r="C98" s="7" t="s">
        <v>321</v>
      </c>
      <c r="D98" s="5">
        <v>17</v>
      </c>
    </row>
    <row r="99" spans="1:4" ht="15">
      <c r="A99" s="7" t="s">
        <v>351</v>
      </c>
      <c r="B99" s="47" t="s">
        <v>549</v>
      </c>
      <c r="C99" s="7" t="s">
        <v>351</v>
      </c>
      <c r="D99" s="5">
        <v>17</v>
      </c>
    </row>
    <row r="100" spans="1:4" ht="15">
      <c r="A100" s="7" t="s">
        <v>352</v>
      </c>
      <c r="B100" s="51" t="s">
        <v>8</v>
      </c>
      <c r="C100" s="7" t="s">
        <v>353</v>
      </c>
      <c r="D100" s="5">
        <v>17</v>
      </c>
    </row>
    <row r="101" spans="1:4" ht="15">
      <c r="A101" s="7" t="s">
        <v>99</v>
      </c>
      <c r="B101" s="47" t="str">
        <f>VLOOKUP(A101,'reina+vit+rec+stg'!B:C,2,FALSE)</f>
        <v>Araucaria Excelsa</v>
      </c>
      <c r="C101" s="7" t="s">
        <v>99</v>
      </c>
      <c r="D101" s="5">
        <v>17</v>
      </c>
    </row>
    <row r="102" spans="1:4" ht="15">
      <c r="A102" s="7" t="s">
        <v>354</v>
      </c>
      <c r="B102" s="78" t="s">
        <v>354</v>
      </c>
      <c r="C102" s="7" t="s">
        <v>354</v>
      </c>
      <c r="D102" s="5">
        <v>16</v>
      </c>
    </row>
    <row r="103" spans="1:4" ht="15">
      <c r="A103" s="7" t="s">
        <v>355</v>
      </c>
      <c r="B103" s="47" t="s">
        <v>853</v>
      </c>
      <c r="C103" s="7" t="s">
        <v>355</v>
      </c>
      <c r="D103" s="5">
        <v>16</v>
      </c>
    </row>
    <row r="104" spans="1:4" ht="15">
      <c r="A104" s="7" t="s">
        <v>356</v>
      </c>
      <c r="B104" s="47" t="s">
        <v>945</v>
      </c>
      <c r="C104" s="7" t="s">
        <v>356</v>
      </c>
      <c r="D104" s="5">
        <v>16</v>
      </c>
    </row>
    <row r="105" spans="1:4" ht="15">
      <c r="A105" s="7" t="s">
        <v>357</v>
      </c>
      <c r="B105" s="51" t="s">
        <v>81</v>
      </c>
      <c r="C105" s="7" t="s">
        <v>357</v>
      </c>
      <c r="D105" s="5">
        <v>15</v>
      </c>
    </row>
    <row r="106" spans="1:4" ht="15">
      <c r="A106" s="7" t="s">
        <v>133</v>
      </c>
      <c r="B106" s="47" t="str">
        <f>VLOOKUP(A106,'reina+vit+rec+stg'!B:C,2,FALSE)</f>
        <v>Ficus elastica</v>
      </c>
      <c r="C106" s="7" t="s">
        <v>133</v>
      </c>
      <c r="D106" s="5">
        <v>15</v>
      </c>
    </row>
    <row r="107" spans="1:4" ht="15">
      <c r="A107" s="7" t="s">
        <v>358</v>
      </c>
      <c r="B107" s="47" t="s">
        <v>825</v>
      </c>
      <c r="C107" s="7" t="s">
        <v>358</v>
      </c>
      <c r="D107" s="5">
        <v>15</v>
      </c>
    </row>
    <row r="108" spans="1:4" ht="15">
      <c r="A108" s="7" t="s">
        <v>359</v>
      </c>
      <c r="B108" s="47" t="s">
        <v>24</v>
      </c>
      <c r="C108" s="7" t="s">
        <v>359</v>
      </c>
      <c r="D108" s="5">
        <v>15</v>
      </c>
    </row>
    <row r="109" spans="1:4" ht="15">
      <c r="A109" s="7" t="s">
        <v>360</v>
      </c>
      <c r="B109" s="51" t="s">
        <v>8</v>
      </c>
      <c r="C109" s="7" t="s">
        <v>353</v>
      </c>
      <c r="D109" s="5">
        <v>14</v>
      </c>
    </row>
    <row r="110" spans="1:4" ht="15">
      <c r="A110" s="7" t="s">
        <v>361</v>
      </c>
      <c r="B110" s="51" t="s">
        <v>555</v>
      </c>
      <c r="C110" s="7" t="s">
        <v>328</v>
      </c>
      <c r="D110" s="5">
        <v>13</v>
      </c>
    </row>
    <row r="111" spans="1:4" ht="15">
      <c r="A111" s="7" t="s">
        <v>362</v>
      </c>
      <c r="B111" s="51" t="s">
        <v>285</v>
      </c>
      <c r="C111" s="7" t="s">
        <v>363</v>
      </c>
      <c r="D111" s="5">
        <v>12</v>
      </c>
    </row>
    <row r="112" spans="1:4" ht="15">
      <c r="A112" s="7" t="s">
        <v>364</v>
      </c>
      <c r="B112" s="51" t="s">
        <v>460</v>
      </c>
      <c r="C112" s="7" t="s">
        <v>364</v>
      </c>
      <c r="D112" s="5">
        <v>12</v>
      </c>
    </row>
    <row r="113" spans="1:4" ht="15">
      <c r="A113" s="7" t="s">
        <v>57</v>
      </c>
      <c r="B113" s="47" t="str">
        <f>VLOOKUP(A113,'reina+vit+rec+stg'!B:C,2,FALSE)</f>
        <v>Pinus radiata</v>
      </c>
      <c r="C113" s="7" t="s">
        <v>57</v>
      </c>
      <c r="D113" s="5">
        <v>12</v>
      </c>
    </row>
    <row r="114" spans="1:4" ht="15">
      <c r="A114" s="7" t="s">
        <v>365</v>
      </c>
      <c r="B114" s="47" t="s">
        <v>537</v>
      </c>
      <c r="C114" s="7" t="s">
        <v>365</v>
      </c>
      <c r="D114" s="5">
        <v>12</v>
      </c>
    </row>
    <row r="115" spans="1:4" ht="15">
      <c r="A115" s="7" t="s">
        <v>366</v>
      </c>
      <c r="B115" s="47" t="str">
        <f>VLOOKUP(A115,'reina+vit+rec+stg'!B:C,2,FALSE)</f>
        <v>acacia horrida Willd</v>
      </c>
      <c r="C115" s="7" t="s">
        <v>366</v>
      </c>
      <c r="D115" s="5">
        <v>12</v>
      </c>
    </row>
    <row r="116" spans="1:4" ht="15">
      <c r="A116" s="7" t="s">
        <v>367</v>
      </c>
      <c r="B116" s="51" t="s">
        <v>8</v>
      </c>
      <c r="C116" s="7" t="s">
        <v>353</v>
      </c>
      <c r="D116" s="5">
        <v>11</v>
      </c>
    </row>
    <row r="117" spans="1:4" ht="15">
      <c r="A117" s="7" t="s">
        <v>146</v>
      </c>
      <c r="B117" s="47" t="str">
        <f>VLOOKUP(A117,'reina+vit+rec+stg'!B:C,2,FALSE)</f>
        <v>Membrillo</v>
      </c>
      <c r="C117" s="7" t="s">
        <v>146</v>
      </c>
      <c r="D117" s="5">
        <v>11</v>
      </c>
    </row>
    <row r="118" spans="1:4" ht="15">
      <c r="A118" s="7" t="s">
        <v>179</v>
      </c>
      <c r="B118" s="47" t="str">
        <f>VLOOKUP(A118,'reina+vit+rec+stg'!B:C,2,FALSE)</f>
        <v>Tamarindus indica</v>
      </c>
      <c r="C118" s="7" t="s">
        <v>179</v>
      </c>
      <c r="D118" s="5">
        <v>11</v>
      </c>
    </row>
    <row r="119" spans="1:4" ht="15">
      <c r="A119" s="7" t="s">
        <v>230</v>
      </c>
      <c r="B119" s="47" t="str">
        <f>VLOOKUP(A119,'reina+vit+rec+stg'!B:C,2,FALSE)</f>
        <v>Casuarina cunninghamiana</v>
      </c>
      <c r="C119" s="7" t="s">
        <v>230</v>
      </c>
      <c r="D119" s="5">
        <v>11</v>
      </c>
    </row>
    <row r="120" spans="1:4" ht="15">
      <c r="A120" s="7" t="s">
        <v>368</v>
      </c>
      <c r="B120" s="47" t="s">
        <v>368</v>
      </c>
      <c r="C120" s="7" t="s">
        <v>368</v>
      </c>
      <c r="D120" s="5">
        <v>11</v>
      </c>
    </row>
    <row r="121" spans="1:4" ht="15">
      <c r="A121" s="7" t="s">
        <v>369</v>
      </c>
      <c r="B121" s="47" t="s">
        <v>369</v>
      </c>
      <c r="C121" s="7" t="s">
        <v>369</v>
      </c>
      <c r="D121" s="5">
        <v>10</v>
      </c>
    </row>
    <row r="122" spans="1:4" ht="15">
      <c r="A122" s="7" t="s">
        <v>370</v>
      </c>
      <c r="B122" s="47" t="str">
        <f>VLOOKUP(A122,'reina+vit+rec+stg'!B:C,2,FALSE)</f>
        <v>Koelreuteria paniculata Laxm</v>
      </c>
      <c r="C122" s="7" t="s">
        <v>370</v>
      </c>
      <c r="D122" s="5">
        <v>10</v>
      </c>
    </row>
    <row r="123" spans="1:4" ht="15">
      <c r="A123" s="7" t="s">
        <v>371</v>
      </c>
      <c r="B123" s="47" t="s">
        <v>371</v>
      </c>
      <c r="C123" s="7" t="s">
        <v>371</v>
      </c>
      <c r="D123" s="5">
        <v>9</v>
      </c>
    </row>
    <row r="124" spans="1:4" ht="15">
      <c r="A124" s="7" t="s">
        <v>372</v>
      </c>
      <c r="B124" s="51" t="str">
        <f>VLOOKUP(A124,'reina+vit+rec+stg'!B:C,2,FALSE)</f>
        <v>Araucaria Angustifolia</v>
      </c>
      <c r="C124" s="7" t="s">
        <v>372</v>
      </c>
      <c r="D124" s="5">
        <v>9</v>
      </c>
    </row>
    <row r="125" spans="1:4" ht="15">
      <c r="A125" s="7" t="s">
        <v>373</v>
      </c>
      <c r="B125" s="47" t="s">
        <v>943</v>
      </c>
      <c r="C125" s="7" t="s">
        <v>373</v>
      </c>
      <c r="D125" s="5">
        <v>9</v>
      </c>
    </row>
    <row r="126" spans="1:4" ht="15">
      <c r="A126" s="7" t="s">
        <v>374</v>
      </c>
      <c r="B126" s="51" t="s">
        <v>374</v>
      </c>
      <c r="C126" s="7" t="s">
        <v>374</v>
      </c>
      <c r="D126" s="5">
        <v>9</v>
      </c>
    </row>
    <row r="127" spans="1:4" ht="15">
      <c r="A127" s="7" t="s">
        <v>375</v>
      </c>
      <c r="B127" s="51" t="s">
        <v>555</v>
      </c>
      <c r="C127" s="7" t="s">
        <v>328</v>
      </c>
      <c r="D127" s="5">
        <v>9</v>
      </c>
    </row>
    <row r="128" spans="1:4" ht="15">
      <c r="A128" s="7" t="s">
        <v>280</v>
      </c>
      <c r="B128" s="47" t="str">
        <f>VLOOKUP(A128,'reina+vit+rec+stg'!B:C,2,FALSE)</f>
        <v>Phytolacca dioica</v>
      </c>
      <c r="C128" s="7" t="s">
        <v>280</v>
      </c>
      <c r="D128" s="5">
        <v>9</v>
      </c>
    </row>
    <row r="129" spans="1:4" ht="15">
      <c r="A129" s="7" t="s">
        <v>376</v>
      </c>
      <c r="B129" s="51" t="s">
        <v>285</v>
      </c>
      <c r="C129" s="7" t="s">
        <v>374</v>
      </c>
      <c r="D129" s="5">
        <v>9</v>
      </c>
    </row>
    <row r="130" spans="1:4" ht="15">
      <c r="A130" s="7" t="s">
        <v>377</v>
      </c>
      <c r="B130" s="51" t="s">
        <v>285</v>
      </c>
      <c r="C130" s="7" t="s">
        <v>374</v>
      </c>
      <c r="D130" s="5">
        <v>8</v>
      </c>
    </row>
    <row r="131" spans="1:4" ht="15">
      <c r="A131" s="7" t="s">
        <v>378</v>
      </c>
      <c r="B131" s="47" t="s">
        <v>1095</v>
      </c>
      <c r="C131" s="7" t="s">
        <v>378</v>
      </c>
      <c r="D131" s="5">
        <v>8</v>
      </c>
    </row>
    <row r="132" spans="1:4" ht="15">
      <c r="A132" s="7" t="s">
        <v>379</v>
      </c>
      <c r="B132" s="51" t="s">
        <v>418</v>
      </c>
      <c r="C132" s="7" t="s">
        <v>331</v>
      </c>
      <c r="D132" s="5">
        <v>8</v>
      </c>
    </row>
    <row r="133" spans="1:4" ht="15">
      <c r="A133" s="7" t="s">
        <v>380</v>
      </c>
      <c r="B133" s="47" t="s">
        <v>515</v>
      </c>
      <c r="C133" s="7" t="s">
        <v>380</v>
      </c>
      <c r="D133" s="5">
        <v>8</v>
      </c>
    </row>
    <row r="134" spans="1:4" ht="15">
      <c r="A134" s="7" t="s">
        <v>381</v>
      </c>
      <c r="B134" s="47" t="s">
        <v>493</v>
      </c>
      <c r="C134" s="7" t="s">
        <v>381</v>
      </c>
      <c r="D134" s="5">
        <v>8</v>
      </c>
    </row>
    <row r="135" spans="1:4" ht="15">
      <c r="A135" s="7" t="s">
        <v>382</v>
      </c>
      <c r="B135" s="51" t="s">
        <v>460</v>
      </c>
      <c r="C135" s="7" t="s">
        <v>382</v>
      </c>
      <c r="D135" s="5">
        <v>7</v>
      </c>
    </row>
    <row r="136" spans="1:4" ht="15">
      <c r="A136" s="7" t="s">
        <v>142</v>
      </c>
      <c r="B136" s="47" t="str">
        <f>VLOOKUP(A136,'reina+vit+rec+stg'!B:C,2,FALSE)</f>
        <v>Lithrea caustica</v>
      </c>
      <c r="C136" s="7" t="s">
        <v>142</v>
      </c>
      <c r="D136" s="5">
        <v>7</v>
      </c>
    </row>
    <row r="137" spans="1:4" ht="15">
      <c r="A137" s="7" t="s">
        <v>383</v>
      </c>
      <c r="B137" s="51" t="s">
        <v>946</v>
      </c>
      <c r="C137" s="7" t="s">
        <v>384</v>
      </c>
      <c r="D137" s="5">
        <v>7</v>
      </c>
    </row>
    <row r="138" spans="1:4" ht="15">
      <c r="A138" s="7" t="s">
        <v>385</v>
      </c>
      <c r="B138" s="51" t="s">
        <v>374</v>
      </c>
      <c r="C138" s="7" t="s">
        <v>386</v>
      </c>
      <c r="D138" s="5">
        <v>7</v>
      </c>
    </row>
    <row r="139" spans="1:4" ht="15">
      <c r="A139" s="7" t="s">
        <v>107</v>
      </c>
      <c r="B139" s="83" t="s">
        <v>498</v>
      </c>
      <c r="C139" s="7" t="s">
        <v>107</v>
      </c>
      <c r="D139" s="5">
        <v>7</v>
      </c>
    </row>
    <row r="140" spans="1:4" ht="15">
      <c r="A140" s="7" t="s">
        <v>387</v>
      </c>
      <c r="B140" s="47" t="s">
        <v>387</v>
      </c>
      <c r="C140" s="7" t="s">
        <v>387</v>
      </c>
      <c r="D140" s="5">
        <v>7</v>
      </c>
    </row>
    <row r="141" spans="1:4" ht="15">
      <c r="A141" s="7" t="s">
        <v>388</v>
      </c>
      <c r="B141" s="49" t="e">
        <f>VLOOKUP(A141,'reina+vit+rec+stg'!B:C,2,FALSE)</f>
        <v>#N/A</v>
      </c>
      <c r="C141" s="7" t="s">
        <v>388</v>
      </c>
      <c r="D141" s="5">
        <v>6</v>
      </c>
    </row>
    <row r="142" spans="1:4" ht="15">
      <c r="A142" s="7" t="s">
        <v>389</v>
      </c>
      <c r="B142" s="47" t="s">
        <v>858</v>
      </c>
      <c r="C142" s="7" t="s">
        <v>389</v>
      </c>
      <c r="D142" s="5">
        <v>6</v>
      </c>
    </row>
    <row r="143" spans="1:4" ht="15">
      <c r="A143" s="7" t="s">
        <v>390</v>
      </c>
      <c r="B143" s="47" t="s">
        <v>947</v>
      </c>
      <c r="C143" s="7" t="s">
        <v>390</v>
      </c>
      <c r="D143" s="5">
        <v>6</v>
      </c>
    </row>
    <row r="144" spans="1:4" ht="15">
      <c r="A144" s="7" t="s">
        <v>391</v>
      </c>
      <c r="B144" s="47" t="s">
        <v>391</v>
      </c>
      <c r="C144" s="7" t="s">
        <v>391</v>
      </c>
      <c r="D144" s="5">
        <v>6</v>
      </c>
    </row>
    <row r="145" spans="1:4" ht="15">
      <c r="A145" s="7" t="s">
        <v>134</v>
      </c>
      <c r="B145" s="47" t="str">
        <f>VLOOKUP(A145,'reina+vit+rec+stg'!B:C,2,FALSE)</f>
        <v>Fagus sylvatica L</v>
      </c>
      <c r="C145" s="7" t="s">
        <v>134</v>
      </c>
      <c r="D145" s="5">
        <v>5</v>
      </c>
    </row>
    <row r="146" spans="1:4" ht="15">
      <c r="A146" s="7" t="s">
        <v>251</v>
      </c>
      <c r="B146" s="47" t="str">
        <f>VLOOKUP(A146,'reina+vit+rec+stg'!B:C,2,FALSE)</f>
        <v>Punica granatum</v>
      </c>
      <c r="C146" s="7" t="s">
        <v>251</v>
      </c>
      <c r="D146" s="5">
        <v>5</v>
      </c>
    </row>
    <row r="147" spans="1:4" ht="15">
      <c r="A147" s="7" t="s">
        <v>392</v>
      </c>
      <c r="B147" s="47" t="s">
        <v>392</v>
      </c>
      <c r="C147" s="7" t="s">
        <v>392</v>
      </c>
      <c r="D147" s="5">
        <v>5</v>
      </c>
    </row>
    <row r="148" spans="1:4" ht="15">
      <c r="A148" s="7" t="s">
        <v>92</v>
      </c>
      <c r="B148" s="47" t="str">
        <f>VLOOKUP(A148,'reina+vit+rec+stg'!B:C,2,FALSE)</f>
        <v>prosopis chilensis</v>
      </c>
      <c r="C148" s="7" t="s">
        <v>92</v>
      </c>
      <c r="D148" s="5">
        <v>5</v>
      </c>
    </row>
    <row r="149" spans="1:4" ht="15">
      <c r="A149" s="7" t="s">
        <v>393</v>
      </c>
      <c r="B149" s="47" t="s">
        <v>66</v>
      </c>
      <c r="C149" s="7" t="s">
        <v>393</v>
      </c>
      <c r="D149" s="5">
        <v>5</v>
      </c>
    </row>
    <row r="150" spans="1:4" ht="15">
      <c r="A150" s="7" t="s">
        <v>394</v>
      </c>
      <c r="B150" s="51" t="s">
        <v>509</v>
      </c>
      <c r="C150" s="7" t="s">
        <v>394</v>
      </c>
      <c r="D150" s="5">
        <v>5</v>
      </c>
    </row>
    <row r="151" spans="1:4" ht="15">
      <c r="A151" s="7" t="s">
        <v>395</v>
      </c>
      <c r="B151" s="51" t="s">
        <v>946</v>
      </c>
      <c r="C151" s="7" t="s">
        <v>384</v>
      </c>
      <c r="D151" s="5">
        <v>5</v>
      </c>
    </row>
    <row r="152" spans="1:4" ht="15">
      <c r="A152" s="7" t="s">
        <v>396</v>
      </c>
      <c r="B152" s="47" t="str">
        <f>VLOOKUP(A152,'reina+vit+rec+stg'!B:C,2,FALSE)</f>
        <v>Zelkova serrata</v>
      </c>
      <c r="C152" s="7" t="s">
        <v>396</v>
      </c>
      <c r="D152" s="5">
        <v>5</v>
      </c>
    </row>
    <row r="153" spans="1:4" ht="15">
      <c r="A153" s="7" t="s">
        <v>397</v>
      </c>
      <c r="B153" s="47" t="s">
        <v>397</v>
      </c>
      <c r="C153" s="7" t="s">
        <v>397</v>
      </c>
      <c r="D153" s="5">
        <v>4</v>
      </c>
    </row>
    <row r="154" spans="1:4" ht="15">
      <c r="A154" s="7" t="s">
        <v>398</v>
      </c>
      <c r="B154" s="51" t="s">
        <v>285</v>
      </c>
      <c r="C154" s="7" t="s">
        <v>399</v>
      </c>
      <c r="D154" s="5">
        <v>4</v>
      </c>
    </row>
    <row r="155" spans="1:4" ht="15">
      <c r="A155" s="7" t="s">
        <v>61</v>
      </c>
      <c r="B155" s="47" t="str">
        <f>VLOOKUP(A155,'reina+vit+rec+stg'!B:C,2,FALSE)</f>
        <v>Cassia closiana</v>
      </c>
      <c r="C155" s="7" t="s">
        <v>61</v>
      </c>
      <c r="D155" s="5">
        <v>4</v>
      </c>
    </row>
    <row r="156" spans="1:4" ht="15">
      <c r="A156" s="7" t="s">
        <v>400</v>
      </c>
      <c r="B156" s="47" t="s">
        <v>400</v>
      </c>
      <c r="C156" s="7" t="s">
        <v>400</v>
      </c>
      <c r="D156" s="5">
        <v>4</v>
      </c>
    </row>
    <row r="157" spans="1:4" ht="15">
      <c r="A157" s="7" t="s">
        <v>401</v>
      </c>
      <c r="B157" s="47" t="s">
        <v>401</v>
      </c>
      <c r="C157" s="7" t="s">
        <v>401</v>
      </c>
      <c r="D157" s="5">
        <v>4</v>
      </c>
    </row>
    <row r="158" spans="1:4" ht="15">
      <c r="A158" s="7" t="s">
        <v>402</v>
      </c>
      <c r="B158" s="51" t="s">
        <v>946</v>
      </c>
      <c r="C158" s="7" t="s">
        <v>384</v>
      </c>
      <c r="D158" s="5">
        <v>4</v>
      </c>
    </row>
    <row r="159" spans="1:4" ht="15">
      <c r="A159" s="7" t="s">
        <v>403</v>
      </c>
      <c r="B159" s="66" t="s">
        <v>801</v>
      </c>
      <c r="C159" s="7" t="s">
        <v>403</v>
      </c>
      <c r="D159" s="5">
        <v>4</v>
      </c>
    </row>
    <row r="160" spans="1:4" ht="15">
      <c r="A160" s="7" t="s">
        <v>404</v>
      </c>
      <c r="B160" s="51" t="s">
        <v>460</v>
      </c>
      <c r="C160" s="7" t="s">
        <v>404</v>
      </c>
      <c r="D160" s="5">
        <v>4</v>
      </c>
    </row>
    <row r="161" spans="1:6" ht="15">
      <c r="A161" s="7" t="s">
        <v>405</v>
      </c>
      <c r="B161" s="51" t="s">
        <v>854</v>
      </c>
      <c r="C161" s="7" t="s">
        <v>406</v>
      </c>
      <c r="D161" s="5">
        <v>4</v>
      </c>
      <c r="F161" t="s">
        <v>955</v>
      </c>
    </row>
    <row r="162" spans="1:4" ht="15">
      <c r="A162" s="7" t="s">
        <v>407</v>
      </c>
      <c r="B162" s="51" t="s">
        <v>539</v>
      </c>
      <c r="C162" s="7" t="s">
        <v>407</v>
      </c>
      <c r="D162" s="5">
        <v>4</v>
      </c>
    </row>
    <row r="163" spans="1:4" ht="15">
      <c r="A163" s="7" t="s">
        <v>408</v>
      </c>
      <c r="B163" s="49" t="e">
        <f>VLOOKUP(A163,'reina+vit+rec+stg'!B:C,2,FALSE)</f>
        <v>#N/A</v>
      </c>
      <c r="C163" s="7" t="s">
        <v>408</v>
      </c>
      <c r="D163" s="5">
        <v>4</v>
      </c>
    </row>
    <row r="164" spans="1:4" ht="15">
      <c r="A164" s="7" t="s">
        <v>409</v>
      </c>
      <c r="B164" s="51" t="s">
        <v>372</v>
      </c>
      <c r="C164" s="7" t="s">
        <v>410</v>
      </c>
      <c r="D164" s="5">
        <v>4</v>
      </c>
    </row>
    <row r="165" spans="1:4" ht="15">
      <c r="A165" s="7" t="s">
        <v>411</v>
      </c>
      <c r="B165" s="78" t="s">
        <v>528</v>
      </c>
      <c r="C165" s="7" t="s">
        <v>411</v>
      </c>
      <c r="D165" s="5">
        <v>4</v>
      </c>
    </row>
    <row r="166" spans="1:4" ht="15">
      <c r="A166" s="7" t="s">
        <v>412</v>
      </c>
      <c r="B166" s="47" t="s">
        <v>948</v>
      </c>
      <c r="C166" s="7" t="s">
        <v>412</v>
      </c>
      <c r="D166" s="5">
        <v>4</v>
      </c>
    </row>
    <row r="167" spans="1:6" ht="15">
      <c r="A167" s="7" t="s">
        <v>413</v>
      </c>
      <c r="B167" s="47" t="s">
        <v>949</v>
      </c>
      <c r="C167" s="7" t="s">
        <v>413</v>
      </c>
      <c r="D167" s="5">
        <v>4</v>
      </c>
      <c r="F167" t="s">
        <v>796</v>
      </c>
    </row>
    <row r="168" spans="1:4" ht="15">
      <c r="A168" s="7" t="s">
        <v>414</v>
      </c>
      <c r="B168" s="47" t="s">
        <v>950</v>
      </c>
      <c r="C168" s="7" t="s">
        <v>414</v>
      </c>
      <c r="D168" s="5">
        <v>4</v>
      </c>
    </row>
    <row r="169" spans="1:4" ht="15">
      <c r="A169" s="7" t="s">
        <v>415</v>
      </c>
      <c r="B169" s="51" t="s">
        <v>555</v>
      </c>
      <c r="C169" s="7" t="s">
        <v>328</v>
      </c>
      <c r="D169" s="5">
        <v>3</v>
      </c>
    </row>
    <row r="170" spans="1:4" ht="15">
      <c r="A170" s="7" t="s">
        <v>416</v>
      </c>
      <c r="B170" s="51" t="s">
        <v>285</v>
      </c>
      <c r="C170" s="7" t="s">
        <v>285</v>
      </c>
      <c r="D170" s="5">
        <v>3</v>
      </c>
    </row>
    <row r="171" spans="1:4" ht="15">
      <c r="A171" s="7" t="s">
        <v>108</v>
      </c>
      <c r="B171" s="94" t="str">
        <f>VLOOKUP(A171,'reina+vit+rec+stg'!B:C,2,FALSE)</f>
        <v>Diospyros kaki</v>
      </c>
      <c r="C171" s="7" t="s">
        <v>108</v>
      </c>
      <c r="D171" s="5">
        <v>3</v>
      </c>
    </row>
    <row r="172" spans="1:4" ht="15">
      <c r="A172" s="7" t="s">
        <v>417</v>
      </c>
      <c r="B172" s="51" t="s">
        <v>285</v>
      </c>
      <c r="C172" s="7" t="s">
        <v>374</v>
      </c>
      <c r="D172" s="5">
        <v>3</v>
      </c>
    </row>
    <row r="173" spans="1:4" ht="15">
      <c r="A173" s="7" t="s">
        <v>224</v>
      </c>
      <c r="B173" s="47" t="str">
        <f>VLOOKUP(A173,'reina+vit+rec+stg'!B:C,2,FALSE)</f>
        <v>Peumus boldus</v>
      </c>
      <c r="C173" s="7" t="s">
        <v>224</v>
      </c>
      <c r="D173" s="5">
        <v>3</v>
      </c>
    </row>
    <row r="174" spans="1:4" ht="15">
      <c r="A174" s="7" t="s">
        <v>418</v>
      </c>
      <c r="B174" s="51" t="s">
        <v>418</v>
      </c>
      <c r="C174" s="7" t="s">
        <v>331</v>
      </c>
      <c r="D174" s="5">
        <v>3</v>
      </c>
    </row>
    <row r="175" spans="1:4" ht="15">
      <c r="A175" s="7" t="s">
        <v>180</v>
      </c>
      <c r="B175" s="47" t="str">
        <f>VLOOKUP(A175,'reina+vit+rec+stg'!B:C,2,FALSE)</f>
        <v>Taxus baccata</v>
      </c>
      <c r="C175" s="7" t="s">
        <v>180</v>
      </c>
      <c r="D175" s="5">
        <v>3</v>
      </c>
    </row>
    <row r="176" spans="1:4" ht="15">
      <c r="A176" s="7" t="s">
        <v>419</v>
      </c>
      <c r="B176" s="47" t="s">
        <v>419</v>
      </c>
      <c r="C176" s="7" t="s">
        <v>419</v>
      </c>
      <c r="D176" s="5">
        <v>3</v>
      </c>
    </row>
    <row r="177" spans="1:6" ht="15">
      <c r="A177" s="7" t="s">
        <v>420</v>
      </c>
      <c r="B177" s="72" t="s">
        <v>951</v>
      </c>
      <c r="C177" s="7" t="s">
        <v>420</v>
      </c>
      <c r="D177" s="5">
        <v>3</v>
      </c>
      <c r="F177" t="s">
        <v>952</v>
      </c>
    </row>
    <row r="178" spans="1:4" ht="15">
      <c r="A178" s="7" t="s">
        <v>308</v>
      </c>
      <c r="B178" s="47" t="str">
        <f>VLOOKUP(A178,'reina+vit+rec+stg'!B:C,2,FALSE)</f>
        <v>Caesalpinia spinosa</v>
      </c>
      <c r="C178" s="7" t="s">
        <v>308</v>
      </c>
      <c r="D178" s="5">
        <v>2</v>
      </c>
    </row>
    <row r="179" spans="1:4" ht="15">
      <c r="A179" s="7" t="s">
        <v>421</v>
      </c>
      <c r="B179" s="47" t="s">
        <v>421</v>
      </c>
      <c r="C179" s="7" t="s">
        <v>421</v>
      </c>
      <c r="D179" s="5">
        <v>2</v>
      </c>
    </row>
    <row r="180" spans="1:4" ht="15">
      <c r="A180" s="7" t="s">
        <v>422</v>
      </c>
      <c r="B180" s="72" t="s">
        <v>790</v>
      </c>
      <c r="C180" s="7" t="s">
        <v>422</v>
      </c>
      <c r="D180" s="5">
        <v>2</v>
      </c>
    </row>
    <row r="181" spans="1:4" ht="15">
      <c r="A181" s="7" t="s">
        <v>363</v>
      </c>
      <c r="B181" s="51" t="s">
        <v>285</v>
      </c>
      <c r="C181" s="7" t="s">
        <v>363</v>
      </c>
      <c r="D181" s="5">
        <v>2</v>
      </c>
    </row>
    <row r="182" spans="1:4" ht="15">
      <c r="A182" s="7" t="s">
        <v>423</v>
      </c>
      <c r="B182" s="51" t="s">
        <v>8</v>
      </c>
      <c r="C182" s="7" t="s">
        <v>353</v>
      </c>
      <c r="D182" s="5">
        <v>2</v>
      </c>
    </row>
    <row r="183" spans="1:4" ht="15">
      <c r="A183" s="7" t="s">
        <v>424</v>
      </c>
      <c r="B183" s="47" t="s">
        <v>505</v>
      </c>
      <c r="C183" s="7" t="s">
        <v>424</v>
      </c>
      <c r="D183" s="5">
        <v>2</v>
      </c>
    </row>
    <row r="184" spans="1:4" ht="15">
      <c r="A184" s="7" t="s">
        <v>425</v>
      </c>
      <c r="B184" s="144" t="s">
        <v>249</v>
      </c>
      <c r="C184" s="7" t="s">
        <v>249</v>
      </c>
      <c r="D184" s="5">
        <v>2</v>
      </c>
    </row>
    <row r="185" spans="1:4" ht="15">
      <c r="A185" s="7" t="s">
        <v>244</v>
      </c>
      <c r="B185" s="47" t="str">
        <f>VLOOKUP(A185,'reina+vit+rec+stg'!B:C,2,FALSE)</f>
        <v>Eucalyptus globulus</v>
      </c>
      <c r="C185" s="7" t="s">
        <v>244</v>
      </c>
      <c r="D185" s="5">
        <v>2</v>
      </c>
    </row>
    <row r="186" spans="1:4" ht="15">
      <c r="A186" s="7" t="s">
        <v>426</v>
      </c>
      <c r="B186" s="49" t="e">
        <f>VLOOKUP(A186,'reina+vit+rec+stg'!B:C,2,FALSE)</f>
        <v>#N/A</v>
      </c>
      <c r="C186" s="7" t="s">
        <v>426</v>
      </c>
      <c r="D186" s="5">
        <v>2</v>
      </c>
    </row>
    <row r="187" spans="1:4" ht="15">
      <c r="A187" s="7" t="s">
        <v>427</v>
      </c>
      <c r="B187" s="51" t="s">
        <v>285</v>
      </c>
      <c r="C187" s="7" t="s">
        <v>427</v>
      </c>
      <c r="D187" s="5">
        <v>2</v>
      </c>
    </row>
    <row r="188" spans="1:4" ht="15">
      <c r="A188" s="7" t="s">
        <v>428</v>
      </c>
      <c r="B188" s="51" t="s">
        <v>555</v>
      </c>
      <c r="C188" s="7" t="s">
        <v>328</v>
      </c>
      <c r="D188" s="5">
        <v>2</v>
      </c>
    </row>
    <row r="189" spans="1:4" ht="15">
      <c r="A189" s="7" t="s">
        <v>429</v>
      </c>
      <c r="B189" s="47" t="s">
        <v>84</v>
      </c>
      <c r="C189" s="7" t="s">
        <v>429</v>
      </c>
      <c r="D189" s="5">
        <v>2</v>
      </c>
    </row>
    <row r="190" spans="1:4" ht="15">
      <c r="A190" s="7" t="s">
        <v>238</v>
      </c>
      <c r="B190" s="47" t="str">
        <f>VLOOKUP(A190,'reina+vit+rec+stg'!B:C,2,FALSE)</f>
        <v>Euphorbia pulcherrima</v>
      </c>
      <c r="C190" s="7" t="s">
        <v>238</v>
      </c>
      <c r="D190" s="5">
        <v>2</v>
      </c>
    </row>
    <row r="191" spans="1:4" ht="15">
      <c r="A191" s="7" t="s">
        <v>430</v>
      </c>
      <c r="B191" s="49" t="e">
        <f>VLOOKUP(A191,'reina+vit+rec+stg'!B:C,2,FALSE)</f>
        <v>#N/A</v>
      </c>
      <c r="C191" s="7" t="s">
        <v>430</v>
      </c>
      <c r="D191" s="5">
        <v>2</v>
      </c>
    </row>
    <row r="192" spans="1:4" ht="15">
      <c r="A192" s="7" t="s">
        <v>431</v>
      </c>
      <c r="B192" s="144" t="s">
        <v>249</v>
      </c>
      <c r="C192" s="7" t="s">
        <v>431</v>
      </c>
      <c r="D192" s="5">
        <v>2</v>
      </c>
    </row>
    <row r="193" spans="1:4" ht="15">
      <c r="A193" s="7" t="s">
        <v>432</v>
      </c>
      <c r="B193" s="47" t="s">
        <v>948</v>
      </c>
      <c r="C193" s="7" t="s">
        <v>412</v>
      </c>
      <c r="D193" s="5">
        <v>2</v>
      </c>
    </row>
    <row r="194" spans="1:6" ht="15">
      <c r="A194" s="7" t="s">
        <v>433</v>
      </c>
      <c r="B194" s="47" t="s">
        <v>953</v>
      </c>
      <c r="C194" s="7" t="s">
        <v>433</v>
      </c>
      <c r="D194" s="5">
        <v>2</v>
      </c>
      <c r="F194" t="s">
        <v>954</v>
      </c>
    </row>
    <row r="195" spans="1:4" ht="15">
      <c r="A195" s="145" t="s">
        <v>434</v>
      </c>
      <c r="B195" s="146" t="e">
        <f>VLOOKUP(A195,'reina+vit+rec+stg'!B:C,2,FALSE)</f>
        <v>#N/A</v>
      </c>
      <c r="C195" s="7" t="s">
        <v>434</v>
      </c>
      <c r="D195" s="5">
        <v>1</v>
      </c>
    </row>
    <row r="196" spans="1:4" ht="15">
      <c r="A196" s="7" t="s">
        <v>435</v>
      </c>
      <c r="B196" s="49" t="e">
        <f>VLOOKUP(A196,'reina+vit+rec+stg'!B:C,2,FALSE)</f>
        <v>#N/A</v>
      </c>
      <c r="C196" s="7" t="s">
        <v>435</v>
      </c>
      <c r="D196" s="5">
        <v>1</v>
      </c>
    </row>
    <row r="197" spans="1:4" ht="15">
      <c r="A197" s="7" t="s">
        <v>436</v>
      </c>
      <c r="B197" s="51" t="s">
        <v>946</v>
      </c>
      <c r="C197" s="7" t="s">
        <v>384</v>
      </c>
      <c r="D197" s="5">
        <v>1</v>
      </c>
    </row>
    <row r="198" spans="1:4" ht="15">
      <c r="A198" s="7" t="s">
        <v>437</v>
      </c>
      <c r="B198" s="49" t="e">
        <f>VLOOKUP(A198,'reina+vit+rec+stg'!B:C,2,FALSE)</f>
        <v>#N/A</v>
      </c>
      <c r="C198" s="7" t="s">
        <v>437</v>
      </c>
      <c r="D198" s="5">
        <v>1</v>
      </c>
    </row>
    <row r="199" spans="1:4" ht="15">
      <c r="A199" s="7" t="s">
        <v>438</v>
      </c>
      <c r="B199" s="47" t="s">
        <v>438</v>
      </c>
      <c r="C199" s="7" t="s">
        <v>438</v>
      </c>
      <c r="D199" s="5">
        <v>1</v>
      </c>
    </row>
    <row r="200" spans="1:4" ht="15">
      <c r="A200" s="7" t="s">
        <v>439</v>
      </c>
      <c r="B200" s="47" t="str">
        <f>VLOOKUP(A200,'reina+vit+rec+stg'!B:C,2,FALSE)</f>
        <v>Araucaria Araucana</v>
      </c>
      <c r="C200" s="7" t="s">
        <v>439</v>
      </c>
      <c r="D200" s="5">
        <v>1</v>
      </c>
    </row>
    <row r="201" spans="1:4" ht="15">
      <c r="A201" s="7" t="s">
        <v>440</v>
      </c>
      <c r="B201" s="51" t="s">
        <v>285</v>
      </c>
      <c r="C201" s="7" t="s">
        <v>374</v>
      </c>
      <c r="D201" s="5">
        <v>1</v>
      </c>
    </row>
    <row r="202" spans="1:4" ht="15">
      <c r="A202" s="7" t="s">
        <v>441</v>
      </c>
      <c r="B202" s="47" t="s">
        <v>441</v>
      </c>
      <c r="C202" s="7" t="s">
        <v>441</v>
      </c>
      <c r="D202" s="5">
        <v>1</v>
      </c>
    </row>
    <row r="203" spans="1:4" ht="15">
      <c r="A203" s="7" t="s">
        <v>442</v>
      </c>
      <c r="B203" s="47" t="s">
        <v>442</v>
      </c>
      <c r="C203" s="7" t="s">
        <v>442</v>
      </c>
      <c r="D203" s="5">
        <v>1</v>
      </c>
    </row>
    <row r="204" spans="1:4" ht="15">
      <c r="A204" s="7" t="s">
        <v>443</v>
      </c>
      <c r="B204" s="51" t="s">
        <v>854</v>
      </c>
      <c r="C204" s="7" t="s">
        <v>406</v>
      </c>
      <c r="D204" s="5">
        <v>1</v>
      </c>
    </row>
    <row r="205" spans="1:4" ht="15">
      <c r="A205" s="7" t="s">
        <v>444</v>
      </c>
      <c r="B205" s="51" t="s">
        <v>81</v>
      </c>
      <c r="C205" s="7" t="s">
        <v>444</v>
      </c>
      <c r="D205" s="5">
        <v>1</v>
      </c>
    </row>
    <row r="206" spans="1:4" ht="15">
      <c r="A206" s="7" t="s">
        <v>445</v>
      </c>
      <c r="B206" s="47" t="s">
        <v>445</v>
      </c>
      <c r="C206" s="7" t="s">
        <v>446</v>
      </c>
      <c r="D206" s="5">
        <v>1</v>
      </c>
    </row>
    <row r="207" spans="1:4" ht="15">
      <c r="A207" s="145" t="s">
        <v>447</v>
      </c>
      <c r="B207" s="146" t="e">
        <f>VLOOKUP(A207,'reina+vit+rec+stg'!B:C,2,FALSE)</f>
        <v>#N/A</v>
      </c>
      <c r="C207" s="7" t="s">
        <v>447</v>
      </c>
      <c r="D207" s="5">
        <v>1</v>
      </c>
    </row>
    <row r="208" spans="1:4" ht="15">
      <c r="A208" s="7" t="s">
        <v>162</v>
      </c>
      <c r="B208" s="49" t="e">
        <f>VLOOKUP(A208,'reina+vit+rec+stg'!B:C,2,FALSE)</f>
        <v>#N/A</v>
      </c>
      <c r="C208" s="7" t="s">
        <v>162</v>
      </c>
      <c r="D208" s="5">
        <v>1</v>
      </c>
    </row>
    <row r="209" spans="1:4" ht="15">
      <c r="A209" s="7" t="s">
        <v>448</v>
      </c>
      <c r="B209" s="51" t="s">
        <v>946</v>
      </c>
      <c r="C209" s="7" t="s">
        <v>384</v>
      </c>
      <c r="D209" s="5">
        <v>1</v>
      </c>
    </row>
    <row r="210" spans="1:4" ht="15">
      <c r="A210" s="7" t="s">
        <v>449</v>
      </c>
      <c r="B210" s="49" t="e">
        <f>VLOOKUP(A210,'reina+vit+rec+stg'!B:C,2,FALSE)</f>
        <v>#N/A</v>
      </c>
      <c r="C210" s="7" t="s">
        <v>449</v>
      </c>
      <c r="D210" s="5">
        <v>1</v>
      </c>
    </row>
    <row r="211" spans="1:4" ht="15">
      <c r="A211" s="7" t="s">
        <v>450</v>
      </c>
      <c r="B211" s="51" t="s">
        <v>946</v>
      </c>
      <c r="C211" s="7" t="s">
        <v>384</v>
      </c>
      <c r="D211" s="5">
        <v>1</v>
      </c>
    </row>
    <row r="212" spans="1:4" ht="15">
      <c r="A212" s="7" t="s">
        <v>451</v>
      </c>
      <c r="B212" s="49" t="e">
        <f>VLOOKUP(A212,'reina+vit+rec+stg'!B:C,2,FALSE)</f>
        <v>#N/A</v>
      </c>
      <c r="C212" s="7" t="s">
        <v>451</v>
      </c>
      <c r="D212" s="5">
        <v>1</v>
      </c>
    </row>
    <row r="213" spans="1:4" ht="15">
      <c r="A213" s="7" t="s">
        <v>452</v>
      </c>
      <c r="B213" s="47" t="s">
        <v>522</v>
      </c>
      <c r="C213" s="7" t="s">
        <v>370</v>
      </c>
      <c r="D213" s="5">
        <v>1</v>
      </c>
    </row>
    <row r="214" spans="1:4" ht="15">
      <c r="A214" s="7" t="s">
        <v>453</v>
      </c>
      <c r="B214" s="49" t="e">
        <f>VLOOKUP(A214,'reina+vit+rec+stg'!B:C,2,FALSE)</f>
        <v>#N/A</v>
      </c>
      <c r="C214" s="7" t="s">
        <v>453</v>
      </c>
      <c r="D214" s="5">
        <v>1</v>
      </c>
    </row>
    <row r="215" spans="1:4" ht="15">
      <c r="A215" s="7" t="s">
        <v>454</v>
      </c>
      <c r="B215" s="47" t="s">
        <v>851</v>
      </c>
      <c r="C215" s="7" t="s">
        <v>454</v>
      </c>
      <c r="D215" s="5">
        <v>1</v>
      </c>
    </row>
    <row r="216" spans="1:4" ht="15">
      <c r="A216" s="7" t="s">
        <v>455</v>
      </c>
      <c r="B216" s="49" t="e">
        <f>VLOOKUP(A216,'reina+vit+rec+stg'!B:C,2,FALSE)</f>
        <v>#N/A</v>
      </c>
      <c r="C216" s="7" t="s">
        <v>455</v>
      </c>
      <c r="D216" s="5">
        <v>1</v>
      </c>
    </row>
    <row r="217" spans="1:4" ht="15">
      <c r="A217" s="7" t="s">
        <v>173</v>
      </c>
      <c r="B217" s="150" t="s">
        <v>956</v>
      </c>
      <c r="C217" s="7" t="s">
        <v>173</v>
      </c>
      <c r="D217" s="5">
        <v>1</v>
      </c>
    </row>
    <row r="218" spans="1:4" ht="15">
      <c r="A218" s="7" t="s">
        <v>456</v>
      </c>
      <c r="B218" s="49" t="e">
        <f>VLOOKUP(A218,'reina+vit+rec+stg'!B:C,2,FALSE)</f>
        <v>#N/A</v>
      </c>
      <c r="C218" s="7" t="s">
        <v>456</v>
      </c>
      <c r="D218" s="5">
        <v>1</v>
      </c>
    </row>
    <row r="219" spans="1:4" ht="15">
      <c r="A219" s="7" t="s">
        <v>457</v>
      </c>
      <c r="B219" s="49" t="e">
        <f>VLOOKUP(A219,'reina+vit+rec+stg'!B:C,2,FALSE)</f>
        <v>#N/A</v>
      </c>
      <c r="C219" s="7" t="s">
        <v>457</v>
      </c>
      <c r="D219" s="5">
        <v>1</v>
      </c>
    </row>
    <row r="220" spans="1:4" ht="15">
      <c r="A220" s="7" t="s">
        <v>458</v>
      </c>
      <c r="B220" s="51" t="s">
        <v>460</v>
      </c>
      <c r="C220" s="7" t="s">
        <v>458</v>
      </c>
      <c r="D220" s="5">
        <v>1</v>
      </c>
    </row>
    <row r="221" spans="1:4" ht="15">
      <c r="A221" s="7" t="s">
        <v>459</v>
      </c>
      <c r="B221" s="49" t="e">
        <f>VLOOKUP(A221,'reina+vit+rec+stg'!B:C,2,FALSE)</f>
        <v>#N/A</v>
      </c>
      <c r="C221" s="7" t="s">
        <v>459</v>
      </c>
      <c r="D221" s="5">
        <v>1</v>
      </c>
    </row>
    <row r="222" spans="1:4" ht="15">
      <c r="A222" s="7" t="s">
        <v>460</v>
      </c>
      <c r="B222" s="51" t="str">
        <f>VLOOKUP(A222,'reina+vit+rec+stg'!B:C,2,FALSE)</f>
        <v>Araucaria Bidwillii</v>
      </c>
      <c r="C222" s="7" t="s">
        <v>460</v>
      </c>
      <c r="D222" s="5">
        <v>1</v>
      </c>
    </row>
    <row r="223" spans="1:4" ht="15">
      <c r="A223" s="7" t="s">
        <v>337</v>
      </c>
      <c r="B223" s="49" t="e">
        <f>VLOOKUP(A223,'reina+vit+rec+stg'!B:C,2,FALSE)</f>
        <v>#N/A</v>
      </c>
      <c r="C223" s="7" t="s">
        <v>337</v>
      </c>
      <c r="D223" s="5">
        <v>1</v>
      </c>
    </row>
    <row r="224" spans="1:4" ht="15">
      <c r="A224" s="145" t="s">
        <v>461</v>
      </c>
      <c r="B224" s="146" t="e">
        <f>VLOOKUP(A224,'reina+vit+rec+stg'!B:C,2,FALSE)</f>
        <v>#N/A</v>
      </c>
      <c r="C224" s="7" t="s">
        <v>461</v>
      </c>
      <c r="D224" s="5">
        <v>1</v>
      </c>
    </row>
    <row r="225" spans="1:4" ht="15">
      <c r="A225" s="7" t="s">
        <v>462</v>
      </c>
      <c r="B225" s="49" t="e">
        <f>VLOOKUP(A225,'reina+vit+rec+stg'!B:C,2,FALSE)</f>
        <v>#N/A</v>
      </c>
      <c r="C225" s="7" t="s">
        <v>462</v>
      </c>
      <c r="D225" s="5">
        <v>1</v>
      </c>
    </row>
    <row r="226" spans="1:4" ht="15">
      <c r="A226" s="7" t="s">
        <v>463</v>
      </c>
      <c r="B226" s="49" t="e">
        <f>VLOOKUP(A226,'reina+vit+rec+stg'!B:C,2,FALSE)</f>
        <v>#N/A</v>
      </c>
      <c r="C226" s="7" t="s">
        <v>463</v>
      </c>
      <c r="D226" s="5">
        <v>1</v>
      </c>
    </row>
    <row r="227" spans="1:4" ht="15">
      <c r="A227" s="7" t="s">
        <v>446</v>
      </c>
      <c r="B227" s="49" t="e">
        <f>VLOOKUP(A227,'reina+vit+rec+stg'!B:C,2,FALSE)</f>
        <v>#N/A</v>
      </c>
      <c r="C227" s="7" t="s">
        <v>446</v>
      </c>
      <c r="D227" s="5">
        <v>1</v>
      </c>
    </row>
    <row r="228" spans="1:4" ht="15">
      <c r="A228" s="7" t="s">
        <v>464</v>
      </c>
      <c r="B228" s="49" t="e">
        <f>VLOOKUP(A228,'reina+vit+rec+stg'!B:C,2,FALSE)</f>
        <v>#N/A</v>
      </c>
      <c r="C228" s="7" t="s">
        <v>464</v>
      </c>
      <c r="D228" s="5">
        <v>1</v>
      </c>
    </row>
    <row r="229" spans="1:4" ht="15">
      <c r="A229" s="7" t="s">
        <v>465</v>
      </c>
      <c r="B229" s="49" t="e">
        <f>VLOOKUP(A229,'reina+vit+rec+stg'!B:C,2,FALSE)</f>
        <v>#N/A</v>
      </c>
      <c r="C229" s="7" t="s">
        <v>366</v>
      </c>
      <c r="D229" s="5">
        <v>1</v>
      </c>
    </row>
    <row r="230" spans="1:4" ht="15">
      <c r="A230" s="7" t="s">
        <v>466</v>
      </c>
      <c r="B230" s="49" t="e">
        <f>VLOOKUP(A230,'reina+vit+rec+stg'!B:C,2,FALSE)</f>
        <v>#N/A</v>
      </c>
      <c r="C230" s="7" t="s">
        <v>466</v>
      </c>
      <c r="D230" s="5">
        <v>1</v>
      </c>
    </row>
    <row r="231" spans="1:4" ht="15">
      <c r="A231" s="7" t="s">
        <v>467</v>
      </c>
      <c r="B231" s="49" t="s">
        <v>1106</v>
      </c>
      <c r="C231" s="7" t="s">
        <v>467</v>
      </c>
      <c r="D231" s="5">
        <v>1</v>
      </c>
    </row>
    <row r="232" spans="1:4" ht="15">
      <c r="A232" s="145" t="s">
        <v>468</v>
      </c>
      <c r="B232" s="146" t="e">
        <f>VLOOKUP(A232,'reina+vit+rec+stg'!B:C,2,FALSE)</f>
        <v>#N/A</v>
      </c>
      <c r="C232" s="7" t="s">
        <v>468</v>
      </c>
      <c r="D232" s="5">
        <v>1</v>
      </c>
    </row>
    <row r="233" spans="1:4" ht="15">
      <c r="A233" s="7" t="s">
        <v>469</v>
      </c>
      <c r="B233" s="49" t="e">
        <f>VLOOKUP(A233,'reina+vit+rec+stg'!B:C,2,FALSE)</f>
        <v>#N/A</v>
      </c>
      <c r="C233" s="7" t="s">
        <v>469</v>
      </c>
      <c r="D233" s="5">
        <v>1</v>
      </c>
    </row>
    <row r="234" spans="1:4" ht="15">
      <c r="A234" s="3" t="s">
        <v>73</v>
      </c>
      <c r="B234" s="49" t="e">
        <f>VLOOKUP(A234,'reina+vit+rec+stg'!B:C,2,FALSE)</f>
        <v>#N/A</v>
      </c>
      <c r="C234" s="3"/>
      <c r="D234" s="4">
        <v>52211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selection activeCell="C24" sqref="C24"/>
    </sheetView>
  </sheetViews>
  <sheetFormatPr defaultColWidth="11.421875" defaultRowHeight="15"/>
  <cols>
    <col min="1" max="1" width="25.140625" style="0" customWidth="1"/>
    <col min="2" max="2" width="39.8515625" style="167" customWidth="1"/>
  </cols>
  <sheetData>
    <row r="1" spans="1:3" s="115" customFormat="1" ht="15">
      <c r="A1" s="138" t="s">
        <v>909</v>
      </c>
      <c r="B1" s="163" t="s">
        <v>474</v>
      </c>
      <c r="C1" s="138" t="s">
        <v>574</v>
      </c>
    </row>
    <row r="2" spans="1:3" ht="15">
      <c r="A2" s="116" t="s">
        <v>85</v>
      </c>
      <c r="B2" s="168" t="str">
        <f>VLOOKUP(A2,'reina+vit+rec+stg'!B:C,2,FALSE)</f>
        <v>Ailanthus altissima</v>
      </c>
      <c r="C2" s="117">
        <v>65</v>
      </c>
    </row>
    <row r="3" spans="1:3" ht="15">
      <c r="A3" s="116" t="s">
        <v>873</v>
      </c>
      <c r="B3" s="164" t="e">
        <f>VLOOKUP(A3,'reina+vit+rec+stg'!B:C,2,FALSE)</f>
        <v>#N/A</v>
      </c>
      <c r="C3" s="117">
        <v>12</v>
      </c>
    </row>
    <row r="4" spans="1:3" ht="15">
      <c r="A4" s="116" t="s">
        <v>5</v>
      </c>
      <c r="B4" s="168" t="str">
        <f>VLOOKUP(A4,'reina+vit+rec+stg'!B:C,2,FALSE)</f>
        <v>Populus alba</v>
      </c>
      <c r="C4" s="117">
        <v>182</v>
      </c>
    </row>
    <row r="5" spans="1:3" ht="15">
      <c r="A5" s="116" t="s">
        <v>874</v>
      </c>
      <c r="B5" s="168" t="str">
        <f>VLOOKUP(A5,'reina+vit+rec+stg'!B:C,2,FALSE)</f>
        <v>Populus nigra var. pyramidalis</v>
      </c>
      <c r="C5" s="117">
        <v>239</v>
      </c>
    </row>
    <row r="6" spans="1:3" ht="15">
      <c r="A6" s="116" t="s">
        <v>90</v>
      </c>
      <c r="B6" s="47" t="s">
        <v>484</v>
      </c>
      <c r="C6" s="117">
        <v>1</v>
      </c>
    </row>
    <row r="7" spans="1:3" ht="15">
      <c r="A7" s="116" t="s">
        <v>208</v>
      </c>
      <c r="B7" s="168" t="str">
        <f>VLOOKUP(A7,'reina+vit+rec+stg'!B:C,2,FALSE)</f>
        <v>Capparis spinosa</v>
      </c>
      <c r="C7" s="117">
        <v>4</v>
      </c>
    </row>
    <row r="8" spans="1:3" ht="15">
      <c r="A8" s="116" t="s">
        <v>95</v>
      </c>
      <c r="B8" s="168" t="str">
        <f>VLOOKUP(A8,'reina+vit+rec+stg'!B:C,2,FALSE)</f>
        <v>Prunus amygdalus Basch.</v>
      </c>
      <c r="C8" s="117">
        <v>2</v>
      </c>
    </row>
    <row r="9" spans="1:3" ht="15">
      <c r="A9" s="116" t="s">
        <v>875</v>
      </c>
      <c r="B9" s="79" t="s">
        <v>557</v>
      </c>
      <c r="C9" s="117">
        <v>1</v>
      </c>
    </row>
    <row r="10" spans="1:3" ht="15">
      <c r="A10" s="116" t="s">
        <v>96</v>
      </c>
      <c r="B10" s="168" t="str">
        <f>VLOOKUP(A10,'reina+vit+rec+stg'!B:C,2,FALSE)</f>
        <v>Araucaria Araucana</v>
      </c>
      <c r="C10" s="117">
        <v>12</v>
      </c>
    </row>
    <row r="11" spans="1:3" ht="15">
      <c r="A11" s="116" t="s">
        <v>439</v>
      </c>
      <c r="B11" s="168" t="str">
        <f>VLOOKUP(A11,'reina+vit+rec+stg'!B:C,2,FALSE)</f>
        <v>Araucaria Araucana</v>
      </c>
      <c r="C11" s="117">
        <v>2</v>
      </c>
    </row>
    <row r="12" spans="1:3" ht="15">
      <c r="A12" s="116" t="s">
        <v>876</v>
      </c>
      <c r="B12" s="165" t="s">
        <v>482</v>
      </c>
      <c r="C12" s="117">
        <v>15</v>
      </c>
    </row>
    <row r="13" spans="1:3" ht="15">
      <c r="A13" s="116" t="s">
        <v>877</v>
      </c>
      <c r="B13" s="168" t="str">
        <f>VLOOKUP(A13,'reina+vit+rec+stg'!B:C,2,FALSE)</f>
        <v>Cercis siliquastrum</v>
      </c>
      <c r="C13" s="117">
        <v>6</v>
      </c>
    </row>
    <row r="14" spans="1:3" ht="15">
      <c r="A14" s="116" t="s">
        <v>878</v>
      </c>
      <c r="B14" s="165" t="s">
        <v>482</v>
      </c>
      <c r="C14" s="117">
        <v>32</v>
      </c>
    </row>
    <row r="15" spans="1:3" ht="15">
      <c r="A15" s="116" t="s">
        <v>318</v>
      </c>
      <c r="B15" s="169" t="s">
        <v>318</v>
      </c>
      <c r="C15" s="117">
        <v>621</v>
      </c>
    </row>
    <row r="16" spans="1:3" ht="15">
      <c r="A16" s="118" t="s">
        <v>102</v>
      </c>
      <c r="B16" s="168" t="str">
        <f>VLOOKUP(A16,'reina+vit+rec+stg'!B:C,2,FALSE)</f>
        <v>Acacia melanoxylon</v>
      </c>
      <c r="C16" s="119">
        <v>23</v>
      </c>
    </row>
    <row r="17" spans="1:3" ht="15">
      <c r="A17" s="118" t="s">
        <v>15</v>
      </c>
      <c r="B17" s="168" t="str">
        <f>VLOOKUP(A17,'reina+vit+rec+stg'!B:C,2,FALSE)</f>
        <v>Acacia dealbata</v>
      </c>
      <c r="C17" s="119">
        <v>121</v>
      </c>
    </row>
    <row r="18" spans="1:3" ht="15">
      <c r="A18" s="116" t="s">
        <v>224</v>
      </c>
      <c r="B18" s="168" t="str">
        <f>VLOOKUP(A18,'reina+vit+rec+stg'!B:C,2,FALSE)</f>
        <v>Peumus boldus</v>
      </c>
      <c r="C18" s="117">
        <v>18</v>
      </c>
    </row>
    <row r="19" spans="1:3" ht="15">
      <c r="A19" s="116" t="s">
        <v>106</v>
      </c>
      <c r="B19" s="168" t="str">
        <f>VLOOKUP(A19,'reina+vit+rec+stg'!B:C,2,FALSE)</f>
        <v>Brachychiton populneus</v>
      </c>
      <c r="C19" s="117">
        <v>48</v>
      </c>
    </row>
    <row r="20" spans="1:3" ht="15">
      <c r="A20" s="116" t="s">
        <v>879</v>
      </c>
      <c r="B20" s="168" t="s">
        <v>497</v>
      </c>
      <c r="C20" s="117">
        <v>30</v>
      </c>
    </row>
    <row r="21" spans="1:3" ht="15">
      <c r="A21" s="116" t="s">
        <v>880</v>
      </c>
      <c r="B21" s="164" t="e">
        <f>VLOOKUP(A21,'reina+vit+rec+stg'!B:C,2,FALSE)</f>
        <v>#N/A</v>
      </c>
      <c r="C21" s="117">
        <v>1</v>
      </c>
    </row>
    <row r="22" spans="1:3" ht="15">
      <c r="A22" s="116" t="s">
        <v>881</v>
      </c>
      <c r="B22" s="168" t="str">
        <f>VLOOKUP(A22,'reina+vit+rec+stg'!B:C,2,FALSE)</f>
        <v>Aesculus hippocastanum</v>
      </c>
      <c r="C22" s="117">
        <v>2</v>
      </c>
    </row>
    <row r="23" spans="1:3" ht="15">
      <c r="A23" s="116" t="s">
        <v>230</v>
      </c>
      <c r="B23" s="168" t="str">
        <f>VLOOKUP(A23,'reina+vit+rec+stg'!B:C,2,FALSE)</f>
        <v>Casuarina cunninghamiana</v>
      </c>
      <c r="C23" s="117">
        <v>3</v>
      </c>
    </row>
    <row r="24" spans="1:3" ht="15">
      <c r="A24" s="116" t="s">
        <v>17</v>
      </c>
      <c r="B24" s="168" t="str">
        <f>VLOOKUP(A24,'reina+vit+rec+stg'!B:C,2,FALSE)</f>
        <v>Catalpa bignoniodes</v>
      </c>
      <c r="C24" s="117">
        <v>22</v>
      </c>
    </row>
    <row r="25" spans="1:3" ht="15">
      <c r="A25" s="116" t="s">
        <v>882</v>
      </c>
      <c r="B25" s="47" t="s">
        <v>18</v>
      </c>
      <c r="C25" s="117">
        <v>9</v>
      </c>
    </row>
    <row r="26" spans="1:3" ht="15">
      <c r="A26" s="116" t="s">
        <v>231</v>
      </c>
      <c r="B26" s="164" t="e">
        <f>VLOOKUP(A26,'reina+vit+rec+stg'!B:C,2,FALSE)</f>
        <v>#N/A</v>
      </c>
      <c r="C26" s="117">
        <v>5</v>
      </c>
    </row>
    <row r="27" spans="1:3" ht="15">
      <c r="A27" s="116" t="s">
        <v>116</v>
      </c>
      <c r="B27" s="168" t="str">
        <f>VLOOKUP(A27,'reina+vit+rec+stg'!B:C,2,FALSE)</f>
        <v>Erythrina falcata </v>
      </c>
      <c r="C27" s="117">
        <v>2</v>
      </c>
    </row>
    <row r="28" spans="1:3" ht="15">
      <c r="A28" s="116" t="s">
        <v>122</v>
      </c>
      <c r="B28" s="47" t="s">
        <v>1102</v>
      </c>
      <c r="C28" s="117">
        <v>2</v>
      </c>
    </row>
    <row r="29" spans="1:3" ht="15">
      <c r="A29" s="116" t="s">
        <v>883</v>
      </c>
      <c r="B29" s="164" t="e">
        <f>VLOOKUP(A29,'reina+vit+rec+stg'!B:C,2,FALSE)</f>
        <v>#N/A</v>
      </c>
      <c r="C29" s="117">
        <v>15</v>
      </c>
    </row>
    <row r="30" spans="1:3" ht="15">
      <c r="A30" s="116" t="s">
        <v>238</v>
      </c>
      <c r="B30" s="168" t="str">
        <f>VLOOKUP(A30,'reina+vit+rec+stg'!B:C,2,FALSE)</f>
        <v>Euphorbia pulcherrima</v>
      </c>
      <c r="C30" s="117">
        <v>1</v>
      </c>
    </row>
    <row r="31" spans="1:3" ht="15">
      <c r="A31" s="116" t="s">
        <v>605</v>
      </c>
      <c r="B31" s="47" t="s">
        <v>514</v>
      </c>
      <c r="C31" s="117">
        <v>43</v>
      </c>
    </row>
    <row r="32" spans="1:3" ht="15">
      <c r="A32" s="116" t="s">
        <v>125</v>
      </c>
      <c r="B32" s="168" t="str">
        <f>VLOOKUP(A32,'reina+vit+rec+stg'!B:C,2,FALSE)</f>
        <v>Prunus armeniaca</v>
      </c>
      <c r="C32" s="117">
        <v>22</v>
      </c>
    </row>
    <row r="33" spans="1:3" ht="15">
      <c r="A33" s="116" t="s">
        <v>127</v>
      </c>
      <c r="B33" s="168" t="str">
        <f>VLOOKUP(A33,'reina+vit+rec+stg'!B:C,2,FALSE)</f>
        <v>Prunus persica</v>
      </c>
      <c r="C33" s="117">
        <v>15</v>
      </c>
    </row>
    <row r="34" spans="1:3" ht="15">
      <c r="A34" s="120" t="s">
        <v>25</v>
      </c>
      <c r="B34" s="168" t="str">
        <f>VLOOKUP(A34,'reina+vit+rec+stg'!B:C,2,FALSE)</f>
        <v>Acacia caven</v>
      </c>
      <c r="C34" s="121">
        <v>22</v>
      </c>
    </row>
    <row r="35" spans="1:3" ht="15">
      <c r="A35" s="116" t="s">
        <v>27</v>
      </c>
      <c r="B35" s="168" t="str">
        <f>VLOOKUP(A35,'reina+vit+rec+stg'!B:C,2,FALSE)</f>
        <v>Eucalyptus globulus</v>
      </c>
      <c r="C35" s="117">
        <v>2</v>
      </c>
    </row>
    <row r="36" spans="1:3" ht="15">
      <c r="A36" s="116" t="s">
        <v>884</v>
      </c>
      <c r="B36" s="47" t="s">
        <v>28</v>
      </c>
      <c r="C36" s="117">
        <v>18</v>
      </c>
    </row>
    <row r="37" spans="1:3" ht="15">
      <c r="A37" s="116" t="s">
        <v>885</v>
      </c>
      <c r="B37" s="47" t="s">
        <v>28</v>
      </c>
      <c r="C37" s="117">
        <v>15</v>
      </c>
    </row>
    <row r="38" spans="1:3" ht="15">
      <c r="A38" s="122" t="s">
        <v>886</v>
      </c>
      <c r="B38" s="168" t="str">
        <f>VLOOKUP(A38,'reina+vit+rec+stg'!B:C,2,FALSE)</f>
        <v>Robinia pseudoacacia</v>
      </c>
      <c r="C38" s="123">
        <v>1172</v>
      </c>
    </row>
    <row r="39" spans="1:3" ht="15">
      <c r="A39" s="116" t="s">
        <v>887</v>
      </c>
      <c r="B39" s="47" t="s">
        <v>32</v>
      </c>
      <c r="C39" s="117">
        <v>89</v>
      </c>
    </row>
    <row r="40" spans="1:3" ht="15">
      <c r="A40" s="116" t="s">
        <v>888</v>
      </c>
      <c r="B40" s="164" t="e">
        <f>VLOOKUP(A40,'reina+vit+rec+stg'!B:C,2,FALSE)</f>
        <v>#N/A</v>
      </c>
      <c r="C40" s="117">
        <v>36</v>
      </c>
    </row>
    <row r="41" spans="1:3" ht="15">
      <c r="A41" s="116" t="s">
        <v>131</v>
      </c>
      <c r="B41" s="17" t="s">
        <v>34</v>
      </c>
      <c r="C41" s="117">
        <v>81</v>
      </c>
    </row>
    <row r="42" spans="1:3" ht="15">
      <c r="A42" s="116" t="s">
        <v>889</v>
      </c>
      <c r="B42" s="168" t="str">
        <f>VLOOKUP(A42,'reina+vit+rec+stg'!B:C,2,FALSE)</f>
        <v>Ginkgo biloba</v>
      </c>
      <c r="C42" s="117">
        <v>5</v>
      </c>
    </row>
    <row r="43" spans="1:3" ht="15">
      <c r="A43" s="116" t="s">
        <v>890</v>
      </c>
      <c r="B43" s="47" t="s">
        <v>798</v>
      </c>
      <c r="C43" s="117">
        <v>8</v>
      </c>
    </row>
    <row r="44" spans="1:3" ht="15">
      <c r="A44" s="116" t="s">
        <v>35</v>
      </c>
      <c r="B44" s="168" t="str">
        <f>VLOOKUP(A44,'reina+vit+rec+stg'!B:C,2,FALSE)</f>
        <v>Grevillea robusta</v>
      </c>
      <c r="C44" s="117">
        <v>322</v>
      </c>
    </row>
    <row r="45" spans="1:3" ht="15">
      <c r="A45" s="116" t="s">
        <v>891</v>
      </c>
      <c r="B45" s="16" t="s">
        <v>522</v>
      </c>
      <c r="C45" s="117">
        <v>1</v>
      </c>
    </row>
    <row r="46" spans="1:3" ht="15">
      <c r="A46" s="116" t="s">
        <v>892</v>
      </c>
      <c r="B46" s="164" t="e">
        <f>VLOOKUP(A46,'reina+vit+rec+stg'!B:C,2,FALSE)</f>
        <v>#N/A</v>
      </c>
      <c r="C46" s="117">
        <v>1</v>
      </c>
    </row>
    <row r="47" spans="1:3" ht="15">
      <c r="A47" s="116" t="s">
        <v>37</v>
      </c>
      <c r="B47" s="168" t="str">
        <f>VLOOKUP(A47,'reina+vit+rec+stg'!B:C,2,FALSE)</f>
        <v>Jacaranda mimosifolia</v>
      </c>
      <c r="C47" s="117">
        <v>5</v>
      </c>
    </row>
    <row r="48" spans="1:3" ht="15">
      <c r="A48" s="116" t="s">
        <v>136</v>
      </c>
      <c r="B48" s="168" t="str">
        <f>VLOOKUP(A48,'reina+vit+rec+stg'!B:C,2,FALSE)</f>
        <v>Jacaranda mimosifolia</v>
      </c>
      <c r="C48" s="117">
        <v>150</v>
      </c>
    </row>
    <row r="49" spans="1:3" ht="15">
      <c r="A49" s="116" t="s">
        <v>259</v>
      </c>
      <c r="B49" s="168" t="str">
        <f>VLOOKUP(A49,'reina+vit+rec+stg'!B:C,2,FALSE)</f>
        <v>Laurus nobilis</v>
      </c>
      <c r="C49" s="117">
        <v>2</v>
      </c>
    </row>
    <row r="50" spans="1:3" ht="15">
      <c r="A50" s="116" t="s">
        <v>893</v>
      </c>
      <c r="B50" s="47" t="s">
        <v>523</v>
      </c>
      <c r="C50" s="117">
        <v>4</v>
      </c>
    </row>
    <row r="51" spans="1:3" ht="15">
      <c r="A51" s="116" t="s">
        <v>39</v>
      </c>
      <c r="B51" s="168" t="str">
        <f>VLOOKUP(A51,'reina+vit+rec+stg'!B:C,2,FALSE)</f>
        <v>Ligustrum japonicum</v>
      </c>
      <c r="C51" s="117">
        <v>158</v>
      </c>
    </row>
    <row r="52" spans="1:3" ht="15">
      <c r="A52" s="116" t="s">
        <v>627</v>
      </c>
      <c r="B52" s="168" t="str">
        <f>VLOOKUP(A52,'reina+vit+rec+stg'!B:C,2,FALSE)</f>
        <v>Liquidambar styraciflua</v>
      </c>
      <c r="C52" s="117">
        <v>414</v>
      </c>
    </row>
    <row r="53" spans="1:3" ht="15">
      <c r="A53" s="116" t="s">
        <v>142</v>
      </c>
      <c r="B53" s="168" t="str">
        <f>VLOOKUP(A53,'reina+vit+rec+stg'!B:C,2,FALSE)</f>
        <v>Lithrea caustica</v>
      </c>
      <c r="C53" s="117">
        <v>2</v>
      </c>
    </row>
    <row r="54" spans="1:3" ht="15">
      <c r="A54" s="116" t="s">
        <v>262</v>
      </c>
      <c r="B54" s="168" t="str">
        <f>VLOOKUP(A54,'reina+vit+rec+stg'!B:C,2,FALSE)</f>
        <v>Magnolia grandiflora</v>
      </c>
      <c r="C54" s="117">
        <v>8</v>
      </c>
    </row>
    <row r="55" spans="1:3" ht="15">
      <c r="A55" s="124" t="s">
        <v>43</v>
      </c>
      <c r="B55" s="168" t="str">
        <f>VLOOKUP(A55,'reina+vit+rec+stg'!B:C,2,FALSE)</f>
        <v>Maytenus boaria</v>
      </c>
      <c r="C55" s="125">
        <v>8</v>
      </c>
    </row>
    <row r="56" spans="1:3" ht="15">
      <c r="A56" s="116" t="s">
        <v>143</v>
      </c>
      <c r="B56" s="168" t="str">
        <f>VLOOKUP(A56,'reina+vit+rec+stg'!B:C,2,FALSE)</f>
        <v>malus domestica</v>
      </c>
      <c r="C56" s="117">
        <v>34</v>
      </c>
    </row>
    <row r="57" spans="1:3" ht="15">
      <c r="A57" s="116" t="s">
        <v>894</v>
      </c>
      <c r="B57" s="168" t="str">
        <f>VLOOKUP(A57,'reina+vit+rec+stg'!B:C,2,FALSE)</f>
        <v>Malus floribunda Van Houtte</v>
      </c>
      <c r="C57" s="117">
        <v>2</v>
      </c>
    </row>
    <row r="58" spans="1:3" ht="15">
      <c r="A58" s="116" t="s">
        <v>45</v>
      </c>
      <c r="B58" s="168" t="str">
        <f>VLOOKUP(A58,'reina+vit+rec+stg'!B:C,2,FALSE)</f>
        <v>Melia azedarach</v>
      </c>
      <c r="C58" s="117">
        <v>230</v>
      </c>
    </row>
    <row r="59" spans="1:3" ht="15">
      <c r="A59" s="116" t="s">
        <v>268</v>
      </c>
      <c r="B59" s="168" t="str">
        <f>VLOOKUP(A59,'reina+vit+rec+stg'!B:C,2,FALSE)</f>
        <v>Myoporum acuminatum</v>
      </c>
      <c r="C59" s="117">
        <v>32</v>
      </c>
    </row>
    <row r="60" spans="1:3" ht="15">
      <c r="A60" s="116" t="s">
        <v>148</v>
      </c>
      <c r="B60" s="168" t="str">
        <f>VLOOKUP(A60,'reina+vit+rec+stg'!B:C,2,FALSE)</f>
        <v>Morus alba L</v>
      </c>
      <c r="C60" s="117">
        <v>14</v>
      </c>
    </row>
    <row r="61" spans="1:3" ht="15">
      <c r="A61" s="116" t="s">
        <v>270</v>
      </c>
      <c r="B61" s="168" t="str">
        <f>VLOOKUP(A61,'reina+vit+rec+stg'!B:C,2,FALSE)</f>
        <v>Morus alba </v>
      </c>
      <c r="C61" s="117">
        <v>1</v>
      </c>
    </row>
    <row r="62" spans="1:3" ht="15">
      <c r="A62" s="116" t="s">
        <v>895</v>
      </c>
      <c r="B62" s="164" t="e">
        <f>VLOOKUP(A62,'reina+vit+rec+stg'!B:C,2,FALSE)</f>
        <v>#N/A</v>
      </c>
      <c r="C62" s="117">
        <v>1</v>
      </c>
    </row>
    <row r="63" spans="1:3" ht="15">
      <c r="A63" s="116" t="s">
        <v>632</v>
      </c>
      <c r="B63" s="47" t="s">
        <v>835</v>
      </c>
      <c r="C63" s="117">
        <v>4</v>
      </c>
    </row>
    <row r="64" spans="1:3" ht="15">
      <c r="A64" s="116" t="s">
        <v>149</v>
      </c>
      <c r="B64" s="168" t="str">
        <f>VLOOKUP(A64,'reina+vit+rec+stg'!B:C,2,FALSE)</f>
        <v>Juglans regia</v>
      </c>
      <c r="C64" s="117">
        <v>4</v>
      </c>
    </row>
    <row r="65" spans="1:3" ht="15">
      <c r="A65" s="126" t="s">
        <v>152</v>
      </c>
      <c r="B65" s="168" t="str">
        <f>VLOOKUP(A65,'reina+vit+rec+stg'!B:C,2,FALSE)</f>
        <v>Olea europaea</v>
      </c>
      <c r="C65" s="127">
        <v>86</v>
      </c>
    </row>
    <row r="66" spans="1:3" ht="15">
      <c r="A66" s="116" t="s">
        <v>49</v>
      </c>
      <c r="B66" s="168" t="str">
        <f>VLOOKUP(A66,'reina+vit+rec+stg'!B:C,2,FALSE)</f>
        <v>Ulmus campestris</v>
      </c>
      <c r="C66" s="117">
        <v>87</v>
      </c>
    </row>
    <row r="67" spans="1:3" ht="15">
      <c r="A67" s="116" t="s">
        <v>896</v>
      </c>
      <c r="B67" s="47" t="s">
        <v>50</v>
      </c>
      <c r="C67" s="117">
        <v>43</v>
      </c>
    </row>
    <row r="68" spans="1:3" ht="15">
      <c r="A68" s="116" t="s">
        <v>897</v>
      </c>
      <c r="B68" s="164" t="e">
        <f>VLOOKUP(A68,'reina+vit+rec+stg'!B:C,2,FALSE)</f>
        <v>#N/A</v>
      </c>
      <c r="C68" s="117">
        <v>8</v>
      </c>
    </row>
    <row r="69" spans="1:3" ht="15">
      <c r="A69" s="116" t="s">
        <v>155</v>
      </c>
      <c r="B69" s="47" t="s">
        <v>794</v>
      </c>
      <c r="C69" s="117">
        <v>14</v>
      </c>
    </row>
    <row r="70" spans="1:3" ht="15">
      <c r="A70" s="116" t="s">
        <v>898</v>
      </c>
      <c r="B70" s="164" t="e">
        <f>VLOOKUP(A70,'reina+vit+rec+stg'!B:C,2,FALSE)</f>
        <v>#N/A</v>
      </c>
      <c r="C70" s="117">
        <v>1</v>
      </c>
    </row>
    <row r="71" spans="1:3" ht="15">
      <c r="A71" s="116" t="s">
        <v>899</v>
      </c>
      <c r="B71" s="47" t="s">
        <v>853</v>
      </c>
      <c r="C71" s="117">
        <v>29</v>
      </c>
    </row>
    <row r="72" spans="1:3" ht="15">
      <c r="A72" s="116" t="s">
        <v>282</v>
      </c>
      <c r="B72" s="164" t="e">
        <f>VLOOKUP(A72,'reina+vit+rec+stg'!B:C,2,FALSE)</f>
        <v>#N/A</v>
      </c>
      <c r="C72" s="117">
        <v>14</v>
      </c>
    </row>
    <row r="73" spans="1:3" ht="15">
      <c r="A73" s="116" t="s">
        <v>900</v>
      </c>
      <c r="B73" s="51" t="s">
        <v>946</v>
      </c>
      <c r="C73" s="117">
        <v>50</v>
      </c>
    </row>
    <row r="74" spans="1:3" ht="15">
      <c r="A74" s="116" t="s">
        <v>158</v>
      </c>
      <c r="B74" s="168" t="str">
        <f>VLOOKUP(A74,'reina+vit+rec+stg'!B:C,2,FALSE)</f>
        <v>persea americana</v>
      </c>
      <c r="C74" s="117">
        <v>3</v>
      </c>
    </row>
    <row r="75" spans="1:3" ht="15">
      <c r="A75" s="116" t="s">
        <v>159</v>
      </c>
      <c r="B75" s="168" t="str">
        <f>VLOOKUP(A75,'reina+vit+rec+stg'!B:C,2,FALSE)</f>
        <v>Parkinsonia aculeata</v>
      </c>
      <c r="C75" s="117">
        <v>24</v>
      </c>
    </row>
    <row r="76" spans="1:3" ht="15">
      <c r="A76" s="116" t="s">
        <v>901</v>
      </c>
      <c r="B76" s="47" t="s">
        <v>540</v>
      </c>
      <c r="C76" s="117">
        <v>6</v>
      </c>
    </row>
    <row r="77" spans="1:3" ht="15">
      <c r="A77" s="116" t="s">
        <v>51</v>
      </c>
      <c r="B77" s="168" t="str">
        <f>VLOOKUP(A77,'reina+vit+rec+stg'!B:C,2,FALSE)</f>
        <v>Crinodendron patagua</v>
      </c>
      <c r="C77" s="117">
        <v>23</v>
      </c>
    </row>
    <row r="78" spans="1:3" ht="15">
      <c r="A78" s="116" t="s">
        <v>1105</v>
      </c>
      <c r="B78" s="47" t="s">
        <v>540</v>
      </c>
      <c r="C78" s="117">
        <v>1</v>
      </c>
    </row>
    <row r="79" spans="1:3" ht="15">
      <c r="A79" s="128" t="s">
        <v>53</v>
      </c>
      <c r="B79" s="168" t="str">
        <f>VLOOKUP(A79,'reina+vit+rec+stg'!B:C,2,FALSE)</f>
        <v>Cryptocarya alba</v>
      </c>
      <c r="C79" s="129">
        <v>41</v>
      </c>
    </row>
    <row r="80" spans="1:3" ht="15">
      <c r="A80" s="130" t="s">
        <v>55</v>
      </c>
      <c r="B80" s="168" t="str">
        <f>VLOOKUP(A80,'reina+vit+rec+stg'!B:C,2,FALSE)</f>
        <v>Schinus molle</v>
      </c>
      <c r="C80" s="131">
        <v>64</v>
      </c>
    </row>
    <row r="81" spans="1:3" ht="15">
      <c r="A81" s="130" t="s">
        <v>902</v>
      </c>
      <c r="B81" s="164" t="e">
        <f>VLOOKUP(A81,'reina+vit+rec+stg'!B:C,2,FALSE)</f>
        <v>#N/A</v>
      </c>
      <c r="C81" s="131">
        <v>976</v>
      </c>
    </row>
    <row r="82" spans="1:3" ht="15">
      <c r="A82" s="116" t="s">
        <v>903</v>
      </c>
      <c r="B82" s="164" t="e">
        <f>VLOOKUP(A82,'reina+vit+rec+stg'!B:C,2,FALSE)</f>
        <v>#N/A</v>
      </c>
      <c r="C82" s="117">
        <v>2</v>
      </c>
    </row>
    <row r="83" spans="1:3" ht="15">
      <c r="A83" s="116" t="s">
        <v>904</v>
      </c>
      <c r="B83" s="164" t="e">
        <f>VLOOKUP(A83,'reina+vit+rec+stg'!B:C,2,FALSE)</f>
        <v>#N/A</v>
      </c>
      <c r="C83" s="117">
        <v>4</v>
      </c>
    </row>
    <row r="84" spans="1:3" ht="15">
      <c r="A84" s="116" t="s">
        <v>905</v>
      </c>
      <c r="B84" s="164" t="e">
        <f>VLOOKUP(A84,'reina+vit+rec+stg'!B:C,2,FALSE)</f>
        <v>#N/A</v>
      </c>
      <c r="C84" s="117">
        <v>65</v>
      </c>
    </row>
    <row r="85" spans="1:3" ht="15">
      <c r="A85" s="116" t="s">
        <v>59</v>
      </c>
      <c r="B85" s="168" t="str">
        <f>VLOOKUP(A85,'reina+vit+rec+stg'!B:C,2,FALSE)</f>
        <v>Platanus acerifolia</v>
      </c>
      <c r="C85" s="117">
        <v>326</v>
      </c>
    </row>
    <row r="86" spans="1:3" ht="15">
      <c r="A86" s="132" t="s">
        <v>298</v>
      </c>
      <c r="B86" s="164" t="e">
        <f>VLOOKUP(A86,'reina+vit+rec+stg'!B:C,2,FALSE)</f>
        <v>#N/A</v>
      </c>
      <c r="C86" s="133">
        <v>73</v>
      </c>
    </row>
    <row r="87" spans="1:3" ht="15">
      <c r="A87" s="134" t="s">
        <v>906</v>
      </c>
      <c r="B87" s="164" t="e">
        <f>VLOOKUP(A87,'reina+vit+rec+stg'!B:C,2,FALSE)</f>
        <v>#N/A</v>
      </c>
      <c r="C87" s="135">
        <v>582</v>
      </c>
    </row>
    <row r="88" spans="1:3" ht="15">
      <c r="A88" s="116" t="s">
        <v>61</v>
      </c>
      <c r="B88" s="168" t="str">
        <f>VLOOKUP(A88,'reina+vit+rec+stg'!B:C,2,FALSE)</f>
        <v>Cassia closiana</v>
      </c>
      <c r="C88" s="117">
        <v>3</v>
      </c>
    </row>
    <row r="89" spans="1:3" ht="15">
      <c r="A89" s="116" t="s">
        <v>63</v>
      </c>
      <c r="B89" s="168" t="str">
        <f>VLOOKUP(A89,'reina+vit+rec+stg'!B:C,2,FALSE)</f>
        <v>Quillaja saponaria</v>
      </c>
      <c r="C89" s="117">
        <v>47</v>
      </c>
    </row>
    <row r="90" spans="1:3" ht="15">
      <c r="A90" s="116" t="s">
        <v>173</v>
      </c>
      <c r="B90" s="150" t="s">
        <v>956</v>
      </c>
      <c r="C90" s="117">
        <v>1</v>
      </c>
    </row>
    <row r="91" spans="1:3" ht="15">
      <c r="A91" s="116" t="s">
        <v>907</v>
      </c>
      <c r="B91" s="164" t="e">
        <f>VLOOKUP(A91,'reina+vit+rec+stg'!B:C,2,FALSE)</f>
        <v>#N/A</v>
      </c>
      <c r="C91" s="117">
        <v>7</v>
      </c>
    </row>
    <row r="92" spans="1:3" ht="15">
      <c r="A92" s="116" t="s">
        <v>65</v>
      </c>
      <c r="B92" s="168" t="str">
        <f>VLOOKUP(A92,'reina+vit+rec+stg'!B:C,2,FALSE)</f>
        <v>Salix babylonica</v>
      </c>
      <c r="C92" s="117">
        <v>12</v>
      </c>
    </row>
    <row r="93" spans="1:3" ht="15">
      <c r="A93" s="116" t="s">
        <v>908</v>
      </c>
      <c r="B93" s="47" t="s">
        <v>554</v>
      </c>
      <c r="C93" s="117">
        <v>8</v>
      </c>
    </row>
    <row r="94" spans="1:3" ht="15">
      <c r="A94" s="116" t="s">
        <v>181</v>
      </c>
      <c r="B94" s="168" t="str">
        <f>VLOOKUP(A94,'reina+vit+rec+stg'!B:C,2,FALSE)</f>
        <v>Tilia platyphyllos Scop</v>
      </c>
      <c r="C94" s="117">
        <v>2</v>
      </c>
    </row>
    <row r="95" spans="1:3" ht="15">
      <c r="A95" s="116" t="s">
        <v>182</v>
      </c>
      <c r="B95" s="168" t="str">
        <f>VLOOKUP(A95,'reina+vit+rec+stg'!B:C,2,FALSE)</f>
        <v>Liriodendron tulipifera</v>
      </c>
      <c r="C95" s="117">
        <v>104</v>
      </c>
    </row>
    <row r="96" spans="1:3" ht="15">
      <c r="A96" s="136" t="s">
        <v>73</v>
      </c>
      <c r="B96" s="166"/>
      <c r="C96" s="137">
        <v>7127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zoomScale="110" zoomScaleNormal="110" zoomScalePageLayoutView="0" workbookViewId="0" topLeftCell="A1">
      <selection activeCell="C24" sqref="C24"/>
    </sheetView>
  </sheetViews>
  <sheetFormatPr defaultColWidth="11.421875" defaultRowHeight="15"/>
  <cols>
    <col min="1" max="1" width="52.7109375" style="0" customWidth="1"/>
    <col min="2" max="2" width="23.8515625" style="23" customWidth="1"/>
    <col min="3" max="3" width="6.140625" style="0" customWidth="1"/>
  </cols>
  <sheetData>
    <row r="1" spans="1:2" ht="15">
      <c r="A1" s="14" t="s">
        <v>910</v>
      </c>
      <c r="B1" s="22" t="s">
        <v>474</v>
      </c>
    </row>
    <row r="2" spans="1:3" ht="15">
      <c r="A2" s="139" t="s">
        <v>911</v>
      </c>
      <c r="B2" s="140"/>
      <c r="C2" s="7">
        <v>865</v>
      </c>
    </row>
    <row r="3" spans="1:3" ht="15">
      <c r="A3" s="7" t="s">
        <v>912</v>
      </c>
      <c r="B3" s="140"/>
      <c r="C3" s="7">
        <v>656</v>
      </c>
    </row>
    <row r="4" spans="1:3" ht="15">
      <c r="A4" s="7" t="s">
        <v>913</v>
      </c>
      <c r="B4" s="140"/>
      <c r="C4" s="7">
        <v>488</v>
      </c>
    </row>
    <row r="5" spans="1:3" ht="15">
      <c r="A5" s="7" t="s">
        <v>914</v>
      </c>
      <c r="B5" s="140"/>
      <c r="C5" s="7">
        <v>438</v>
      </c>
    </row>
    <row r="6" spans="1:3" ht="15">
      <c r="A6" s="141" t="s">
        <v>915</v>
      </c>
      <c r="B6" s="140"/>
      <c r="C6" s="7">
        <v>401</v>
      </c>
    </row>
    <row r="7" spans="1:3" ht="15">
      <c r="A7" s="7" t="s">
        <v>916</v>
      </c>
      <c r="B7" s="140"/>
      <c r="C7" s="7">
        <v>355</v>
      </c>
    </row>
    <row r="8" spans="1:3" ht="15">
      <c r="A8" s="7" t="s">
        <v>917</v>
      </c>
      <c r="B8" s="140"/>
      <c r="C8" s="7">
        <v>318</v>
      </c>
    </row>
    <row r="9" spans="1:3" ht="15">
      <c r="A9" s="7" t="s">
        <v>918</v>
      </c>
      <c r="B9" s="140"/>
      <c r="C9" s="7">
        <v>290</v>
      </c>
    </row>
    <row r="10" spans="1:3" ht="15">
      <c r="A10" s="142" t="s">
        <v>919</v>
      </c>
      <c r="B10" s="140"/>
      <c r="C10" s="142">
        <v>239</v>
      </c>
    </row>
    <row r="11" spans="1:3" ht="15">
      <c r="A11" s="7" t="s">
        <v>920</v>
      </c>
      <c r="B11" s="140"/>
      <c r="C11" s="7">
        <v>211</v>
      </c>
    </row>
    <row r="12" spans="1:3" ht="15">
      <c r="A12" s="7" t="s">
        <v>921</v>
      </c>
      <c r="B12" s="140"/>
      <c r="C12" s="7">
        <v>200</v>
      </c>
    </row>
    <row r="13" spans="1:3" ht="15">
      <c r="A13" s="7" t="s">
        <v>922</v>
      </c>
      <c r="B13" s="140"/>
      <c r="C13" s="7">
        <v>179</v>
      </c>
    </row>
    <row r="14" spans="1:3" ht="15">
      <c r="A14" s="7" t="s">
        <v>923</v>
      </c>
      <c r="B14" s="140"/>
      <c r="C14" s="7">
        <v>129</v>
      </c>
    </row>
    <row r="15" spans="1:3" ht="15">
      <c r="A15" s="7" t="s">
        <v>924</v>
      </c>
      <c r="B15" s="140"/>
      <c r="C15" s="7">
        <v>126</v>
      </c>
    </row>
    <row r="16" spans="1:3" ht="15">
      <c r="A16" s="7" t="s">
        <v>925</v>
      </c>
      <c r="B16" s="140"/>
      <c r="C16" s="7">
        <v>97</v>
      </c>
    </row>
    <row r="17" spans="1:3" ht="15">
      <c r="A17" s="7" t="s">
        <v>926</v>
      </c>
      <c r="B17" s="140"/>
      <c r="C17" s="7">
        <v>83</v>
      </c>
    </row>
    <row r="18" spans="1:3" ht="15">
      <c r="A18" s="7" t="s">
        <v>927</v>
      </c>
      <c r="B18" s="140"/>
      <c r="C18" s="7">
        <v>77</v>
      </c>
    </row>
    <row r="19" spans="1:3" ht="15">
      <c r="A19" s="7" t="s">
        <v>928</v>
      </c>
      <c r="B19" s="140"/>
      <c r="C19" s="7">
        <v>76</v>
      </c>
    </row>
    <row r="20" spans="1:3" ht="15">
      <c r="A20" s="7" t="s">
        <v>929</v>
      </c>
      <c r="B20" s="140"/>
      <c r="C20" s="7">
        <v>66</v>
      </c>
    </row>
    <row r="21" spans="1:3" ht="15">
      <c r="A21" s="7" t="s">
        <v>930</v>
      </c>
      <c r="B21" s="140"/>
      <c r="C21" s="7">
        <v>51</v>
      </c>
    </row>
    <row r="22" spans="1:3" ht="15">
      <c r="A22" s="7" t="s">
        <v>931</v>
      </c>
      <c r="B22" s="140"/>
      <c r="C22" s="7">
        <v>47</v>
      </c>
    </row>
    <row r="23" spans="1:3" ht="15">
      <c r="A23" s="7" t="s">
        <v>932</v>
      </c>
      <c r="B23" s="140"/>
      <c r="C23" s="7">
        <v>37</v>
      </c>
    </row>
    <row r="24" spans="1:3" ht="15">
      <c r="A24" s="7" t="s">
        <v>933</v>
      </c>
      <c r="B24" s="140"/>
      <c r="C24" s="7">
        <v>23</v>
      </c>
    </row>
    <row r="25" spans="1:3" ht="15">
      <c r="A25" s="7" t="s">
        <v>934</v>
      </c>
      <c r="B25" s="140"/>
      <c r="C25" s="7">
        <v>20</v>
      </c>
    </row>
    <row r="26" spans="1:3" ht="15">
      <c r="A26" s="7"/>
      <c r="B26" s="140"/>
      <c r="C26" s="7"/>
    </row>
    <row r="27" spans="1:3" ht="15">
      <c r="A27" s="3" t="s">
        <v>935</v>
      </c>
      <c r="B27" s="140"/>
      <c r="C27" s="7"/>
    </row>
    <row r="28" spans="1:3" ht="15">
      <c r="A28" s="70" t="s">
        <v>936</v>
      </c>
      <c r="B28" s="140"/>
      <c r="C28" s="7">
        <v>1173</v>
      </c>
    </row>
    <row r="29" spans="1:3" ht="15">
      <c r="A29" s="7" t="s">
        <v>937</v>
      </c>
      <c r="B29" s="140"/>
      <c r="C29" s="7">
        <v>207</v>
      </c>
    </row>
    <row r="30" spans="1:3" ht="15">
      <c r="A30" s="7" t="s">
        <v>938</v>
      </c>
      <c r="B30" s="140"/>
      <c r="C30" s="7">
        <v>122</v>
      </c>
    </row>
    <row r="31" spans="1:3" ht="15">
      <c r="A31" s="143" t="s">
        <v>939</v>
      </c>
      <c r="B31" s="140"/>
      <c r="C31" s="7">
        <v>66</v>
      </c>
    </row>
    <row r="32" spans="1:3" ht="15">
      <c r="A32" s="7" t="s">
        <v>940</v>
      </c>
      <c r="B32" s="140"/>
      <c r="C32" s="7">
        <v>63</v>
      </c>
    </row>
    <row r="33" spans="1:3" ht="15">
      <c r="A33" s="7" t="s">
        <v>941</v>
      </c>
      <c r="B33" s="140"/>
      <c r="C33" s="7">
        <v>33</v>
      </c>
    </row>
    <row r="34" spans="1:3" ht="15">
      <c r="A34" s="71" t="s">
        <v>942</v>
      </c>
      <c r="B34" s="140"/>
      <c r="C34" s="7">
        <v>16</v>
      </c>
    </row>
    <row r="35" ht="15">
      <c r="C35" s="14">
        <v>7152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Carlita</dc:creator>
  <cp:keywords/>
  <dc:description/>
  <cp:lastModifiedBy>Carlita</cp:lastModifiedBy>
  <dcterms:created xsi:type="dcterms:W3CDTF">2014-06-24T05:55:14Z</dcterms:created>
  <dcterms:modified xsi:type="dcterms:W3CDTF">2015-03-16T04:58:37Z</dcterms:modified>
  <cp:category/>
  <cp:version/>
  <cp:contentType/>
  <cp:contentStatus/>
</cp:coreProperties>
</file>