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0005" windowHeight="10005"/>
  </bookViews>
  <sheets>
    <sheet name="(vacio)" sheetId="1" r:id="rId1"/>
    <sheet name="RESUMEN" sheetId="2" r:id="rId2"/>
  </sheets>
  <calcPr calcId="125725"/>
</workbook>
</file>

<file path=xl/calcChain.xml><?xml version="1.0" encoding="utf-8"?>
<calcChain xmlns="http://schemas.openxmlformats.org/spreadsheetml/2006/main">
  <c r="AR3" i="1"/>
  <c r="E17" s="1"/>
  <c r="AR4"/>
  <c r="AR5"/>
  <c r="E19" s="1"/>
  <c r="AR6"/>
  <c r="AR7"/>
  <c r="AR8"/>
  <c r="AR9"/>
  <c r="AR10"/>
  <c r="AR11"/>
  <c r="AR12"/>
  <c r="AR13"/>
  <c r="AR2"/>
  <c r="E16" s="1"/>
  <c r="Z3"/>
  <c r="F17" s="1"/>
  <c r="Z4"/>
  <c r="Z5"/>
  <c r="F19" s="1"/>
  <c r="Z6"/>
  <c r="Z7"/>
  <c r="F21" s="1"/>
  <c r="Z8"/>
  <c r="Z9"/>
  <c r="F23" s="1"/>
  <c r="Z10"/>
  <c r="Z11"/>
  <c r="F25" s="1"/>
  <c r="Z12"/>
  <c r="Z13"/>
  <c r="F27" s="1"/>
  <c r="Z2"/>
  <c r="U3"/>
  <c r="U4"/>
  <c r="U5"/>
  <c r="U6"/>
  <c r="U7"/>
  <c r="U8"/>
  <c r="U9"/>
  <c r="U10"/>
  <c r="U11"/>
  <c r="U12"/>
  <c r="U13"/>
  <c r="U2"/>
  <c r="G16" s="1"/>
  <c r="J16" s="1"/>
  <c r="K16" s="1"/>
  <c r="Q3"/>
  <c r="D17" s="1"/>
  <c r="L17" s="1"/>
  <c r="Q4"/>
  <c r="D18" s="1"/>
  <c r="Q5"/>
  <c r="Q6"/>
  <c r="Q7"/>
  <c r="Q8"/>
  <c r="Q9"/>
  <c r="Q10"/>
  <c r="Q11"/>
  <c r="Q12"/>
  <c r="Q13"/>
  <c r="Q2"/>
  <c r="I16"/>
  <c r="I18"/>
  <c r="I20"/>
  <c r="G17"/>
  <c r="G18"/>
  <c r="J18" s="1"/>
  <c r="K18" s="1"/>
  <c r="G19"/>
  <c r="G20"/>
  <c r="J20" s="1"/>
  <c r="K20" s="1"/>
  <c r="G21"/>
  <c r="J21" s="1"/>
  <c r="K21" s="1"/>
  <c r="G22"/>
  <c r="G23"/>
  <c r="G24"/>
  <c r="G25"/>
  <c r="G26"/>
  <c r="G27"/>
  <c r="I27" s="1"/>
  <c r="J27" s="1"/>
  <c r="K27" s="1"/>
  <c r="H18"/>
  <c r="H20"/>
  <c r="H22"/>
  <c r="H24"/>
  <c r="H26"/>
  <c r="H16"/>
  <c r="F18"/>
  <c r="F20"/>
  <c r="F22"/>
  <c r="F24"/>
  <c r="F26"/>
  <c r="F16"/>
  <c r="E18"/>
  <c r="E20"/>
  <c r="E21"/>
  <c r="E22"/>
  <c r="E23"/>
  <c r="E24"/>
  <c r="E25"/>
  <c r="E26"/>
  <c r="E27"/>
  <c r="D19"/>
  <c r="D20"/>
  <c r="L20" s="1"/>
  <c r="M20" s="1"/>
  <c r="N20" s="1"/>
  <c r="D21"/>
  <c r="L21" s="1"/>
  <c r="D22"/>
  <c r="L22" s="1"/>
  <c r="M22" s="1"/>
  <c r="D23"/>
  <c r="L23" s="1"/>
  <c r="D24"/>
  <c r="L24" s="1"/>
  <c r="M24" s="1"/>
  <c r="D25"/>
  <c r="D26"/>
  <c r="L26" s="1"/>
  <c r="M26" s="1"/>
  <c r="D27"/>
  <c r="L27" s="1"/>
  <c r="D16"/>
  <c r="L16" s="1"/>
  <c r="M16" s="1"/>
  <c r="N16" s="1"/>
  <c r="AD3"/>
  <c r="I17" s="1"/>
  <c r="AD4"/>
  <c r="AD5"/>
  <c r="I19" s="1"/>
  <c r="AD6"/>
  <c r="AD7"/>
  <c r="AD8"/>
  <c r="I22" s="1"/>
  <c r="AD9"/>
  <c r="I23" s="1"/>
  <c r="AD10"/>
  <c r="I24" s="1"/>
  <c r="AD11"/>
  <c r="I25" s="1"/>
  <c r="AD12"/>
  <c r="I26" s="1"/>
  <c r="AD13"/>
  <c r="AD2"/>
  <c r="AB3"/>
  <c r="H17" s="1"/>
  <c r="AB4"/>
  <c r="AB5"/>
  <c r="H19" s="1"/>
  <c r="AB6"/>
  <c r="AB7"/>
  <c r="H21" s="1"/>
  <c r="AB8"/>
  <c r="AB9"/>
  <c r="H23" s="1"/>
  <c r="AB10"/>
  <c r="AB11"/>
  <c r="H25" s="1"/>
  <c r="AB12"/>
  <c r="AB13"/>
  <c r="H27" s="1"/>
  <c r="AB2"/>
  <c r="J26" l="1"/>
  <c r="K26" s="1"/>
  <c r="J24"/>
  <c r="K24" s="1"/>
  <c r="J22"/>
  <c r="K22" s="1"/>
  <c r="M17"/>
  <c r="N26"/>
  <c r="N24"/>
  <c r="N22"/>
  <c r="M27"/>
  <c r="N27" s="1"/>
  <c r="M23"/>
  <c r="M21"/>
  <c r="N21" s="1"/>
  <c r="J25"/>
  <c r="K25" s="1"/>
  <c r="J23"/>
  <c r="K23" s="1"/>
  <c r="J19"/>
  <c r="K19" s="1"/>
  <c r="J17"/>
  <c r="K17" s="1"/>
  <c r="L19"/>
  <c r="M19" s="1"/>
  <c r="N19" s="1"/>
  <c r="L18"/>
  <c r="M18" s="1"/>
  <c r="N18" s="1"/>
  <c r="L25"/>
  <c r="M25" s="1"/>
  <c r="N25" s="1"/>
  <c r="N17" l="1"/>
  <c r="N28"/>
  <c r="N23"/>
</calcChain>
</file>

<file path=xl/sharedStrings.xml><?xml version="1.0" encoding="utf-8"?>
<sst xmlns="http://schemas.openxmlformats.org/spreadsheetml/2006/main" count="96" uniqueCount="83">
  <si>
    <t>Nº</t>
  </si>
  <si>
    <t xml:space="preserve"> RUT</t>
  </si>
  <si>
    <t xml:space="preserve"> NOMBRE</t>
  </si>
  <si>
    <t xml:space="preserve"> CONTROL DE LECTURA 1</t>
  </si>
  <si>
    <t xml:space="preserve"> CONTROL DE LECTURA 2</t>
  </si>
  <si>
    <t xml:space="preserve"> CONTROL DE LECTURA 4A</t>
  </si>
  <si>
    <t xml:space="preserve"> CONTROL DE LECTURA 4B</t>
  </si>
  <si>
    <t xml:space="preserve"> CONTROL DE LECTURA 4C</t>
  </si>
  <si>
    <t xml:space="preserve"> CONTROL DE LECTURA 4D</t>
  </si>
  <si>
    <t xml:space="preserve"> CONTROL DE LECTURA 5A</t>
  </si>
  <si>
    <t xml:space="preserve"> CONTROL DE LECTURA 5B</t>
  </si>
  <si>
    <t xml:space="preserve"> CONTROL DE LECTURA 5C</t>
  </si>
  <si>
    <t xml:space="preserve"> CONTROL DE LECTURA 6A</t>
  </si>
  <si>
    <t xml:space="preserve"> CONTROL DE LECTURA 6B</t>
  </si>
  <si>
    <t xml:space="preserve"> CONTROL DE LECTURA 7A</t>
  </si>
  <si>
    <t xml:space="preserve"> CONTROL DE LECTURA 7B</t>
  </si>
  <si>
    <t xml:space="preserve"> CONTROL 1</t>
  </si>
  <si>
    <t xml:space="preserve"> CONTROL 2</t>
  </si>
  <si>
    <t xml:space="preserve"> CONTROL 3</t>
  </si>
  <si>
    <t xml:space="preserve"> EJERCICIO 1</t>
  </si>
  <si>
    <t xml:space="preserve"> EJERCICIO 2</t>
  </si>
  <si>
    <t xml:space="preserve"> EJERCICIO RECUPERATIVO</t>
  </si>
  <si>
    <t xml:space="preserve"> EJERCICIO 3</t>
  </si>
  <si>
    <t xml:space="preserve"> EXÁMEN DE LABORATORIO</t>
  </si>
  <si>
    <t xml:space="preserve"> EXAMEN</t>
  </si>
  <si>
    <t xml:space="preserve"> LABORATORIO 2</t>
  </si>
  <si>
    <t xml:space="preserve"> LABORATORIO 1</t>
  </si>
  <si>
    <t xml:space="preserve"> LABORATORIO 4A</t>
  </si>
  <si>
    <t xml:space="preserve"> LABORATORIO 4C</t>
  </si>
  <si>
    <t xml:space="preserve"> LABORATORIO 4B</t>
  </si>
  <si>
    <t xml:space="preserve"> LABORATORIO 4D</t>
  </si>
  <si>
    <t xml:space="preserve"> LABORATORIO 5A</t>
  </si>
  <si>
    <t xml:space="preserve"> LABORATORIO 5B</t>
  </si>
  <si>
    <t xml:space="preserve"> LABORATORIO 5C</t>
  </si>
  <si>
    <t xml:space="preserve"> LABORATORIO 6A</t>
  </si>
  <si>
    <t xml:space="preserve"> LABORATORIO 6B</t>
  </si>
  <si>
    <t xml:space="preserve"> LABORATORIO 7A</t>
  </si>
  <si>
    <t xml:space="preserve"> LABORATORIO 7B</t>
  </si>
  <si>
    <t/>
  </si>
  <si>
    <t xml:space="preserve"> 17318171-K</t>
  </si>
  <si>
    <t xml:space="preserve"> Alvarado Lopez, Ignacio Andres</t>
  </si>
  <si>
    <t xml:space="preserve"> 17270966-4</t>
  </si>
  <si>
    <t xml:space="preserve"> Berezin Bercovich, Roni Alejandro</t>
  </si>
  <si>
    <t xml:space="preserve"> 17742664-4</t>
  </si>
  <si>
    <t xml:space="preserve"> Carrasco Almonacid, Cristóbal Ignacio</t>
  </si>
  <si>
    <t xml:space="preserve"> 17602180-2</t>
  </si>
  <si>
    <t xml:space="preserve"> Carrasco Silva, Carla Valentina</t>
  </si>
  <si>
    <t xml:space="preserve"> 17358289-7</t>
  </si>
  <si>
    <t xml:space="preserve"> Henriquez Rosas, Francisco Javier</t>
  </si>
  <si>
    <t xml:space="preserve"> 17697910-0</t>
  </si>
  <si>
    <t xml:space="preserve"> Julio Garrido, Manuel Ignacio</t>
  </si>
  <si>
    <t xml:space="preserve"> </t>
  </si>
  <si>
    <t xml:space="preserve"> 17285389-7</t>
  </si>
  <si>
    <t xml:space="preserve"> Martinez Bunzli, Felipe</t>
  </si>
  <si>
    <t xml:space="preserve"> 17599765-2</t>
  </si>
  <si>
    <t xml:space="preserve"> Moreno Rudloff, Valeria Viviana</t>
  </si>
  <si>
    <t xml:space="preserve"> 17251354-9</t>
  </si>
  <si>
    <t xml:space="preserve"> Neira Castañeda, Ximena Del Carmen</t>
  </si>
  <si>
    <t xml:space="preserve"> 17699618-8</t>
  </si>
  <si>
    <t xml:space="preserve"> Soto Francesetti, Paula Andrea</t>
  </si>
  <si>
    <t xml:space="preserve"> 17534217-6</t>
  </si>
  <si>
    <t xml:space="preserve"> Tartari Barriga, Gonzalo Javier</t>
  </si>
  <si>
    <t xml:space="preserve"> 17698412-0</t>
  </si>
  <si>
    <t xml:space="preserve"> Vergara Daskam, Camilo Manuel</t>
  </si>
  <si>
    <t xml:space="preserve"> PROMEDIO CL.</t>
  </si>
  <si>
    <t xml:space="preserve"> PROMEDIO LAB</t>
  </si>
  <si>
    <t xml:space="preserve"> PROMEDIO EXAMEN</t>
  </si>
  <si>
    <t xml:space="preserve"> PROMEDIO EX LAB</t>
  </si>
  <si>
    <t xml:space="preserve"> PROMEDIO EJER</t>
  </si>
  <si>
    <t xml:space="preserve"> PROMEDIO CONTROL</t>
  </si>
  <si>
    <t>CONTROL</t>
  </si>
  <si>
    <t>EJERCICIO</t>
  </si>
  <si>
    <t>CONTROL DE LECTURA</t>
  </si>
  <si>
    <t>LABORATORIO</t>
  </si>
  <si>
    <t>EXAMEN LAB</t>
  </si>
  <si>
    <t>EXAMEN</t>
  </si>
  <si>
    <t>RESUMEN</t>
  </si>
  <si>
    <t>NOTA CONTROLES</t>
  </si>
  <si>
    <t>NOTA SALA</t>
  </si>
  <si>
    <t>NOTA EXPERIMENTOS</t>
  </si>
  <si>
    <t>NOTA LABORATORIO</t>
  </si>
  <si>
    <t>NOTA FINAL</t>
  </si>
  <si>
    <t>PROMEDIO FINAL CURSO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</si>
</sst>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19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10" applyNumberFormat="0" applyFill="0" applyAlignment="0" applyProtection="0"/>
    <xf numFmtId="0" fontId="18" fillId="0" borderId="10" applyNumberFormat="0" applyFill="0" applyAlignment="0" applyProtection="0"/>
    <xf numFmtId="0" fontId="19" fillId="33" borderId="10" applyNumberFormat="0" applyProtection="0">
      <alignment horizontal="center"/>
    </xf>
  </cellStyleXfs>
  <cellXfs count="36">
    <xf numFmtId="0" fontId="0" fillId="0" borderId="0" xfId="0"/>
    <xf numFmtId="0" fontId="0" fillId="0" borderId="0" xfId="0" applyNumberFormat="1" applyFont="1" applyFill="1" applyBorder="1" applyAlignment="1" applyProtection="1"/>
    <xf numFmtId="0" fontId="19" fillId="33" borderId="10" xfId="44" applyFont="1" applyFill="1" applyBorder="1" applyAlignment="1">
      <alignment horizontal="center"/>
    </xf>
    <xf numFmtId="0" fontId="17" fillId="0" borderId="10" xfId="42" applyFont="1" applyFill="1" applyBorder="1"/>
    <xf numFmtId="0" fontId="18" fillId="0" borderId="10" xfId="43" applyFont="1" applyFill="1" applyBorder="1"/>
    <xf numFmtId="0" fontId="0" fillId="0" borderId="0" xfId="0" applyNumberFormat="1" applyFill="1" applyBorder="1" applyAlignment="1" applyProtection="1"/>
    <xf numFmtId="0" fontId="15" fillId="0" borderId="12" xfId="0" applyNumberFormat="1" applyFont="1" applyFill="1" applyBorder="1" applyAlignment="1" applyProtection="1">
      <alignment horizontal="center"/>
    </xf>
    <xf numFmtId="0" fontId="17" fillId="0" borderId="17" xfId="42" applyFont="1" applyFill="1" applyBorder="1"/>
    <xf numFmtId="0" fontId="17" fillId="0" borderId="18" xfId="42" applyFont="1" applyFill="1" applyBorder="1"/>
    <xf numFmtId="0" fontId="0" fillId="0" borderId="19" xfId="0" applyNumberFormat="1" applyFill="1" applyBorder="1" applyAlignment="1" applyProtection="1"/>
    <xf numFmtId="0" fontId="0" fillId="0" borderId="21" xfId="0" applyNumberFormat="1" applyFill="1" applyBorder="1" applyAlignment="1" applyProtection="1"/>
    <xf numFmtId="0" fontId="0" fillId="0" borderId="0" xfId="0" applyNumberFormat="1" applyFont="1" applyFill="1" applyBorder="1" applyAlignment="1" applyProtection="1">
      <alignment horizontal="center"/>
    </xf>
    <xf numFmtId="1" fontId="0" fillId="0" borderId="12" xfId="0" applyNumberFormat="1" applyFont="1" applyFill="1" applyBorder="1" applyAlignment="1" applyProtection="1">
      <alignment horizontal="center"/>
    </xf>
    <xf numFmtId="1" fontId="0" fillId="0" borderId="13" xfId="0" applyNumberFormat="1" applyFont="1" applyFill="1" applyBorder="1" applyAlignment="1" applyProtection="1">
      <alignment horizontal="center"/>
    </xf>
    <xf numFmtId="1" fontId="0" fillId="0" borderId="14" xfId="0" applyNumberFormat="1" applyFont="1" applyFill="1" applyBorder="1" applyAlignment="1" applyProtection="1">
      <alignment horizontal="center"/>
    </xf>
    <xf numFmtId="1" fontId="0" fillId="0" borderId="11" xfId="0" applyNumberFormat="1" applyFont="1" applyFill="1" applyBorder="1" applyAlignment="1" applyProtection="1">
      <alignment horizontal="center"/>
    </xf>
    <xf numFmtId="1" fontId="0" fillId="0" borderId="15" xfId="0" applyNumberFormat="1" applyFont="1" applyFill="1" applyBorder="1" applyAlignment="1" applyProtection="1">
      <alignment horizontal="center"/>
    </xf>
    <xf numFmtId="1" fontId="0" fillId="0" borderId="16" xfId="0" applyNumberFormat="1" applyFont="1" applyFill="1" applyBorder="1" applyAlignment="1" applyProtection="1">
      <alignment horizontal="center"/>
    </xf>
    <xf numFmtId="1" fontId="0" fillId="0" borderId="22" xfId="0" applyNumberFormat="1" applyFont="1" applyFill="1" applyBorder="1" applyAlignment="1" applyProtection="1">
      <alignment horizontal="center"/>
    </xf>
    <xf numFmtId="1" fontId="0" fillId="0" borderId="23" xfId="0" applyNumberFormat="1" applyFont="1" applyFill="1" applyBorder="1" applyAlignment="1" applyProtection="1">
      <alignment horizontal="center"/>
    </xf>
    <xf numFmtId="1" fontId="0" fillId="0" borderId="24" xfId="0" applyNumberFormat="1" applyFont="1" applyFill="1" applyBorder="1" applyAlignment="1" applyProtection="1">
      <alignment horizontal="center"/>
    </xf>
    <xf numFmtId="1" fontId="0" fillId="0" borderId="11" xfId="0" applyNumberFormat="1" applyFont="1" applyFill="1" applyBorder="1" applyAlignment="1" applyProtection="1"/>
    <xf numFmtId="1" fontId="0" fillId="0" borderId="16" xfId="0" applyNumberFormat="1" applyFont="1" applyFill="1" applyBorder="1" applyAlignment="1" applyProtection="1"/>
    <xf numFmtId="1" fontId="0" fillId="0" borderId="13" xfId="0" applyNumberFormat="1" applyFont="1" applyFill="1" applyBorder="1" applyAlignment="1" applyProtection="1"/>
    <xf numFmtId="1" fontId="0" fillId="0" borderId="22" xfId="0" applyNumberFormat="1" applyFont="1" applyFill="1" applyBorder="1" applyAlignment="1" applyProtection="1"/>
    <xf numFmtId="1" fontId="0" fillId="0" borderId="23" xfId="0" applyNumberFormat="1" applyFont="1" applyFill="1" applyBorder="1" applyAlignment="1" applyProtection="1"/>
    <xf numFmtId="1" fontId="0" fillId="0" borderId="24" xfId="0" applyNumberFormat="1" applyFont="1" applyFill="1" applyBorder="1" applyAlignment="1" applyProtection="1"/>
    <xf numFmtId="0" fontId="0" fillId="34" borderId="25" xfId="0" applyNumberFormat="1" applyFill="1" applyBorder="1" applyAlignment="1" applyProtection="1"/>
    <xf numFmtId="0" fontId="0" fillId="34" borderId="19" xfId="0" applyNumberFormat="1" applyFill="1" applyBorder="1" applyAlignment="1" applyProtection="1">
      <alignment horizontal="center"/>
    </xf>
    <xf numFmtId="0" fontId="0" fillId="34" borderId="19" xfId="0" applyNumberFormat="1" applyFill="1" applyBorder="1" applyAlignment="1" applyProtection="1"/>
    <xf numFmtId="0" fontId="0" fillId="34" borderId="20" xfId="0" applyNumberFormat="1" applyFill="1" applyBorder="1" applyAlignment="1" applyProtection="1"/>
    <xf numFmtId="0" fontId="0" fillId="35" borderId="26" xfId="0" applyNumberFormat="1" applyFont="1" applyFill="1" applyBorder="1" applyAlignment="1" applyProtection="1">
      <alignment horizontal="center"/>
    </xf>
    <xf numFmtId="0" fontId="0" fillId="35" borderId="27" xfId="0" applyNumberFormat="1" applyFont="1" applyFill="1" applyBorder="1" applyAlignment="1" applyProtection="1">
      <alignment horizontal="center"/>
    </xf>
    <xf numFmtId="0" fontId="0" fillId="35" borderId="28" xfId="0" applyNumberFormat="1" applyFont="1" applyFill="1" applyBorder="1" applyAlignment="1" applyProtection="1">
      <alignment horizontal="center"/>
    </xf>
    <xf numFmtId="1" fontId="0" fillId="36" borderId="14" xfId="0" applyNumberFormat="1" applyFont="1" applyFill="1" applyBorder="1" applyAlignment="1" applyProtection="1">
      <alignment horizontal="center"/>
    </xf>
    <xf numFmtId="1" fontId="0" fillId="36" borderId="11" xfId="0" applyNumberFormat="1" applyFont="1" applyFill="1" applyBorder="1" applyAlignment="1" applyProtection="1"/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" xfId="44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_" xfId="42"/>
    <cellStyle name="Note" xfId="15" builtinId="10" customBuiltin="1"/>
    <cellStyle name="Output" xfId="10" builtinId="21" customBuiltin="1"/>
    <cellStyle name="Result" xfId="43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S28"/>
  <sheetViews>
    <sheetView tabSelected="1" workbookViewId="0">
      <selection activeCell="K31" sqref="K31"/>
    </sheetView>
  </sheetViews>
  <sheetFormatPr defaultColWidth="9.140625" defaultRowHeight="15"/>
  <cols>
    <col min="1" max="1" width="3" style="1" bestFit="1" customWidth="1"/>
    <col min="2" max="2" width="10.85546875" style="1" bestFit="1" customWidth="1"/>
    <col min="3" max="3" width="37.7109375" style="1" bestFit="1" customWidth="1"/>
    <col min="4" max="4" width="25.5703125" style="1" customWidth="1"/>
    <col min="5" max="5" width="26.5703125" style="1" customWidth="1"/>
    <col min="6" max="6" width="26.42578125" style="1" customWidth="1"/>
    <col min="7" max="7" width="20.140625" style="1" customWidth="1"/>
    <col min="8" max="8" width="12.5703125" style="1" customWidth="1"/>
    <col min="9" max="9" width="9.28515625" style="1" customWidth="1"/>
    <col min="10" max="10" width="17" style="1" customWidth="1"/>
    <col min="11" max="11" width="18" style="1" customWidth="1"/>
    <col min="12" max="12" width="22.5703125" style="1" customWidth="1"/>
    <col min="13" max="15" width="32.7109375" style="1" customWidth="1"/>
    <col min="16" max="16" width="16.85546875" style="1" customWidth="1"/>
    <col min="17" max="17" width="18" style="1" customWidth="1"/>
    <col min="18" max="20" width="14.85546875" style="1" customWidth="1"/>
    <col min="21" max="21" width="21" style="1" customWidth="1"/>
    <col min="22" max="23" width="17.85546875" style="1" customWidth="1"/>
    <col min="24" max="24" width="34.28515625" style="1" customWidth="1"/>
    <col min="25" max="25" width="17.85546875" style="1" customWidth="1"/>
    <col min="26" max="26" width="16.140625" style="1" customWidth="1"/>
    <col min="27" max="27" width="22.28515625" style="1" customWidth="1"/>
    <col min="28" max="28" width="21.140625" style="1" customWidth="1"/>
    <col min="29" max="29" width="17.42578125" style="1" customWidth="1"/>
    <col min="30" max="30" width="19.140625" style="1" customWidth="1"/>
    <col min="31" max="32" width="20.7109375" style="1" customWidth="1"/>
    <col min="33" max="43" width="22.28515625" style="1" customWidth="1"/>
    <col min="44" max="44" width="16.42578125" style="1" customWidth="1"/>
    <col min="45" max="45" width="9.140625" style="1" customWidth="1"/>
    <col min="46" max="16384" width="9.140625" style="1"/>
  </cols>
  <sheetData>
    <row r="1" spans="1:4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64</v>
      </c>
      <c r="R1" s="2" t="s">
        <v>16</v>
      </c>
      <c r="S1" s="2" t="s">
        <v>17</v>
      </c>
      <c r="T1" s="2" t="s">
        <v>18</v>
      </c>
      <c r="U1" s="2" t="s">
        <v>69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68</v>
      </c>
      <c r="AA1" s="2" t="s">
        <v>23</v>
      </c>
      <c r="AB1" s="2" t="s">
        <v>67</v>
      </c>
      <c r="AC1" s="2" t="s">
        <v>24</v>
      </c>
      <c r="AD1" s="2" t="s">
        <v>66</v>
      </c>
      <c r="AE1" s="2" t="s">
        <v>25</v>
      </c>
      <c r="AF1" s="2" t="s">
        <v>26</v>
      </c>
      <c r="AG1" s="2" t="s">
        <v>27</v>
      </c>
      <c r="AH1" s="2" t="s">
        <v>28</v>
      </c>
      <c r="AI1" s="2" t="s">
        <v>29</v>
      </c>
      <c r="AJ1" s="2" t="s">
        <v>30</v>
      </c>
      <c r="AK1" s="2" t="s">
        <v>31</v>
      </c>
      <c r="AL1" s="2" t="s">
        <v>32</v>
      </c>
      <c r="AM1" s="2" t="s">
        <v>33</v>
      </c>
      <c r="AN1" s="2" t="s">
        <v>34</v>
      </c>
      <c r="AO1" s="2" t="s">
        <v>35</v>
      </c>
      <c r="AP1" s="2" t="s">
        <v>36</v>
      </c>
      <c r="AQ1" s="2" t="s">
        <v>37</v>
      </c>
      <c r="AR1" s="2" t="s">
        <v>65</v>
      </c>
      <c r="AS1" s="2" t="s">
        <v>38</v>
      </c>
    </row>
    <row r="2" spans="1:45" ht="12.95" customHeight="1">
      <c r="A2" s="3">
        <v>1</v>
      </c>
      <c r="B2" s="3" t="s">
        <v>39</v>
      </c>
      <c r="C2" s="3" t="s">
        <v>40</v>
      </c>
      <c r="D2" s="3">
        <v>40</v>
      </c>
      <c r="E2" s="3">
        <v>20</v>
      </c>
      <c r="F2" s="3">
        <v>55</v>
      </c>
      <c r="G2" s="3">
        <v>65</v>
      </c>
      <c r="H2" s="3">
        <v>70</v>
      </c>
      <c r="I2" s="3">
        <v>65</v>
      </c>
      <c r="J2" s="3">
        <v>60</v>
      </c>
      <c r="K2" s="3">
        <v>70</v>
      </c>
      <c r="L2" s="3">
        <v>55</v>
      </c>
      <c r="M2" s="3">
        <v>50</v>
      </c>
      <c r="N2" s="3">
        <v>10</v>
      </c>
      <c r="O2" s="3">
        <v>45</v>
      </c>
      <c r="P2" s="3">
        <v>70</v>
      </c>
      <c r="Q2" s="3">
        <f>(SUM(D2:P2)-MIN(D2:P2))/12</f>
        <v>55.416666666666664</v>
      </c>
      <c r="R2" s="3">
        <v>37</v>
      </c>
      <c r="S2" s="3">
        <v>43</v>
      </c>
      <c r="T2" s="3">
        <v>48</v>
      </c>
      <c r="U2" s="3">
        <f>AVERAGE(R2:T2)</f>
        <v>42.666666666666664</v>
      </c>
      <c r="V2" s="3">
        <v>35</v>
      </c>
      <c r="W2" s="3">
        <v>47</v>
      </c>
      <c r="X2" s="3">
        <v>24</v>
      </c>
      <c r="Y2" s="3">
        <v>42</v>
      </c>
      <c r="Z2" s="3">
        <f>(SUM(V2:Y2)-MIN(V2:Y2))/3</f>
        <v>41.333333333333336</v>
      </c>
      <c r="AA2" s="3">
        <v>50</v>
      </c>
      <c r="AB2" s="3">
        <f>AA2</f>
        <v>50</v>
      </c>
      <c r="AC2" s="3">
        <v>50</v>
      </c>
      <c r="AD2" s="3">
        <f>AC2</f>
        <v>50</v>
      </c>
      <c r="AE2" s="3">
        <v>60</v>
      </c>
      <c r="AF2" s="3">
        <v>63</v>
      </c>
      <c r="AG2" s="3">
        <v>51</v>
      </c>
      <c r="AH2" s="3">
        <v>58</v>
      </c>
      <c r="AI2" s="3">
        <v>50</v>
      </c>
      <c r="AJ2" s="3">
        <v>57</v>
      </c>
      <c r="AK2" s="3">
        <v>52</v>
      </c>
      <c r="AL2" s="3">
        <v>48</v>
      </c>
      <c r="AM2" s="3">
        <v>63</v>
      </c>
      <c r="AN2" s="3">
        <v>50</v>
      </c>
      <c r="AO2" s="3">
        <v>10</v>
      </c>
      <c r="AP2" s="3">
        <v>55</v>
      </c>
      <c r="AQ2" s="3">
        <v>70</v>
      </c>
      <c r="AR2" s="3">
        <f>(SUM(AE2:AQ2)-MIN(AE2:AQ2))/12</f>
        <v>56.416666666666664</v>
      </c>
      <c r="AS2" s="4"/>
    </row>
    <row r="3" spans="1:45" ht="12.95" customHeight="1">
      <c r="A3" s="3">
        <v>2</v>
      </c>
      <c r="B3" s="3" t="s">
        <v>41</v>
      </c>
      <c r="C3" s="3" t="s">
        <v>42</v>
      </c>
      <c r="D3" s="3">
        <v>30</v>
      </c>
      <c r="E3" s="3">
        <v>11</v>
      </c>
      <c r="F3" s="3">
        <v>10</v>
      </c>
      <c r="G3" s="3">
        <v>50</v>
      </c>
      <c r="H3" s="3">
        <v>10</v>
      </c>
      <c r="I3" s="3">
        <v>10</v>
      </c>
      <c r="J3" s="3">
        <v>30</v>
      </c>
      <c r="K3" s="3">
        <v>30</v>
      </c>
      <c r="L3" s="3">
        <v>10</v>
      </c>
      <c r="M3" s="3">
        <v>40</v>
      </c>
      <c r="N3" s="3">
        <v>10</v>
      </c>
      <c r="O3" s="3">
        <v>10</v>
      </c>
      <c r="P3" s="3">
        <v>10</v>
      </c>
      <c r="Q3" s="3">
        <f t="shared" ref="Q3:Q13" si="0">(SUM(D3:P3)-MIN(D3:P3))/12</f>
        <v>20.916666666666668</v>
      </c>
      <c r="R3" s="3">
        <v>32</v>
      </c>
      <c r="S3" s="3">
        <v>29</v>
      </c>
      <c r="T3" s="3">
        <v>36</v>
      </c>
      <c r="U3" s="3">
        <f t="shared" ref="U3:U13" si="1">AVERAGE(R3:T3)</f>
        <v>32.333333333333336</v>
      </c>
      <c r="V3" s="3">
        <v>16</v>
      </c>
      <c r="W3" s="3">
        <v>27</v>
      </c>
      <c r="X3" s="3">
        <v>10</v>
      </c>
      <c r="Y3" s="3">
        <v>28</v>
      </c>
      <c r="Z3" s="3">
        <f t="shared" ref="Z3:Z13" si="2">(SUM(V3:Y3)-MIN(V3:Y3))/3</f>
        <v>23.666666666666668</v>
      </c>
      <c r="AA3" s="3">
        <v>48</v>
      </c>
      <c r="AB3" s="3">
        <f t="shared" ref="AB3:AB13" si="3">AA3</f>
        <v>48</v>
      </c>
      <c r="AC3" s="3">
        <v>53</v>
      </c>
      <c r="AD3" s="3">
        <f t="shared" ref="AD3:AD13" si="4">AC3</f>
        <v>53</v>
      </c>
      <c r="AE3" s="3">
        <v>60</v>
      </c>
      <c r="AF3" s="3">
        <v>60</v>
      </c>
      <c r="AG3" s="3">
        <v>41</v>
      </c>
      <c r="AH3" s="3">
        <v>10</v>
      </c>
      <c r="AI3" s="3">
        <v>51</v>
      </c>
      <c r="AJ3" s="3">
        <v>10</v>
      </c>
      <c r="AK3" s="3">
        <v>62</v>
      </c>
      <c r="AL3" s="3">
        <v>60</v>
      </c>
      <c r="AM3" s="3">
        <v>54</v>
      </c>
      <c r="AN3" s="3">
        <v>52</v>
      </c>
      <c r="AO3" s="3">
        <v>58</v>
      </c>
      <c r="AP3" s="3">
        <v>46</v>
      </c>
      <c r="AQ3" s="3">
        <v>54</v>
      </c>
      <c r="AR3" s="3">
        <f t="shared" ref="AR3:AR13" si="5">(SUM(AE3:AQ3)-MIN(AE3:AQ3))/12</f>
        <v>50.666666666666664</v>
      </c>
      <c r="AS3" s="4"/>
    </row>
    <row r="4" spans="1:45" ht="12.95" customHeight="1">
      <c r="A4" s="3">
        <v>3</v>
      </c>
      <c r="B4" s="3" t="s">
        <v>43</v>
      </c>
      <c r="C4" s="3" t="s">
        <v>44</v>
      </c>
      <c r="D4" s="3">
        <v>30</v>
      </c>
      <c r="E4" s="3">
        <v>41</v>
      </c>
      <c r="F4" s="3">
        <v>45</v>
      </c>
      <c r="G4" s="3">
        <v>15</v>
      </c>
      <c r="H4" s="3">
        <v>20</v>
      </c>
      <c r="I4" s="3">
        <v>30</v>
      </c>
      <c r="J4" s="3">
        <v>55</v>
      </c>
      <c r="K4" s="3">
        <v>70</v>
      </c>
      <c r="L4" s="3">
        <v>15</v>
      </c>
      <c r="M4" s="3">
        <v>30</v>
      </c>
      <c r="N4" s="3">
        <v>40</v>
      </c>
      <c r="O4" s="3">
        <v>10</v>
      </c>
      <c r="P4" s="3">
        <v>40</v>
      </c>
      <c r="Q4" s="3">
        <f t="shared" si="0"/>
        <v>35.916666666666664</v>
      </c>
      <c r="R4" s="3">
        <v>39</v>
      </c>
      <c r="S4" s="3">
        <v>45</v>
      </c>
      <c r="T4" s="3">
        <v>46</v>
      </c>
      <c r="U4" s="3">
        <f t="shared" si="1"/>
        <v>43.333333333333336</v>
      </c>
      <c r="V4" s="3">
        <v>25</v>
      </c>
      <c r="W4" s="3">
        <v>35</v>
      </c>
      <c r="X4" s="3">
        <v>10</v>
      </c>
      <c r="Y4" s="3">
        <v>57</v>
      </c>
      <c r="Z4" s="3">
        <f t="shared" si="2"/>
        <v>39</v>
      </c>
      <c r="AA4" s="3">
        <v>48</v>
      </c>
      <c r="AB4" s="3">
        <f t="shared" si="3"/>
        <v>48</v>
      </c>
      <c r="AC4" s="3">
        <v>52</v>
      </c>
      <c r="AD4" s="3">
        <f t="shared" si="4"/>
        <v>52</v>
      </c>
      <c r="AE4" s="3">
        <v>50</v>
      </c>
      <c r="AF4" s="3">
        <v>62</v>
      </c>
      <c r="AG4" s="3">
        <v>61</v>
      </c>
      <c r="AH4" s="3">
        <v>63</v>
      </c>
      <c r="AI4" s="3">
        <v>47</v>
      </c>
      <c r="AJ4" s="3">
        <v>70</v>
      </c>
      <c r="AK4" s="3">
        <v>62</v>
      </c>
      <c r="AL4" s="3">
        <v>62</v>
      </c>
      <c r="AM4" s="3">
        <v>65</v>
      </c>
      <c r="AN4" s="3">
        <v>55</v>
      </c>
      <c r="AO4" s="3">
        <v>61</v>
      </c>
      <c r="AP4" s="3">
        <v>10</v>
      </c>
      <c r="AQ4" s="3">
        <v>48</v>
      </c>
      <c r="AR4" s="3">
        <f t="shared" si="5"/>
        <v>58.833333333333336</v>
      </c>
      <c r="AS4" s="4"/>
    </row>
    <row r="5" spans="1:45" ht="12.95" customHeight="1">
      <c r="A5" s="3">
        <v>4</v>
      </c>
      <c r="B5" s="3" t="s">
        <v>45</v>
      </c>
      <c r="C5" s="3" t="s">
        <v>46</v>
      </c>
      <c r="D5" s="3">
        <v>70</v>
      </c>
      <c r="E5" s="3">
        <v>35</v>
      </c>
      <c r="F5" s="3">
        <v>65</v>
      </c>
      <c r="G5" s="3">
        <v>55</v>
      </c>
      <c r="H5" s="3">
        <v>50</v>
      </c>
      <c r="I5" s="3">
        <v>20</v>
      </c>
      <c r="J5" s="3">
        <v>70</v>
      </c>
      <c r="K5" s="3">
        <v>70</v>
      </c>
      <c r="L5" s="3">
        <v>60</v>
      </c>
      <c r="M5" s="3">
        <v>10</v>
      </c>
      <c r="N5" s="3">
        <v>50</v>
      </c>
      <c r="O5" s="3">
        <v>10</v>
      </c>
      <c r="P5" s="3">
        <v>40</v>
      </c>
      <c r="Q5" s="3">
        <f t="shared" si="0"/>
        <v>49.583333333333336</v>
      </c>
      <c r="R5" s="3">
        <v>30</v>
      </c>
      <c r="S5" s="3">
        <v>53</v>
      </c>
      <c r="T5" s="3">
        <v>44</v>
      </c>
      <c r="U5" s="3">
        <f t="shared" si="1"/>
        <v>42.333333333333336</v>
      </c>
      <c r="V5" s="3">
        <v>34</v>
      </c>
      <c r="W5" s="3">
        <v>55</v>
      </c>
      <c r="X5" s="3">
        <v>20</v>
      </c>
      <c r="Y5" s="3">
        <v>45</v>
      </c>
      <c r="Z5" s="3">
        <f t="shared" si="2"/>
        <v>44.666666666666664</v>
      </c>
      <c r="AA5" s="3">
        <v>50</v>
      </c>
      <c r="AB5" s="3">
        <f t="shared" si="3"/>
        <v>50</v>
      </c>
      <c r="AC5" s="3">
        <v>50</v>
      </c>
      <c r="AD5" s="3">
        <f t="shared" si="4"/>
        <v>50</v>
      </c>
      <c r="AE5" s="3">
        <v>55</v>
      </c>
      <c r="AF5" s="3">
        <v>59</v>
      </c>
      <c r="AG5" s="3">
        <v>48</v>
      </c>
      <c r="AH5" s="3">
        <v>60</v>
      </c>
      <c r="AI5" s="3">
        <v>44</v>
      </c>
      <c r="AJ5" s="3">
        <v>54</v>
      </c>
      <c r="AK5" s="3">
        <v>48</v>
      </c>
      <c r="AL5" s="3">
        <v>58</v>
      </c>
      <c r="AM5" s="3">
        <v>40</v>
      </c>
      <c r="AN5" s="3">
        <v>10</v>
      </c>
      <c r="AO5" s="3">
        <v>64</v>
      </c>
      <c r="AP5" s="3">
        <v>58</v>
      </c>
      <c r="AQ5" s="3">
        <v>62</v>
      </c>
      <c r="AR5" s="3">
        <f t="shared" si="5"/>
        <v>54.166666666666664</v>
      </c>
      <c r="AS5" s="4"/>
    </row>
    <row r="6" spans="1:45" ht="12.95" customHeight="1">
      <c r="A6" s="3">
        <v>5</v>
      </c>
      <c r="B6" s="3" t="s">
        <v>47</v>
      </c>
      <c r="C6" s="3" t="s">
        <v>48</v>
      </c>
      <c r="D6" s="3">
        <v>35</v>
      </c>
      <c r="E6" s="3">
        <v>41</v>
      </c>
      <c r="F6" s="3">
        <v>30</v>
      </c>
      <c r="G6" s="3">
        <v>50</v>
      </c>
      <c r="H6" s="3">
        <v>40</v>
      </c>
      <c r="I6" s="3">
        <v>20</v>
      </c>
      <c r="J6" s="3">
        <v>50</v>
      </c>
      <c r="K6" s="3">
        <v>70</v>
      </c>
      <c r="L6" s="3">
        <v>65</v>
      </c>
      <c r="M6" s="3">
        <v>40</v>
      </c>
      <c r="N6" s="3">
        <v>35</v>
      </c>
      <c r="O6" s="3">
        <v>10</v>
      </c>
      <c r="P6" s="3">
        <v>40</v>
      </c>
      <c r="Q6" s="3">
        <f t="shared" si="0"/>
        <v>43</v>
      </c>
      <c r="R6" s="3">
        <v>29</v>
      </c>
      <c r="S6" s="3">
        <v>54</v>
      </c>
      <c r="T6" s="3">
        <v>55</v>
      </c>
      <c r="U6" s="3">
        <f t="shared" si="1"/>
        <v>46</v>
      </c>
      <c r="V6" s="3">
        <v>44</v>
      </c>
      <c r="W6" s="3">
        <v>30</v>
      </c>
      <c r="X6" s="3">
        <v>21</v>
      </c>
      <c r="Y6" s="3">
        <v>42</v>
      </c>
      <c r="Z6" s="3">
        <f t="shared" si="2"/>
        <v>38.666666666666664</v>
      </c>
      <c r="AA6" s="3">
        <v>50</v>
      </c>
      <c r="AB6" s="3">
        <f t="shared" si="3"/>
        <v>50</v>
      </c>
      <c r="AC6" s="3">
        <v>53</v>
      </c>
      <c r="AD6" s="3">
        <f t="shared" si="4"/>
        <v>53</v>
      </c>
      <c r="AE6" s="3">
        <v>50</v>
      </c>
      <c r="AF6" s="3">
        <v>62</v>
      </c>
      <c r="AG6" s="3">
        <v>61</v>
      </c>
      <c r="AH6" s="3">
        <v>63</v>
      </c>
      <c r="AI6" s="3">
        <v>47</v>
      </c>
      <c r="AJ6" s="3">
        <v>70</v>
      </c>
      <c r="AK6" s="3">
        <v>62</v>
      </c>
      <c r="AL6" s="3">
        <v>62</v>
      </c>
      <c r="AM6" s="3">
        <v>65</v>
      </c>
      <c r="AN6" s="3">
        <v>55</v>
      </c>
      <c r="AO6" s="3">
        <v>61</v>
      </c>
      <c r="AP6" s="3">
        <v>10</v>
      </c>
      <c r="AQ6" s="3">
        <v>48</v>
      </c>
      <c r="AR6" s="3">
        <f t="shared" si="5"/>
        <v>58.833333333333336</v>
      </c>
      <c r="AS6" s="4"/>
    </row>
    <row r="7" spans="1:45" ht="12.95" customHeight="1">
      <c r="A7" s="3">
        <v>6</v>
      </c>
      <c r="B7" s="3" t="s">
        <v>49</v>
      </c>
      <c r="C7" s="3" t="s">
        <v>50</v>
      </c>
      <c r="D7" s="3">
        <v>10</v>
      </c>
      <c r="E7" s="3">
        <v>10</v>
      </c>
      <c r="F7" s="3">
        <v>40</v>
      </c>
      <c r="G7" s="3">
        <v>55</v>
      </c>
      <c r="H7" s="3">
        <v>20</v>
      </c>
      <c r="I7" s="3">
        <v>60</v>
      </c>
      <c r="J7" s="3">
        <v>30</v>
      </c>
      <c r="K7" s="3">
        <v>50</v>
      </c>
      <c r="L7" s="3">
        <v>30</v>
      </c>
      <c r="M7" s="3">
        <v>10</v>
      </c>
      <c r="N7" s="3">
        <v>50</v>
      </c>
      <c r="O7" s="3">
        <v>15</v>
      </c>
      <c r="P7" s="3">
        <v>10</v>
      </c>
      <c r="Q7" s="3">
        <f t="shared" si="0"/>
        <v>31.666666666666668</v>
      </c>
      <c r="R7" s="3">
        <v>18</v>
      </c>
      <c r="S7" s="3">
        <v>17</v>
      </c>
      <c r="T7" s="3">
        <v>10</v>
      </c>
      <c r="U7" s="3">
        <f t="shared" si="1"/>
        <v>15</v>
      </c>
      <c r="V7" s="3">
        <v>12</v>
      </c>
      <c r="W7" s="3">
        <v>31</v>
      </c>
      <c r="X7" s="3">
        <v>12</v>
      </c>
      <c r="Y7" s="3">
        <v>25</v>
      </c>
      <c r="Z7" s="3">
        <f t="shared" si="2"/>
        <v>22.666666666666668</v>
      </c>
      <c r="AA7" s="3">
        <v>40</v>
      </c>
      <c r="AB7" s="3">
        <f t="shared" si="3"/>
        <v>40</v>
      </c>
      <c r="AC7" s="3" t="s">
        <v>51</v>
      </c>
      <c r="AD7" s="3" t="str">
        <f t="shared" si="4"/>
        <v xml:space="preserve"> </v>
      </c>
      <c r="AE7" s="3">
        <v>10</v>
      </c>
      <c r="AF7" s="3">
        <v>10</v>
      </c>
      <c r="AG7" s="3">
        <v>41</v>
      </c>
      <c r="AH7" s="3">
        <v>55</v>
      </c>
      <c r="AI7" s="3">
        <v>51</v>
      </c>
      <c r="AJ7" s="3">
        <v>50</v>
      </c>
      <c r="AK7" s="3">
        <v>62</v>
      </c>
      <c r="AL7" s="3">
        <v>60</v>
      </c>
      <c r="AM7" s="3">
        <v>54</v>
      </c>
      <c r="AN7" s="3">
        <v>10</v>
      </c>
      <c r="AO7" s="3">
        <v>58</v>
      </c>
      <c r="AP7" s="3">
        <v>46</v>
      </c>
      <c r="AQ7" s="3">
        <v>59</v>
      </c>
      <c r="AR7" s="3">
        <f t="shared" si="5"/>
        <v>46.333333333333336</v>
      </c>
      <c r="AS7" s="4"/>
    </row>
    <row r="8" spans="1:45" ht="12.95" customHeight="1">
      <c r="A8" s="3">
        <v>7</v>
      </c>
      <c r="B8" s="3" t="s">
        <v>52</v>
      </c>
      <c r="C8" s="3" t="s">
        <v>53</v>
      </c>
      <c r="D8" s="3">
        <v>60</v>
      </c>
      <c r="E8" s="3">
        <v>41</v>
      </c>
      <c r="F8" s="3">
        <v>70</v>
      </c>
      <c r="G8" s="3">
        <v>30</v>
      </c>
      <c r="H8" s="3">
        <v>40</v>
      </c>
      <c r="I8" s="3">
        <v>50</v>
      </c>
      <c r="J8" s="3">
        <v>55</v>
      </c>
      <c r="K8" s="3">
        <v>45</v>
      </c>
      <c r="L8" s="3">
        <v>25</v>
      </c>
      <c r="M8" s="3">
        <v>40</v>
      </c>
      <c r="N8" s="3">
        <v>58</v>
      </c>
      <c r="O8" s="3">
        <v>10</v>
      </c>
      <c r="P8" s="3">
        <v>70</v>
      </c>
      <c r="Q8" s="3">
        <f t="shared" si="0"/>
        <v>48.666666666666664</v>
      </c>
      <c r="R8" s="3">
        <v>43</v>
      </c>
      <c r="S8" s="3">
        <v>48</v>
      </c>
      <c r="T8" s="3">
        <v>55</v>
      </c>
      <c r="U8" s="3">
        <f t="shared" si="1"/>
        <v>48.666666666666664</v>
      </c>
      <c r="V8" s="3">
        <v>44</v>
      </c>
      <c r="W8" s="3">
        <v>43</v>
      </c>
      <c r="X8" s="3">
        <v>10</v>
      </c>
      <c r="Y8" s="3">
        <v>52</v>
      </c>
      <c r="Z8" s="3">
        <f t="shared" si="2"/>
        <v>46.333333333333336</v>
      </c>
      <c r="AA8" s="3">
        <v>48</v>
      </c>
      <c r="AB8" s="3">
        <f t="shared" si="3"/>
        <v>48</v>
      </c>
      <c r="AC8" s="3">
        <v>55</v>
      </c>
      <c r="AD8" s="3">
        <f t="shared" si="4"/>
        <v>55</v>
      </c>
      <c r="AE8" s="3">
        <v>50</v>
      </c>
      <c r="AF8" s="3">
        <v>65</v>
      </c>
      <c r="AG8" s="3">
        <v>64</v>
      </c>
      <c r="AH8" s="3">
        <v>61</v>
      </c>
      <c r="AI8" s="3">
        <v>59</v>
      </c>
      <c r="AJ8" s="3">
        <v>55</v>
      </c>
      <c r="AK8" s="3">
        <v>67</v>
      </c>
      <c r="AL8" s="3">
        <v>59</v>
      </c>
      <c r="AM8" s="3">
        <v>61</v>
      </c>
      <c r="AN8" s="3">
        <v>58</v>
      </c>
      <c r="AO8" s="3">
        <v>63</v>
      </c>
      <c r="AP8" s="3">
        <v>10</v>
      </c>
      <c r="AQ8" s="3">
        <v>54</v>
      </c>
      <c r="AR8" s="3">
        <f t="shared" si="5"/>
        <v>59.666666666666664</v>
      </c>
      <c r="AS8" s="4"/>
    </row>
    <row r="9" spans="1:45" ht="12.95" customHeight="1">
      <c r="A9" s="3">
        <v>8</v>
      </c>
      <c r="B9" s="3" t="s">
        <v>54</v>
      </c>
      <c r="C9" s="3" t="s">
        <v>55</v>
      </c>
      <c r="D9" s="3">
        <v>50</v>
      </c>
      <c r="E9" s="3">
        <v>35</v>
      </c>
      <c r="F9" s="3">
        <v>55</v>
      </c>
      <c r="G9" s="3">
        <v>55</v>
      </c>
      <c r="H9" s="3">
        <v>40</v>
      </c>
      <c r="I9" s="3">
        <v>60</v>
      </c>
      <c r="J9" s="3">
        <v>50</v>
      </c>
      <c r="K9" s="3">
        <v>59</v>
      </c>
      <c r="L9" s="3">
        <v>40</v>
      </c>
      <c r="M9" s="3">
        <v>60</v>
      </c>
      <c r="N9" s="3">
        <v>65</v>
      </c>
      <c r="O9" s="3">
        <v>40</v>
      </c>
      <c r="P9" s="3">
        <v>40</v>
      </c>
      <c r="Q9" s="3">
        <f t="shared" si="0"/>
        <v>51.166666666666664</v>
      </c>
      <c r="R9" s="3">
        <v>43</v>
      </c>
      <c r="S9" s="3">
        <v>49</v>
      </c>
      <c r="T9" s="3">
        <v>47</v>
      </c>
      <c r="U9" s="3">
        <f t="shared" si="1"/>
        <v>46.333333333333336</v>
      </c>
      <c r="V9" s="3">
        <v>26</v>
      </c>
      <c r="W9" s="3">
        <v>50</v>
      </c>
      <c r="X9" s="3">
        <v>16</v>
      </c>
      <c r="Y9" s="3">
        <v>57</v>
      </c>
      <c r="Z9" s="3">
        <f t="shared" si="2"/>
        <v>44.333333333333336</v>
      </c>
      <c r="AA9" s="3">
        <v>46</v>
      </c>
      <c r="AB9" s="3">
        <f t="shared" si="3"/>
        <v>46</v>
      </c>
      <c r="AC9" s="3">
        <v>63</v>
      </c>
      <c r="AD9" s="3">
        <f t="shared" si="4"/>
        <v>63</v>
      </c>
      <c r="AE9" s="3">
        <v>50</v>
      </c>
      <c r="AF9" s="3">
        <v>55</v>
      </c>
      <c r="AG9" s="3">
        <v>63</v>
      </c>
      <c r="AH9" s="3">
        <v>62</v>
      </c>
      <c r="AI9" s="3">
        <v>40</v>
      </c>
      <c r="AJ9" s="3">
        <v>52</v>
      </c>
      <c r="AK9" s="3">
        <v>63</v>
      </c>
      <c r="AL9" s="3">
        <v>50</v>
      </c>
      <c r="AM9" s="3">
        <v>47</v>
      </c>
      <c r="AN9" s="3">
        <v>57</v>
      </c>
      <c r="AO9" s="3">
        <v>60</v>
      </c>
      <c r="AP9" s="3">
        <v>57</v>
      </c>
      <c r="AQ9" s="3">
        <v>63</v>
      </c>
      <c r="AR9" s="3">
        <f t="shared" si="5"/>
        <v>56.583333333333336</v>
      </c>
      <c r="AS9" s="4"/>
    </row>
    <row r="10" spans="1:45" ht="12.95" customHeight="1">
      <c r="A10" s="3">
        <v>9</v>
      </c>
      <c r="B10" s="3" t="s">
        <v>56</v>
      </c>
      <c r="C10" s="3" t="s">
        <v>57</v>
      </c>
      <c r="D10" s="3">
        <v>70</v>
      </c>
      <c r="E10" s="3">
        <v>41</v>
      </c>
      <c r="F10" s="3">
        <v>55</v>
      </c>
      <c r="G10" s="3">
        <v>55</v>
      </c>
      <c r="H10" s="3">
        <v>40</v>
      </c>
      <c r="I10" s="3">
        <v>60</v>
      </c>
      <c r="J10" s="3">
        <v>40</v>
      </c>
      <c r="K10" s="3">
        <v>40</v>
      </c>
      <c r="L10" s="3">
        <v>60</v>
      </c>
      <c r="M10" s="3">
        <v>40</v>
      </c>
      <c r="N10" s="3">
        <v>50</v>
      </c>
      <c r="O10" s="3">
        <v>40</v>
      </c>
      <c r="P10" s="3">
        <v>20</v>
      </c>
      <c r="Q10" s="3">
        <f t="shared" si="0"/>
        <v>49.25</v>
      </c>
      <c r="R10" s="3">
        <v>30</v>
      </c>
      <c r="S10" s="3">
        <v>34</v>
      </c>
      <c r="T10" s="3">
        <v>29</v>
      </c>
      <c r="U10" s="3">
        <f t="shared" si="1"/>
        <v>31</v>
      </c>
      <c r="V10" s="3">
        <v>39</v>
      </c>
      <c r="W10" s="3">
        <v>40</v>
      </c>
      <c r="X10" s="3">
        <v>26</v>
      </c>
      <c r="Y10" s="3">
        <v>65</v>
      </c>
      <c r="Z10" s="3">
        <f t="shared" si="2"/>
        <v>48</v>
      </c>
      <c r="AA10" s="3">
        <v>53</v>
      </c>
      <c r="AB10" s="3">
        <f t="shared" si="3"/>
        <v>53</v>
      </c>
      <c r="AC10" s="3">
        <v>38</v>
      </c>
      <c r="AD10" s="3">
        <f t="shared" si="4"/>
        <v>38</v>
      </c>
      <c r="AE10" s="3">
        <v>50</v>
      </c>
      <c r="AF10" s="3">
        <v>55</v>
      </c>
      <c r="AG10" s="3">
        <v>63</v>
      </c>
      <c r="AH10" s="3">
        <v>62</v>
      </c>
      <c r="AI10" s="3">
        <v>40</v>
      </c>
      <c r="AJ10" s="3">
        <v>52</v>
      </c>
      <c r="AK10" s="3">
        <v>63</v>
      </c>
      <c r="AL10" s="3">
        <v>50</v>
      </c>
      <c r="AM10" s="3">
        <v>47</v>
      </c>
      <c r="AN10" s="3">
        <v>57</v>
      </c>
      <c r="AO10" s="3">
        <v>60</v>
      </c>
      <c r="AP10" s="3">
        <v>57</v>
      </c>
      <c r="AQ10" s="3">
        <v>63</v>
      </c>
      <c r="AR10" s="3">
        <f t="shared" si="5"/>
        <v>56.583333333333336</v>
      </c>
      <c r="AS10" s="4"/>
    </row>
    <row r="11" spans="1:45" ht="12.95" customHeight="1">
      <c r="A11" s="3">
        <v>10</v>
      </c>
      <c r="B11" s="3" t="s">
        <v>58</v>
      </c>
      <c r="C11" s="3" t="s">
        <v>59</v>
      </c>
      <c r="D11" s="3">
        <v>55</v>
      </c>
      <c r="E11" s="3">
        <v>31</v>
      </c>
      <c r="F11" s="3">
        <v>60</v>
      </c>
      <c r="G11" s="3">
        <v>55</v>
      </c>
      <c r="H11" s="3">
        <v>50</v>
      </c>
      <c r="I11" s="3">
        <v>15</v>
      </c>
      <c r="J11" s="3">
        <v>70</v>
      </c>
      <c r="K11" s="3">
        <v>70</v>
      </c>
      <c r="L11" s="3">
        <v>70</v>
      </c>
      <c r="M11" s="3">
        <v>10</v>
      </c>
      <c r="N11" s="3">
        <v>55</v>
      </c>
      <c r="O11" s="3">
        <v>10</v>
      </c>
      <c r="P11" s="3">
        <v>70</v>
      </c>
      <c r="Q11" s="3">
        <f t="shared" si="0"/>
        <v>50.916666666666664</v>
      </c>
      <c r="R11" s="3">
        <v>34</v>
      </c>
      <c r="S11" s="3">
        <v>50</v>
      </c>
      <c r="T11" s="3">
        <v>43</v>
      </c>
      <c r="U11" s="3">
        <f t="shared" si="1"/>
        <v>42.333333333333336</v>
      </c>
      <c r="V11" s="3">
        <v>26</v>
      </c>
      <c r="W11" s="3">
        <v>43</v>
      </c>
      <c r="X11" s="3">
        <v>10</v>
      </c>
      <c r="Y11" s="3">
        <v>40</v>
      </c>
      <c r="Z11" s="3">
        <f t="shared" si="2"/>
        <v>36.333333333333336</v>
      </c>
      <c r="AA11" s="3">
        <v>44</v>
      </c>
      <c r="AB11" s="3">
        <f t="shared" si="3"/>
        <v>44</v>
      </c>
      <c r="AC11" s="3">
        <v>48</v>
      </c>
      <c r="AD11" s="3">
        <f t="shared" si="4"/>
        <v>48</v>
      </c>
      <c r="AE11" s="3">
        <v>55</v>
      </c>
      <c r="AF11" s="3">
        <v>61</v>
      </c>
      <c r="AG11" s="3">
        <v>48</v>
      </c>
      <c r="AH11" s="3">
        <v>60</v>
      </c>
      <c r="AI11" s="3">
        <v>44</v>
      </c>
      <c r="AJ11" s="3">
        <v>54</v>
      </c>
      <c r="AK11" s="3">
        <v>48</v>
      </c>
      <c r="AL11" s="3">
        <v>58</v>
      </c>
      <c r="AM11" s="3">
        <v>40</v>
      </c>
      <c r="AN11" s="3">
        <v>10</v>
      </c>
      <c r="AO11" s="3">
        <v>64</v>
      </c>
      <c r="AP11" s="3">
        <v>58</v>
      </c>
      <c r="AQ11" s="3">
        <v>62</v>
      </c>
      <c r="AR11" s="3">
        <f t="shared" si="5"/>
        <v>54.333333333333336</v>
      </c>
      <c r="AS11" s="4"/>
    </row>
    <row r="12" spans="1:45" ht="12.95" customHeight="1">
      <c r="A12" s="3">
        <v>11</v>
      </c>
      <c r="B12" s="3" t="s">
        <v>60</v>
      </c>
      <c r="C12" s="3" t="s">
        <v>61</v>
      </c>
      <c r="D12" s="3">
        <v>15</v>
      </c>
      <c r="E12" s="3">
        <v>31</v>
      </c>
      <c r="F12" s="3">
        <v>30</v>
      </c>
      <c r="G12" s="3">
        <v>55</v>
      </c>
      <c r="H12" s="3">
        <v>50</v>
      </c>
      <c r="I12" s="3">
        <v>40</v>
      </c>
      <c r="J12" s="3">
        <v>35</v>
      </c>
      <c r="K12" s="3">
        <v>60</v>
      </c>
      <c r="L12" s="3">
        <v>30</v>
      </c>
      <c r="M12" s="3">
        <v>35</v>
      </c>
      <c r="N12" s="3">
        <v>15</v>
      </c>
      <c r="O12" s="3">
        <v>65</v>
      </c>
      <c r="P12" s="3">
        <v>70</v>
      </c>
      <c r="Q12" s="3">
        <f t="shared" si="0"/>
        <v>43</v>
      </c>
      <c r="R12" s="3">
        <v>24</v>
      </c>
      <c r="S12" s="3">
        <v>41</v>
      </c>
      <c r="T12" s="3">
        <v>41</v>
      </c>
      <c r="U12" s="3">
        <f t="shared" si="1"/>
        <v>35.333333333333336</v>
      </c>
      <c r="V12" s="3">
        <v>22</v>
      </c>
      <c r="W12" s="3">
        <v>36</v>
      </c>
      <c r="X12" s="3">
        <v>15</v>
      </c>
      <c r="Y12" s="3">
        <v>55</v>
      </c>
      <c r="Z12" s="3">
        <f t="shared" si="2"/>
        <v>37.666666666666664</v>
      </c>
      <c r="AA12" s="3">
        <v>43</v>
      </c>
      <c r="AB12" s="3">
        <f t="shared" si="3"/>
        <v>43</v>
      </c>
      <c r="AC12" s="3">
        <v>58</v>
      </c>
      <c r="AD12" s="3">
        <f t="shared" si="4"/>
        <v>58</v>
      </c>
      <c r="AE12" s="3">
        <v>50</v>
      </c>
      <c r="AF12" s="3">
        <v>65</v>
      </c>
      <c r="AG12" s="3">
        <v>64</v>
      </c>
      <c r="AH12" s="3">
        <v>61</v>
      </c>
      <c r="AI12" s="3">
        <v>59</v>
      </c>
      <c r="AJ12" s="3">
        <v>55</v>
      </c>
      <c r="AK12" s="3">
        <v>67</v>
      </c>
      <c r="AL12" s="3">
        <v>59</v>
      </c>
      <c r="AM12" s="3">
        <v>61</v>
      </c>
      <c r="AN12" s="3">
        <v>58</v>
      </c>
      <c r="AO12" s="3">
        <v>63</v>
      </c>
      <c r="AP12" s="3">
        <v>50</v>
      </c>
      <c r="AQ12" s="3">
        <v>59</v>
      </c>
      <c r="AR12" s="3">
        <f t="shared" si="5"/>
        <v>60.083333333333336</v>
      </c>
      <c r="AS12" s="4"/>
    </row>
    <row r="13" spans="1:45" ht="12.95" customHeight="1">
      <c r="A13" s="3">
        <v>12</v>
      </c>
      <c r="B13" s="3" t="s">
        <v>62</v>
      </c>
      <c r="C13" s="3" t="s">
        <v>63</v>
      </c>
      <c r="D13" s="3">
        <v>60</v>
      </c>
      <c r="E13" s="3">
        <v>40</v>
      </c>
      <c r="F13" s="3">
        <v>60</v>
      </c>
      <c r="G13" s="3">
        <v>35</v>
      </c>
      <c r="H13" s="3">
        <v>70</v>
      </c>
      <c r="I13" s="3">
        <v>60</v>
      </c>
      <c r="J13" s="3">
        <v>70</v>
      </c>
      <c r="K13" s="3">
        <v>70</v>
      </c>
      <c r="L13" s="3">
        <v>40</v>
      </c>
      <c r="M13" s="3">
        <v>55</v>
      </c>
      <c r="N13" s="3">
        <v>10</v>
      </c>
      <c r="O13" s="3">
        <v>37</v>
      </c>
      <c r="P13" s="3">
        <v>70</v>
      </c>
      <c r="Q13" s="3">
        <f t="shared" si="0"/>
        <v>55.583333333333336</v>
      </c>
      <c r="R13" s="3">
        <v>36</v>
      </c>
      <c r="S13" s="3">
        <v>62</v>
      </c>
      <c r="T13" s="3">
        <v>55</v>
      </c>
      <c r="U13" s="3">
        <f t="shared" si="1"/>
        <v>51</v>
      </c>
      <c r="V13" s="3">
        <v>24</v>
      </c>
      <c r="W13" s="3">
        <v>35</v>
      </c>
      <c r="X13" s="3">
        <v>33</v>
      </c>
      <c r="Y13" s="3">
        <v>60</v>
      </c>
      <c r="Z13" s="3">
        <f t="shared" si="2"/>
        <v>42.666666666666664</v>
      </c>
      <c r="AA13" s="3">
        <v>53</v>
      </c>
      <c r="AB13" s="3">
        <f t="shared" si="3"/>
        <v>53</v>
      </c>
      <c r="AC13" s="3" t="s">
        <v>51</v>
      </c>
      <c r="AD13" s="3" t="str">
        <f t="shared" si="4"/>
        <v xml:space="preserve"> </v>
      </c>
      <c r="AE13" s="3">
        <v>60</v>
      </c>
      <c r="AF13" s="3">
        <v>63</v>
      </c>
      <c r="AG13" s="3">
        <v>51</v>
      </c>
      <c r="AH13" s="3">
        <v>58</v>
      </c>
      <c r="AI13" s="3">
        <v>50</v>
      </c>
      <c r="AJ13" s="3">
        <v>57</v>
      </c>
      <c r="AK13" s="3">
        <v>52</v>
      </c>
      <c r="AL13" s="3">
        <v>48</v>
      </c>
      <c r="AM13" s="3">
        <v>63</v>
      </c>
      <c r="AN13" s="3">
        <v>50</v>
      </c>
      <c r="AO13" s="3">
        <v>10</v>
      </c>
      <c r="AP13" s="3">
        <v>55</v>
      </c>
      <c r="AQ13" s="3">
        <v>70</v>
      </c>
      <c r="AR13" s="3">
        <f t="shared" si="5"/>
        <v>56.416666666666664</v>
      </c>
      <c r="AS13" s="4"/>
    </row>
    <row r="14" spans="1:45" ht="15.75" thickBot="1"/>
    <row r="15" spans="1:45" ht="15.75" thickBot="1">
      <c r="C15" s="6" t="s">
        <v>76</v>
      </c>
      <c r="D15" s="9" t="s">
        <v>72</v>
      </c>
      <c r="E15" s="9" t="s">
        <v>73</v>
      </c>
      <c r="F15" s="9" t="s">
        <v>71</v>
      </c>
      <c r="G15" s="9" t="s">
        <v>70</v>
      </c>
      <c r="H15" s="9" t="s">
        <v>74</v>
      </c>
      <c r="I15" s="10" t="s">
        <v>75</v>
      </c>
      <c r="J15" s="27" t="s">
        <v>77</v>
      </c>
      <c r="K15" s="28" t="s">
        <v>78</v>
      </c>
      <c r="L15" s="29" t="s">
        <v>79</v>
      </c>
      <c r="M15" s="28" t="s">
        <v>80</v>
      </c>
      <c r="N15" s="30" t="s">
        <v>81</v>
      </c>
    </row>
    <row r="16" spans="1:45">
      <c r="C16" s="7" t="s">
        <v>40</v>
      </c>
      <c r="D16" s="12">
        <f>$Q2</f>
        <v>55.416666666666664</v>
      </c>
      <c r="E16" s="13">
        <f>$AR2</f>
        <v>56.416666666666664</v>
      </c>
      <c r="F16" s="13">
        <f>$Z2</f>
        <v>41.333333333333336</v>
      </c>
      <c r="G16" s="13">
        <f>$U2</f>
        <v>42.666666666666664</v>
      </c>
      <c r="H16" s="13">
        <f>$AB2</f>
        <v>50</v>
      </c>
      <c r="I16" s="18">
        <f>$AD2</f>
        <v>50</v>
      </c>
      <c r="J16" s="12">
        <f>(3*G16+2*I16)/5</f>
        <v>45.6</v>
      </c>
      <c r="K16" s="23">
        <f>J16*0.8+0.2*F16</f>
        <v>44.74666666666667</v>
      </c>
      <c r="L16" s="23">
        <f>0.2*D16+0.8*E16</f>
        <v>56.216666666666669</v>
      </c>
      <c r="M16" s="24">
        <f>0.75*L16+0.25*H16</f>
        <v>54.662500000000001</v>
      </c>
      <c r="N16" s="31">
        <f>ROUND((M16+K16)/2,0)</f>
        <v>50</v>
      </c>
    </row>
    <row r="17" spans="3:14">
      <c r="C17" s="7" t="s">
        <v>42</v>
      </c>
      <c r="D17" s="14">
        <f t="shared" ref="D17:D27" si="6">$Q3</f>
        <v>20.916666666666668</v>
      </c>
      <c r="E17" s="15">
        <f t="shared" ref="E17:E27" si="7">$AR3</f>
        <v>50.666666666666664</v>
      </c>
      <c r="F17" s="15">
        <f t="shared" ref="F17:F27" si="8">$Z3</f>
        <v>23.666666666666668</v>
      </c>
      <c r="G17" s="15">
        <f t="shared" ref="G17:G27" si="9">$U3</f>
        <v>32.333333333333336</v>
      </c>
      <c r="H17" s="15">
        <f t="shared" ref="H17:H27" si="10">$AB3</f>
        <v>48</v>
      </c>
      <c r="I17" s="19">
        <f t="shared" ref="I17:I26" si="11">$AD3</f>
        <v>53</v>
      </c>
      <c r="J17" s="14">
        <f t="shared" ref="J17:J27" si="12">(3*G17+2*I17)/5</f>
        <v>40.6</v>
      </c>
      <c r="K17" s="35">
        <f t="shared" ref="K17:K27" si="13">J17*0.8+0.2*F17</f>
        <v>37.213333333333338</v>
      </c>
      <c r="L17" s="21">
        <f t="shared" ref="L17:L27" si="14">0.2*D17+0.8*E17</f>
        <v>44.716666666666669</v>
      </c>
      <c r="M17" s="25">
        <f t="shared" ref="M17:M27" si="15">0.75*L17+0.25*H17</f>
        <v>45.537500000000001</v>
      </c>
      <c r="N17" s="32">
        <f t="shared" ref="N17:N27" si="16">ROUND((M17+K17)/2,0)</f>
        <v>41</v>
      </c>
    </row>
    <row r="18" spans="3:14">
      <c r="C18" s="7" t="s">
        <v>44</v>
      </c>
      <c r="D18" s="14">
        <f t="shared" si="6"/>
        <v>35.916666666666664</v>
      </c>
      <c r="E18" s="15">
        <f t="shared" si="7"/>
        <v>58.833333333333336</v>
      </c>
      <c r="F18" s="15">
        <f t="shared" si="8"/>
        <v>39</v>
      </c>
      <c r="G18" s="15">
        <f t="shared" si="9"/>
        <v>43.333333333333336</v>
      </c>
      <c r="H18" s="15">
        <f t="shared" si="10"/>
        <v>48</v>
      </c>
      <c r="I18" s="19">
        <f t="shared" si="11"/>
        <v>52</v>
      </c>
      <c r="J18" s="14">
        <f t="shared" si="12"/>
        <v>46.8</v>
      </c>
      <c r="K18" s="21">
        <f t="shared" si="13"/>
        <v>45.239999999999995</v>
      </c>
      <c r="L18" s="21">
        <f t="shared" si="14"/>
        <v>54.25</v>
      </c>
      <c r="M18" s="25">
        <f t="shared" si="15"/>
        <v>52.6875</v>
      </c>
      <c r="N18" s="32">
        <f t="shared" si="16"/>
        <v>49</v>
      </c>
    </row>
    <row r="19" spans="3:14">
      <c r="C19" s="7" t="s">
        <v>46</v>
      </c>
      <c r="D19" s="14">
        <f t="shared" si="6"/>
        <v>49.583333333333336</v>
      </c>
      <c r="E19" s="15">
        <f t="shared" si="7"/>
        <v>54.166666666666664</v>
      </c>
      <c r="F19" s="15">
        <f t="shared" si="8"/>
        <v>44.666666666666664</v>
      </c>
      <c r="G19" s="15">
        <f t="shared" si="9"/>
        <v>42.333333333333336</v>
      </c>
      <c r="H19" s="15">
        <f t="shared" si="10"/>
        <v>50</v>
      </c>
      <c r="I19" s="19">
        <f t="shared" si="11"/>
        <v>50</v>
      </c>
      <c r="J19" s="14">
        <f t="shared" si="12"/>
        <v>45.4</v>
      </c>
      <c r="K19" s="21">
        <f t="shared" si="13"/>
        <v>45.25333333333333</v>
      </c>
      <c r="L19" s="21">
        <f t="shared" si="14"/>
        <v>53.25</v>
      </c>
      <c r="M19" s="25">
        <f t="shared" si="15"/>
        <v>52.4375</v>
      </c>
      <c r="N19" s="32">
        <f t="shared" si="16"/>
        <v>49</v>
      </c>
    </row>
    <row r="20" spans="3:14">
      <c r="C20" s="7" t="s">
        <v>48</v>
      </c>
      <c r="D20" s="14">
        <f t="shared" si="6"/>
        <v>43</v>
      </c>
      <c r="E20" s="15">
        <f t="shared" si="7"/>
        <v>58.833333333333336</v>
      </c>
      <c r="F20" s="15">
        <f t="shared" si="8"/>
        <v>38.666666666666664</v>
      </c>
      <c r="G20" s="15">
        <f t="shared" si="9"/>
        <v>46</v>
      </c>
      <c r="H20" s="15">
        <f t="shared" si="10"/>
        <v>50</v>
      </c>
      <c r="I20" s="19">
        <f t="shared" si="11"/>
        <v>53</v>
      </c>
      <c r="J20" s="14">
        <f t="shared" si="12"/>
        <v>48.8</v>
      </c>
      <c r="K20" s="21">
        <f t="shared" si="13"/>
        <v>46.773333333333333</v>
      </c>
      <c r="L20" s="21">
        <f t="shared" si="14"/>
        <v>55.666666666666671</v>
      </c>
      <c r="M20" s="25">
        <f t="shared" si="15"/>
        <v>54.25</v>
      </c>
      <c r="N20" s="32">
        <f t="shared" si="16"/>
        <v>51</v>
      </c>
    </row>
    <row r="21" spans="3:14">
      <c r="C21" s="7" t="s">
        <v>50</v>
      </c>
      <c r="D21" s="14">
        <f t="shared" si="6"/>
        <v>31.666666666666668</v>
      </c>
      <c r="E21" s="15">
        <f t="shared" si="7"/>
        <v>46.333333333333336</v>
      </c>
      <c r="F21" s="15">
        <f t="shared" si="8"/>
        <v>22.666666666666668</v>
      </c>
      <c r="G21" s="15">
        <f t="shared" si="9"/>
        <v>15</v>
      </c>
      <c r="H21" s="15">
        <f t="shared" si="10"/>
        <v>40</v>
      </c>
      <c r="I21" s="19">
        <v>10</v>
      </c>
      <c r="J21" s="34">
        <f>(3*G21+2*I21)/5</f>
        <v>13</v>
      </c>
      <c r="K21" s="35">
        <f t="shared" si="13"/>
        <v>14.933333333333334</v>
      </c>
      <c r="L21" s="21">
        <f t="shared" si="14"/>
        <v>43.400000000000006</v>
      </c>
      <c r="M21" s="25">
        <f t="shared" si="15"/>
        <v>42.550000000000004</v>
      </c>
      <c r="N21" s="32">
        <f t="shared" si="16"/>
        <v>29</v>
      </c>
    </row>
    <row r="22" spans="3:14">
      <c r="C22" s="7" t="s">
        <v>53</v>
      </c>
      <c r="D22" s="14">
        <f t="shared" si="6"/>
        <v>48.666666666666664</v>
      </c>
      <c r="E22" s="15">
        <f t="shared" si="7"/>
        <v>59.666666666666664</v>
      </c>
      <c r="F22" s="15">
        <f t="shared" si="8"/>
        <v>46.333333333333336</v>
      </c>
      <c r="G22" s="15">
        <f t="shared" si="9"/>
        <v>48.666666666666664</v>
      </c>
      <c r="H22" s="15">
        <f t="shared" si="10"/>
        <v>48</v>
      </c>
      <c r="I22" s="19">
        <f t="shared" si="11"/>
        <v>55</v>
      </c>
      <c r="J22" s="14">
        <f t="shared" si="12"/>
        <v>51.2</v>
      </c>
      <c r="K22" s="21">
        <f t="shared" si="13"/>
        <v>50.226666666666674</v>
      </c>
      <c r="L22" s="21">
        <f t="shared" si="14"/>
        <v>57.466666666666669</v>
      </c>
      <c r="M22" s="25">
        <f t="shared" si="15"/>
        <v>55.1</v>
      </c>
      <c r="N22" s="32">
        <f t="shared" si="16"/>
        <v>53</v>
      </c>
    </row>
    <row r="23" spans="3:14">
      <c r="C23" s="7" t="s">
        <v>55</v>
      </c>
      <c r="D23" s="14">
        <f t="shared" si="6"/>
        <v>51.166666666666664</v>
      </c>
      <c r="E23" s="15">
        <f t="shared" si="7"/>
        <v>56.583333333333336</v>
      </c>
      <c r="F23" s="15">
        <f t="shared" si="8"/>
        <v>44.333333333333336</v>
      </c>
      <c r="G23" s="15">
        <f t="shared" si="9"/>
        <v>46.333333333333336</v>
      </c>
      <c r="H23" s="15">
        <f t="shared" si="10"/>
        <v>46</v>
      </c>
      <c r="I23" s="19">
        <f t="shared" si="11"/>
        <v>63</v>
      </c>
      <c r="J23" s="14">
        <f t="shared" si="12"/>
        <v>53</v>
      </c>
      <c r="K23" s="21">
        <f t="shared" si="13"/>
        <v>51.266666666666673</v>
      </c>
      <c r="L23" s="21">
        <f t="shared" si="14"/>
        <v>55.500000000000007</v>
      </c>
      <c r="M23" s="25">
        <f t="shared" si="15"/>
        <v>53.125000000000007</v>
      </c>
      <c r="N23" s="32">
        <f t="shared" si="16"/>
        <v>52</v>
      </c>
    </row>
    <row r="24" spans="3:14">
      <c r="C24" s="7" t="s">
        <v>57</v>
      </c>
      <c r="D24" s="14">
        <f t="shared" si="6"/>
        <v>49.25</v>
      </c>
      <c r="E24" s="15">
        <f t="shared" si="7"/>
        <v>56.583333333333336</v>
      </c>
      <c r="F24" s="15">
        <f t="shared" si="8"/>
        <v>48</v>
      </c>
      <c r="G24" s="15">
        <f t="shared" si="9"/>
        <v>31</v>
      </c>
      <c r="H24" s="15">
        <f t="shared" si="10"/>
        <v>53</v>
      </c>
      <c r="I24" s="19">
        <f t="shared" si="11"/>
        <v>38</v>
      </c>
      <c r="J24" s="34">
        <f t="shared" si="12"/>
        <v>33.799999999999997</v>
      </c>
      <c r="K24" s="35">
        <f t="shared" si="13"/>
        <v>36.64</v>
      </c>
      <c r="L24" s="21">
        <f t="shared" si="14"/>
        <v>55.116666666666674</v>
      </c>
      <c r="M24" s="25">
        <f t="shared" si="15"/>
        <v>54.587500000000006</v>
      </c>
      <c r="N24" s="32">
        <f t="shared" si="16"/>
        <v>46</v>
      </c>
    </row>
    <row r="25" spans="3:14">
      <c r="C25" s="7" t="s">
        <v>59</v>
      </c>
      <c r="D25" s="14">
        <f t="shared" si="6"/>
        <v>50.916666666666664</v>
      </c>
      <c r="E25" s="15">
        <f t="shared" si="7"/>
        <v>54.333333333333336</v>
      </c>
      <c r="F25" s="15">
        <f t="shared" si="8"/>
        <v>36.333333333333336</v>
      </c>
      <c r="G25" s="15">
        <f t="shared" si="9"/>
        <v>42.333333333333336</v>
      </c>
      <c r="H25" s="15">
        <f t="shared" si="10"/>
        <v>44</v>
      </c>
      <c r="I25" s="19">
        <f t="shared" si="11"/>
        <v>48</v>
      </c>
      <c r="J25" s="14">
        <f t="shared" si="12"/>
        <v>44.6</v>
      </c>
      <c r="K25" s="21">
        <f t="shared" si="13"/>
        <v>42.946666666666665</v>
      </c>
      <c r="L25" s="21">
        <f t="shared" si="14"/>
        <v>53.650000000000006</v>
      </c>
      <c r="M25" s="25">
        <f t="shared" si="15"/>
        <v>51.237500000000004</v>
      </c>
      <c r="N25" s="32">
        <f t="shared" si="16"/>
        <v>47</v>
      </c>
    </row>
    <row r="26" spans="3:14">
      <c r="C26" s="7" t="s">
        <v>61</v>
      </c>
      <c r="D26" s="14">
        <f t="shared" si="6"/>
        <v>43</v>
      </c>
      <c r="E26" s="15">
        <f t="shared" si="7"/>
        <v>60.083333333333336</v>
      </c>
      <c r="F26" s="15">
        <f t="shared" si="8"/>
        <v>37.666666666666664</v>
      </c>
      <c r="G26" s="15">
        <f t="shared" si="9"/>
        <v>35.333333333333336</v>
      </c>
      <c r="H26" s="15">
        <f t="shared" si="10"/>
        <v>43</v>
      </c>
      <c r="I26" s="19">
        <f t="shared" si="11"/>
        <v>58</v>
      </c>
      <c r="J26" s="14">
        <f t="shared" si="12"/>
        <v>44.4</v>
      </c>
      <c r="K26" s="21">
        <f t="shared" si="13"/>
        <v>43.053333333333335</v>
      </c>
      <c r="L26" s="21">
        <f t="shared" si="14"/>
        <v>56.666666666666671</v>
      </c>
      <c r="M26" s="25">
        <f t="shared" si="15"/>
        <v>53.25</v>
      </c>
      <c r="N26" s="32">
        <f t="shared" si="16"/>
        <v>48</v>
      </c>
    </row>
    <row r="27" spans="3:14" ht="15.75" thickBot="1">
      <c r="C27" s="8" t="s">
        <v>63</v>
      </c>
      <c r="D27" s="16">
        <f t="shared" si="6"/>
        <v>55.583333333333336</v>
      </c>
      <c r="E27" s="17">
        <f t="shared" si="7"/>
        <v>56.416666666666664</v>
      </c>
      <c r="F27" s="17">
        <f t="shared" si="8"/>
        <v>42.666666666666664</v>
      </c>
      <c r="G27" s="17">
        <f t="shared" si="9"/>
        <v>51</v>
      </c>
      <c r="H27" s="17">
        <f t="shared" si="10"/>
        <v>53</v>
      </c>
      <c r="I27" s="20">
        <f>G27</f>
        <v>51</v>
      </c>
      <c r="J27" s="16">
        <f t="shared" si="12"/>
        <v>51</v>
      </c>
      <c r="K27" s="22">
        <f t="shared" si="13"/>
        <v>49.333333333333336</v>
      </c>
      <c r="L27" s="22">
        <f t="shared" si="14"/>
        <v>56.25</v>
      </c>
      <c r="M27" s="26">
        <f t="shared" si="15"/>
        <v>55.4375</v>
      </c>
      <c r="N27" s="33">
        <f t="shared" si="16"/>
        <v>52</v>
      </c>
    </row>
    <row r="28" spans="3:14">
      <c r="M28" s="5" t="s">
        <v>82</v>
      </c>
      <c r="N28" s="11">
        <f>AVERAGE(N16:N27)</f>
        <v>47.25</v>
      </c>
    </row>
  </sheetData>
  <pageMargins left="0.25" right="0.25" top="0.25" bottom="0.25" header="0.5" footer="0.5"/>
  <pageSetup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7" sqref="C17"/>
    </sheetView>
  </sheetViews>
  <sheetFormatPr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(vacio)</vt:lpstr>
      <vt:lpstr>RESUMEN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Mena</cp:lastModifiedBy>
  <dcterms:created xsi:type="dcterms:W3CDTF">2010-07-18T20:57:11Z</dcterms:created>
  <dcterms:modified xsi:type="dcterms:W3CDTF">2010-07-20T01:02:39Z</dcterms:modified>
</cp:coreProperties>
</file>