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E:\U Chile\Cursos (Como Docente)\Excel\Excel Otoño 2025\Clases\Material Clase 04\"/>
    </mc:Choice>
  </mc:AlternateContent>
  <xr:revisionPtr revIDLastSave="0" documentId="13_ncr:1_{8E76A5A1-BEB5-49B0-B8F1-09902C5AC77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gresos, Costos y Utilida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2" l="1"/>
  <c r="G25" i="2"/>
  <c r="G26" i="2"/>
  <c r="G27" i="2"/>
  <c r="C26" i="2"/>
  <c r="G7" i="2"/>
  <c r="G6" i="2"/>
  <c r="D41" i="2" s="1"/>
  <c r="C9" i="2"/>
  <c r="C10" i="2" s="1"/>
  <c r="C11" i="2" s="1"/>
  <c r="C12" i="2" s="1"/>
  <c r="C13" i="2" s="1"/>
  <c r="C14" i="2" s="1"/>
  <c r="C15" i="2" s="1"/>
  <c r="C16" i="2" s="1"/>
  <c r="C8" i="2"/>
  <c r="D25" i="2" l="1"/>
  <c r="E42" i="2"/>
  <c r="D42" i="2"/>
  <c r="C43" i="2"/>
  <c r="C44" i="2" s="1"/>
  <c r="D44" i="2" s="1"/>
  <c r="D11" i="2"/>
  <c r="C27" i="2"/>
  <c r="D26" i="2"/>
  <c r="E41" i="2"/>
  <c r="F41" i="2" s="1"/>
  <c r="D15" i="2"/>
  <c r="D43" i="2"/>
  <c r="D8" i="2"/>
  <c r="D14" i="2"/>
  <c r="D10" i="2"/>
  <c r="D7" i="2"/>
  <c r="D13" i="2"/>
  <c r="D9" i="2"/>
  <c r="D16" i="2"/>
  <c r="D12" i="2"/>
  <c r="F42" i="2" l="1"/>
  <c r="C45" i="2"/>
  <c r="C28" i="2"/>
  <c r="D27" i="2"/>
  <c r="E43" i="2"/>
  <c r="F43" i="2" s="1"/>
  <c r="D45" i="2"/>
  <c r="C46" i="2"/>
  <c r="C29" i="2" l="1"/>
  <c r="D28" i="2"/>
  <c r="E44" i="2"/>
  <c r="F44" i="2" s="1"/>
  <c r="D46" i="2"/>
  <c r="C47" i="2"/>
  <c r="C30" i="2" l="1"/>
  <c r="D29" i="2"/>
  <c r="E45" i="2"/>
  <c r="F45" i="2" s="1"/>
  <c r="C48" i="2"/>
  <c r="D47" i="2"/>
  <c r="C31" i="2" l="1"/>
  <c r="E46" i="2"/>
  <c r="F46" i="2" s="1"/>
  <c r="D30" i="2"/>
  <c r="D48" i="2"/>
  <c r="C49" i="2"/>
  <c r="C32" i="2" l="1"/>
  <c r="D31" i="2"/>
  <c r="E47" i="2"/>
  <c r="F47" i="2" s="1"/>
  <c r="C50" i="2"/>
  <c r="D50" i="2" s="1"/>
  <c r="D49" i="2"/>
  <c r="C33" i="2" l="1"/>
  <c r="D32" i="2"/>
  <c r="E48" i="2"/>
  <c r="F48" i="2" s="1"/>
  <c r="C34" i="2" l="1"/>
  <c r="D33" i="2"/>
  <c r="E49" i="2"/>
  <c r="F49" i="2" s="1"/>
  <c r="E50" i="2" l="1"/>
  <c r="F50" i="2" s="1"/>
  <c r="D34" i="2"/>
</calcChain>
</file>

<file path=xl/sharedStrings.xml><?xml version="1.0" encoding="utf-8"?>
<sst xmlns="http://schemas.openxmlformats.org/spreadsheetml/2006/main" count="25" uniqueCount="19">
  <si>
    <t>m</t>
  </si>
  <si>
    <t>n</t>
  </si>
  <si>
    <t>1.- Ingresos</t>
  </si>
  <si>
    <t>Siguen la función</t>
  </si>
  <si>
    <t xml:space="preserve">I(x)=9/5x </t>
  </si>
  <si>
    <t>Obtenga una tabla que muestre los valores de esta función hasta la unidad 20</t>
  </si>
  <si>
    <t>2.- Costos</t>
  </si>
  <si>
    <t>C(x)=x^2-4x+4</t>
  </si>
  <si>
    <t>3.- Utilidad</t>
  </si>
  <si>
    <t>En donde x es cantidad de hectáreas de zapallos producidos</t>
  </si>
  <si>
    <t>Obtenga una tabla que muestre los valores de esta función hasta la cantidad 10</t>
  </si>
  <si>
    <t>x</t>
  </si>
  <si>
    <t>I(x)</t>
  </si>
  <si>
    <t>C(x)</t>
  </si>
  <si>
    <t>a</t>
  </si>
  <si>
    <t>b</t>
  </si>
  <si>
    <t>c</t>
  </si>
  <si>
    <t>U(x)</t>
  </si>
  <si>
    <r>
      <rPr>
        <b/>
        <sz val="11"/>
        <color theme="9"/>
        <rFont val="Calibri"/>
        <family val="2"/>
        <scheme val="minor"/>
      </rPr>
      <t>I(x)</t>
    </r>
    <r>
      <rPr>
        <b/>
        <sz val="11"/>
        <color theme="1"/>
        <rFont val="Calibri"/>
        <family val="2"/>
        <scheme val="minor"/>
      </rPr>
      <t>-</t>
    </r>
    <r>
      <rPr>
        <b/>
        <sz val="11"/>
        <color theme="7"/>
        <rFont val="Calibri"/>
        <family val="2"/>
        <scheme val="minor"/>
      </rPr>
      <t>C(x)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</si>
</sst>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9DFD"/>
      <color rgb="FFF49588"/>
      <color rgb="FFCB7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1000000000000022E-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'Ingresos, Costos y Utilidad'!$D$6</c:f>
              <c:strCache>
                <c:ptCount val="1"/>
                <c:pt idx="0">
                  <c:v>I(x)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'Ingresos, Costos y Utilidad'!$D$7:$D$16</c:f>
              <c:numCache>
                <c:formatCode>General</c:formatCode>
                <c:ptCount val="10"/>
                <c:pt idx="0">
                  <c:v>1.8</c:v>
                </c:pt>
                <c:pt idx="1">
                  <c:v>3.6</c:v>
                </c:pt>
                <c:pt idx="2">
                  <c:v>5.4</c:v>
                </c:pt>
                <c:pt idx="3">
                  <c:v>7.2</c:v>
                </c:pt>
                <c:pt idx="4">
                  <c:v>9</c:v>
                </c:pt>
                <c:pt idx="5">
                  <c:v>10.8</c:v>
                </c:pt>
                <c:pt idx="6">
                  <c:v>12.6</c:v>
                </c:pt>
                <c:pt idx="7">
                  <c:v>14.4</c:v>
                </c:pt>
                <c:pt idx="8">
                  <c:v>16.2</c:v>
                </c:pt>
                <c:pt idx="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27-4E4F-9AA6-8C7D476C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559888"/>
        <c:axId val="1818548464"/>
      </c:scatterChart>
      <c:valAx>
        <c:axId val="181855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18548464"/>
        <c:crosses val="autoZero"/>
        <c:crossBetween val="midCat"/>
        <c:majorUnit val="1"/>
      </c:valAx>
      <c:valAx>
        <c:axId val="181854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18559888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2.7500000000000254E-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'Ingresos, Costos y Utilidad'!$D$24</c:f>
              <c:strCache>
                <c:ptCount val="1"/>
                <c:pt idx="0">
                  <c:v>C(x)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yVal>
            <c:numRef>
              <c:f>'Ingresos, Costos y Utilidad'!$D$25:$D$34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9</c:v>
                </c:pt>
                <c:pt idx="5">
                  <c:v>16</c:v>
                </c:pt>
                <c:pt idx="6">
                  <c:v>25</c:v>
                </c:pt>
                <c:pt idx="7">
                  <c:v>36</c:v>
                </c:pt>
                <c:pt idx="8">
                  <c:v>49</c:v>
                </c:pt>
                <c:pt idx="9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9-42D0-9ED1-ACB9B24DD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549552"/>
        <c:axId val="1818550096"/>
      </c:scatterChart>
      <c:valAx>
        <c:axId val="181854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18550096"/>
        <c:crosses val="autoZero"/>
        <c:crossBetween val="midCat"/>
        <c:majorUnit val="1"/>
      </c:valAx>
      <c:valAx>
        <c:axId val="181855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818549552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Ingresos</a:t>
            </a:r>
            <a:r>
              <a:rPr lang="es-CL" baseline="0"/>
              <a:t> y Costos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'Ingresos, Costos y Utilidad'!$D$40</c:f>
              <c:strCache>
                <c:ptCount val="1"/>
                <c:pt idx="0">
                  <c:v>I(x)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val>
            <c:numRef>
              <c:f>'Ingresos, Costos y Utilidad'!$D$41:$D$50</c:f>
              <c:numCache>
                <c:formatCode>General</c:formatCode>
                <c:ptCount val="10"/>
                <c:pt idx="0">
                  <c:v>1.8</c:v>
                </c:pt>
                <c:pt idx="1">
                  <c:v>3.6</c:v>
                </c:pt>
                <c:pt idx="2">
                  <c:v>5.4</c:v>
                </c:pt>
                <c:pt idx="3">
                  <c:v>7.2</c:v>
                </c:pt>
                <c:pt idx="4">
                  <c:v>9</c:v>
                </c:pt>
                <c:pt idx="5">
                  <c:v>10.8</c:v>
                </c:pt>
                <c:pt idx="6">
                  <c:v>12.6</c:v>
                </c:pt>
                <c:pt idx="7">
                  <c:v>14.4</c:v>
                </c:pt>
                <c:pt idx="8">
                  <c:v>16.2</c:v>
                </c:pt>
                <c:pt idx="9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6-4507-B190-050F29009EDD}"/>
            </c:ext>
          </c:extLst>
        </c:ser>
        <c:ser>
          <c:idx val="1"/>
          <c:order val="1"/>
          <c:tx>
            <c:strRef>
              <c:f>'Ingresos, Costos y Utilidad'!$E$40</c:f>
              <c:strCache>
                <c:ptCount val="1"/>
                <c:pt idx="0">
                  <c:v>C(x)</c:v>
                </c:pt>
              </c:strCache>
            </c:strRef>
          </c:tx>
          <c:spPr>
            <a:ln w="38100" cap="flat" cmpd="dbl" algn="ctr">
              <a:solidFill>
                <a:schemeClr val="accent2"/>
              </a:solidFill>
              <a:miter lim="800000"/>
            </a:ln>
            <a:effectLst/>
          </c:spPr>
          <c:marker>
            <c:symbol val="none"/>
          </c:marker>
          <c:val>
            <c:numRef>
              <c:f>'Ingresos, Costos y Utilidad'!$E$41:$E$50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9</c:v>
                </c:pt>
                <c:pt idx="5">
                  <c:v>16</c:v>
                </c:pt>
                <c:pt idx="6">
                  <c:v>25</c:v>
                </c:pt>
                <c:pt idx="7">
                  <c:v>36</c:v>
                </c:pt>
                <c:pt idx="8">
                  <c:v>49</c:v>
                </c:pt>
                <c:pt idx="9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6-4507-B190-050F29009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7940400"/>
        <c:axId val="1904477888"/>
      </c:lineChart>
      <c:catAx>
        <c:axId val="174794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904477888"/>
        <c:crosses val="autoZero"/>
        <c:auto val="1"/>
        <c:lblAlgn val="ctr"/>
        <c:lblOffset val="100"/>
        <c:noMultiLvlLbl val="0"/>
      </c:catAx>
      <c:valAx>
        <c:axId val="190447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4794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7312335958005243E-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'Ingresos, Costos y Utilidad'!$F$40</c:f>
              <c:strCache>
                <c:ptCount val="1"/>
                <c:pt idx="0">
                  <c:v>U(x)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yVal>
            <c:numRef>
              <c:f>'Ingresos, Costos y Utilidad'!$F$41:$F$50</c:f>
              <c:numCache>
                <c:formatCode>General</c:formatCode>
                <c:ptCount val="10"/>
                <c:pt idx="0">
                  <c:v>0.8</c:v>
                </c:pt>
                <c:pt idx="1">
                  <c:v>3.6</c:v>
                </c:pt>
                <c:pt idx="2">
                  <c:v>4.4000000000000004</c:v>
                </c:pt>
                <c:pt idx="3">
                  <c:v>3.2</c:v>
                </c:pt>
                <c:pt idx="4">
                  <c:v>0</c:v>
                </c:pt>
                <c:pt idx="5">
                  <c:v>-5.1999999999999993</c:v>
                </c:pt>
                <c:pt idx="6">
                  <c:v>-12.4</c:v>
                </c:pt>
                <c:pt idx="7">
                  <c:v>-21.6</c:v>
                </c:pt>
                <c:pt idx="8">
                  <c:v>-32.799999999999997</c:v>
                </c:pt>
                <c:pt idx="9">
                  <c:v>-46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EA-4ADB-B424-9B725D4D1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476256"/>
        <c:axId val="1904478432"/>
      </c:scatterChart>
      <c:valAx>
        <c:axId val="190447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904478432"/>
        <c:crosses val="autoZero"/>
        <c:crossBetween val="midCat"/>
        <c:majorUnit val="1"/>
      </c:valAx>
      <c:valAx>
        <c:axId val="190447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90447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3</xdr:row>
      <xdr:rowOff>171450</xdr:rowOff>
    </xdr:from>
    <xdr:to>
      <xdr:col>13</xdr:col>
      <xdr:colOff>504825</xdr:colOff>
      <xdr:row>18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733425</xdr:colOff>
      <xdr:row>21</xdr:row>
      <xdr:rowOff>19050</xdr:rowOff>
    </xdr:from>
    <xdr:to>
      <xdr:col>13</xdr:col>
      <xdr:colOff>733425</xdr:colOff>
      <xdr:row>36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746125</xdr:colOff>
      <xdr:row>37</xdr:row>
      <xdr:rowOff>152400</xdr:rowOff>
    </xdr:from>
    <xdr:to>
      <xdr:col>13</xdr:col>
      <xdr:colOff>746125</xdr:colOff>
      <xdr:row>52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739775</xdr:colOff>
      <xdr:row>53</xdr:row>
      <xdr:rowOff>69850</xdr:rowOff>
    </xdr:from>
    <xdr:to>
      <xdr:col>13</xdr:col>
      <xdr:colOff>739775</xdr:colOff>
      <xdr:row>68</xdr:row>
      <xdr:rowOff>50800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64"/>
  <sheetViews>
    <sheetView tabSelected="1" workbookViewId="0"/>
  </sheetViews>
  <sheetFormatPr baseColWidth="10" defaultRowHeight="15" x14ac:dyDescent="0.25"/>
  <sheetData>
    <row r="2" spans="2:7" x14ac:dyDescent="0.25">
      <c r="B2" s="3" t="s">
        <v>2</v>
      </c>
      <c r="C2" t="s">
        <v>3</v>
      </c>
      <c r="E2" t="s">
        <v>4</v>
      </c>
      <c r="G2" t="s">
        <v>9</v>
      </c>
    </row>
    <row r="4" spans="2:7" x14ac:dyDescent="0.25">
      <c r="B4" t="s">
        <v>10</v>
      </c>
    </row>
    <row r="6" spans="2:7" x14ac:dyDescent="0.25">
      <c r="C6" s="1" t="s">
        <v>11</v>
      </c>
      <c r="D6" s="10" t="s">
        <v>12</v>
      </c>
      <c r="F6" s="8" t="s">
        <v>0</v>
      </c>
      <c r="G6" s="6">
        <f>9/5</f>
        <v>1.8</v>
      </c>
    </row>
    <row r="7" spans="2:7" x14ac:dyDescent="0.25">
      <c r="C7" s="5">
        <v>1</v>
      </c>
      <c r="D7" s="5">
        <f>$G$6*C7+$G$7</f>
        <v>1.8</v>
      </c>
      <c r="F7" s="7" t="s">
        <v>1</v>
      </c>
      <c r="G7" s="5">
        <f>0</f>
        <v>0</v>
      </c>
    </row>
    <row r="8" spans="2:7" x14ac:dyDescent="0.25">
      <c r="C8" s="5">
        <f>C7+1</f>
        <v>2</v>
      </c>
      <c r="D8" s="5">
        <f t="shared" ref="D8:D16" si="0">$G$6*C8+$G$7</f>
        <v>3.6</v>
      </c>
    </row>
    <row r="9" spans="2:7" x14ac:dyDescent="0.25">
      <c r="C9" s="5">
        <f t="shared" ref="C9:C16" si="1">C8+1</f>
        <v>3</v>
      </c>
      <c r="D9" s="5">
        <f t="shared" si="0"/>
        <v>5.4</v>
      </c>
    </row>
    <row r="10" spans="2:7" x14ac:dyDescent="0.25">
      <c r="C10" s="5">
        <f t="shared" si="1"/>
        <v>4</v>
      </c>
      <c r="D10" s="5">
        <f t="shared" si="0"/>
        <v>7.2</v>
      </c>
    </row>
    <row r="11" spans="2:7" x14ac:dyDescent="0.25">
      <c r="C11" s="5">
        <f t="shared" si="1"/>
        <v>5</v>
      </c>
      <c r="D11" s="5">
        <f t="shared" si="0"/>
        <v>9</v>
      </c>
    </row>
    <row r="12" spans="2:7" x14ac:dyDescent="0.25">
      <c r="C12" s="5">
        <f t="shared" si="1"/>
        <v>6</v>
      </c>
      <c r="D12" s="5">
        <f t="shared" si="0"/>
        <v>10.8</v>
      </c>
    </row>
    <row r="13" spans="2:7" x14ac:dyDescent="0.25">
      <c r="C13" s="5">
        <f t="shared" si="1"/>
        <v>7</v>
      </c>
      <c r="D13" s="5">
        <f t="shared" si="0"/>
        <v>12.6</v>
      </c>
    </row>
    <row r="14" spans="2:7" x14ac:dyDescent="0.25">
      <c r="C14" s="5">
        <f t="shared" si="1"/>
        <v>8</v>
      </c>
      <c r="D14" s="5">
        <f t="shared" si="0"/>
        <v>14.4</v>
      </c>
    </row>
    <row r="15" spans="2:7" x14ac:dyDescent="0.25">
      <c r="C15" s="5">
        <f t="shared" si="1"/>
        <v>9</v>
      </c>
      <c r="D15" s="5">
        <f t="shared" si="0"/>
        <v>16.2</v>
      </c>
    </row>
    <row r="16" spans="2:7" x14ac:dyDescent="0.25">
      <c r="C16" s="5">
        <f t="shared" si="1"/>
        <v>10</v>
      </c>
      <c r="D16" s="5">
        <f t="shared" si="0"/>
        <v>18</v>
      </c>
    </row>
    <row r="20" spans="2:7" x14ac:dyDescent="0.25">
      <c r="B20" s="3" t="s">
        <v>6</v>
      </c>
      <c r="C20" t="s">
        <v>3</v>
      </c>
      <c r="E20" t="s">
        <v>7</v>
      </c>
    </row>
    <row r="22" spans="2:7" x14ac:dyDescent="0.25">
      <c r="B22" t="s">
        <v>5</v>
      </c>
    </row>
    <row r="24" spans="2:7" x14ac:dyDescent="0.25">
      <c r="C24" s="1" t="s">
        <v>11</v>
      </c>
      <c r="D24" s="11" t="s">
        <v>13</v>
      </c>
    </row>
    <row r="25" spans="2:7" x14ac:dyDescent="0.25">
      <c r="C25" s="5">
        <v>1</v>
      </c>
      <c r="D25" s="5">
        <f>$G$25*POWER(C25,2)+$G$26*C25+$G$27</f>
        <v>1</v>
      </c>
      <c r="F25" s="7" t="s">
        <v>14</v>
      </c>
      <c r="G25" s="5">
        <f>1</f>
        <v>1</v>
      </c>
    </row>
    <row r="26" spans="2:7" x14ac:dyDescent="0.25">
      <c r="C26" s="5">
        <f>1+C25</f>
        <v>2</v>
      </c>
      <c r="D26" s="5">
        <f t="shared" ref="D26:D33" si="2">$G$25*POWER(C26,2)+$G$26*C26+$G$27</f>
        <v>0</v>
      </c>
      <c r="F26" s="8" t="s">
        <v>15</v>
      </c>
      <c r="G26" s="5">
        <f>-4</f>
        <v>-4</v>
      </c>
    </row>
    <row r="27" spans="2:7" x14ac:dyDescent="0.25">
      <c r="C27" s="5">
        <f t="shared" ref="C27:C34" si="3">1+C26</f>
        <v>3</v>
      </c>
      <c r="D27" s="5">
        <f t="shared" si="2"/>
        <v>1</v>
      </c>
      <c r="F27" s="9" t="s">
        <v>16</v>
      </c>
      <c r="G27" s="5">
        <f>4</f>
        <v>4</v>
      </c>
    </row>
    <row r="28" spans="2:7" x14ac:dyDescent="0.25">
      <c r="C28" s="5">
        <f t="shared" si="3"/>
        <v>4</v>
      </c>
      <c r="D28" s="5">
        <f t="shared" si="2"/>
        <v>4</v>
      </c>
    </row>
    <row r="29" spans="2:7" x14ac:dyDescent="0.25">
      <c r="C29" s="5">
        <f t="shared" si="3"/>
        <v>5</v>
      </c>
      <c r="D29" s="5">
        <f t="shared" si="2"/>
        <v>9</v>
      </c>
    </row>
    <row r="30" spans="2:7" x14ac:dyDescent="0.25">
      <c r="C30" s="5">
        <f t="shared" si="3"/>
        <v>6</v>
      </c>
      <c r="D30" s="5">
        <f t="shared" si="2"/>
        <v>16</v>
      </c>
    </row>
    <row r="31" spans="2:7" x14ac:dyDescent="0.25">
      <c r="C31" s="5">
        <f t="shared" si="3"/>
        <v>7</v>
      </c>
      <c r="D31" s="5">
        <f t="shared" si="2"/>
        <v>25</v>
      </c>
    </row>
    <row r="32" spans="2:7" x14ac:dyDescent="0.25">
      <c r="C32" s="5">
        <f t="shared" si="3"/>
        <v>8</v>
      </c>
      <c r="D32" s="5">
        <f t="shared" si="2"/>
        <v>36</v>
      </c>
    </row>
    <row r="33" spans="2:6" x14ac:dyDescent="0.25">
      <c r="C33" s="5">
        <f t="shared" si="3"/>
        <v>9</v>
      </c>
      <c r="D33" s="5">
        <f t="shared" si="2"/>
        <v>49</v>
      </c>
    </row>
    <row r="34" spans="2:6" x14ac:dyDescent="0.25">
      <c r="C34" s="5">
        <f t="shared" si="3"/>
        <v>10</v>
      </c>
      <c r="D34" s="5">
        <f>$G$25*POWER(C34,2)+$G$26*C34+$G$27</f>
        <v>64</v>
      </c>
    </row>
    <row r="38" spans="2:6" x14ac:dyDescent="0.25">
      <c r="B38" s="3" t="s">
        <v>8</v>
      </c>
      <c r="C38" t="s">
        <v>3</v>
      </c>
      <c r="E38" s="4" t="s">
        <v>18</v>
      </c>
    </row>
    <row r="40" spans="2:6" x14ac:dyDescent="0.25">
      <c r="C40" s="1" t="s">
        <v>11</v>
      </c>
      <c r="D40" s="10" t="s">
        <v>12</v>
      </c>
      <c r="E40" s="11" t="s">
        <v>13</v>
      </c>
      <c r="F40" s="12" t="s">
        <v>17</v>
      </c>
    </row>
    <row r="41" spans="2:6" x14ac:dyDescent="0.25">
      <c r="C41" s="5">
        <v>1</v>
      </c>
      <c r="D41" s="5">
        <f>$G$6*C41+$G$7</f>
        <v>1.8</v>
      </c>
      <c r="E41" s="5">
        <f t="shared" ref="E41:E50" si="4">$G$25*POWER(C25,2)+$G$26*C25+$G$27</f>
        <v>1</v>
      </c>
      <c r="F41" s="5">
        <f t="shared" ref="F41:F50" si="5">D41-E41</f>
        <v>0.8</v>
      </c>
    </row>
    <row r="42" spans="2:6" x14ac:dyDescent="0.25">
      <c r="C42" s="5">
        <f>C41+1</f>
        <v>2</v>
      </c>
      <c r="D42" s="5">
        <f t="shared" ref="D42:D50" si="6">$G$6*C42+$G$7</f>
        <v>3.6</v>
      </c>
      <c r="E42" s="5">
        <f t="shared" si="4"/>
        <v>0</v>
      </c>
      <c r="F42" s="5">
        <f t="shared" si="5"/>
        <v>3.6</v>
      </c>
    </row>
    <row r="43" spans="2:6" x14ac:dyDescent="0.25">
      <c r="C43" s="5">
        <f t="shared" ref="C43:C50" si="7">C42+1</f>
        <v>3</v>
      </c>
      <c r="D43" s="5">
        <f t="shared" si="6"/>
        <v>5.4</v>
      </c>
      <c r="E43" s="5">
        <f t="shared" si="4"/>
        <v>1</v>
      </c>
      <c r="F43" s="5">
        <f t="shared" si="5"/>
        <v>4.4000000000000004</v>
      </c>
    </row>
    <row r="44" spans="2:6" x14ac:dyDescent="0.25">
      <c r="C44" s="5">
        <f t="shared" si="7"/>
        <v>4</v>
      </c>
      <c r="D44" s="5">
        <f t="shared" si="6"/>
        <v>7.2</v>
      </c>
      <c r="E44" s="5">
        <f t="shared" si="4"/>
        <v>4</v>
      </c>
      <c r="F44" s="5">
        <f t="shared" si="5"/>
        <v>3.2</v>
      </c>
    </row>
    <row r="45" spans="2:6" x14ac:dyDescent="0.25">
      <c r="C45" s="5">
        <f t="shared" si="7"/>
        <v>5</v>
      </c>
      <c r="D45" s="5">
        <f t="shared" si="6"/>
        <v>9</v>
      </c>
      <c r="E45" s="5">
        <f t="shared" si="4"/>
        <v>9</v>
      </c>
      <c r="F45" s="5">
        <f t="shared" si="5"/>
        <v>0</v>
      </c>
    </row>
    <row r="46" spans="2:6" x14ac:dyDescent="0.25">
      <c r="C46" s="5">
        <f t="shared" si="7"/>
        <v>6</v>
      </c>
      <c r="D46" s="5">
        <f t="shared" si="6"/>
        <v>10.8</v>
      </c>
      <c r="E46" s="5">
        <f t="shared" si="4"/>
        <v>16</v>
      </c>
      <c r="F46" s="5">
        <f t="shared" si="5"/>
        <v>-5.1999999999999993</v>
      </c>
    </row>
    <row r="47" spans="2:6" x14ac:dyDescent="0.25">
      <c r="C47" s="5">
        <f t="shared" si="7"/>
        <v>7</v>
      </c>
      <c r="D47" s="5">
        <f t="shared" si="6"/>
        <v>12.6</v>
      </c>
      <c r="E47" s="5">
        <f t="shared" si="4"/>
        <v>25</v>
      </c>
      <c r="F47" s="5">
        <f t="shared" si="5"/>
        <v>-12.4</v>
      </c>
    </row>
    <row r="48" spans="2:6" x14ac:dyDescent="0.25">
      <c r="C48" s="5">
        <f t="shared" si="7"/>
        <v>8</v>
      </c>
      <c r="D48" s="5">
        <f t="shared" si="6"/>
        <v>14.4</v>
      </c>
      <c r="E48" s="5">
        <f t="shared" si="4"/>
        <v>36</v>
      </c>
      <c r="F48" s="5">
        <f t="shared" si="5"/>
        <v>-21.6</v>
      </c>
    </row>
    <row r="49" spans="3:6" x14ac:dyDescent="0.25">
      <c r="C49" s="5">
        <f t="shared" si="7"/>
        <v>9</v>
      </c>
      <c r="D49" s="5">
        <f t="shared" si="6"/>
        <v>16.2</v>
      </c>
      <c r="E49" s="5">
        <f t="shared" si="4"/>
        <v>49</v>
      </c>
      <c r="F49" s="5">
        <f t="shared" si="5"/>
        <v>-32.799999999999997</v>
      </c>
    </row>
    <row r="50" spans="3:6" x14ac:dyDescent="0.25">
      <c r="C50" s="5">
        <f t="shared" si="7"/>
        <v>10</v>
      </c>
      <c r="D50" s="5">
        <f t="shared" si="6"/>
        <v>18</v>
      </c>
      <c r="E50" s="5">
        <f t="shared" si="4"/>
        <v>64</v>
      </c>
      <c r="F50" s="5">
        <f t="shared" si="5"/>
        <v>-46</v>
      </c>
    </row>
    <row r="54" spans="3:6" x14ac:dyDescent="0.25">
      <c r="C54" s="13"/>
      <c r="D54" s="14"/>
    </row>
    <row r="55" spans="3:6" x14ac:dyDescent="0.25">
      <c r="C55" s="2"/>
      <c r="D55" s="2"/>
    </row>
    <row r="56" spans="3:6" x14ac:dyDescent="0.25">
      <c r="C56" s="2"/>
      <c r="D56" s="2"/>
    </row>
    <row r="57" spans="3:6" x14ac:dyDescent="0.25">
      <c r="C57" s="2"/>
      <c r="D57" s="2"/>
    </row>
    <row r="58" spans="3:6" x14ac:dyDescent="0.25">
      <c r="C58" s="2"/>
      <c r="D58" s="2"/>
    </row>
    <row r="59" spans="3:6" x14ac:dyDescent="0.25">
      <c r="C59" s="2"/>
      <c r="D59" s="2"/>
    </row>
    <row r="60" spans="3:6" x14ac:dyDescent="0.25">
      <c r="C60" s="2"/>
      <c r="D60" s="2"/>
    </row>
    <row r="61" spans="3:6" x14ac:dyDescent="0.25">
      <c r="C61" s="2"/>
      <c r="D61" s="2"/>
    </row>
    <row r="62" spans="3:6" x14ac:dyDescent="0.25">
      <c r="C62" s="2"/>
      <c r="D62" s="2"/>
    </row>
    <row r="63" spans="3:6" x14ac:dyDescent="0.25">
      <c r="C63" s="2"/>
      <c r="D63" s="2"/>
    </row>
    <row r="64" spans="3:6" x14ac:dyDescent="0.25">
      <c r="C64" s="2"/>
      <c r="D64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Ingresos, Costos y Utilidad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Pablo Villar Martínez</cp:lastModifiedBy>
  <dcterms:created xsi:type="dcterms:W3CDTF">2023-04-11T07:06:49Z</dcterms:created>
  <dcterms:modified xsi:type="dcterms:W3CDTF">2025-04-28T16:36:38Z</dcterms:modified>
</cp:coreProperties>
</file>