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E:\U Chile\Cursos (Como Docente)\Excel Otoño 2023\Clases\Material Clase 02\"/>
    </mc:Choice>
  </mc:AlternateContent>
  <bookViews>
    <workbookView xWindow="0" yWindow="0" windowWidth="19200" windowHeight="7310"/>
  </bookViews>
  <sheets>
    <sheet name="Ingresos Por Zona" sheetId="4" r:id="rId1"/>
    <sheet name="Ingreso Percápita" sheetId="17" r:id="rId2"/>
    <sheet name="Pptos por Región" sheetId="16" r:id="rId3"/>
    <sheet name="ED Empleados" sheetId="6" state="hidden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6" l="1"/>
  <c r="D22" i="16"/>
  <c r="G22" i="16"/>
  <c r="H22" i="16"/>
  <c r="I22" i="16"/>
  <c r="B22" i="16"/>
  <c r="D21" i="6" l="1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H7" i="6" l="1"/>
  <c r="H8" i="6"/>
  <c r="H6" i="6"/>
</calcChain>
</file>

<file path=xl/sharedStrings.xml><?xml version="1.0" encoding="utf-8"?>
<sst xmlns="http://schemas.openxmlformats.org/spreadsheetml/2006/main" count="121" uniqueCount="78">
  <si>
    <t>Leopoldo Perez</t>
  </si>
  <si>
    <t>Matías  Marín</t>
  </si>
  <si>
    <t>Pilar Miranda</t>
  </si>
  <si>
    <t>Raimundo Jorquera</t>
  </si>
  <si>
    <t>Sofía Carrasco</t>
  </si>
  <si>
    <t>Martín Bruna</t>
  </si>
  <si>
    <t>Augusto Carrasco</t>
  </si>
  <si>
    <t>Felipe Contreras</t>
  </si>
  <si>
    <t>Fernanda Díaz</t>
  </si>
  <si>
    <t>Ignacia Rojas</t>
  </si>
  <si>
    <t>Simón Martinez</t>
  </si>
  <si>
    <t>Paula Hernandez</t>
  </si>
  <si>
    <t>Miguel Paredes</t>
  </si>
  <si>
    <t>Danilo Barroso</t>
  </si>
  <si>
    <t>Soledad Delgado</t>
  </si>
  <si>
    <t>Sebastián Villar</t>
  </si>
  <si>
    <t>Michelle Vidal</t>
  </si>
  <si>
    <t>Javiera Cortes</t>
  </si>
  <si>
    <t>Igancio Silva</t>
  </si>
  <si>
    <t>David Uribe</t>
  </si>
  <si>
    <t>Ene</t>
  </si>
  <si>
    <t>Feb</t>
  </si>
  <si>
    <t>Mar</t>
  </si>
  <si>
    <t>Abr</t>
  </si>
  <si>
    <t>May</t>
  </si>
  <si>
    <t>Jun</t>
  </si>
  <si>
    <t>Jul</t>
  </si>
  <si>
    <t xml:space="preserve">Trabajador </t>
  </si>
  <si>
    <t>Sueldo</t>
  </si>
  <si>
    <t xml:space="preserve">Ventas Promedio </t>
  </si>
  <si>
    <t>Evaluación de Desempeño</t>
  </si>
  <si>
    <t>Prom.</t>
  </si>
  <si>
    <t>Max.</t>
  </si>
  <si>
    <t>Min.</t>
  </si>
  <si>
    <t>Norte</t>
  </si>
  <si>
    <t>Sur</t>
  </si>
  <si>
    <t>TOTAL</t>
  </si>
  <si>
    <t xml:space="preserve">Centro </t>
  </si>
  <si>
    <t>Mínimo</t>
  </si>
  <si>
    <t>Máximo</t>
  </si>
  <si>
    <t>Promedio</t>
  </si>
  <si>
    <t>Mes / Zona</t>
  </si>
  <si>
    <t>Ago</t>
  </si>
  <si>
    <t>Sept</t>
  </si>
  <si>
    <t>Oct</t>
  </si>
  <si>
    <t>Nov</t>
  </si>
  <si>
    <t>Dic</t>
  </si>
  <si>
    <t>Ingresos 2022</t>
  </si>
  <si>
    <t>(En miles de pesos)</t>
  </si>
  <si>
    <t>Promedio a mano</t>
  </si>
  <si>
    <t>Atacama</t>
  </si>
  <si>
    <t>Arica y Parinacota</t>
  </si>
  <si>
    <t>Región</t>
  </si>
  <si>
    <t>LosRios</t>
  </si>
  <si>
    <t>Aysén</t>
  </si>
  <si>
    <r>
      <rPr>
        <b/>
        <sz val="11"/>
        <color rgb="FF212A46"/>
        <rFont val="Calibri"/>
        <family val="1"/>
      </rPr>
      <t>TOTAL</t>
    </r>
  </si>
  <si>
    <t>50.717.55O</t>
  </si>
  <si>
    <t>Ppto 2021</t>
  </si>
  <si>
    <t>Ppto 2022</t>
  </si>
  <si>
    <t>% Ejecución</t>
  </si>
  <si>
    <t>Ley Ppto inicio</t>
  </si>
  <si>
    <t>Ley Vigente</t>
  </si>
  <si>
    <t>Ejecutado a Sept</t>
  </si>
  <si>
    <t>Habitantes 2022</t>
  </si>
  <si>
    <t>Ingreso pc 2022</t>
  </si>
  <si>
    <t>% Del Total</t>
  </si>
  <si>
    <t>Magallanes</t>
  </si>
  <si>
    <r>
      <rPr>
        <b/>
        <sz val="11"/>
        <rFont val="Calibri"/>
        <family val="1"/>
      </rPr>
      <t>Tarapacá</t>
    </r>
  </si>
  <si>
    <r>
      <rPr>
        <b/>
        <sz val="11"/>
        <rFont val="Calibri"/>
        <family val="1"/>
      </rPr>
      <t>Antofagasta</t>
    </r>
  </si>
  <si>
    <r>
      <rPr>
        <b/>
        <sz val="11"/>
        <color rgb="FF0F0F0F"/>
        <rFont val="Calibri"/>
        <family val="1"/>
      </rPr>
      <t>Coquimbo</t>
    </r>
  </si>
  <si>
    <r>
      <rPr>
        <b/>
        <sz val="11"/>
        <rFont val="Calibri"/>
        <family val="1"/>
      </rPr>
      <t>Valparaíso</t>
    </r>
  </si>
  <si>
    <r>
      <rPr>
        <b/>
        <sz val="11"/>
        <rFont val="Calibri"/>
        <family val="1"/>
      </rPr>
      <t>Metropolitana</t>
    </r>
  </si>
  <si>
    <r>
      <rPr>
        <b/>
        <sz val="11"/>
        <rFont val="Calibri"/>
        <family val="1"/>
      </rPr>
      <t>O'Higgins</t>
    </r>
  </si>
  <si>
    <r>
      <rPr>
        <b/>
        <sz val="11"/>
        <color rgb="FF131313"/>
        <rFont val="Calibri"/>
        <family val="1"/>
      </rPr>
      <t>Maule</t>
    </r>
  </si>
  <si>
    <r>
      <rPr>
        <b/>
        <sz val="11"/>
        <color rgb="FF131313"/>
        <rFont val="Calibri"/>
        <family val="1"/>
      </rPr>
      <t>Ñuble</t>
    </r>
  </si>
  <si>
    <r>
      <rPr>
        <b/>
        <sz val="11"/>
        <color rgb="FF111111"/>
        <rFont val="Calibri"/>
        <family val="1"/>
      </rPr>
      <t>Biobío</t>
    </r>
  </si>
  <si>
    <r>
      <rPr>
        <b/>
        <sz val="11"/>
        <rFont val="Calibri"/>
        <family val="1"/>
      </rPr>
      <t>La Araucanía</t>
    </r>
  </si>
  <si>
    <r>
      <rPr>
        <b/>
        <sz val="11"/>
        <rFont val="Calibri"/>
        <family val="1"/>
      </rPr>
      <t>Los Lagos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</si>
</sst>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&quot;$&quot;* #,##0_ ;_ &quot;$&quot;* \-#,##0_ ;_ &quot;$&quot;* &quot;-&quot;_ ;_ @_ "/>
    <numFmt numFmtId="41" formatCode="_ * #,##0_ ;_ * \-#,##0_ ;_ * &quot;-&quot;_ ;_ @_ "/>
    <numFmt numFmtId="164" formatCode="_-* #,##0_-;\-* #,##0_-;_-* &quot;-&quot;_-;_-@_-"/>
    <numFmt numFmtId="165" formatCode="_-* #,##0.0_-;\-* #,##0.0_-;_-* &quot;-&quot;_-;_-@_-"/>
    <numFmt numFmtId="166" formatCode="0.0%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</font>
    <font>
      <sz val="12"/>
      <color rgb="FF1A1A1A"/>
      <name val="Calibri"/>
      <family val="2"/>
    </font>
    <font>
      <sz val="12"/>
      <color rgb="FF161616"/>
      <name val="Calibri"/>
      <family val="2"/>
    </font>
    <font>
      <b/>
      <sz val="11"/>
      <name val="Calibri"/>
      <family val="2"/>
    </font>
    <font>
      <b/>
      <sz val="11"/>
      <color rgb="FF212A46"/>
      <name val="Calibri"/>
      <family val="1"/>
    </font>
    <font>
      <sz val="11"/>
      <color rgb="FF000000"/>
      <name val="Calibri"/>
      <family val="2"/>
    </font>
    <font>
      <b/>
      <sz val="11"/>
      <name val="Calibri"/>
      <family val="1"/>
    </font>
    <font>
      <b/>
      <sz val="11"/>
      <color rgb="FF0F0F0F"/>
      <name val="Calibri"/>
      <family val="1"/>
    </font>
    <font>
      <b/>
      <sz val="11"/>
      <color rgb="FF131313"/>
      <name val="Calibri"/>
      <family val="1"/>
    </font>
    <font>
      <b/>
      <sz val="11"/>
      <color rgb="FF111111"/>
      <name val="Calibri"/>
      <family val="1"/>
    </font>
    <font>
      <b/>
      <sz val="11"/>
      <name val="Consolas"/>
      <family val="3"/>
    </font>
    <font>
      <b/>
      <sz val="11"/>
      <color rgb="FF0E0E0E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2" fontId="0" fillId="0" borderId="0" xfId="2" applyFont="1"/>
    <xf numFmtId="9" fontId="0" fillId="0" borderId="3" xfId="0" applyNumberFormat="1" applyBorder="1"/>
    <xf numFmtId="9" fontId="0" fillId="0" borderId="7" xfId="0" applyNumberFormat="1" applyBorder="1"/>
    <xf numFmtId="9" fontId="0" fillId="0" borderId="5" xfId="0" applyNumberFormat="1" applyBorder="1"/>
    <xf numFmtId="42" fontId="0" fillId="0" borderId="8" xfId="2" applyFont="1" applyBorder="1"/>
    <xf numFmtId="0" fontId="5" fillId="0" borderId="0" xfId="0" applyFont="1"/>
    <xf numFmtId="0" fontId="5" fillId="0" borderId="8" xfId="0" applyFont="1" applyBorder="1"/>
    <xf numFmtId="0" fontId="2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9" fontId="4" fillId="2" borderId="0" xfId="1" applyFont="1" applyFill="1" applyAlignment="1">
      <alignment horizontal="center"/>
    </xf>
    <xf numFmtId="9" fontId="4" fillId="2" borderId="8" xfId="1" applyFont="1" applyFill="1" applyBorder="1" applyAlignment="1">
      <alignment horizontal="center"/>
    </xf>
    <xf numFmtId="0" fontId="0" fillId="4" borderId="0" xfId="0" applyFill="1"/>
    <xf numFmtId="41" fontId="0" fillId="4" borderId="0" xfId="0" applyNumberFormat="1" applyFill="1"/>
    <xf numFmtId="0" fontId="2" fillId="4" borderId="0" xfId="0" applyFont="1" applyFill="1"/>
    <xf numFmtId="42" fontId="0" fillId="4" borderId="0" xfId="2" applyFont="1" applyFill="1"/>
    <xf numFmtId="164" fontId="0" fillId="4" borderId="0" xfId="4" applyFont="1" applyFill="1"/>
    <xf numFmtId="164" fontId="3" fillId="4" borderId="0" xfId="4" applyFont="1" applyFill="1"/>
    <xf numFmtId="42" fontId="3" fillId="0" borderId="0" xfId="2" applyFont="1" applyFill="1" applyBorder="1"/>
    <xf numFmtId="0" fontId="0" fillId="0" borderId="0" xfId="0" applyFont="1" applyFill="1" applyBorder="1"/>
    <xf numFmtId="164" fontId="3" fillId="0" borderId="0" xfId="4" applyFont="1" applyFill="1" applyBorder="1"/>
    <xf numFmtId="164" fontId="3" fillId="0" borderId="0" xfId="4" applyFont="1" applyFill="1" applyBorder="1" applyAlignment="1">
      <alignment horizontal="center"/>
    </xf>
    <xf numFmtId="164" fontId="3" fillId="4" borderId="0" xfId="4" applyFont="1" applyFill="1" applyAlignment="1">
      <alignment vertical="center"/>
    </xf>
    <xf numFmtId="164" fontId="3" fillId="0" borderId="1" xfId="4" applyFont="1" applyFill="1" applyBorder="1"/>
    <xf numFmtId="164" fontId="0" fillId="0" borderId="0" xfId="4" applyFont="1" applyFill="1" applyBorder="1" applyAlignment="1">
      <alignment horizontal="center"/>
    </xf>
    <xf numFmtId="164" fontId="0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/>
    </xf>
    <xf numFmtId="164" fontId="0" fillId="4" borderId="0" xfId="4" applyFont="1" applyFill="1" applyBorder="1"/>
    <xf numFmtId="164" fontId="3" fillId="4" borderId="0" xfId="4" applyFont="1" applyFill="1" applyBorder="1"/>
    <xf numFmtId="164" fontId="3" fillId="4" borderId="0" xfId="4" applyFont="1" applyFill="1" applyBorder="1" applyAlignment="1">
      <alignment horizontal="center"/>
    </xf>
    <xf numFmtId="164" fontId="0" fillId="4" borderId="0" xfId="4" applyFont="1" applyFill="1" applyBorder="1" applyAlignment="1">
      <alignment vertical="center" wrapText="1"/>
    </xf>
    <xf numFmtId="164" fontId="3" fillId="4" borderId="0" xfId="4" applyFont="1" applyFill="1" applyBorder="1" applyAlignment="1">
      <alignment vertical="center"/>
    </xf>
    <xf numFmtId="164" fontId="3" fillId="0" borderId="1" xfId="4" applyFont="1" applyFill="1" applyBorder="1" applyAlignment="1">
      <alignment horizontal="center"/>
    </xf>
    <xf numFmtId="164" fontId="0" fillId="0" borderId="1" xfId="4" applyFont="1" applyFill="1" applyBorder="1" applyAlignment="1">
      <alignment horizontal="right"/>
    </xf>
    <xf numFmtId="164" fontId="0" fillId="0" borderId="1" xfId="4" applyFont="1" applyFill="1" applyBorder="1" applyAlignment="1">
      <alignment horizontal="center"/>
    </xf>
    <xf numFmtId="164" fontId="0" fillId="4" borderId="1" xfId="4" applyFont="1" applyFill="1" applyBorder="1"/>
    <xf numFmtId="164" fontId="0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4" applyFont="1" applyFill="1" applyBorder="1" applyAlignment="1">
      <alignment horizontal="center"/>
    </xf>
    <xf numFmtId="164" fontId="0" fillId="4" borderId="1" xfId="0" applyNumberFormat="1" applyFill="1" applyBorder="1"/>
    <xf numFmtId="164" fontId="3" fillId="4" borderId="1" xfId="4" applyFont="1" applyFill="1" applyBorder="1"/>
    <xf numFmtId="165" fontId="0" fillId="4" borderId="1" xfId="0" applyNumberFormat="1" applyFont="1" applyFill="1" applyBorder="1" applyAlignment="1">
      <alignment horizontal="center" vertical="center"/>
    </xf>
    <xf numFmtId="164" fontId="2" fillId="4" borderId="1" xfId="4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3" fontId="11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9" fontId="8" fillId="0" borderId="1" xfId="1" applyFont="1" applyFill="1" applyBorder="1" applyAlignment="1">
      <alignment horizontal="center" vertical="center" shrinkToFit="1"/>
    </xf>
    <xf numFmtId="3" fontId="2" fillId="0" borderId="1" xfId="0" applyNumberFormat="1" applyFont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 shrinkToFit="1"/>
    </xf>
    <xf numFmtId="3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9" fontId="0" fillId="0" borderId="1" xfId="1" applyFont="1" applyBorder="1" applyAlignment="1">
      <alignment horizontal="center"/>
    </xf>
    <xf numFmtId="166" fontId="0" fillId="0" borderId="0" xfId="1" applyNumberFormat="1" applyFont="1" applyAlignment="1">
      <alignment horizontal="center"/>
    </xf>
    <xf numFmtId="164" fontId="0" fillId="0" borderId="0" xfId="4" applyFont="1" applyFill="1" applyBorder="1" applyAlignment="1">
      <alignment horizontal="center" vertical="center" wrapText="1"/>
    </xf>
    <xf numFmtId="164" fontId="3" fillId="0" borderId="0" xfId="4" applyFont="1" applyFill="1" applyBorder="1" applyAlignment="1">
      <alignment horizontal="center" vertical="center" wrapText="1"/>
    </xf>
    <xf numFmtId="164" fontId="1" fillId="0" borderId="0" xfId="4" applyFont="1" applyFill="1" applyBorder="1" applyAlignment="1">
      <alignment horizontal="center" vertical="center"/>
    </xf>
    <xf numFmtId="164" fontId="0" fillId="4" borderId="0" xfId="4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6">
    <cellStyle name="Millares [0]" xfId="4" builtinId="6"/>
    <cellStyle name="Moneda [0]" xfId="2" builtinId="7"/>
    <cellStyle name="Moneda [0] 2" xfId="3"/>
    <cellStyle name="Normal" xfId="0" builtinId="0"/>
    <cellStyle name="Normal 2" xfId="5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8</xdr:col>
      <xdr:colOff>0</xdr:colOff>
      <xdr:row>2</xdr:row>
      <xdr:rowOff>180975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xmlns="" id="{77939717-2B72-454C-B126-A2732FB4560F}"/>
            </a:ext>
          </a:extLst>
        </xdr:cNvPr>
        <xdr:cNvSpPr/>
      </xdr:nvSpPr>
      <xdr:spPr>
        <a:xfrm>
          <a:off x="0" y="1"/>
          <a:ext cx="7019925" cy="5619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 editAs="oneCell">
    <xdr:from>
      <xdr:col>2</xdr:col>
      <xdr:colOff>605572</xdr:colOff>
      <xdr:row>0</xdr:row>
      <xdr:rowOff>19049</xdr:rowOff>
    </xdr:from>
    <xdr:to>
      <xdr:col>5</xdr:col>
      <xdr:colOff>354965</xdr:colOff>
      <xdr:row>2</xdr:row>
      <xdr:rowOff>180974</xdr:rowOff>
    </xdr:to>
    <xdr:pic>
      <xdr:nvPicPr>
        <xdr:cNvPr id="6" name="Imagen 5" descr="Imagen relacionada">
          <a:extLst>
            <a:ext uri="{FF2B5EF4-FFF2-40B4-BE49-F238E27FC236}">
              <a16:creationId xmlns:a16="http://schemas.microsoft.com/office/drawing/2014/main" xmlns="" id="{66BF117D-BE05-4782-B703-40F6E858114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891" b="29265"/>
        <a:stretch/>
      </xdr:blipFill>
      <xdr:spPr bwMode="auto">
        <a:xfrm>
          <a:off x="2510572" y="19049"/>
          <a:ext cx="206127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1</xdr:rowOff>
    </xdr:from>
    <xdr:to>
      <xdr:col>11</xdr:col>
      <xdr:colOff>25400</xdr:colOff>
      <xdr:row>2</xdr:row>
      <xdr:rowOff>180975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xmlns="" id="{77939717-2B72-454C-B126-A2732FB4560F}"/>
            </a:ext>
          </a:extLst>
        </xdr:cNvPr>
        <xdr:cNvSpPr/>
      </xdr:nvSpPr>
      <xdr:spPr>
        <a:xfrm>
          <a:off x="0" y="1"/>
          <a:ext cx="8388350" cy="5492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 editAs="oneCell">
    <xdr:from>
      <xdr:col>4</xdr:col>
      <xdr:colOff>418836</xdr:colOff>
      <xdr:row>0</xdr:row>
      <xdr:rowOff>24608</xdr:rowOff>
    </xdr:from>
    <xdr:to>
      <xdr:col>6</xdr:col>
      <xdr:colOff>171450</xdr:colOff>
      <xdr:row>2</xdr:row>
      <xdr:rowOff>156436</xdr:rowOff>
    </xdr:to>
    <xdr:pic>
      <xdr:nvPicPr>
        <xdr:cNvPr id="7" name="Imagen 6" descr="MANUAL DE DIFUSIÓN F.N.D.R. 2 % CULTURA 20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086" y="24608"/>
          <a:ext cx="1562364" cy="500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7</xdr:col>
      <xdr:colOff>0</xdr:colOff>
      <xdr:row>2</xdr:row>
      <xdr:rowOff>180975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xmlns="" id="{A3B4B476-1A46-4872-B4B8-17449E9F32BA}"/>
            </a:ext>
          </a:extLst>
        </xdr:cNvPr>
        <xdr:cNvSpPr/>
      </xdr:nvSpPr>
      <xdr:spPr>
        <a:xfrm>
          <a:off x="0" y="1"/>
          <a:ext cx="5137150" cy="5492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0</xdr:col>
      <xdr:colOff>0</xdr:colOff>
      <xdr:row>0</xdr:row>
      <xdr:rowOff>1</xdr:rowOff>
    </xdr:from>
    <xdr:to>
      <xdr:col>7</xdr:col>
      <xdr:colOff>0</xdr:colOff>
      <xdr:row>2</xdr:row>
      <xdr:rowOff>180975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A3B4B476-1A46-4872-B4B8-17449E9F32BA}"/>
            </a:ext>
          </a:extLst>
        </xdr:cNvPr>
        <xdr:cNvSpPr/>
      </xdr:nvSpPr>
      <xdr:spPr>
        <a:xfrm>
          <a:off x="0" y="1"/>
          <a:ext cx="5137150" cy="5492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 editAs="oneCell">
    <xdr:from>
      <xdr:col>2</xdr:col>
      <xdr:colOff>152400</xdr:colOff>
      <xdr:row>0</xdr:row>
      <xdr:rowOff>19050</xdr:rowOff>
    </xdr:from>
    <xdr:to>
      <xdr:col>4</xdr:col>
      <xdr:colOff>152400</xdr:colOff>
      <xdr:row>2</xdr:row>
      <xdr:rowOff>150878</xdr:rowOff>
    </xdr:to>
    <xdr:pic>
      <xdr:nvPicPr>
        <xdr:cNvPr id="4" name="Imagen 3" descr="MANUAL DE DIFUSIÓN F.N.D.R. 2 % CULTURA 20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9050"/>
          <a:ext cx="1562100" cy="500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0</xdr:colOff>
      <xdr:row>2</xdr:row>
      <xdr:rowOff>180974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A3B4B476-1A46-4872-B4B8-17449E9F32BA}"/>
            </a:ext>
          </a:extLst>
        </xdr:cNvPr>
        <xdr:cNvSpPr/>
      </xdr:nvSpPr>
      <xdr:spPr>
        <a:xfrm>
          <a:off x="0" y="0"/>
          <a:ext cx="10414000" cy="5492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 editAs="oneCell">
    <xdr:from>
      <xdr:col>4</xdr:col>
      <xdr:colOff>730250</xdr:colOff>
      <xdr:row>0</xdr:row>
      <xdr:rowOff>0</xdr:rowOff>
    </xdr:from>
    <xdr:to>
      <xdr:col>6</xdr:col>
      <xdr:colOff>768614</xdr:colOff>
      <xdr:row>2</xdr:row>
      <xdr:rowOff>131828</xdr:rowOff>
    </xdr:to>
    <xdr:pic>
      <xdr:nvPicPr>
        <xdr:cNvPr id="4" name="Imagen 3" descr="MANUAL DE DIFUSIÓN F.N.D.R. 2 % CULTURA 20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5600" y="0"/>
          <a:ext cx="1562364" cy="500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33"/>
  <sheetViews>
    <sheetView showGridLines="0" tabSelected="1" zoomScaleNormal="100" workbookViewId="0">
      <selection activeCell="H7" sqref="H7:K18"/>
    </sheetView>
  </sheetViews>
  <sheetFormatPr baseColWidth="10" defaultColWidth="5.453125" defaultRowHeight="14.5" x14ac:dyDescent="0.35"/>
  <cols>
    <col min="1" max="1" width="5.453125" style="15"/>
    <col min="2" max="2" width="17" style="15" bestFit="1" customWidth="1"/>
    <col min="3" max="5" width="12.1796875" style="15" bestFit="1" customWidth="1"/>
    <col min="6" max="6" width="13.7265625" style="15" bestFit="1" customWidth="1"/>
    <col min="7" max="7" width="11.1796875" style="15" bestFit="1" customWidth="1"/>
    <col min="8" max="9" width="12.1796875" style="15" bestFit="1" customWidth="1"/>
    <col min="10" max="10" width="17" style="15" bestFit="1" customWidth="1"/>
    <col min="11" max="11" width="12.1796875" style="15" bestFit="1" customWidth="1"/>
    <col min="12" max="12" width="10" style="15" bestFit="1" customWidth="1"/>
    <col min="13" max="16384" width="5.453125" style="15"/>
  </cols>
  <sheetData>
    <row r="4" spans="2:12" x14ac:dyDescent="0.35">
      <c r="B4" s="17"/>
      <c r="C4" s="18"/>
      <c r="D4" s="18"/>
      <c r="E4" s="18"/>
      <c r="F4" s="18"/>
      <c r="G4" s="18"/>
      <c r="H4" s="18"/>
      <c r="I4" s="16"/>
      <c r="J4" s="16"/>
      <c r="K4" s="16"/>
      <c r="L4" s="16"/>
    </row>
    <row r="5" spans="2:12" x14ac:dyDescent="0.35">
      <c r="B5" s="42" t="s">
        <v>47</v>
      </c>
      <c r="C5" s="64" t="s">
        <v>48</v>
      </c>
      <c r="D5" s="64"/>
      <c r="E5" s="64"/>
      <c r="F5" s="21"/>
      <c r="G5" s="22"/>
      <c r="H5" s="22"/>
    </row>
    <row r="6" spans="2:12" x14ac:dyDescent="0.35">
      <c r="B6" s="41" t="s">
        <v>41</v>
      </c>
      <c r="C6" s="41" t="s">
        <v>34</v>
      </c>
      <c r="D6" s="41" t="s">
        <v>37</v>
      </c>
      <c r="E6" s="41" t="s">
        <v>35</v>
      </c>
      <c r="F6" s="42" t="s">
        <v>36</v>
      </c>
      <c r="H6" s="36" t="s">
        <v>38</v>
      </c>
      <c r="I6" s="36" t="s">
        <v>39</v>
      </c>
      <c r="J6" s="38" t="s">
        <v>49</v>
      </c>
      <c r="K6" s="38" t="s">
        <v>40</v>
      </c>
    </row>
    <row r="7" spans="2:12" x14ac:dyDescent="0.35">
      <c r="B7" s="41" t="s">
        <v>20</v>
      </c>
      <c r="C7" s="40">
        <v>28626184.099999998</v>
      </c>
      <c r="D7" s="40">
        <v>45733036.800000004</v>
      </c>
      <c r="E7" s="40">
        <v>61585759.200000003</v>
      </c>
      <c r="F7" s="40"/>
      <c r="G7" s="28"/>
      <c r="H7" s="43"/>
      <c r="I7" s="43"/>
      <c r="J7" s="43"/>
      <c r="K7" s="43"/>
    </row>
    <row r="8" spans="2:12" x14ac:dyDescent="0.35">
      <c r="B8" s="41" t="s">
        <v>21</v>
      </c>
      <c r="C8" s="40">
        <v>31206825.499999996</v>
      </c>
      <c r="D8" s="40">
        <v>35844804.300000004</v>
      </c>
      <c r="E8" s="40">
        <v>36372844.200000003</v>
      </c>
      <c r="F8" s="40"/>
      <c r="G8" s="28"/>
      <c r="H8" s="43"/>
      <c r="I8" s="43"/>
      <c r="J8" s="43"/>
      <c r="K8" s="43"/>
    </row>
    <row r="9" spans="2:12" x14ac:dyDescent="0.35">
      <c r="B9" s="41" t="s">
        <v>22</v>
      </c>
      <c r="C9" s="40">
        <v>31715024.299999997</v>
      </c>
      <c r="D9" s="40">
        <v>31167007.32</v>
      </c>
      <c r="E9" s="40">
        <v>50185216.200000003</v>
      </c>
      <c r="F9" s="40"/>
      <c r="G9" s="28"/>
      <c r="H9" s="43"/>
      <c r="I9" s="43"/>
      <c r="J9" s="43"/>
      <c r="K9" s="43"/>
    </row>
    <row r="10" spans="2:12" x14ac:dyDescent="0.35">
      <c r="B10" s="41" t="s">
        <v>23</v>
      </c>
      <c r="C10" s="40">
        <v>31852085.899999999</v>
      </c>
      <c r="D10" s="40">
        <v>37945814.039999999</v>
      </c>
      <c r="E10" s="40">
        <v>31922095.800000001</v>
      </c>
      <c r="F10" s="40"/>
      <c r="G10" s="28"/>
      <c r="H10" s="43"/>
      <c r="I10" s="43"/>
      <c r="J10" s="43"/>
      <c r="K10" s="43"/>
    </row>
    <row r="11" spans="2:12" x14ac:dyDescent="0.35">
      <c r="B11" s="41" t="s">
        <v>24</v>
      </c>
      <c r="C11" s="40">
        <v>28184029.799999997</v>
      </c>
      <c r="D11" s="40">
        <v>25317434.940000001</v>
      </c>
      <c r="E11" s="40">
        <v>48648096</v>
      </c>
      <c r="F11" s="40"/>
      <c r="G11" s="28"/>
      <c r="H11" s="43"/>
      <c r="I11" s="43"/>
      <c r="J11" s="43"/>
      <c r="K11" s="43"/>
    </row>
    <row r="12" spans="2:12" x14ac:dyDescent="0.35">
      <c r="B12" s="41" t="s">
        <v>25</v>
      </c>
      <c r="C12" s="40">
        <v>23304545.299999997</v>
      </c>
      <c r="D12" s="40">
        <v>39005689.890000001</v>
      </c>
      <c r="E12" s="40">
        <v>39352538.399999999</v>
      </c>
      <c r="F12" s="40"/>
      <c r="G12" s="28"/>
      <c r="H12" s="43"/>
      <c r="I12" s="43"/>
      <c r="J12" s="43"/>
      <c r="K12" s="43"/>
    </row>
    <row r="13" spans="2:12" x14ac:dyDescent="0.35">
      <c r="B13" s="41" t="s">
        <v>26</v>
      </c>
      <c r="C13" s="40">
        <v>31665091.299999997</v>
      </c>
      <c r="D13" s="40">
        <v>33661320.93</v>
      </c>
      <c r="E13" s="40">
        <v>60282339.600000001</v>
      </c>
      <c r="F13" s="40"/>
      <c r="G13" s="28"/>
      <c r="H13" s="43"/>
      <c r="I13" s="43"/>
      <c r="J13" s="43"/>
      <c r="K13" s="43"/>
    </row>
    <row r="14" spans="2:12" x14ac:dyDescent="0.35">
      <c r="B14" s="41" t="s">
        <v>42</v>
      </c>
      <c r="C14" s="40">
        <v>17292246.399999999</v>
      </c>
      <c r="D14" s="40">
        <v>35229004.829999998</v>
      </c>
      <c r="E14" s="40">
        <v>39827352.600000001</v>
      </c>
      <c r="F14" s="40"/>
      <c r="G14" s="28"/>
      <c r="H14" s="43"/>
      <c r="I14" s="43"/>
      <c r="J14" s="43"/>
      <c r="K14" s="43"/>
    </row>
    <row r="15" spans="2:12" x14ac:dyDescent="0.35">
      <c r="B15" s="41" t="s">
        <v>43</v>
      </c>
      <c r="C15" s="40">
        <v>29490330.899999999</v>
      </c>
      <c r="D15" s="40">
        <v>33759145.050000004</v>
      </c>
      <c r="E15" s="40">
        <v>39020877</v>
      </c>
      <c r="F15" s="40"/>
      <c r="G15" s="28"/>
      <c r="H15" s="43"/>
      <c r="I15" s="43"/>
      <c r="J15" s="43"/>
      <c r="K15" s="43"/>
    </row>
    <row r="16" spans="2:12" x14ac:dyDescent="0.35">
      <c r="B16" s="41" t="s">
        <v>44</v>
      </c>
      <c r="C16" s="40">
        <v>17776237.699999999</v>
      </c>
      <c r="D16" s="40">
        <v>39236437.829999998</v>
      </c>
      <c r="E16" s="40">
        <v>55444510.800000004</v>
      </c>
      <c r="F16" s="40"/>
      <c r="G16" s="28"/>
      <c r="H16" s="43"/>
      <c r="I16" s="43"/>
      <c r="J16" s="43"/>
      <c r="K16" s="43"/>
    </row>
    <row r="17" spans="2:11" x14ac:dyDescent="0.35">
      <c r="B17" s="41" t="s">
        <v>45</v>
      </c>
      <c r="C17" s="40">
        <v>24476114.699999999</v>
      </c>
      <c r="D17" s="40">
        <v>27347401.560000002</v>
      </c>
      <c r="E17" s="40">
        <v>31634366.400000002</v>
      </c>
      <c r="F17" s="40"/>
      <c r="G17" s="28"/>
      <c r="H17" s="43"/>
      <c r="I17" s="43"/>
      <c r="J17" s="43"/>
      <c r="K17" s="43"/>
    </row>
    <row r="18" spans="2:11" x14ac:dyDescent="0.35">
      <c r="B18" s="41" t="s">
        <v>46</v>
      </c>
      <c r="C18" s="40">
        <v>18002638.199999999</v>
      </c>
      <c r="D18" s="40">
        <v>26811774.450000003</v>
      </c>
      <c r="E18" s="40">
        <v>39277581</v>
      </c>
      <c r="F18" s="40"/>
      <c r="G18" s="28"/>
      <c r="H18" s="43"/>
      <c r="I18" s="43"/>
      <c r="J18" s="43"/>
      <c r="K18" s="43"/>
    </row>
    <row r="19" spans="2:11" x14ac:dyDescent="0.35">
      <c r="B19" s="42" t="s">
        <v>36</v>
      </c>
      <c r="C19" s="26"/>
      <c r="D19" s="26"/>
      <c r="E19" s="26"/>
      <c r="F19" s="40"/>
      <c r="G19" s="22"/>
      <c r="H19" s="43"/>
      <c r="I19" s="43"/>
      <c r="J19" s="43"/>
      <c r="K19" s="43"/>
    </row>
    <row r="20" spans="2:11" x14ac:dyDescent="0.35">
      <c r="B20" s="24"/>
      <c r="C20" s="23"/>
      <c r="D20" s="23"/>
      <c r="E20" s="23"/>
      <c r="F20" s="22"/>
      <c r="G20" s="22"/>
      <c r="H20" s="22"/>
    </row>
    <row r="21" spans="2:11" x14ac:dyDescent="0.35">
      <c r="B21" s="36" t="s">
        <v>38</v>
      </c>
      <c r="C21" s="26"/>
      <c r="D21" s="26"/>
      <c r="E21" s="26"/>
      <c r="F21" s="23"/>
      <c r="G21" s="23"/>
      <c r="H21" s="23"/>
    </row>
    <row r="22" spans="2:11" x14ac:dyDescent="0.35">
      <c r="B22" s="36" t="s">
        <v>39</v>
      </c>
      <c r="C22" s="26"/>
      <c r="D22" s="26"/>
      <c r="E22" s="26"/>
      <c r="F22" s="23"/>
      <c r="G22" s="23"/>
      <c r="H22" s="23"/>
    </row>
    <row r="23" spans="2:11" x14ac:dyDescent="0.35">
      <c r="B23" s="37" t="s">
        <v>49</v>
      </c>
      <c r="C23" s="26"/>
      <c r="D23" s="26"/>
      <c r="E23" s="26"/>
      <c r="F23" s="23"/>
      <c r="G23" s="23"/>
      <c r="H23" s="23"/>
    </row>
    <row r="24" spans="2:11" x14ac:dyDescent="0.35">
      <c r="B24" s="38" t="s">
        <v>40</v>
      </c>
      <c r="C24" s="26"/>
      <c r="D24" s="26"/>
      <c r="E24" s="26"/>
      <c r="F24" s="23"/>
      <c r="G24" s="23"/>
      <c r="H24" s="23"/>
    </row>
    <row r="25" spans="2:11" x14ac:dyDescent="0.35">
      <c r="B25" s="27"/>
      <c r="C25" s="23"/>
      <c r="D25" s="23"/>
      <c r="E25" s="23"/>
      <c r="F25" s="23"/>
      <c r="G25" s="23"/>
      <c r="H25" s="23"/>
    </row>
    <row r="26" spans="2:11" x14ac:dyDescent="0.35">
      <c r="C26" s="23"/>
      <c r="D26" s="23"/>
      <c r="E26" s="23"/>
      <c r="F26" s="23"/>
      <c r="G26" s="23"/>
      <c r="H26" s="23"/>
    </row>
    <row r="27" spans="2:11" ht="15" customHeight="1" x14ac:dyDescent="0.35">
      <c r="B27" s="23"/>
      <c r="C27" s="23"/>
      <c r="D27" s="23"/>
      <c r="E27" s="23"/>
      <c r="F27" s="23"/>
      <c r="G27" s="23"/>
      <c r="H27" s="23"/>
    </row>
    <row r="28" spans="2:11" ht="15" customHeight="1" x14ac:dyDescent="0.35">
      <c r="B28" s="61"/>
      <c r="C28" s="62"/>
      <c r="D28" s="63"/>
      <c r="E28" s="23"/>
      <c r="F28" s="23"/>
      <c r="G28" s="23"/>
      <c r="H28" s="23"/>
    </row>
    <row r="29" spans="2:11" x14ac:dyDescent="0.35">
      <c r="B29" s="62"/>
      <c r="C29" s="62"/>
      <c r="D29" s="63"/>
      <c r="E29" s="23"/>
      <c r="F29" s="23"/>
      <c r="G29" s="23"/>
      <c r="H29" s="23"/>
    </row>
    <row r="30" spans="2:11" x14ac:dyDescent="0.35">
      <c r="B30" s="23"/>
      <c r="C30" s="23"/>
      <c r="D30" s="23"/>
      <c r="E30" s="23"/>
      <c r="F30"/>
      <c r="G30" s="23"/>
      <c r="H30" s="23"/>
    </row>
    <row r="31" spans="2:11" x14ac:dyDescent="0.35">
      <c r="B31" s="22"/>
      <c r="C31" s="22"/>
      <c r="D31" s="22"/>
      <c r="E31" s="22"/>
      <c r="F31" s="23"/>
      <c r="G31" s="23"/>
      <c r="H31" s="23"/>
    </row>
    <row r="32" spans="2:11" x14ac:dyDescent="0.35">
      <c r="B32" s="22"/>
      <c r="C32" s="22"/>
      <c r="D32" s="22"/>
      <c r="E32" s="22"/>
      <c r="F32" s="22"/>
      <c r="G32" s="22"/>
      <c r="H32" s="22"/>
    </row>
    <row r="33" spans="2:8" x14ac:dyDescent="0.35">
      <c r="B33" s="22"/>
      <c r="C33" s="22"/>
      <c r="D33" s="22"/>
      <c r="E33" s="22"/>
      <c r="F33" s="22"/>
      <c r="G33" s="22"/>
      <c r="H33" s="22"/>
    </row>
  </sheetData>
  <mergeCells count="3">
    <mergeCell ref="B28:C29"/>
    <mergeCell ref="D28:D29"/>
    <mergeCell ref="C5:E5"/>
  </mergeCells>
  <pageMargins left="0.75" right="0.75" top="1" bottom="1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7"/>
  <sheetViews>
    <sheetView workbookViewId="0">
      <selection activeCell="I7" sqref="I7:K18"/>
    </sheetView>
  </sheetViews>
  <sheetFormatPr baseColWidth="10" defaultColWidth="5.453125" defaultRowHeight="14.5" x14ac:dyDescent="0.35"/>
  <cols>
    <col min="1" max="1" width="5.36328125" style="19" customWidth="1"/>
    <col min="2" max="2" width="15.54296875" style="19" bestFit="1" customWidth="1"/>
    <col min="3" max="7" width="11.1796875" style="19" bestFit="1" customWidth="1"/>
    <col min="8" max="8" width="17" style="19" bestFit="1" customWidth="1"/>
    <col min="9" max="10" width="10.1796875" style="19" customWidth="1"/>
    <col min="11" max="11" width="7.453125" style="19" bestFit="1" customWidth="1"/>
    <col min="12" max="12" width="4.6328125" style="19" customWidth="1"/>
    <col min="13" max="16384" width="5.453125" style="19"/>
  </cols>
  <sheetData>
    <row r="4" spans="2:11" x14ac:dyDescent="0.35">
      <c r="C4" s="20"/>
      <c r="D4" s="20"/>
      <c r="E4" s="20"/>
      <c r="F4" s="20"/>
      <c r="G4" s="20"/>
      <c r="H4" s="20"/>
      <c r="I4" s="20"/>
      <c r="J4" s="20"/>
      <c r="K4" s="20"/>
    </row>
    <row r="5" spans="2:11" x14ac:dyDescent="0.35">
      <c r="B5" s="46" t="s">
        <v>63</v>
      </c>
      <c r="C5" s="31"/>
      <c r="D5" s="32"/>
      <c r="E5" s="32"/>
      <c r="F5" s="32"/>
      <c r="G5" s="32"/>
      <c r="H5" s="46" t="s">
        <v>64</v>
      </c>
      <c r="I5" s="31"/>
      <c r="J5" s="32"/>
      <c r="K5" s="32"/>
    </row>
    <row r="6" spans="2:11" x14ac:dyDescent="0.35">
      <c r="B6" s="46" t="s">
        <v>41</v>
      </c>
      <c r="C6" s="46" t="s">
        <v>34</v>
      </c>
      <c r="D6" s="46" t="s">
        <v>37</v>
      </c>
      <c r="E6" s="46" t="s">
        <v>35</v>
      </c>
      <c r="F6" s="33"/>
      <c r="G6" s="33"/>
      <c r="H6" s="46" t="s">
        <v>41</v>
      </c>
      <c r="I6" s="46" t="s">
        <v>34</v>
      </c>
      <c r="J6" s="46" t="s">
        <v>37</v>
      </c>
      <c r="K6" s="46" t="s">
        <v>35</v>
      </c>
    </row>
    <row r="7" spans="2:11" x14ac:dyDescent="0.35">
      <c r="B7" s="46" t="s">
        <v>20</v>
      </c>
      <c r="C7" s="44">
        <v>4848705</v>
      </c>
      <c r="D7" s="44">
        <v>8526095</v>
      </c>
      <c r="E7" s="44">
        <v>5452934</v>
      </c>
      <c r="F7" s="32"/>
      <c r="G7" s="32"/>
      <c r="H7" s="46" t="s">
        <v>20</v>
      </c>
      <c r="I7" s="45"/>
      <c r="J7" s="45"/>
      <c r="K7" s="45"/>
    </row>
    <row r="8" spans="2:11" x14ac:dyDescent="0.35">
      <c r="B8" s="46" t="s">
        <v>21</v>
      </c>
      <c r="C8" s="44">
        <v>4597363</v>
      </c>
      <c r="D8" s="44">
        <v>8266807</v>
      </c>
      <c r="E8" s="44">
        <v>5503383</v>
      </c>
      <c r="F8" s="32"/>
      <c r="G8" s="32"/>
      <c r="H8" s="46" t="s">
        <v>21</v>
      </c>
      <c r="I8" s="45"/>
      <c r="J8" s="45"/>
      <c r="K8" s="45"/>
    </row>
    <row r="9" spans="2:11" x14ac:dyDescent="0.35">
      <c r="B9" s="46" t="s">
        <v>22</v>
      </c>
      <c r="C9" s="44">
        <v>5668608</v>
      </c>
      <c r="D9" s="44">
        <v>8709754</v>
      </c>
      <c r="E9" s="44">
        <v>5866540</v>
      </c>
      <c r="F9" s="32"/>
      <c r="G9" s="32"/>
      <c r="H9" s="46" t="s">
        <v>22</v>
      </c>
      <c r="I9" s="45"/>
      <c r="J9" s="45"/>
      <c r="K9" s="45"/>
    </row>
    <row r="10" spans="2:11" x14ac:dyDescent="0.35">
      <c r="B10" s="46" t="s">
        <v>23</v>
      </c>
      <c r="C10" s="44">
        <v>4660673</v>
      </c>
      <c r="D10" s="44">
        <v>8548213</v>
      </c>
      <c r="E10" s="44">
        <v>4969123</v>
      </c>
      <c r="F10" s="32"/>
      <c r="G10" s="32"/>
      <c r="H10" s="46" t="s">
        <v>23</v>
      </c>
      <c r="I10" s="45"/>
      <c r="J10" s="45"/>
      <c r="K10" s="45"/>
    </row>
    <row r="11" spans="2:11" x14ac:dyDescent="0.35">
      <c r="B11" s="46" t="s">
        <v>24</v>
      </c>
      <c r="C11" s="44">
        <v>5044120</v>
      </c>
      <c r="D11" s="44">
        <v>8981257</v>
      </c>
      <c r="E11" s="44">
        <v>5952343</v>
      </c>
      <c r="F11" s="32"/>
      <c r="G11" s="32"/>
      <c r="H11" s="46" t="s">
        <v>24</v>
      </c>
      <c r="I11" s="45"/>
      <c r="J11" s="45"/>
      <c r="K11" s="45"/>
    </row>
    <row r="12" spans="2:11" x14ac:dyDescent="0.35">
      <c r="B12" s="46" t="s">
        <v>25</v>
      </c>
      <c r="C12" s="44">
        <v>4981192</v>
      </c>
      <c r="D12" s="44">
        <v>8046038</v>
      </c>
      <c r="E12" s="44">
        <v>5661293</v>
      </c>
      <c r="F12" s="32"/>
      <c r="G12" s="32"/>
      <c r="H12" s="46" t="s">
        <v>25</v>
      </c>
      <c r="I12" s="45"/>
      <c r="J12" s="45"/>
      <c r="K12" s="45"/>
    </row>
    <row r="13" spans="2:11" x14ac:dyDescent="0.35">
      <c r="B13" s="46" t="s">
        <v>26</v>
      </c>
      <c r="C13" s="44">
        <v>4607401</v>
      </c>
      <c r="D13" s="44">
        <v>8763049</v>
      </c>
      <c r="E13" s="44">
        <v>5347044</v>
      </c>
      <c r="F13" s="32"/>
      <c r="G13" s="32"/>
      <c r="H13" s="46" t="s">
        <v>26</v>
      </c>
      <c r="I13" s="45"/>
      <c r="J13" s="45"/>
      <c r="K13" s="45"/>
    </row>
    <row r="14" spans="2:11" x14ac:dyDescent="0.35">
      <c r="B14" s="46" t="s">
        <v>42</v>
      </c>
      <c r="C14" s="44">
        <v>4454143</v>
      </c>
      <c r="D14" s="44">
        <v>8558870</v>
      </c>
      <c r="E14" s="44">
        <v>4031102</v>
      </c>
      <c r="F14" s="32"/>
      <c r="G14" s="32"/>
      <c r="H14" s="46" t="s">
        <v>42</v>
      </c>
      <c r="I14" s="45"/>
      <c r="J14" s="45"/>
      <c r="K14" s="45"/>
    </row>
    <row r="15" spans="2:11" x14ac:dyDescent="0.35">
      <c r="B15" s="46" t="s">
        <v>43</v>
      </c>
      <c r="C15" s="39">
        <v>4817860</v>
      </c>
      <c r="D15" s="39">
        <v>8501491</v>
      </c>
      <c r="E15" s="39">
        <v>4538976</v>
      </c>
      <c r="F15" s="32"/>
      <c r="G15" s="32"/>
      <c r="H15" s="46" t="s">
        <v>43</v>
      </c>
      <c r="I15" s="45"/>
      <c r="J15" s="45"/>
      <c r="K15" s="45"/>
    </row>
    <row r="16" spans="2:11" x14ac:dyDescent="0.35">
      <c r="B16" s="46" t="s">
        <v>44</v>
      </c>
      <c r="C16" s="39">
        <v>4031835</v>
      </c>
      <c r="D16" s="39">
        <v>8799887</v>
      </c>
      <c r="E16" s="39">
        <v>5950035</v>
      </c>
      <c r="F16" s="32"/>
      <c r="G16" s="32"/>
      <c r="H16" s="46" t="s">
        <v>44</v>
      </c>
      <c r="I16" s="45"/>
      <c r="J16" s="45"/>
      <c r="K16" s="45"/>
    </row>
    <row r="17" spans="2:11" x14ac:dyDescent="0.35">
      <c r="B17" s="46" t="s">
        <v>45</v>
      </c>
      <c r="C17" s="39">
        <v>4832151</v>
      </c>
      <c r="D17" s="39">
        <v>8033238</v>
      </c>
      <c r="E17" s="39">
        <v>5401975</v>
      </c>
      <c r="F17" s="32"/>
      <c r="G17" s="32"/>
      <c r="H17" s="46" t="s">
        <v>45</v>
      </c>
      <c r="I17" s="45"/>
      <c r="J17" s="45"/>
      <c r="K17" s="45"/>
    </row>
    <row r="18" spans="2:11" x14ac:dyDescent="0.35">
      <c r="B18" s="46" t="s">
        <v>46</v>
      </c>
      <c r="C18" s="39">
        <v>5687856</v>
      </c>
      <c r="D18" s="39">
        <v>8954644</v>
      </c>
      <c r="E18" s="39">
        <v>5017677</v>
      </c>
      <c r="F18" s="32"/>
      <c r="G18" s="32"/>
      <c r="H18" s="46" t="s">
        <v>46</v>
      </c>
      <c r="I18" s="45"/>
      <c r="J18" s="45"/>
      <c r="K18" s="45"/>
    </row>
    <row r="19" spans="2:11" x14ac:dyDescent="0.35">
      <c r="B19" s="32"/>
      <c r="C19" s="32"/>
      <c r="D19" s="32"/>
      <c r="E19" s="32"/>
      <c r="F19" s="32"/>
      <c r="G19" s="32"/>
      <c r="H19" s="32"/>
      <c r="I19" s="32"/>
      <c r="J19" s="32"/>
      <c r="K19" s="32"/>
    </row>
    <row r="20" spans="2:11" x14ac:dyDescent="0.35">
      <c r="B20" s="32"/>
      <c r="F20" s="32"/>
      <c r="G20" s="32"/>
      <c r="H20" s="34"/>
      <c r="I20" s="34"/>
      <c r="J20" s="34"/>
      <c r="K20" s="35"/>
    </row>
    <row r="21" spans="2:11" x14ac:dyDescent="0.35">
      <c r="B21" s="32"/>
      <c r="F21" s="32"/>
      <c r="G21" s="32"/>
      <c r="H21" s="32"/>
      <c r="I21" s="32"/>
      <c r="J21" s="32"/>
      <c r="K21" s="32"/>
    </row>
    <row r="22" spans="2:11" x14ac:dyDescent="0.35">
      <c r="B22" s="32"/>
      <c r="F22" s="32"/>
      <c r="G22" s="32"/>
      <c r="H22" s="32"/>
      <c r="I22" s="32"/>
      <c r="J22" s="32"/>
      <c r="K22" s="32"/>
    </row>
    <row r="23" spans="2:11" x14ac:dyDescent="0.35">
      <c r="B23" s="20"/>
      <c r="F23" s="25"/>
      <c r="G23" s="25"/>
      <c r="H23" s="20"/>
      <c r="I23" s="20"/>
      <c r="J23" s="20"/>
      <c r="K23" s="20"/>
    </row>
    <row r="24" spans="2:11" x14ac:dyDescent="0.35">
      <c r="B24" s="20"/>
      <c r="F24" s="25"/>
      <c r="G24" s="25"/>
      <c r="H24" s="20"/>
      <c r="I24" s="20"/>
      <c r="J24" s="20"/>
      <c r="K24" s="20"/>
    </row>
    <row r="25" spans="2:11" x14ac:dyDescent="0.35">
      <c r="B25" s="20"/>
      <c r="F25" s="20"/>
      <c r="G25" s="20"/>
      <c r="H25" s="20"/>
      <c r="I25" s="20"/>
      <c r="J25" s="20"/>
      <c r="K25" s="20"/>
    </row>
    <row r="26" spans="2:11" x14ac:dyDescent="0.35">
      <c r="B26" s="20"/>
      <c r="F26" s="20"/>
      <c r="G26" s="20"/>
      <c r="H26" s="20"/>
      <c r="I26" s="20"/>
      <c r="J26" s="20"/>
      <c r="K26" s="20"/>
    </row>
    <row r="27" spans="2:11" x14ac:dyDescent="0.35">
      <c r="B27" s="20"/>
      <c r="F27" s="20"/>
      <c r="G27" s="20"/>
      <c r="H27" s="20"/>
      <c r="I27" s="20"/>
      <c r="J27" s="20"/>
      <c r="K27" s="2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5"/>
  <sheetViews>
    <sheetView zoomScale="90" zoomScaleNormal="90" workbookViewId="0">
      <selection activeCell="B23" sqref="B23:K23"/>
    </sheetView>
  </sheetViews>
  <sheetFormatPr baseColWidth="10" defaultRowHeight="14.5" x14ac:dyDescent="0.35"/>
  <cols>
    <col min="1" max="1" width="18.36328125" customWidth="1"/>
    <col min="2" max="2" width="12.6328125" bestFit="1" customWidth="1"/>
    <col min="3" max="3" width="12.453125" bestFit="1" customWidth="1"/>
    <col min="4" max="4" width="14.54296875" bestFit="1" customWidth="1"/>
    <col min="5" max="5" width="10.90625" style="30"/>
    <col min="7" max="7" width="12.6328125" bestFit="1" customWidth="1"/>
    <col min="8" max="8" width="12.453125" bestFit="1" customWidth="1"/>
    <col min="9" max="9" width="14.54296875" bestFit="1" customWidth="1"/>
  </cols>
  <sheetData>
    <row r="4" spans="1:11" x14ac:dyDescent="0.35">
      <c r="A4" s="47"/>
      <c r="B4" s="65" t="s">
        <v>57</v>
      </c>
      <c r="C4" s="65"/>
      <c r="D4" s="65"/>
      <c r="E4" s="65"/>
      <c r="F4" s="65"/>
      <c r="G4" s="65" t="s">
        <v>58</v>
      </c>
      <c r="H4" s="65"/>
      <c r="I4" s="65"/>
      <c r="J4" s="65"/>
      <c r="K4" s="65"/>
    </row>
    <row r="5" spans="1:11" x14ac:dyDescent="0.35">
      <c r="A5" s="48" t="s">
        <v>52</v>
      </c>
      <c r="B5" s="48" t="s">
        <v>60</v>
      </c>
      <c r="C5" s="48" t="s">
        <v>61</v>
      </c>
      <c r="D5" s="48" t="s">
        <v>62</v>
      </c>
      <c r="E5" s="53" t="s">
        <v>59</v>
      </c>
      <c r="F5" s="48" t="s">
        <v>65</v>
      </c>
      <c r="G5" s="48" t="s">
        <v>60</v>
      </c>
      <c r="H5" s="48" t="s">
        <v>61</v>
      </c>
      <c r="I5" s="48" t="s">
        <v>62</v>
      </c>
      <c r="J5" s="48" t="s">
        <v>59</v>
      </c>
      <c r="K5" s="48" t="s">
        <v>65</v>
      </c>
    </row>
    <row r="6" spans="1:11" ht="15.5" x14ac:dyDescent="0.35">
      <c r="A6" s="50" t="s">
        <v>51</v>
      </c>
      <c r="B6" s="49">
        <v>35489986</v>
      </c>
      <c r="C6" s="49">
        <v>42214990</v>
      </c>
      <c r="D6" s="49">
        <v>22498776</v>
      </c>
      <c r="E6" s="54"/>
      <c r="F6" s="54"/>
      <c r="G6" s="49">
        <v>40120294</v>
      </c>
      <c r="H6" s="49">
        <v>49111797</v>
      </c>
      <c r="I6" s="49">
        <v>14578326</v>
      </c>
      <c r="J6" s="56"/>
      <c r="K6" s="59"/>
    </row>
    <row r="7" spans="1:11" ht="17.5" customHeight="1" x14ac:dyDescent="0.35">
      <c r="A7" s="50" t="s">
        <v>67</v>
      </c>
      <c r="B7" s="49">
        <v>46187257</v>
      </c>
      <c r="C7" s="49">
        <v>49423451</v>
      </c>
      <c r="D7" s="49">
        <v>18128749</v>
      </c>
      <c r="E7" s="54"/>
      <c r="F7" s="54"/>
      <c r="G7" s="49" t="s">
        <v>56</v>
      </c>
      <c r="H7" s="49">
        <v>49653253</v>
      </c>
      <c r="I7" s="49">
        <v>15836313</v>
      </c>
      <c r="J7" s="56"/>
      <c r="K7" s="59"/>
    </row>
    <row r="8" spans="1:11" ht="15.5" x14ac:dyDescent="0.35">
      <c r="A8" s="50" t="s">
        <v>68</v>
      </c>
      <c r="B8" s="49">
        <v>82071797</v>
      </c>
      <c r="C8" s="49">
        <v>84301035</v>
      </c>
      <c r="D8" s="49">
        <v>42730216</v>
      </c>
      <c r="E8" s="54"/>
      <c r="F8" s="54"/>
      <c r="G8" s="49">
        <v>88071960</v>
      </c>
      <c r="H8" s="49">
        <v>82857602</v>
      </c>
      <c r="I8" s="49">
        <v>25535393</v>
      </c>
      <c r="J8" s="56"/>
      <c r="K8" s="59"/>
    </row>
    <row r="9" spans="1:11" ht="15.5" x14ac:dyDescent="0.35">
      <c r="A9" s="50" t="s">
        <v>50</v>
      </c>
      <c r="B9" s="49">
        <v>67862971</v>
      </c>
      <c r="C9" s="49">
        <v>67018239</v>
      </c>
      <c r="D9" s="49">
        <v>37916499</v>
      </c>
      <c r="E9" s="54"/>
      <c r="F9" s="54"/>
      <c r="G9" s="49">
        <v>74195415</v>
      </c>
      <c r="H9" s="49">
        <v>78660353</v>
      </c>
      <c r="I9" s="49">
        <v>25996092</v>
      </c>
      <c r="J9" s="56"/>
      <c r="K9" s="59"/>
    </row>
    <row r="10" spans="1:11" ht="15.5" x14ac:dyDescent="0.35">
      <c r="A10" s="50" t="s">
        <v>69</v>
      </c>
      <c r="B10" s="49">
        <v>67213231</v>
      </c>
      <c r="C10" s="49">
        <v>72134781</v>
      </c>
      <c r="D10" s="49">
        <v>36562517</v>
      </c>
      <c r="E10" s="54"/>
      <c r="F10" s="54"/>
      <c r="G10" s="49">
        <v>74388499</v>
      </c>
      <c r="H10" s="49">
        <v>69968798</v>
      </c>
      <c r="I10" s="49">
        <v>20830882</v>
      </c>
      <c r="J10" s="56"/>
      <c r="K10" s="59"/>
    </row>
    <row r="11" spans="1:11" ht="15.5" x14ac:dyDescent="0.35">
      <c r="A11" s="50" t="s">
        <v>70</v>
      </c>
      <c r="B11" s="49">
        <v>79865023</v>
      </c>
      <c r="C11" s="49">
        <v>81354555</v>
      </c>
      <c r="D11" s="49">
        <v>42500953</v>
      </c>
      <c r="E11" s="54"/>
      <c r="F11" s="54"/>
      <c r="G11" s="49">
        <v>86271974</v>
      </c>
      <c r="H11" s="49">
        <v>84645749</v>
      </c>
      <c r="I11" s="49">
        <v>39087137</v>
      </c>
      <c r="J11" s="56"/>
      <c r="K11" s="59"/>
    </row>
    <row r="12" spans="1:11" ht="15.5" x14ac:dyDescent="0.35">
      <c r="A12" s="50" t="s">
        <v>71</v>
      </c>
      <c r="B12" s="49">
        <v>127190168</v>
      </c>
      <c r="C12" s="49">
        <v>128271135</v>
      </c>
      <c r="D12" s="49">
        <v>101860206</v>
      </c>
      <c r="E12" s="54"/>
      <c r="F12" s="54"/>
      <c r="G12" s="49">
        <v>140661790</v>
      </c>
      <c r="H12" s="49">
        <v>140729436</v>
      </c>
      <c r="I12" s="49">
        <v>70366281</v>
      </c>
      <c r="J12" s="56"/>
      <c r="K12" s="59"/>
    </row>
    <row r="13" spans="1:11" ht="15.5" x14ac:dyDescent="0.35">
      <c r="A13" s="50" t="s">
        <v>72</v>
      </c>
      <c r="B13" s="49">
        <v>70786368</v>
      </c>
      <c r="C13" s="49">
        <v>72476603</v>
      </c>
      <c r="D13" s="49">
        <v>37643295</v>
      </c>
      <c r="E13" s="54"/>
      <c r="F13" s="54"/>
      <c r="G13" s="49">
        <v>75141420</v>
      </c>
      <c r="H13" s="49">
        <v>77783193</v>
      </c>
      <c r="I13" s="49">
        <v>28178221</v>
      </c>
      <c r="J13" s="56"/>
      <c r="K13" s="59"/>
    </row>
    <row r="14" spans="1:11" ht="15.5" x14ac:dyDescent="0.35">
      <c r="A14" s="50" t="s">
        <v>73</v>
      </c>
      <c r="B14" s="49">
        <v>82795460</v>
      </c>
      <c r="C14" s="49">
        <v>83754757</v>
      </c>
      <c r="D14" s="49">
        <v>43903140</v>
      </c>
      <c r="E14" s="54"/>
      <c r="F14" s="54"/>
      <c r="G14" s="49">
        <v>91698939</v>
      </c>
      <c r="H14" s="49">
        <v>86368353</v>
      </c>
      <c r="I14" s="49">
        <v>28769345</v>
      </c>
      <c r="J14" s="56"/>
      <c r="K14" s="59"/>
    </row>
    <row r="15" spans="1:11" ht="15.5" x14ac:dyDescent="0.35">
      <c r="A15" s="50" t="s">
        <v>74</v>
      </c>
      <c r="B15" s="49">
        <v>51921406</v>
      </c>
      <c r="C15" s="49">
        <v>52179536</v>
      </c>
      <c r="D15" s="49">
        <v>16223956</v>
      </c>
      <c r="E15" s="54"/>
      <c r="F15" s="54"/>
      <c r="G15" s="49">
        <v>57789890</v>
      </c>
      <c r="H15" s="49">
        <v>56697370</v>
      </c>
      <c r="I15" s="49">
        <v>30504416</v>
      </c>
      <c r="J15" s="56"/>
      <c r="K15" s="59"/>
    </row>
    <row r="16" spans="1:11" ht="15.5" x14ac:dyDescent="0.35">
      <c r="A16" s="50" t="s">
        <v>75</v>
      </c>
      <c r="B16" s="49">
        <v>84404112</v>
      </c>
      <c r="C16" s="49">
        <v>89922008</v>
      </c>
      <c r="D16" s="49">
        <v>37369592</v>
      </c>
      <c r="E16" s="54"/>
      <c r="F16" s="54"/>
      <c r="G16" s="49">
        <v>93357162</v>
      </c>
      <c r="H16" s="49">
        <v>112363441</v>
      </c>
      <c r="I16" s="49">
        <v>63564348</v>
      </c>
      <c r="J16" s="56"/>
      <c r="K16" s="59"/>
    </row>
    <row r="17" spans="1:11" ht="15.5" x14ac:dyDescent="0.35">
      <c r="A17" s="50" t="s">
        <v>76</v>
      </c>
      <c r="B17" s="49">
        <v>130991164</v>
      </c>
      <c r="C17" s="49">
        <v>133627401</v>
      </c>
      <c r="D17" s="49">
        <v>66926085</v>
      </c>
      <c r="E17" s="54"/>
      <c r="F17" s="54"/>
      <c r="G17" s="49">
        <v>144265918</v>
      </c>
      <c r="H17" s="49">
        <v>145062852</v>
      </c>
      <c r="I17" s="49">
        <v>74466910</v>
      </c>
      <c r="J17" s="56"/>
      <c r="K17" s="59"/>
    </row>
    <row r="18" spans="1:11" ht="15.5" x14ac:dyDescent="0.35">
      <c r="A18" s="51" t="s">
        <v>53</v>
      </c>
      <c r="B18" s="49">
        <v>51484010</v>
      </c>
      <c r="C18" s="49">
        <v>54079174</v>
      </c>
      <c r="D18" s="49">
        <v>30927393</v>
      </c>
      <c r="E18" s="54"/>
      <c r="F18" s="54"/>
      <c r="G18" s="49">
        <v>56540385</v>
      </c>
      <c r="H18" s="49">
        <v>53723318</v>
      </c>
      <c r="I18" s="49">
        <v>27356518</v>
      </c>
      <c r="J18" s="56"/>
      <c r="K18" s="59"/>
    </row>
    <row r="19" spans="1:11" ht="15.5" x14ac:dyDescent="0.35">
      <c r="A19" s="50" t="s">
        <v>77</v>
      </c>
      <c r="B19" s="49">
        <v>80902748</v>
      </c>
      <c r="C19" s="49">
        <v>97260439</v>
      </c>
      <c r="D19" s="49">
        <v>54671485</v>
      </c>
      <c r="E19" s="54"/>
      <c r="F19" s="54"/>
      <c r="G19" s="49">
        <v>90172889</v>
      </c>
      <c r="H19" s="49">
        <v>103957456</v>
      </c>
      <c r="I19" s="49">
        <v>44186334</v>
      </c>
      <c r="J19" s="56"/>
      <c r="K19" s="59"/>
    </row>
    <row r="20" spans="1:11" ht="15.5" x14ac:dyDescent="0.35">
      <c r="A20" s="51" t="s">
        <v>54</v>
      </c>
      <c r="B20" s="49">
        <v>58142285</v>
      </c>
      <c r="C20" s="49">
        <v>64002226</v>
      </c>
      <c r="D20" s="49">
        <v>32595613</v>
      </c>
      <c r="E20" s="54"/>
      <c r="F20" s="54"/>
      <c r="G20" s="49">
        <v>64463439</v>
      </c>
      <c r="H20" s="49">
        <v>74910987</v>
      </c>
      <c r="I20" s="49">
        <v>21062799</v>
      </c>
      <c r="J20" s="56"/>
      <c r="K20" s="59"/>
    </row>
    <row r="21" spans="1:11" ht="15.5" x14ac:dyDescent="0.35">
      <c r="A21" s="52" t="s">
        <v>66</v>
      </c>
      <c r="B21" s="49">
        <v>54918579</v>
      </c>
      <c r="C21" s="49">
        <v>76983184</v>
      </c>
      <c r="D21" s="49">
        <v>46869208</v>
      </c>
      <c r="E21" s="54"/>
      <c r="F21" s="54"/>
      <c r="G21" s="49">
        <v>61092962</v>
      </c>
      <c r="H21" s="49">
        <v>71850031</v>
      </c>
      <c r="I21" s="49">
        <v>39755405</v>
      </c>
      <c r="J21" s="56"/>
      <c r="K21" s="59"/>
    </row>
    <row r="22" spans="1:11" ht="17.5" customHeight="1" x14ac:dyDescent="0.35">
      <c r="A22" s="50" t="s">
        <v>55</v>
      </c>
      <c r="B22" s="55">
        <f>SUM(B$6:B$21)</f>
        <v>1172226565</v>
      </c>
      <c r="C22" s="55">
        <f t="shared" ref="C22:K22" si="0">SUM(C$6:C$21)</f>
        <v>1249003514</v>
      </c>
      <c r="D22" s="55">
        <f t="shared" si="0"/>
        <v>669327683</v>
      </c>
      <c r="E22" s="55"/>
      <c r="F22" s="55"/>
      <c r="G22" s="55">
        <f t="shared" si="0"/>
        <v>1238232936</v>
      </c>
      <c r="H22" s="55">
        <f t="shared" si="0"/>
        <v>1338343989</v>
      </c>
      <c r="I22" s="55">
        <f t="shared" si="0"/>
        <v>570074720</v>
      </c>
      <c r="J22" s="55"/>
      <c r="K22" s="55"/>
    </row>
    <row r="23" spans="1:11" x14ac:dyDescent="0.35">
      <c r="A23" t="s">
        <v>40</v>
      </c>
      <c r="B23" s="57"/>
      <c r="C23" s="57"/>
      <c r="D23" s="57"/>
      <c r="E23" s="58"/>
      <c r="F23" s="60"/>
      <c r="G23" s="57"/>
      <c r="H23" s="57"/>
      <c r="I23" s="57"/>
      <c r="J23" s="58"/>
      <c r="K23" s="60"/>
    </row>
    <row r="24" spans="1:11" x14ac:dyDescent="0.35">
      <c r="D24" s="29"/>
    </row>
    <row r="25" spans="1:11" x14ac:dyDescent="0.35">
      <c r="D25" s="29"/>
    </row>
    <row r="26" spans="1:11" x14ac:dyDescent="0.35">
      <c r="D26" s="29"/>
    </row>
    <row r="27" spans="1:11" x14ac:dyDescent="0.35">
      <c r="D27" s="29"/>
    </row>
    <row r="28" spans="1:11" x14ac:dyDescent="0.35">
      <c r="D28" s="29"/>
    </row>
    <row r="29" spans="1:11" x14ac:dyDescent="0.35">
      <c r="D29" s="29"/>
    </row>
    <row r="30" spans="1:11" x14ac:dyDescent="0.35">
      <c r="D30" s="29"/>
    </row>
    <row r="31" spans="1:11" x14ac:dyDescent="0.35">
      <c r="D31" s="29"/>
    </row>
    <row r="32" spans="1:11" x14ac:dyDescent="0.35">
      <c r="D32" s="29"/>
    </row>
    <row r="33" spans="4:4" x14ac:dyDescent="0.35">
      <c r="D33" s="29"/>
    </row>
    <row r="34" spans="4:4" x14ac:dyDescent="0.35">
      <c r="D34" s="29"/>
    </row>
    <row r="35" spans="4:4" x14ac:dyDescent="0.35">
      <c r="D35" s="29"/>
    </row>
  </sheetData>
  <mergeCells count="2">
    <mergeCell ref="B4:F4"/>
    <mergeCell ref="G4:K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B5" sqref="B5"/>
    </sheetView>
  </sheetViews>
  <sheetFormatPr baseColWidth="10" defaultRowHeight="14.5" x14ac:dyDescent="0.35"/>
  <cols>
    <col min="1" max="1" width="18.36328125" bestFit="1" customWidth="1"/>
    <col min="3" max="3" width="13.36328125" customWidth="1"/>
  </cols>
  <sheetData>
    <row r="1" spans="1:8" ht="44" thickBot="1" x14ac:dyDescent="0.4">
      <c r="A1" s="11" t="s">
        <v>27</v>
      </c>
      <c r="B1" s="11" t="s">
        <v>28</v>
      </c>
      <c r="C1" s="12" t="s">
        <v>29</v>
      </c>
      <c r="D1" s="12" t="s">
        <v>30</v>
      </c>
    </row>
    <row r="2" spans="1:8" ht="15" thickTop="1" x14ac:dyDescent="0.35">
      <c r="A2" s="9" t="s">
        <v>7</v>
      </c>
      <c r="B2" s="4">
        <v>366093</v>
      </c>
      <c r="C2" s="4">
        <v>601552.85714285716</v>
      </c>
      <c r="D2" s="13">
        <f>(B2/C2)*(1/2)</f>
        <v>0.30428996858131452</v>
      </c>
    </row>
    <row r="3" spans="1:8" x14ac:dyDescent="0.35">
      <c r="A3" s="9" t="s">
        <v>8</v>
      </c>
      <c r="B3" s="4">
        <v>396718</v>
      </c>
      <c r="C3" s="4">
        <v>566635.85714285716</v>
      </c>
      <c r="D3" s="13">
        <f t="shared" ref="D3:D21" si="0">(B3/C3)*(1/2)</f>
        <v>0.35006432702685597</v>
      </c>
    </row>
    <row r="4" spans="1:8" x14ac:dyDescent="0.35">
      <c r="A4" s="9" t="s">
        <v>9</v>
      </c>
      <c r="B4" s="4">
        <v>318107</v>
      </c>
      <c r="C4" s="4">
        <v>543384.85714285716</v>
      </c>
      <c r="D4" s="13">
        <f t="shared" si="0"/>
        <v>0.29270874576135725</v>
      </c>
    </row>
    <row r="5" spans="1:8" ht="15" thickBot="1" x14ac:dyDescent="0.4">
      <c r="A5" s="9" t="s">
        <v>10</v>
      </c>
      <c r="B5" s="4">
        <v>389167</v>
      </c>
      <c r="C5" s="4">
        <v>573119.42857142852</v>
      </c>
      <c r="D5" s="13">
        <f t="shared" si="0"/>
        <v>0.33951649568925552</v>
      </c>
    </row>
    <row r="6" spans="1:8" x14ac:dyDescent="0.35">
      <c r="A6" s="9" t="s">
        <v>11</v>
      </c>
      <c r="B6" s="4">
        <v>312175</v>
      </c>
      <c r="C6" s="4">
        <v>544595.42857142852</v>
      </c>
      <c r="D6" s="13">
        <f t="shared" si="0"/>
        <v>0.28661184396910105</v>
      </c>
      <c r="G6" s="1" t="s">
        <v>33</v>
      </c>
      <c r="H6" s="5">
        <f>MIN(D2:D21)</f>
        <v>0.26355406901964779</v>
      </c>
    </row>
    <row r="7" spans="1:8" x14ac:dyDescent="0.35">
      <c r="A7" s="9" t="s">
        <v>12</v>
      </c>
      <c r="B7" s="4">
        <v>402408</v>
      </c>
      <c r="C7" s="4">
        <v>507505</v>
      </c>
      <c r="D7" s="13">
        <f t="shared" si="0"/>
        <v>0.39645717776179545</v>
      </c>
      <c r="G7" s="2" t="s">
        <v>32</v>
      </c>
      <c r="H7" s="6">
        <f>MAX(D2:D21)</f>
        <v>0.39880758001215783</v>
      </c>
    </row>
    <row r="8" spans="1:8" ht="15" thickBot="1" x14ac:dyDescent="0.4">
      <c r="A8" s="9" t="s">
        <v>13</v>
      </c>
      <c r="B8" s="4">
        <v>341841</v>
      </c>
      <c r="C8" s="4">
        <v>520840.57142857142</v>
      </c>
      <c r="D8" s="13">
        <f t="shared" si="0"/>
        <v>0.32816279947469529</v>
      </c>
      <c r="G8" s="3" t="s">
        <v>31</v>
      </c>
      <c r="H8" s="7">
        <f>AVERAGE(D2:D21)</f>
        <v>0.32340884122969132</v>
      </c>
    </row>
    <row r="9" spans="1:8" x14ac:dyDescent="0.35">
      <c r="A9" s="9" t="s">
        <v>14</v>
      </c>
      <c r="B9" s="4">
        <v>355459</v>
      </c>
      <c r="C9" s="4">
        <v>542974.42857142852</v>
      </c>
      <c r="D9" s="13">
        <f t="shared" si="0"/>
        <v>0.32732572778354996</v>
      </c>
    </row>
    <row r="10" spans="1:8" x14ac:dyDescent="0.35">
      <c r="A10" s="9" t="s">
        <v>15</v>
      </c>
      <c r="B10" s="4">
        <v>396574</v>
      </c>
      <c r="C10" s="4">
        <v>619152.14285714284</v>
      </c>
      <c r="D10" s="13">
        <f t="shared" si="0"/>
        <v>0.3202556952883725</v>
      </c>
    </row>
    <row r="11" spans="1:8" x14ac:dyDescent="0.35">
      <c r="A11" s="9" t="s">
        <v>16</v>
      </c>
      <c r="B11" s="4">
        <v>365327</v>
      </c>
      <c r="C11" s="4">
        <v>458024.14285714284</v>
      </c>
      <c r="D11" s="13">
        <f t="shared" si="0"/>
        <v>0.39880758001215783</v>
      </c>
    </row>
    <row r="12" spans="1:8" x14ac:dyDescent="0.35">
      <c r="A12" s="9" t="s">
        <v>17</v>
      </c>
      <c r="B12" s="4">
        <v>330691</v>
      </c>
      <c r="C12" s="4">
        <v>572022.71428571432</v>
      </c>
      <c r="D12" s="13">
        <f t="shared" si="0"/>
        <v>0.28905408101926022</v>
      </c>
    </row>
    <row r="13" spans="1:8" x14ac:dyDescent="0.35">
      <c r="A13" s="9" t="s">
        <v>18</v>
      </c>
      <c r="B13" s="4">
        <v>316788</v>
      </c>
      <c r="C13" s="4">
        <v>600992.42857142852</v>
      </c>
      <c r="D13" s="13">
        <f t="shared" si="0"/>
        <v>0.26355406901964779</v>
      </c>
    </row>
    <row r="14" spans="1:8" x14ac:dyDescent="0.35">
      <c r="A14" s="9" t="s">
        <v>19</v>
      </c>
      <c r="B14" s="4">
        <v>358738</v>
      </c>
      <c r="C14" s="4">
        <v>588792.71428571432</v>
      </c>
      <c r="D14" s="13">
        <f t="shared" si="0"/>
        <v>0.30463862009162085</v>
      </c>
    </row>
    <row r="15" spans="1:8" x14ac:dyDescent="0.35">
      <c r="A15" s="9" t="s">
        <v>0</v>
      </c>
      <c r="B15" s="4">
        <v>315239</v>
      </c>
      <c r="C15" s="4">
        <v>501710.28571428574</v>
      </c>
      <c r="D15" s="13">
        <f t="shared" si="0"/>
        <v>0.31416437830369942</v>
      </c>
    </row>
    <row r="16" spans="1:8" x14ac:dyDescent="0.35">
      <c r="A16" s="9" t="s">
        <v>1</v>
      </c>
      <c r="B16" s="4">
        <v>349050</v>
      </c>
      <c r="C16" s="4">
        <v>493767.85714285716</v>
      </c>
      <c r="D16" s="13">
        <f t="shared" si="0"/>
        <v>0.35345557122708038</v>
      </c>
    </row>
    <row r="17" spans="1:4" x14ac:dyDescent="0.35">
      <c r="A17" s="9" t="s">
        <v>2</v>
      </c>
      <c r="B17" s="4">
        <v>383310</v>
      </c>
      <c r="C17" s="4">
        <v>536658.28571428568</v>
      </c>
      <c r="D17" s="13">
        <f t="shared" si="0"/>
        <v>0.35712669514625961</v>
      </c>
    </row>
    <row r="18" spans="1:4" x14ac:dyDescent="0.35">
      <c r="A18" s="9" t="s">
        <v>3</v>
      </c>
      <c r="B18" s="4">
        <v>352957</v>
      </c>
      <c r="C18" s="4">
        <v>625320.14285714284</v>
      </c>
      <c r="D18" s="13">
        <f t="shared" si="0"/>
        <v>0.28222103832071388</v>
      </c>
    </row>
    <row r="19" spans="1:4" x14ac:dyDescent="0.35">
      <c r="A19" s="9" t="s">
        <v>4</v>
      </c>
      <c r="B19" s="4">
        <v>352286</v>
      </c>
      <c r="C19" s="4">
        <v>569977.57142857148</v>
      </c>
      <c r="D19" s="13">
        <f t="shared" si="0"/>
        <v>0.30903496704005645</v>
      </c>
    </row>
    <row r="20" spans="1:4" x14ac:dyDescent="0.35">
      <c r="A20" s="9" t="s">
        <v>5</v>
      </c>
      <c r="B20" s="4">
        <v>407170</v>
      </c>
      <c r="C20" s="4">
        <v>591241.57142857148</v>
      </c>
      <c r="D20" s="13">
        <f t="shared" si="0"/>
        <v>0.34433471839284446</v>
      </c>
    </row>
    <row r="21" spans="1:4" ht="15" thickBot="1" x14ac:dyDescent="0.4">
      <c r="A21" s="10" t="s">
        <v>6</v>
      </c>
      <c r="B21" s="8">
        <v>342721</v>
      </c>
      <c r="C21" s="8">
        <v>559284.57142857148</v>
      </c>
      <c r="D21" s="14">
        <f t="shared" si="0"/>
        <v>0.30639232468418837</v>
      </c>
    </row>
    <row r="22" spans="1:4" ht="15" thickTop="1" x14ac:dyDescent="0.3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Ingresos Por Zona</vt:lpstr>
      <vt:lpstr>Ingreso Percápita</vt:lpstr>
      <vt:lpstr>Pptos por Región</vt:lpstr>
      <vt:lpstr>ED Empleados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Villar Martínez</dc:creator>
  <cp:lastModifiedBy>Windows User</cp:lastModifiedBy>
  <dcterms:created xsi:type="dcterms:W3CDTF">2016-03-12T23:08:23Z</dcterms:created>
  <dcterms:modified xsi:type="dcterms:W3CDTF">2023-03-20T18:39:59Z</dcterms:modified>
</cp:coreProperties>
</file>