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327"/>
  <workbookPr/>
  <mc:AlternateContent xmlns:mc="http://schemas.openxmlformats.org/markup-compatibility/2006">
    <mc:Choice Requires="x15">
      <x15ac:absPath xmlns:x15ac="http://schemas.microsoft.com/office/spreadsheetml/2010/11/ac" url="C:\Users\bibar\Desktop\"/>
    </mc:Choice>
  </mc:AlternateContent>
  <xr:revisionPtr revIDLastSave="0" documentId="13_ncr:40009_{E94F190A-095F-477D-B53F-D3A3DBED0BD5}" xr6:coauthVersionLast="47" xr6:coauthVersionMax="47" xr10:uidLastSave="{00000000-0000-0000-0000-000000000000}"/>
  <bookViews>
    <workbookView xWindow="-120" yWindow="-120" windowWidth="29040" windowHeight="15720" activeTab="3"/>
  </bookViews>
  <sheets>
    <sheet name="BaseOriginal" sheetId="3" r:id="rId1"/>
    <sheet name="ZONAS" sheetId="10" r:id="rId2"/>
    <sheet name="BaseColumnas" sheetId="9" r:id="rId3"/>
    <sheet name="DASHBOARD" sheetId="12" r:id="rId4"/>
  </sheets>
  <definedNames>
    <definedName name="_xlnm._FilterDatabase" localSheetId="2" hidden="1">BaseColumnas!$A$1:$Q$1705</definedName>
    <definedName name="_xlnm._FilterDatabase" localSheetId="0" hidden="1">BaseOriginal!$A$1:$J$1</definedName>
    <definedName name="_xlnm.Print_Titles" localSheetId="2">BaseColumnas!$1:$1</definedName>
    <definedName name="_xlnm.Print_Titles" localSheetId="0">BaseOriginal!$1:$1</definedName>
  </definedNames>
  <calcPr calcId="191029" fullCalcOnLoad="1"/>
  <pivotCaches>
    <pivotCache cacheId="13"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12" l="1"/>
  <c r="M28" i="12"/>
  <c r="M27" i="12"/>
  <c r="M26" i="12"/>
  <c r="M25" i="12"/>
  <c r="M24" i="12"/>
  <c r="L16" i="12"/>
  <c r="L6" i="12"/>
  <c r="M6" i="12" s="1"/>
  <c r="H6" i="12"/>
  <c r="M7" i="12"/>
  <c r="M8" i="12"/>
  <c r="M9" i="12"/>
  <c r="M10" i="12"/>
  <c r="M11" i="12"/>
  <c r="M12" i="12"/>
  <c r="M13" i="12"/>
  <c r="M14" i="12"/>
  <c r="M15" i="12"/>
  <c r="L7" i="12"/>
  <c r="L8" i="12"/>
  <c r="L9" i="12"/>
  <c r="L10" i="12"/>
  <c r="L11" i="12"/>
  <c r="L12" i="12"/>
  <c r="L13" i="12"/>
  <c r="L14" i="12"/>
  <c r="L15" i="12"/>
  <c r="K16" i="12"/>
  <c r="K7" i="12"/>
  <c r="K8" i="12"/>
  <c r="K9" i="12"/>
  <c r="K10" i="12"/>
  <c r="K11" i="12"/>
  <c r="K12" i="12"/>
  <c r="K13" i="12"/>
  <c r="K14" i="12"/>
  <c r="K15" i="12"/>
  <c r="K6" i="12"/>
  <c r="H8" i="12"/>
  <c r="H7" i="12"/>
  <c r="G8" i="12"/>
  <c r="G7" i="12"/>
  <c r="G6" i="12"/>
  <c r="K2" i="9"/>
  <c r="Q3" i="9"/>
  <c r="Q4" i="9"/>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128" i="9"/>
  <c r="Q129" i="9"/>
  <c r="Q130" i="9"/>
  <c r="Q131" i="9"/>
  <c r="Q132" i="9"/>
  <c r="Q133" i="9"/>
  <c r="Q134" i="9"/>
  <c r="Q135" i="9"/>
  <c r="Q136" i="9"/>
  <c r="Q137" i="9"/>
  <c r="Q138" i="9"/>
  <c r="Q139" i="9"/>
  <c r="Q140" i="9"/>
  <c r="Q141" i="9"/>
  <c r="Q142" i="9"/>
  <c r="Q143" i="9"/>
  <c r="Q144" i="9"/>
  <c r="Q145" i="9"/>
  <c r="Q146" i="9"/>
  <c r="Q147" i="9"/>
  <c r="Q148" i="9"/>
  <c r="Q149" i="9"/>
  <c r="Q150" i="9"/>
  <c r="Q151" i="9"/>
  <c r="Q152" i="9"/>
  <c r="Q153" i="9"/>
  <c r="Q154" i="9"/>
  <c r="Q155" i="9"/>
  <c r="Q156" i="9"/>
  <c r="Q157" i="9"/>
  <c r="Q158" i="9"/>
  <c r="Q159" i="9"/>
  <c r="Q160" i="9"/>
  <c r="Q161" i="9"/>
  <c r="Q162" i="9"/>
  <c r="Q163" i="9"/>
  <c r="Q164" i="9"/>
  <c r="Q165" i="9"/>
  <c r="Q166" i="9"/>
  <c r="Q167" i="9"/>
  <c r="Q168" i="9"/>
  <c r="Q169" i="9"/>
  <c r="Q170" i="9"/>
  <c r="Q171" i="9"/>
  <c r="Q172" i="9"/>
  <c r="Q173" i="9"/>
  <c r="Q174" i="9"/>
  <c r="Q175" i="9"/>
  <c r="Q176" i="9"/>
  <c r="Q177" i="9"/>
  <c r="Q178" i="9"/>
  <c r="Q179" i="9"/>
  <c r="Q180" i="9"/>
  <c r="Q181" i="9"/>
  <c r="Q182" i="9"/>
  <c r="Q183" i="9"/>
  <c r="Q184" i="9"/>
  <c r="Q185" i="9"/>
  <c r="Q186" i="9"/>
  <c r="Q187" i="9"/>
  <c r="Q188" i="9"/>
  <c r="Q189" i="9"/>
  <c r="Q190" i="9"/>
  <c r="Q191" i="9"/>
  <c r="Q192" i="9"/>
  <c r="Q193" i="9"/>
  <c r="Q194" i="9"/>
  <c r="Q195" i="9"/>
  <c r="Q196" i="9"/>
  <c r="Q197" i="9"/>
  <c r="Q198" i="9"/>
  <c r="Q199" i="9"/>
  <c r="Q200" i="9"/>
  <c r="Q201" i="9"/>
  <c r="Q202" i="9"/>
  <c r="Q203" i="9"/>
  <c r="Q204" i="9"/>
  <c r="Q205" i="9"/>
  <c r="Q206" i="9"/>
  <c r="Q207" i="9"/>
  <c r="Q208" i="9"/>
  <c r="Q209" i="9"/>
  <c r="Q210" i="9"/>
  <c r="Q211" i="9"/>
  <c r="Q212" i="9"/>
  <c r="Q213" i="9"/>
  <c r="Q214" i="9"/>
  <c r="Q215" i="9"/>
  <c r="Q216" i="9"/>
  <c r="Q217" i="9"/>
  <c r="Q218" i="9"/>
  <c r="Q219" i="9"/>
  <c r="Q220" i="9"/>
  <c r="Q221" i="9"/>
  <c r="Q222" i="9"/>
  <c r="Q223" i="9"/>
  <c r="Q224" i="9"/>
  <c r="Q225" i="9"/>
  <c r="Q226" i="9"/>
  <c r="Q227" i="9"/>
  <c r="Q228" i="9"/>
  <c r="Q229" i="9"/>
  <c r="Q230" i="9"/>
  <c r="Q231" i="9"/>
  <c r="Q232" i="9"/>
  <c r="Q233" i="9"/>
  <c r="Q234" i="9"/>
  <c r="Q235" i="9"/>
  <c r="Q236" i="9"/>
  <c r="Q237" i="9"/>
  <c r="Q238" i="9"/>
  <c r="Q239" i="9"/>
  <c r="Q240" i="9"/>
  <c r="Q241" i="9"/>
  <c r="Q242" i="9"/>
  <c r="Q243" i="9"/>
  <c r="Q244" i="9"/>
  <c r="Q245" i="9"/>
  <c r="Q246" i="9"/>
  <c r="Q247" i="9"/>
  <c r="Q248" i="9"/>
  <c r="Q249" i="9"/>
  <c r="Q250" i="9"/>
  <c r="Q251" i="9"/>
  <c r="Q252" i="9"/>
  <c r="Q253" i="9"/>
  <c r="Q254" i="9"/>
  <c r="Q255" i="9"/>
  <c r="Q256" i="9"/>
  <c r="Q257" i="9"/>
  <c r="Q258" i="9"/>
  <c r="Q259" i="9"/>
  <c r="Q260" i="9"/>
  <c r="Q261" i="9"/>
  <c r="Q262" i="9"/>
  <c r="Q263" i="9"/>
  <c r="Q264" i="9"/>
  <c r="Q265" i="9"/>
  <c r="Q266" i="9"/>
  <c r="Q267" i="9"/>
  <c r="Q268" i="9"/>
  <c r="Q269" i="9"/>
  <c r="Q270" i="9"/>
  <c r="Q271" i="9"/>
  <c r="Q272" i="9"/>
  <c r="Q273" i="9"/>
  <c r="Q274" i="9"/>
  <c r="Q275" i="9"/>
  <c r="Q276" i="9"/>
  <c r="Q277" i="9"/>
  <c r="Q278" i="9"/>
  <c r="Q279" i="9"/>
  <c r="Q280" i="9"/>
  <c r="Q281" i="9"/>
  <c r="Q282" i="9"/>
  <c r="Q283" i="9"/>
  <c r="Q284" i="9"/>
  <c r="Q285" i="9"/>
  <c r="Q286" i="9"/>
  <c r="Q287" i="9"/>
  <c r="Q288" i="9"/>
  <c r="Q289" i="9"/>
  <c r="Q290" i="9"/>
  <c r="Q291" i="9"/>
  <c r="Q292" i="9"/>
  <c r="Q293" i="9"/>
  <c r="Q294" i="9"/>
  <c r="Q295" i="9"/>
  <c r="Q296" i="9"/>
  <c r="Q297" i="9"/>
  <c r="Q298" i="9"/>
  <c r="Q299" i="9"/>
  <c r="Q300" i="9"/>
  <c r="Q301" i="9"/>
  <c r="Q302" i="9"/>
  <c r="Q303" i="9"/>
  <c r="Q304" i="9"/>
  <c r="Q305" i="9"/>
  <c r="Q306" i="9"/>
  <c r="Q307" i="9"/>
  <c r="Q308" i="9"/>
  <c r="Q309" i="9"/>
  <c r="Q310" i="9"/>
  <c r="Q311" i="9"/>
  <c r="Q312" i="9"/>
  <c r="Q313" i="9"/>
  <c r="Q314" i="9"/>
  <c r="Q315" i="9"/>
  <c r="Q316" i="9"/>
  <c r="Q317" i="9"/>
  <c r="Q318" i="9"/>
  <c r="Q319" i="9"/>
  <c r="Q320" i="9"/>
  <c r="Q321" i="9"/>
  <c r="Q322" i="9"/>
  <c r="Q323" i="9"/>
  <c r="Q324" i="9"/>
  <c r="Q325" i="9"/>
  <c r="Q326" i="9"/>
  <c r="Q327" i="9"/>
  <c r="Q328" i="9"/>
  <c r="Q329" i="9"/>
  <c r="Q330" i="9"/>
  <c r="Q331" i="9"/>
  <c r="Q332" i="9"/>
  <c r="Q333" i="9"/>
  <c r="Q334" i="9"/>
  <c r="Q335" i="9"/>
  <c r="Q336" i="9"/>
  <c r="Q337" i="9"/>
  <c r="Q338" i="9"/>
  <c r="Q339" i="9"/>
  <c r="Q340" i="9"/>
  <c r="Q341" i="9"/>
  <c r="Q342" i="9"/>
  <c r="Q343" i="9"/>
  <c r="Q344" i="9"/>
  <c r="Q345" i="9"/>
  <c r="Q346" i="9"/>
  <c r="Q347" i="9"/>
  <c r="Q348" i="9"/>
  <c r="Q349" i="9"/>
  <c r="Q350" i="9"/>
  <c r="Q351" i="9"/>
  <c r="Q352" i="9"/>
  <c r="Q353" i="9"/>
  <c r="Q354" i="9"/>
  <c r="Q355" i="9"/>
  <c r="Q356" i="9"/>
  <c r="Q357" i="9"/>
  <c r="Q358" i="9"/>
  <c r="Q359" i="9"/>
  <c r="Q360" i="9"/>
  <c r="Q361" i="9"/>
  <c r="Q362" i="9"/>
  <c r="Q363" i="9"/>
  <c r="Q364" i="9"/>
  <c r="Q365" i="9"/>
  <c r="Q366" i="9"/>
  <c r="Q367" i="9"/>
  <c r="Q368" i="9"/>
  <c r="Q369" i="9"/>
  <c r="Q370" i="9"/>
  <c r="Q371" i="9"/>
  <c r="Q372" i="9"/>
  <c r="Q373" i="9"/>
  <c r="Q374" i="9"/>
  <c r="Q375" i="9"/>
  <c r="Q376" i="9"/>
  <c r="Q377" i="9"/>
  <c r="Q378" i="9"/>
  <c r="Q379" i="9"/>
  <c r="Q380" i="9"/>
  <c r="Q381" i="9"/>
  <c r="Q382" i="9"/>
  <c r="Q383" i="9"/>
  <c r="Q384" i="9"/>
  <c r="Q385" i="9"/>
  <c r="Q386" i="9"/>
  <c r="Q387" i="9"/>
  <c r="Q388" i="9"/>
  <c r="Q389" i="9"/>
  <c r="Q390" i="9"/>
  <c r="Q391" i="9"/>
  <c r="Q392" i="9"/>
  <c r="Q393" i="9"/>
  <c r="Q394" i="9"/>
  <c r="Q395" i="9"/>
  <c r="Q396" i="9"/>
  <c r="Q397" i="9"/>
  <c r="Q398" i="9"/>
  <c r="Q399" i="9"/>
  <c r="Q400" i="9"/>
  <c r="Q401" i="9"/>
  <c r="Q402" i="9"/>
  <c r="Q403" i="9"/>
  <c r="Q404" i="9"/>
  <c r="Q405" i="9"/>
  <c r="Q406" i="9"/>
  <c r="Q407" i="9"/>
  <c r="Q408" i="9"/>
  <c r="Q409" i="9"/>
  <c r="Q410" i="9"/>
  <c r="Q411" i="9"/>
  <c r="Q412" i="9"/>
  <c r="Q413" i="9"/>
  <c r="Q414" i="9"/>
  <c r="Q415" i="9"/>
  <c r="Q416" i="9"/>
  <c r="Q417" i="9"/>
  <c r="Q418" i="9"/>
  <c r="Q419" i="9"/>
  <c r="Q420" i="9"/>
  <c r="Q421" i="9"/>
  <c r="Q422" i="9"/>
  <c r="Q423" i="9"/>
  <c r="Q424" i="9"/>
  <c r="Q425" i="9"/>
  <c r="Q426" i="9"/>
  <c r="Q427" i="9"/>
  <c r="Q428" i="9"/>
  <c r="Q429" i="9"/>
  <c r="Q430" i="9"/>
  <c r="Q431" i="9"/>
  <c r="Q432" i="9"/>
  <c r="Q433" i="9"/>
  <c r="Q434" i="9"/>
  <c r="Q435" i="9"/>
  <c r="Q436" i="9"/>
  <c r="Q437" i="9"/>
  <c r="Q438" i="9"/>
  <c r="Q439" i="9"/>
  <c r="Q440" i="9"/>
  <c r="Q441" i="9"/>
  <c r="Q442" i="9"/>
  <c r="Q443" i="9"/>
  <c r="Q444" i="9"/>
  <c r="Q445" i="9"/>
  <c r="Q446" i="9"/>
  <c r="Q447" i="9"/>
  <c r="Q448" i="9"/>
  <c r="Q449" i="9"/>
  <c r="Q450" i="9"/>
  <c r="Q451" i="9"/>
  <c r="Q452" i="9"/>
  <c r="Q453" i="9"/>
  <c r="Q454" i="9"/>
  <c r="Q455" i="9"/>
  <c r="Q456" i="9"/>
  <c r="Q457" i="9"/>
  <c r="Q458" i="9"/>
  <c r="Q459" i="9"/>
  <c r="Q460" i="9"/>
  <c r="Q461" i="9"/>
  <c r="Q462" i="9"/>
  <c r="Q463" i="9"/>
  <c r="Q464" i="9"/>
  <c r="Q465" i="9"/>
  <c r="Q466" i="9"/>
  <c r="Q467" i="9"/>
  <c r="Q468" i="9"/>
  <c r="Q469" i="9"/>
  <c r="Q470" i="9"/>
  <c r="Q471" i="9"/>
  <c r="Q472" i="9"/>
  <c r="Q473" i="9"/>
  <c r="Q474" i="9"/>
  <c r="Q475" i="9"/>
  <c r="Q476" i="9"/>
  <c r="Q477" i="9"/>
  <c r="Q478" i="9"/>
  <c r="Q479" i="9"/>
  <c r="Q480" i="9"/>
  <c r="Q481" i="9"/>
  <c r="Q482" i="9"/>
  <c r="Q483" i="9"/>
  <c r="Q484" i="9"/>
  <c r="Q485" i="9"/>
  <c r="Q486" i="9"/>
  <c r="Q487" i="9"/>
  <c r="Q488" i="9"/>
  <c r="Q489" i="9"/>
  <c r="Q490" i="9"/>
  <c r="Q491" i="9"/>
  <c r="Q492" i="9"/>
  <c r="Q493" i="9"/>
  <c r="Q494" i="9"/>
  <c r="Q495" i="9"/>
  <c r="Q496" i="9"/>
  <c r="Q497" i="9"/>
  <c r="Q498" i="9"/>
  <c r="Q499" i="9"/>
  <c r="Q500" i="9"/>
  <c r="Q501" i="9"/>
  <c r="Q502" i="9"/>
  <c r="Q503" i="9"/>
  <c r="Q504" i="9"/>
  <c r="Q505" i="9"/>
  <c r="Q506" i="9"/>
  <c r="Q507" i="9"/>
  <c r="Q508" i="9"/>
  <c r="Q509" i="9"/>
  <c r="Q510" i="9"/>
  <c r="Q511" i="9"/>
  <c r="Q512" i="9"/>
  <c r="Q513" i="9"/>
  <c r="Q514" i="9"/>
  <c r="Q515" i="9"/>
  <c r="Q516" i="9"/>
  <c r="Q517" i="9"/>
  <c r="Q518" i="9"/>
  <c r="Q519" i="9"/>
  <c r="Q520" i="9"/>
  <c r="Q521" i="9"/>
  <c r="Q522" i="9"/>
  <c r="Q523" i="9"/>
  <c r="Q524" i="9"/>
  <c r="Q525" i="9"/>
  <c r="Q526" i="9"/>
  <c r="Q527" i="9"/>
  <c r="Q528" i="9"/>
  <c r="Q529" i="9"/>
  <c r="Q530" i="9"/>
  <c r="Q531" i="9"/>
  <c r="Q532" i="9"/>
  <c r="Q533" i="9"/>
  <c r="Q534" i="9"/>
  <c r="Q535" i="9"/>
  <c r="Q536" i="9"/>
  <c r="Q537" i="9"/>
  <c r="Q538" i="9"/>
  <c r="Q539" i="9"/>
  <c r="Q540" i="9"/>
  <c r="Q541" i="9"/>
  <c r="Q542" i="9"/>
  <c r="Q543" i="9"/>
  <c r="Q544" i="9"/>
  <c r="Q545" i="9"/>
  <c r="Q546" i="9"/>
  <c r="Q547" i="9"/>
  <c r="Q548" i="9"/>
  <c r="Q549" i="9"/>
  <c r="Q550" i="9"/>
  <c r="Q551" i="9"/>
  <c r="Q552" i="9"/>
  <c r="Q553" i="9"/>
  <c r="Q554" i="9"/>
  <c r="Q555" i="9"/>
  <c r="Q556" i="9"/>
  <c r="Q557" i="9"/>
  <c r="Q558" i="9"/>
  <c r="Q559" i="9"/>
  <c r="Q560" i="9"/>
  <c r="Q561" i="9"/>
  <c r="Q562" i="9"/>
  <c r="Q563" i="9"/>
  <c r="Q564" i="9"/>
  <c r="Q565" i="9"/>
  <c r="Q566" i="9"/>
  <c r="Q567" i="9"/>
  <c r="Q568" i="9"/>
  <c r="Q569" i="9"/>
  <c r="Q570" i="9"/>
  <c r="Q571" i="9"/>
  <c r="Q572" i="9"/>
  <c r="Q573" i="9"/>
  <c r="Q574" i="9"/>
  <c r="Q575" i="9"/>
  <c r="Q576" i="9"/>
  <c r="Q577" i="9"/>
  <c r="Q578" i="9"/>
  <c r="Q579" i="9"/>
  <c r="Q580" i="9"/>
  <c r="Q581" i="9"/>
  <c r="Q582" i="9"/>
  <c r="Q583" i="9"/>
  <c r="Q584" i="9"/>
  <c r="Q585" i="9"/>
  <c r="Q586" i="9"/>
  <c r="Q587" i="9"/>
  <c r="Q588" i="9"/>
  <c r="Q589" i="9"/>
  <c r="Q590" i="9"/>
  <c r="Q591" i="9"/>
  <c r="Q592" i="9"/>
  <c r="Q593" i="9"/>
  <c r="Q594" i="9"/>
  <c r="Q595" i="9"/>
  <c r="Q596" i="9"/>
  <c r="Q597" i="9"/>
  <c r="Q598" i="9"/>
  <c r="Q599" i="9"/>
  <c r="Q600" i="9"/>
  <c r="Q601" i="9"/>
  <c r="Q602" i="9"/>
  <c r="Q603" i="9"/>
  <c r="Q604" i="9"/>
  <c r="Q605" i="9"/>
  <c r="Q606" i="9"/>
  <c r="Q607" i="9"/>
  <c r="Q608" i="9"/>
  <c r="Q609" i="9"/>
  <c r="Q610" i="9"/>
  <c r="Q611" i="9"/>
  <c r="Q612" i="9"/>
  <c r="Q613" i="9"/>
  <c r="Q614" i="9"/>
  <c r="Q615" i="9"/>
  <c r="Q616" i="9"/>
  <c r="Q617" i="9"/>
  <c r="Q618" i="9"/>
  <c r="Q619" i="9"/>
  <c r="Q620" i="9"/>
  <c r="Q621" i="9"/>
  <c r="Q622" i="9"/>
  <c r="Q623" i="9"/>
  <c r="Q624" i="9"/>
  <c r="Q625" i="9"/>
  <c r="Q626" i="9"/>
  <c r="Q627" i="9"/>
  <c r="Q628" i="9"/>
  <c r="Q629" i="9"/>
  <c r="Q630" i="9"/>
  <c r="Q631" i="9"/>
  <c r="Q632" i="9"/>
  <c r="Q633" i="9"/>
  <c r="Q634" i="9"/>
  <c r="Q635" i="9"/>
  <c r="Q636" i="9"/>
  <c r="Q637" i="9"/>
  <c r="Q638" i="9"/>
  <c r="Q639" i="9"/>
  <c r="Q640" i="9"/>
  <c r="Q641" i="9"/>
  <c r="Q642" i="9"/>
  <c r="Q643" i="9"/>
  <c r="Q644" i="9"/>
  <c r="Q645" i="9"/>
  <c r="Q646" i="9"/>
  <c r="Q647" i="9"/>
  <c r="Q648" i="9"/>
  <c r="Q649" i="9"/>
  <c r="Q650" i="9"/>
  <c r="Q651" i="9"/>
  <c r="Q652" i="9"/>
  <c r="Q653" i="9"/>
  <c r="Q654" i="9"/>
  <c r="Q655" i="9"/>
  <c r="Q656" i="9"/>
  <c r="Q657" i="9"/>
  <c r="Q658" i="9"/>
  <c r="Q659" i="9"/>
  <c r="Q660" i="9"/>
  <c r="Q661" i="9"/>
  <c r="Q662" i="9"/>
  <c r="Q663" i="9"/>
  <c r="Q664" i="9"/>
  <c r="Q665" i="9"/>
  <c r="Q666" i="9"/>
  <c r="Q667" i="9"/>
  <c r="Q668" i="9"/>
  <c r="Q669" i="9"/>
  <c r="Q670" i="9"/>
  <c r="Q671" i="9"/>
  <c r="Q672" i="9"/>
  <c r="Q673" i="9"/>
  <c r="Q674" i="9"/>
  <c r="Q675" i="9"/>
  <c r="Q676" i="9"/>
  <c r="Q677" i="9"/>
  <c r="Q678" i="9"/>
  <c r="Q679" i="9"/>
  <c r="Q680" i="9"/>
  <c r="Q681" i="9"/>
  <c r="Q682" i="9"/>
  <c r="Q683" i="9"/>
  <c r="Q684" i="9"/>
  <c r="Q685" i="9"/>
  <c r="Q686" i="9"/>
  <c r="Q687" i="9"/>
  <c r="Q688" i="9"/>
  <c r="Q689" i="9"/>
  <c r="Q690" i="9"/>
  <c r="Q691" i="9"/>
  <c r="Q692" i="9"/>
  <c r="Q693" i="9"/>
  <c r="Q694" i="9"/>
  <c r="Q695" i="9"/>
  <c r="Q696" i="9"/>
  <c r="Q697" i="9"/>
  <c r="Q698" i="9"/>
  <c r="Q699" i="9"/>
  <c r="Q700" i="9"/>
  <c r="Q701" i="9"/>
  <c r="Q702" i="9"/>
  <c r="Q703" i="9"/>
  <c r="Q704" i="9"/>
  <c r="Q705" i="9"/>
  <c r="Q706" i="9"/>
  <c r="Q707" i="9"/>
  <c r="Q708" i="9"/>
  <c r="Q709" i="9"/>
  <c r="Q710" i="9"/>
  <c r="Q711" i="9"/>
  <c r="Q712" i="9"/>
  <c r="Q713" i="9"/>
  <c r="Q714" i="9"/>
  <c r="Q715" i="9"/>
  <c r="Q716" i="9"/>
  <c r="Q717" i="9"/>
  <c r="Q718" i="9"/>
  <c r="Q719" i="9"/>
  <c r="Q720" i="9"/>
  <c r="Q721" i="9"/>
  <c r="Q722" i="9"/>
  <c r="Q723" i="9"/>
  <c r="Q724" i="9"/>
  <c r="Q725" i="9"/>
  <c r="Q726" i="9"/>
  <c r="Q727" i="9"/>
  <c r="Q728" i="9"/>
  <c r="Q729" i="9"/>
  <c r="Q730" i="9"/>
  <c r="Q731" i="9"/>
  <c r="Q732" i="9"/>
  <c r="Q733" i="9"/>
  <c r="Q734" i="9"/>
  <c r="Q735" i="9"/>
  <c r="Q736" i="9"/>
  <c r="Q737" i="9"/>
  <c r="Q738" i="9"/>
  <c r="Q739" i="9"/>
  <c r="Q740" i="9"/>
  <c r="Q741" i="9"/>
  <c r="Q742" i="9"/>
  <c r="Q743" i="9"/>
  <c r="Q744" i="9"/>
  <c r="Q745" i="9"/>
  <c r="Q746" i="9"/>
  <c r="Q747" i="9"/>
  <c r="Q748" i="9"/>
  <c r="Q749" i="9"/>
  <c r="Q750" i="9"/>
  <c r="Q751" i="9"/>
  <c r="Q752" i="9"/>
  <c r="Q753" i="9"/>
  <c r="Q754" i="9"/>
  <c r="Q755" i="9"/>
  <c r="Q756" i="9"/>
  <c r="Q757" i="9"/>
  <c r="Q758" i="9"/>
  <c r="Q759" i="9"/>
  <c r="Q760" i="9"/>
  <c r="Q761" i="9"/>
  <c r="Q762" i="9"/>
  <c r="Q763" i="9"/>
  <c r="Q764" i="9"/>
  <c r="Q765" i="9"/>
  <c r="Q766" i="9"/>
  <c r="Q767" i="9"/>
  <c r="Q768" i="9"/>
  <c r="Q769" i="9"/>
  <c r="Q770" i="9"/>
  <c r="Q771" i="9"/>
  <c r="Q772" i="9"/>
  <c r="Q773" i="9"/>
  <c r="Q774" i="9"/>
  <c r="Q775" i="9"/>
  <c r="Q776" i="9"/>
  <c r="Q777" i="9"/>
  <c r="Q778" i="9"/>
  <c r="Q779" i="9"/>
  <c r="Q780" i="9"/>
  <c r="Q781" i="9"/>
  <c r="Q782" i="9"/>
  <c r="Q783" i="9"/>
  <c r="Q784" i="9"/>
  <c r="Q785" i="9"/>
  <c r="Q786" i="9"/>
  <c r="Q787" i="9"/>
  <c r="Q788" i="9"/>
  <c r="Q789" i="9"/>
  <c r="Q790" i="9"/>
  <c r="Q791" i="9"/>
  <c r="Q792" i="9"/>
  <c r="Q793" i="9"/>
  <c r="Q794" i="9"/>
  <c r="Q795" i="9"/>
  <c r="Q796" i="9"/>
  <c r="Q797" i="9"/>
  <c r="Q798" i="9"/>
  <c r="Q799" i="9"/>
  <c r="Q800" i="9"/>
  <c r="Q801" i="9"/>
  <c r="Q802" i="9"/>
  <c r="Q803" i="9"/>
  <c r="Q804" i="9"/>
  <c r="Q805" i="9"/>
  <c r="Q806" i="9"/>
  <c r="Q807" i="9"/>
  <c r="Q808" i="9"/>
  <c r="Q809" i="9"/>
  <c r="Q810" i="9"/>
  <c r="Q811" i="9"/>
  <c r="Q812" i="9"/>
  <c r="Q813" i="9"/>
  <c r="Q814" i="9"/>
  <c r="Q815" i="9"/>
  <c r="Q816" i="9"/>
  <c r="Q817" i="9"/>
  <c r="Q818" i="9"/>
  <c r="Q819" i="9"/>
  <c r="Q820" i="9"/>
  <c r="Q821" i="9"/>
  <c r="Q822" i="9"/>
  <c r="Q823" i="9"/>
  <c r="Q824" i="9"/>
  <c r="Q825" i="9"/>
  <c r="Q826" i="9"/>
  <c r="Q827" i="9"/>
  <c r="Q828" i="9"/>
  <c r="Q829" i="9"/>
  <c r="Q830" i="9"/>
  <c r="Q831" i="9"/>
  <c r="Q832" i="9"/>
  <c r="Q833" i="9"/>
  <c r="Q834" i="9"/>
  <c r="Q835" i="9"/>
  <c r="Q836" i="9"/>
  <c r="Q837" i="9"/>
  <c r="Q838" i="9"/>
  <c r="Q839" i="9"/>
  <c r="Q840" i="9"/>
  <c r="Q841" i="9"/>
  <c r="Q842" i="9"/>
  <c r="Q843" i="9"/>
  <c r="Q844" i="9"/>
  <c r="Q845" i="9"/>
  <c r="Q846" i="9"/>
  <c r="Q847" i="9"/>
  <c r="Q848" i="9"/>
  <c r="Q849" i="9"/>
  <c r="Q850" i="9"/>
  <c r="Q851" i="9"/>
  <c r="Q852" i="9"/>
  <c r="Q853" i="9"/>
  <c r="Q854" i="9"/>
  <c r="Q855" i="9"/>
  <c r="Q856" i="9"/>
  <c r="Q857" i="9"/>
  <c r="Q858" i="9"/>
  <c r="Q859" i="9"/>
  <c r="Q860" i="9"/>
  <c r="Q861" i="9"/>
  <c r="Q862" i="9"/>
  <c r="Q863" i="9"/>
  <c r="Q864" i="9"/>
  <c r="Q865" i="9"/>
  <c r="Q866" i="9"/>
  <c r="Q867" i="9"/>
  <c r="Q868" i="9"/>
  <c r="Q869" i="9"/>
  <c r="Q870" i="9"/>
  <c r="Q871" i="9"/>
  <c r="Q872" i="9"/>
  <c r="Q873" i="9"/>
  <c r="Q874" i="9"/>
  <c r="Q875" i="9"/>
  <c r="Q876" i="9"/>
  <c r="Q877" i="9"/>
  <c r="Q878" i="9"/>
  <c r="Q879" i="9"/>
  <c r="Q880" i="9"/>
  <c r="Q881" i="9"/>
  <c r="Q882" i="9"/>
  <c r="Q883" i="9"/>
  <c r="Q884" i="9"/>
  <c r="Q885" i="9"/>
  <c r="Q886" i="9"/>
  <c r="Q887" i="9"/>
  <c r="Q888" i="9"/>
  <c r="Q889" i="9"/>
  <c r="Q890" i="9"/>
  <c r="Q891" i="9"/>
  <c r="Q892" i="9"/>
  <c r="Q893" i="9"/>
  <c r="Q894" i="9"/>
  <c r="Q895" i="9"/>
  <c r="Q896" i="9"/>
  <c r="Q897" i="9"/>
  <c r="Q898" i="9"/>
  <c r="Q899" i="9"/>
  <c r="Q900" i="9"/>
  <c r="Q901" i="9"/>
  <c r="Q902" i="9"/>
  <c r="Q903" i="9"/>
  <c r="Q904" i="9"/>
  <c r="Q905" i="9"/>
  <c r="Q906" i="9"/>
  <c r="Q907" i="9"/>
  <c r="Q908" i="9"/>
  <c r="Q909" i="9"/>
  <c r="Q910" i="9"/>
  <c r="Q911" i="9"/>
  <c r="Q912" i="9"/>
  <c r="Q913" i="9"/>
  <c r="Q914" i="9"/>
  <c r="Q915" i="9"/>
  <c r="Q916" i="9"/>
  <c r="Q917" i="9"/>
  <c r="Q918" i="9"/>
  <c r="Q919" i="9"/>
  <c r="Q920" i="9"/>
  <c r="Q921" i="9"/>
  <c r="Q922" i="9"/>
  <c r="Q923" i="9"/>
  <c r="Q924" i="9"/>
  <c r="Q925" i="9"/>
  <c r="Q926" i="9"/>
  <c r="Q927" i="9"/>
  <c r="Q928" i="9"/>
  <c r="Q929" i="9"/>
  <c r="Q930" i="9"/>
  <c r="Q931" i="9"/>
  <c r="Q932" i="9"/>
  <c r="Q933" i="9"/>
  <c r="Q934" i="9"/>
  <c r="Q935" i="9"/>
  <c r="Q936" i="9"/>
  <c r="Q937" i="9"/>
  <c r="Q938" i="9"/>
  <c r="Q939" i="9"/>
  <c r="Q940" i="9"/>
  <c r="Q941" i="9"/>
  <c r="Q942" i="9"/>
  <c r="Q943" i="9"/>
  <c r="Q944" i="9"/>
  <c r="Q945" i="9"/>
  <c r="Q946" i="9"/>
  <c r="Q947" i="9"/>
  <c r="Q948" i="9"/>
  <c r="Q949" i="9"/>
  <c r="Q950" i="9"/>
  <c r="Q951" i="9"/>
  <c r="Q952" i="9"/>
  <c r="Q953" i="9"/>
  <c r="Q954" i="9"/>
  <c r="Q955" i="9"/>
  <c r="Q956" i="9"/>
  <c r="Q957" i="9"/>
  <c r="Q958" i="9"/>
  <c r="Q959" i="9"/>
  <c r="Q960" i="9"/>
  <c r="Q961" i="9"/>
  <c r="Q962" i="9"/>
  <c r="Q963" i="9"/>
  <c r="Q964" i="9"/>
  <c r="Q965" i="9"/>
  <c r="Q966" i="9"/>
  <c r="Q967" i="9"/>
  <c r="Q968" i="9"/>
  <c r="Q969" i="9"/>
  <c r="Q970" i="9"/>
  <c r="Q971" i="9"/>
  <c r="Q972" i="9"/>
  <c r="Q973" i="9"/>
  <c r="Q974" i="9"/>
  <c r="Q975" i="9"/>
  <c r="Q976" i="9"/>
  <c r="Q977" i="9"/>
  <c r="Q978" i="9"/>
  <c r="Q979" i="9"/>
  <c r="Q980" i="9"/>
  <c r="Q981" i="9"/>
  <c r="Q982" i="9"/>
  <c r="Q983" i="9"/>
  <c r="Q984" i="9"/>
  <c r="Q985" i="9"/>
  <c r="Q986" i="9"/>
  <c r="Q987" i="9"/>
  <c r="Q988" i="9"/>
  <c r="Q989" i="9"/>
  <c r="Q990" i="9"/>
  <c r="Q991" i="9"/>
  <c r="Q992" i="9"/>
  <c r="Q993" i="9"/>
  <c r="Q994" i="9"/>
  <c r="Q995" i="9"/>
  <c r="Q996" i="9"/>
  <c r="Q997" i="9"/>
  <c r="Q998" i="9"/>
  <c r="Q999" i="9"/>
  <c r="Q1000" i="9"/>
  <c r="Q1001" i="9"/>
  <c r="Q1002" i="9"/>
  <c r="Q1003" i="9"/>
  <c r="Q1004" i="9"/>
  <c r="Q1005" i="9"/>
  <c r="Q1006" i="9"/>
  <c r="Q1007" i="9"/>
  <c r="Q1008" i="9"/>
  <c r="Q1009" i="9"/>
  <c r="Q1010" i="9"/>
  <c r="Q1011" i="9"/>
  <c r="Q1012" i="9"/>
  <c r="Q1013" i="9"/>
  <c r="Q1014" i="9"/>
  <c r="Q1015" i="9"/>
  <c r="Q1016" i="9"/>
  <c r="Q1017" i="9"/>
  <c r="Q1018" i="9"/>
  <c r="Q1019" i="9"/>
  <c r="Q1020" i="9"/>
  <c r="Q1021" i="9"/>
  <c r="Q1022" i="9"/>
  <c r="Q1023" i="9"/>
  <c r="Q1024" i="9"/>
  <c r="Q1025" i="9"/>
  <c r="Q1026" i="9"/>
  <c r="Q1027" i="9"/>
  <c r="Q1028" i="9"/>
  <c r="Q1029" i="9"/>
  <c r="Q1030" i="9"/>
  <c r="Q1031" i="9"/>
  <c r="Q1032" i="9"/>
  <c r="Q1033" i="9"/>
  <c r="Q1034" i="9"/>
  <c r="Q1035" i="9"/>
  <c r="Q1036" i="9"/>
  <c r="Q1037" i="9"/>
  <c r="Q1038" i="9"/>
  <c r="Q1039" i="9"/>
  <c r="Q1040" i="9"/>
  <c r="Q1041" i="9"/>
  <c r="Q1042" i="9"/>
  <c r="Q1043" i="9"/>
  <c r="Q1044" i="9"/>
  <c r="Q1045" i="9"/>
  <c r="Q1046" i="9"/>
  <c r="Q1047" i="9"/>
  <c r="Q1048" i="9"/>
  <c r="Q1049" i="9"/>
  <c r="Q1050" i="9"/>
  <c r="Q1051" i="9"/>
  <c r="Q1052" i="9"/>
  <c r="Q1053" i="9"/>
  <c r="Q1054" i="9"/>
  <c r="Q1055" i="9"/>
  <c r="Q1056" i="9"/>
  <c r="Q1057" i="9"/>
  <c r="Q1058" i="9"/>
  <c r="Q1059" i="9"/>
  <c r="Q1060" i="9"/>
  <c r="Q1061" i="9"/>
  <c r="Q1062" i="9"/>
  <c r="Q1063" i="9"/>
  <c r="Q1064" i="9"/>
  <c r="Q1065" i="9"/>
  <c r="Q1066" i="9"/>
  <c r="Q1067" i="9"/>
  <c r="Q1068" i="9"/>
  <c r="Q1069" i="9"/>
  <c r="Q1070" i="9"/>
  <c r="Q1071" i="9"/>
  <c r="Q1072" i="9"/>
  <c r="Q1073" i="9"/>
  <c r="Q1074" i="9"/>
  <c r="Q1075" i="9"/>
  <c r="Q1076" i="9"/>
  <c r="Q1077" i="9"/>
  <c r="Q1078" i="9"/>
  <c r="Q1079" i="9"/>
  <c r="Q1080" i="9"/>
  <c r="Q1081" i="9"/>
  <c r="Q1082" i="9"/>
  <c r="Q1083" i="9"/>
  <c r="Q1084" i="9"/>
  <c r="Q1085" i="9"/>
  <c r="Q1086" i="9"/>
  <c r="Q1087" i="9"/>
  <c r="Q1088" i="9"/>
  <c r="Q1089" i="9"/>
  <c r="Q1090" i="9"/>
  <c r="Q1091" i="9"/>
  <c r="Q1092" i="9"/>
  <c r="Q1093" i="9"/>
  <c r="Q1094" i="9"/>
  <c r="Q1095" i="9"/>
  <c r="Q1096" i="9"/>
  <c r="Q1097" i="9"/>
  <c r="Q1098" i="9"/>
  <c r="Q1099" i="9"/>
  <c r="Q1100" i="9"/>
  <c r="Q1101" i="9"/>
  <c r="Q1102" i="9"/>
  <c r="Q1103" i="9"/>
  <c r="Q1104" i="9"/>
  <c r="Q1105" i="9"/>
  <c r="Q1106" i="9"/>
  <c r="Q1107" i="9"/>
  <c r="Q1108" i="9"/>
  <c r="Q1109" i="9"/>
  <c r="Q1110" i="9"/>
  <c r="Q1111" i="9"/>
  <c r="Q1112" i="9"/>
  <c r="Q1113" i="9"/>
  <c r="Q1114" i="9"/>
  <c r="Q1115" i="9"/>
  <c r="Q1116" i="9"/>
  <c r="Q1117" i="9"/>
  <c r="Q1118" i="9"/>
  <c r="Q1119" i="9"/>
  <c r="Q1120" i="9"/>
  <c r="Q1121" i="9"/>
  <c r="Q1122" i="9"/>
  <c r="Q1123" i="9"/>
  <c r="Q1124" i="9"/>
  <c r="Q1125" i="9"/>
  <c r="Q1126" i="9"/>
  <c r="Q1127" i="9"/>
  <c r="Q1128" i="9"/>
  <c r="Q1129" i="9"/>
  <c r="Q1130" i="9"/>
  <c r="Q1131" i="9"/>
  <c r="Q1132" i="9"/>
  <c r="Q1133" i="9"/>
  <c r="Q1134" i="9"/>
  <c r="Q1135" i="9"/>
  <c r="Q1136" i="9"/>
  <c r="Q1137" i="9"/>
  <c r="Q1138" i="9"/>
  <c r="Q1139" i="9"/>
  <c r="Q1140" i="9"/>
  <c r="Q1141" i="9"/>
  <c r="Q1142" i="9"/>
  <c r="Q1143" i="9"/>
  <c r="Q1144" i="9"/>
  <c r="Q1145" i="9"/>
  <c r="Q1146" i="9"/>
  <c r="Q1147" i="9"/>
  <c r="Q1148" i="9"/>
  <c r="Q1149" i="9"/>
  <c r="Q1150" i="9"/>
  <c r="Q1151" i="9"/>
  <c r="Q1152" i="9"/>
  <c r="Q1153" i="9"/>
  <c r="Q1154" i="9"/>
  <c r="Q1155" i="9"/>
  <c r="Q1156" i="9"/>
  <c r="Q1157" i="9"/>
  <c r="Q1158" i="9"/>
  <c r="Q1159" i="9"/>
  <c r="Q1160" i="9"/>
  <c r="Q1161" i="9"/>
  <c r="Q1162" i="9"/>
  <c r="Q1163" i="9"/>
  <c r="Q1164" i="9"/>
  <c r="Q1165" i="9"/>
  <c r="Q1166" i="9"/>
  <c r="Q1167" i="9"/>
  <c r="Q1168" i="9"/>
  <c r="Q1169" i="9"/>
  <c r="Q1170" i="9"/>
  <c r="Q1171" i="9"/>
  <c r="Q1172" i="9"/>
  <c r="Q1173" i="9"/>
  <c r="Q1174" i="9"/>
  <c r="Q1175" i="9"/>
  <c r="Q1176" i="9"/>
  <c r="Q1177" i="9"/>
  <c r="Q1178" i="9"/>
  <c r="Q1179" i="9"/>
  <c r="Q1180" i="9"/>
  <c r="Q1181" i="9"/>
  <c r="Q1182" i="9"/>
  <c r="Q1183" i="9"/>
  <c r="Q1184" i="9"/>
  <c r="Q1185" i="9"/>
  <c r="Q1186" i="9"/>
  <c r="Q1187" i="9"/>
  <c r="Q1188" i="9"/>
  <c r="Q1189" i="9"/>
  <c r="Q1190" i="9"/>
  <c r="Q1191" i="9"/>
  <c r="Q1192" i="9"/>
  <c r="Q1193" i="9"/>
  <c r="Q1194" i="9"/>
  <c r="Q1195" i="9"/>
  <c r="Q1196" i="9"/>
  <c r="Q1197" i="9"/>
  <c r="Q1198" i="9"/>
  <c r="Q1199" i="9"/>
  <c r="Q1200" i="9"/>
  <c r="Q1201" i="9"/>
  <c r="Q1202" i="9"/>
  <c r="Q1203" i="9"/>
  <c r="Q1204" i="9"/>
  <c r="Q1205" i="9"/>
  <c r="Q1206" i="9"/>
  <c r="Q1207" i="9"/>
  <c r="Q1208" i="9"/>
  <c r="Q1209" i="9"/>
  <c r="Q1210" i="9"/>
  <c r="Q1211" i="9"/>
  <c r="Q1212" i="9"/>
  <c r="Q1213" i="9"/>
  <c r="Q1214" i="9"/>
  <c r="Q1215" i="9"/>
  <c r="Q1216" i="9"/>
  <c r="Q1217" i="9"/>
  <c r="Q1218" i="9"/>
  <c r="Q1219" i="9"/>
  <c r="Q1220" i="9"/>
  <c r="Q1221" i="9"/>
  <c r="Q1222" i="9"/>
  <c r="Q1223" i="9"/>
  <c r="Q1224" i="9"/>
  <c r="Q1225" i="9"/>
  <c r="Q1226" i="9"/>
  <c r="Q1227" i="9"/>
  <c r="Q1228" i="9"/>
  <c r="Q1229" i="9"/>
  <c r="Q1230" i="9"/>
  <c r="Q1231" i="9"/>
  <c r="Q1232" i="9"/>
  <c r="Q1233" i="9"/>
  <c r="Q1234" i="9"/>
  <c r="Q1235" i="9"/>
  <c r="Q1236" i="9"/>
  <c r="Q1237" i="9"/>
  <c r="Q1238" i="9"/>
  <c r="Q1239" i="9"/>
  <c r="Q1240" i="9"/>
  <c r="Q1241" i="9"/>
  <c r="Q1242" i="9"/>
  <c r="Q1243" i="9"/>
  <c r="Q1244" i="9"/>
  <c r="Q1245" i="9"/>
  <c r="Q1246" i="9"/>
  <c r="Q1247" i="9"/>
  <c r="Q1248" i="9"/>
  <c r="Q1249" i="9"/>
  <c r="Q1250" i="9"/>
  <c r="Q1251" i="9"/>
  <c r="Q1252" i="9"/>
  <c r="Q1253" i="9"/>
  <c r="Q1254" i="9"/>
  <c r="Q1255" i="9"/>
  <c r="Q1256" i="9"/>
  <c r="Q1257" i="9"/>
  <c r="Q1258" i="9"/>
  <c r="Q1259" i="9"/>
  <c r="Q1260" i="9"/>
  <c r="Q1261" i="9"/>
  <c r="Q1262" i="9"/>
  <c r="Q1263" i="9"/>
  <c r="Q1264" i="9"/>
  <c r="Q1265" i="9"/>
  <c r="Q1266" i="9"/>
  <c r="Q1267" i="9"/>
  <c r="Q1268" i="9"/>
  <c r="Q1269" i="9"/>
  <c r="Q1270" i="9"/>
  <c r="Q1271" i="9"/>
  <c r="Q1272" i="9"/>
  <c r="Q1273" i="9"/>
  <c r="Q1274" i="9"/>
  <c r="Q1275" i="9"/>
  <c r="Q1276" i="9"/>
  <c r="Q1277" i="9"/>
  <c r="Q1278" i="9"/>
  <c r="Q1279" i="9"/>
  <c r="Q1280" i="9"/>
  <c r="Q1281" i="9"/>
  <c r="Q1282" i="9"/>
  <c r="Q1283" i="9"/>
  <c r="Q1284" i="9"/>
  <c r="Q1285" i="9"/>
  <c r="Q1286" i="9"/>
  <c r="Q1287" i="9"/>
  <c r="Q1288" i="9"/>
  <c r="Q1289" i="9"/>
  <c r="Q1290" i="9"/>
  <c r="Q1291" i="9"/>
  <c r="Q1292" i="9"/>
  <c r="Q1293" i="9"/>
  <c r="Q1294" i="9"/>
  <c r="Q1295" i="9"/>
  <c r="Q1296" i="9"/>
  <c r="Q1297" i="9"/>
  <c r="Q1298" i="9"/>
  <c r="Q1299" i="9"/>
  <c r="Q1300" i="9"/>
  <c r="Q1301" i="9"/>
  <c r="Q1302" i="9"/>
  <c r="Q1303" i="9"/>
  <c r="Q1304" i="9"/>
  <c r="Q1305" i="9"/>
  <c r="Q1306" i="9"/>
  <c r="Q1307" i="9"/>
  <c r="Q1308" i="9"/>
  <c r="Q1309" i="9"/>
  <c r="Q1310" i="9"/>
  <c r="Q1311" i="9"/>
  <c r="Q1312" i="9"/>
  <c r="Q1313" i="9"/>
  <c r="Q1314" i="9"/>
  <c r="Q1315" i="9"/>
  <c r="Q1316" i="9"/>
  <c r="Q1317" i="9"/>
  <c r="Q1318" i="9"/>
  <c r="Q1319" i="9"/>
  <c r="Q1320" i="9"/>
  <c r="Q1321" i="9"/>
  <c r="Q1322" i="9"/>
  <c r="Q1323" i="9"/>
  <c r="Q1324" i="9"/>
  <c r="Q1325" i="9"/>
  <c r="Q1326" i="9"/>
  <c r="Q1327" i="9"/>
  <c r="Q1328" i="9"/>
  <c r="Q1329" i="9"/>
  <c r="Q1330" i="9"/>
  <c r="Q1331" i="9"/>
  <c r="Q1332" i="9"/>
  <c r="Q1333" i="9"/>
  <c r="Q1334" i="9"/>
  <c r="Q1335" i="9"/>
  <c r="Q1336" i="9"/>
  <c r="Q1337" i="9"/>
  <c r="Q1338" i="9"/>
  <c r="Q1339" i="9"/>
  <c r="Q1340" i="9"/>
  <c r="Q1341" i="9"/>
  <c r="Q1342" i="9"/>
  <c r="Q1343" i="9"/>
  <c r="Q1344" i="9"/>
  <c r="Q1345" i="9"/>
  <c r="Q1346" i="9"/>
  <c r="Q1347" i="9"/>
  <c r="Q1348" i="9"/>
  <c r="Q1349" i="9"/>
  <c r="Q1350" i="9"/>
  <c r="Q1351" i="9"/>
  <c r="Q1352" i="9"/>
  <c r="Q1353" i="9"/>
  <c r="Q1354" i="9"/>
  <c r="Q1355" i="9"/>
  <c r="Q1356" i="9"/>
  <c r="Q1357" i="9"/>
  <c r="Q1358" i="9"/>
  <c r="Q1359" i="9"/>
  <c r="Q1360" i="9"/>
  <c r="Q1361" i="9"/>
  <c r="Q1362" i="9"/>
  <c r="Q1363" i="9"/>
  <c r="Q1364" i="9"/>
  <c r="Q1365" i="9"/>
  <c r="Q1366" i="9"/>
  <c r="Q1367" i="9"/>
  <c r="Q1368" i="9"/>
  <c r="Q1369" i="9"/>
  <c r="Q1370" i="9"/>
  <c r="Q1371" i="9"/>
  <c r="Q1372" i="9"/>
  <c r="Q1373" i="9"/>
  <c r="Q1374" i="9"/>
  <c r="Q1375" i="9"/>
  <c r="Q1376" i="9"/>
  <c r="Q1377" i="9"/>
  <c r="Q1378" i="9"/>
  <c r="Q1379" i="9"/>
  <c r="Q1380" i="9"/>
  <c r="Q1381" i="9"/>
  <c r="Q1382" i="9"/>
  <c r="Q1383" i="9"/>
  <c r="Q1384" i="9"/>
  <c r="Q1385" i="9"/>
  <c r="Q1386" i="9"/>
  <c r="Q1387" i="9"/>
  <c r="Q1388" i="9"/>
  <c r="Q1389" i="9"/>
  <c r="Q1390" i="9"/>
  <c r="Q1391" i="9"/>
  <c r="Q1392" i="9"/>
  <c r="Q1393" i="9"/>
  <c r="Q1394" i="9"/>
  <c r="Q1395" i="9"/>
  <c r="Q1396" i="9"/>
  <c r="Q1397" i="9"/>
  <c r="Q1398" i="9"/>
  <c r="Q1399" i="9"/>
  <c r="Q1400" i="9"/>
  <c r="Q1401" i="9"/>
  <c r="Q1402" i="9"/>
  <c r="Q1403" i="9"/>
  <c r="Q1404" i="9"/>
  <c r="Q1405" i="9"/>
  <c r="Q1406" i="9"/>
  <c r="Q1407" i="9"/>
  <c r="Q1408" i="9"/>
  <c r="Q1409" i="9"/>
  <c r="Q1410" i="9"/>
  <c r="Q1411" i="9"/>
  <c r="Q1412" i="9"/>
  <c r="Q1413" i="9"/>
  <c r="Q1414" i="9"/>
  <c r="Q1415" i="9"/>
  <c r="Q1416" i="9"/>
  <c r="Q1417" i="9"/>
  <c r="Q1418" i="9"/>
  <c r="Q1419" i="9"/>
  <c r="Q1420" i="9"/>
  <c r="Q1421" i="9"/>
  <c r="Q1422" i="9"/>
  <c r="Q1423" i="9"/>
  <c r="Q1424" i="9"/>
  <c r="Q1425" i="9"/>
  <c r="Q1426" i="9"/>
  <c r="Q1427" i="9"/>
  <c r="Q1428" i="9"/>
  <c r="Q1429" i="9"/>
  <c r="Q1430" i="9"/>
  <c r="Q1431" i="9"/>
  <c r="Q1432" i="9"/>
  <c r="Q1433" i="9"/>
  <c r="Q1434" i="9"/>
  <c r="Q1435" i="9"/>
  <c r="Q1436" i="9"/>
  <c r="Q1437" i="9"/>
  <c r="Q1438" i="9"/>
  <c r="Q1439" i="9"/>
  <c r="Q1440" i="9"/>
  <c r="Q1441" i="9"/>
  <c r="Q1442" i="9"/>
  <c r="Q1443" i="9"/>
  <c r="Q1444" i="9"/>
  <c r="Q1445" i="9"/>
  <c r="Q1446" i="9"/>
  <c r="Q1447" i="9"/>
  <c r="Q1448" i="9"/>
  <c r="Q1449" i="9"/>
  <c r="Q1450" i="9"/>
  <c r="Q1451" i="9"/>
  <c r="Q1452" i="9"/>
  <c r="Q1453" i="9"/>
  <c r="Q1454" i="9"/>
  <c r="Q1455" i="9"/>
  <c r="Q1456" i="9"/>
  <c r="Q1457" i="9"/>
  <c r="Q1458" i="9"/>
  <c r="Q1459" i="9"/>
  <c r="Q1460" i="9"/>
  <c r="Q1461" i="9"/>
  <c r="Q1462" i="9"/>
  <c r="Q1463" i="9"/>
  <c r="Q1464" i="9"/>
  <c r="Q1465" i="9"/>
  <c r="Q1466" i="9"/>
  <c r="Q1467" i="9"/>
  <c r="Q1468" i="9"/>
  <c r="Q1469" i="9"/>
  <c r="Q1470" i="9"/>
  <c r="Q1471" i="9"/>
  <c r="Q1472" i="9"/>
  <c r="Q1473" i="9"/>
  <c r="Q1474" i="9"/>
  <c r="Q1475" i="9"/>
  <c r="Q1476" i="9"/>
  <c r="Q1477" i="9"/>
  <c r="Q1478" i="9"/>
  <c r="Q1479" i="9"/>
  <c r="Q1480" i="9"/>
  <c r="Q1481" i="9"/>
  <c r="Q1482" i="9"/>
  <c r="Q1483" i="9"/>
  <c r="Q1484" i="9"/>
  <c r="Q1485" i="9"/>
  <c r="Q1486" i="9"/>
  <c r="Q1487" i="9"/>
  <c r="Q1488" i="9"/>
  <c r="Q1489" i="9"/>
  <c r="Q1490" i="9"/>
  <c r="Q1491" i="9"/>
  <c r="Q1492" i="9"/>
  <c r="Q1493" i="9"/>
  <c r="Q1494" i="9"/>
  <c r="Q1495" i="9"/>
  <c r="Q1496" i="9"/>
  <c r="Q1497" i="9"/>
  <c r="Q1498" i="9"/>
  <c r="Q1499" i="9"/>
  <c r="Q1500" i="9"/>
  <c r="Q1501" i="9"/>
  <c r="Q1502" i="9"/>
  <c r="Q1503" i="9"/>
  <c r="Q1504" i="9"/>
  <c r="Q1505" i="9"/>
  <c r="Q1506" i="9"/>
  <c r="Q1507" i="9"/>
  <c r="Q1508" i="9"/>
  <c r="Q1509" i="9"/>
  <c r="Q1510" i="9"/>
  <c r="Q1511" i="9"/>
  <c r="Q1512" i="9"/>
  <c r="Q1513" i="9"/>
  <c r="Q1514" i="9"/>
  <c r="Q1515" i="9"/>
  <c r="Q1516" i="9"/>
  <c r="Q1517" i="9"/>
  <c r="Q1518" i="9"/>
  <c r="Q1519" i="9"/>
  <c r="Q1520" i="9"/>
  <c r="Q1521" i="9"/>
  <c r="Q1522" i="9"/>
  <c r="Q1523" i="9"/>
  <c r="Q1524" i="9"/>
  <c r="Q1525" i="9"/>
  <c r="Q1526" i="9"/>
  <c r="Q1527" i="9"/>
  <c r="Q1528" i="9"/>
  <c r="Q1529" i="9"/>
  <c r="Q1530" i="9"/>
  <c r="Q1531" i="9"/>
  <c r="Q1532" i="9"/>
  <c r="Q1533" i="9"/>
  <c r="Q1534" i="9"/>
  <c r="Q1535" i="9"/>
  <c r="Q1536" i="9"/>
  <c r="Q1537" i="9"/>
  <c r="Q1538" i="9"/>
  <c r="Q1539" i="9"/>
  <c r="Q1540" i="9"/>
  <c r="Q1541" i="9"/>
  <c r="Q1542" i="9"/>
  <c r="Q1543" i="9"/>
  <c r="Q1544" i="9"/>
  <c r="Q1545" i="9"/>
  <c r="Q1546" i="9"/>
  <c r="Q1547" i="9"/>
  <c r="Q1548" i="9"/>
  <c r="Q1549" i="9"/>
  <c r="Q1550" i="9"/>
  <c r="Q1551" i="9"/>
  <c r="Q1552" i="9"/>
  <c r="Q1553" i="9"/>
  <c r="Q1554" i="9"/>
  <c r="Q1555" i="9"/>
  <c r="Q1556" i="9"/>
  <c r="Q1557" i="9"/>
  <c r="Q1558" i="9"/>
  <c r="Q1559" i="9"/>
  <c r="Q1560" i="9"/>
  <c r="Q1561" i="9"/>
  <c r="Q1562" i="9"/>
  <c r="Q1563" i="9"/>
  <c r="Q1564" i="9"/>
  <c r="Q1565" i="9"/>
  <c r="Q1566" i="9"/>
  <c r="Q1567" i="9"/>
  <c r="Q1568" i="9"/>
  <c r="Q1569" i="9"/>
  <c r="Q1570" i="9"/>
  <c r="Q1571" i="9"/>
  <c r="Q1572" i="9"/>
  <c r="Q1573" i="9"/>
  <c r="Q1574" i="9"/>
  <c r="Q1575" i="9"/>
  <c r="Q1576" i="9"/>
  <c r="Q1577" i="9"/>
  <c r="Q1578" i="9"/>
  <c r="Q1579" i="9"/>
  <c r="Q1580" i="9"/>
  <c r="Q1581" i="9"/>
  <c r="Q1582" i="9"/>
  <c r="Q1583" i="9"/>
  <c r="Q1584" i="9"/>
  <c r="Q1585" i="9"/>
  <c r="Q1586" i="9"/>
  <c r="Q1587" i="9"/>
  <c r="Q1588" i="9"/>
  <c r="Q1589" i="9"/>
  <c r="Q1590" i="9"/>
  <c r="Q1591" i="9"/>
  <c r="Q1592" i="9"/>
  <c r="Q1593" i="9"/>
  <c r="Q1594" i="9"/>
  <c r="Q1595" i="9"/>
  <c r="Q1596" i="9"/>
  <c r="Q1597" i="9"/>
  <c r="Q1598" i="9"/>
  <c r="Q1599" i="9"/>
  <c r="Q1600" i="9"/>
  <c r="Q1601" i="9"/>
  <c r="Q1602" i="9"/>
  <c r="Q1603" i="9"/>
  <c r="Q1604" i="9"/>
  <c r="Q1605" i="9"/>
  <c r="Q1606" i="9"/>
  <c r="Q1607" i="9"/>
  <c r="Q1608" i="9"/>
  <c r="Q1609" i="9"/>
  <c r="Q1610" i="9"/>
  <c r="Q1611" i="9"/>
  <c r="Q1612" i="9"/>
  <c r="Q1613" i="9"/>
  <c r="Q1614" i="9"/>
  <c r="Q1615" i="9"/>
  <c r="Q1616" i="9"/>
  <c r="Q1617" i="9"/>
  <c r="Q1618" i="9"/>
  <c r="Q1619" i="9"/>
  <c r="Q1620" i="9"/>
  <c r="Q1621" i="9"/>
  <c r="Q1622" i="9"/>
  <c r="Q1623" i="9"/>
  <c r="Q1624" i="9"/>
  <c r="Q1625" i="9"/>
  <c r="Q1626" i="9"/>
  <c r="Q1627" i="9"/>
  <c r="Q1628" i="9"/>
  <c r="Q1629" i="9"/>
  <c r="Q1630" i="9"/>
  <c r="Q1631" i="9"/>
  <c r="Q1632" i="9"/>
  <c r="Q1633" i="9"/>
  <c r="Q1634" i="9"/>
  <c r="Q1635" i="9"/>
  <c r="Q1636" i="9"/>
  <c r="Q1637" i="9"/>
  <c r="Q1638" i="9"/>
  <c r="Q1639" i="9"/>
  <c r="Q1640" i="9"/>
  <c r="Q1641" i="9"/>
  <c r="Q1642" i="9"/>
  <c r="Q1643" i="9"/>
  <c r="Q1644" i="9"/>
  <c r="Q1645" i="9"/>
  <c r="Q1646" i="9"/>
  <c r="Q1647" i="9"/>
  <c r="Q1648" i="9"/>
  <c r="Q1649" i="9"/>
  <c r="Q1650" i="9"/>
  <c r="Q1651" i="9"/>
  <c r="Q1652" i="9"/>
  <c r="Q1653" i="9"/>
  <c r="Q1654" i="9"/>
  <c r="Q1655" i="9"/>
  <c r="Q1656" i="9"/>
  <c r="Q1657" i="9"/>
  <c r="Q1658" i="9"/>
  <c r="Q1659" i="9"/>
  <c r="Q1660" i="9"/>
  <c r="Q1661" i="9"/>
  <c r="Q1662" i="9"/>
  <c r="Q1663" i="9"/>
  <c r="Q1664" i="9"/>
  <c r="Q1665" i="9"/>
  <c r="Q1666" i="9"/>
  <c r="Q1667" i="9"/>
  <c r="Q1668" i="9"/>
  <c r="Q1669" i="9"/>
  <c r="Q1670" i="9"/>
  <c r="Q1671" i="9"/>
  <c r="Q1672" i="9"/>
  <c r="Q1673" i="9"/>
  <c r="Q1674" i="9"/>
  <c r="Q1675" i="9"/>
  <c r="Q1676" i="9"/>
  <c r="Q1677" i="9"/>
  <c r="Q1678" i="9"/>
  <c r="Q1679" i="9"/>
  <c r="Q1680" i="9"/>
  <c r="Q1681" i="9"/>
  <c r="Q1682" i="9"/>
  <c r="Q1683" i="9"/>
  <c r="Q1684" i="9"/>
  <c r="Q1685" i="9"/>
  <c r="Q1686" i="9"/>
  <c r="Q1687" i="9"/>
  <c r="Q1688" i="9"/>
  <c r="Q1689" i="9"/>
  <c r="Q1690" i="9"/>
  <c r="Q1691" i="9"/>
  <c r="Q1692" i="9"/>
  <c r="Q1693" i="9"/>
  <c r="Q1694" i="9"/>
  <c r="Q1695" i="9"/>
  <c r="Q1696" i="9"/>
  <c r="Q1697" i="9"/>
  <c r="Q1698" i="9"/>
  <c r="Q1699" i="9"/>
  <c r="Q1700" i="9"/>
  <c r="Q1701" i="9"/>
  <c r="Q1702" i="9"/>
  <c r="Q1703" i="9"/>
  <c r="Q1704" i="9"/>
  <c r="Q1705" i="9"/>
  <c r="Q2" i="9"/>
  <c r="P3" i="9"/>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P154" i="9"/>
  <c r="P155" i="9"/>
  <c r="P156" i="9"/>
  <c r="P157" i="9"/>
  <c r="P158" i="9"/>
  <c r="P159" i="9"/>
  <c r="P160" i="9"/>
  <c r="P161" i="9"/>
  <c r="P162" i="9"/>
  <c r="P163" i="9"/>
  <c r="P164" i="9"/>
  <c r="P165" i="9"/>
  <c r="P166" i="9"/>
  <c r="P167" i="9"/>
  <c r="P168" i="9"/>
  <c r="P169" i="9"/>
  <c r="P170" i="9"/>
  <c r="P171" i="9"/>
  <c r="P172" i="9"/>
  <c r="P173" i="9"/>
  <c r="P174" i="9"/>
  <c r="P175" i="9"/>
  <c r="P176" i="9"/>
  <c r="P177" i="9"/>
  <c r="P178" i="9"/>
  <c r="P179" i="9"/>
  <c r="P180" i="9"/>
  <c r="P181" i="9"/>
  <c r="P182" i="9"/>
  <c r="P183" i="9"/>
  <c r="P184" i="9"/>
  <c r="P185" i="9"/>
  <c r="P186" i="9"/>
  <c r="P187" i="9"/>
  <c r="P188" i="9"/>
  <c r="P189" i="9"/>
  <c r="P190" i="9"/>
  <c r="P191" i="9"/>
  <c r="P192" i="9"/>
  <c r="P193" i="9"/>
  <c r="P194" i="9"/>
  <c r="P195" i="9"/>
  <c r="P196" i="9"/>
  <c r="P197" i="9"/>
  <c r="P198" i="9"/>
  <c r="P199" i="9"/>
  <c r="P200" i="9"/>
  <c r="P201" i="9"/>
  <c r="P202" i="9"/>
  <c r="P203" i="9"/>
  <c r="P204" i="9"/>
  <c r="P205" i="9"/>
  <c r="P206" i="9"/>
  <c r="P207" i="9"/>
  <c r="P208" i="9"/>
  <c r="P209" i="9"/>
  <c r="P210" i="9"/>
  <c r="P211" i="9"/>
  <c r="P212" i="9"/>
  <c r="P213" i="9"/>
  <c r="P214" i="9"/>
  <c r="P215" i="9"/>
  <c r="P216" i="9"/>
  <c r="P217" i="9"/>
  <c r="P218" i="9"/>
  <c r="P219" i="9"/>
  <c r="P220" i="9"/>
  <c r="P221" i="9"/>
  <c r="P222" i="9"/>
  <c r="P223" i="9"/>
  <c r="P224" i="9"/>
  <c r="P225" i="9"/>
  <c r="P226" i="9"/>
  <c r="P227" i="9"/>
  <c r="P228" i="9"/>
  <c r="P229" i="9"/>
  <c r="P230" i="9"/>
  <c r="P231" i="9"/>
  <c r="P232" i="9"/>
  <c r="P233" i="9"/>
  <c r="P234" i="9"/>
  <c r="P235" i="9"/>
  <c r="P236" i="9"/>
  <c r="P237" i="9"/>
  <c r="P238" i="9"/>
  <c r="P239" i="9"/>
  <c r="P240" i="9"/>
  <c r="P241" i="9"/>
  <c r="P242" i="9"/>
  <c r="P243" i="9"/>
  <c r="P244" i="9"/>
  <c r="P245" i="9"/>
  <c r="P246" i="9"/>
  <c r="P247" i="9"/>
  <c r="P248" i="9"/>
  <c r="P249" i="9"/>
  <c r="P250" i="9"/>
  <c r="P251" i="9"/>
  <c r="P252" i="9"/>
  <c r="P253" i="9"/>
  <c r="P254" i="9"/>
  <c r="P255" i="9"/>
  <c r="P256" i="9"/>
  <c r="P257" i="9"/>
  <c r="P258" i="9"/>
  <c r="P259" i="9"/>
  <c r="P260" i="9"/>
  <c r="P261" i="9"/>
  <c r="P262" i="9"/>
  <c r="P263" i="9"/>
  <c r="P264" i="9"/>
  <c r="P265" i="9"/>
  <c r="P266" i="9"/>
  <c r="P267" i="9"/>
  <c r="P268" i="9"/>
  <c r="P269" i="9"/>
  <c r="P270" i="9"/>
  <c r="P271" i="9"/>
  <c r="P272" i="9"/>
  <c r="P273" i="9"/>
  <c r="P274" i="9"/>
  <c r="P275" i="9"/>
  <c r="P276" i="9"/>
  <c r="P277" i="9"/>
  <c r="P278" i="9"/>
  <c r="P279" i="9"/>
  <c r="P280" i="9"/>
  <c r="P281" i="9"/>
  <c r="P282" i="9"/>
  <c r="P283" i="9"/>
  <c r="P284" i="9"/>
  <c r="P285" i="9"/>
  <c r="P286" i="9"/>
  <c r="P287" i="9"/>
  <c r="P288" i="9"/>
  <c r="P289" i="9"/>
  <c r="P290" i="9"/>
  <c r="P291" i="9"/>
  <c r="P292" i="9"/>
  <c r="P293" i="9"/>
  <c r="P294" i="9"/>
  <c r="P295" i="9"/>
  <c r="P296" i="9"/>
  <c r="P297" i="9"/>
  <c r="P298" i="9"/>
  <c r="P299" i="9"/>
  <c r="P300" i="9"/>
  <c r="P301" i="9"/>
  <c r="P302" i="9"/>
  <c r="P303" i="9"/>
  <c r="P304" i="9"/>
  <c r="P305" i="9"/>
  <c r="P306" i="9"/>
  <c r="P307" i="9"/>
  <c r="P308" i="9"/>
  <c r="P309" i="9"/>
  <c r="P310" i="9"/>
  <c r="P311" i="9"/>
  <c r="P312" i="9"/>
  <c r="P313" i="9"/>
  <c r="P314" i="9"/>
  <c r="P315" i="9"/>
  <c r="P316" i="9"/>
  <c r="P317" i="9"/>
  <c r="P318" i="9"/>
  <c r="P319" i="9"/>
  <c r="P320" i="9"/>
  <c r="P321" i="9"/>
  <c r="P322" i="9"/>
  <c r="P323" i="9"/>
  <c r="P324" i="9"/>
  <c r="P325" i="9"/>
  <c r="P326" i="9"/>
  <c r="P327" i="9"/>
  <c r="P328" i="9"/>
  <c r="P329" i="9"/>
  <c r="P330" i="9"/>
  <c r="P331" i="9"/>
  <c r="P332" i="9"/>
  <c r="P333" i="9"/>
  <c r="P334" i="9"/>
  <c r="P335" i="9"/>
  <c r="P336" i="9"/>
  <c r="P337" i="9"/>
  <c r="P338" i="9"/>
  <c r="P339" i="9"/>
  <c r="P340" i="9"/>
  <c r="P341" i="9"/>
  <c r="P342" i="9"/>
  <c r="P343" i="9"/>
  <c r="P344" i="9"/>
  <c r="P345" i="9"/>
  <c r="P346" i="9"/>
  <c r="P347" i="9"/>
  <c r="P348" i="9"/>
  <c r="P349" i="9"/>
  <c r="P350" i="9"/>
  <c r="P351" i="9"/>
  <c r="P352" i="9"/>
  <c r="P353" i="9"/>
  <c r="P354" i="9"/>
  <c r="P355" i="9"/>
  <c r="P356" i="9"/>
  <c r="P357" i="9"/>
  <c r="P358" i="9"/>
  <c r="P359" i="9"/>
  <c r="P360" i="9"/>
  <c r="P361" i="9"/>
  <c r="P362" i="9"/>
  <c r="P363" i="9"/>
  <c r="P364" i="9"/>
  <c r="P365" i="9"/>
  <c r="P366" i="9"/>
  <c r="P367" i="9"/>
  <c r="P368" i="9"/>
  <c r="P369" i="9"/>
  <c r="P370" i="9"/>
  <c r="P371" i="9"/>
  <c r="P372" i="9"/>
  <c r="P373" i="9"/>
  <c r="P374" i="9"/>
  <c r="P375" i="9"/>
  <c r="P376" i="9"/>
  <c r="P377" i="9"/>
  <c r="P378" i="9"/>
  <c r="P379" i="9"/>
  <c r="P380" i="9"/>
  <c r="P381" i="9"/>
  <c r="P382" i="9"/>
  <c r="P383" i="9"/>
  <c r="P384" i="9"/>
  <c r="P385" i="9"/>
  <c r="P386" i="9"/>
  <c r="P387" i="9"/>
  <c r="P388" i="9"/>
  <c r="P389" i="9"/>
  <c r="P390" i="9"/>
  <c r="P391" i="9"/>
  <c r="P392" i="9"/>
  <c r="P393" i="9"/>
  <c r="P394" i="9"/>
  <c r="P395" i="9"/>
  <c r="P396" i="9"/>
  <c r="P397" i="9"/>
  <c r="P398" i="9"/>
  <c r="P399" i="9"/>
  <c r="P400" i="9"/>
  <c r="P401" i="9"/>
  <c r="P402" i="9"/>
  <c r="P403" i="9"/>
  <c r="P404" i="9"/>
  <c r="P405" i="9"/>
  <c r="P406" i="9"/>
  <c r="P407" i="9"/>
  <c r="P408" i="9"/>
  <c r="P409" i="9"/>
  <c r="P410" i="9"/>
  <c r="P411" i="9"/>
  <c r="P412" i="9"/>
  <c r="P413" i="9"/>
  <c r="P414" i="9"/>
  <c r="P415" i="9"/>
  <c r="P416" i="9"/>
  <c r="P417" i="9"/>
  <c r="P418" i="9"/>
  <c r="P419" i="9"/>
  <c r="P420" i="9"/>
  <c r="P421" i="9"/>
  <c r="P422" i="9"/>
  <c r="P423" i="9"/>
  <c r="P424" i="9"/>
  <c r="P425" i="9"/>
  <c r="P426" i="9"/>
  <c r="P427" i="9"/>
  <c r="P428" i="9"/>
  <c r="P429" i="9"/>
  <c r="P430" i="9"/>
  <c r="P431" i="9"/>
  <c r="P432" i="9"/>
  <c r="P433" i="9"/>
  <c r="P434" i="9"/>
  <c r="P435" i="9"/>
  <c r="P436" i="9"/>
  <c r="P437" i="9"/>
  <c r="P438" i="9"/>
  <c r="P439" i="9"/>
  <c r="P440" i="9"/>
  <c r="P441" i="9"/>
  <c r="P442" i="9"/>
  <c r="P443" i="9"/>
  <c r="P444" i="9"/>
  <c r="P445" i="9"/>
  <c r="P446" i="9"/>
  <c r="P447" i="9"/>
  <c r="P448" i="9"/>
  <c r="P449" i="9"/>
  <c r="P450" i="9"/>
  <c r="P451" i="9"/>
  <c r="P452" i="9"/>
  <c r="P453" i="9"/>
  <c r="P454" i="9"/>
  <c r="P455" i="9"/>
  <c r="P456" i="9"/>
  <c r="P457" i="9"/>
  <c r="P458" i="9"/>
  <c r="P459" i="9"/>
  <c r="P460" i="9"/>
  <c r="P461" i="9"/>
  <c r="P462" i="9"/>
  <c r="P463" i="9"/>
  <c r="P464" i="9"/>
  <c r="P465" i="9"/>
  <c r="P466" i="9"/>
  <c r="P467" i="9"/>
  <c r="P468" i="9"/>
  <c r="P469" i="9"/>
  <c r="P470" i="9"/>
  <c r="P471" i="9"/>
  <c r="P472" i="9"/>
  <c r="P473" i="9"/>
  <c r="P474" i="9"/>
  <c r="P475" i="9"/>
  <c r="P476" i="9"/>
  <c r="P477" i="9"/>
  <c r="P478" i="9"/>
  <c r="P479" i="9"/>
  <c r="P480" i="9"/>
  <c r="P481" i="9"/>
  <c r="P482" i="9"/>
  <c r="P483" i="9"/>
  <c r="P484" i="9"/>
  <c r="P485" i="9"/>
  <c r="P486" i="9"/>
  <c r="P487" i="9"/>
  <c r="P488" i="9"/>
  <c r="P489" i="9"/>
  <c r="P490" i="9"/>
  <c r="P491" i="9"/>
  <c r="P492" i="9"/>
  <c r="P493" i="9"/>
  <c r="P494" i="9"/>
  <c r="P495" i="9"/>
  <c r="P496" i="9"/>
  <c r="P497" i="9"/>
  <c r="P498" i="9"/>
  <c r="P499" i="9"/>
  <c r="P500" i="9"/>
  <c r="P501" i="9"/>
  <c r="P502" i="9"/>
  <c r="P503" i="9"/>
  <c r="P504" i="9"/>
  <c r="P505" i="9"/>
  <c r="P506" i="9"/>
  <c r="P507" i="9"/>
  <c r="P508" i="9"/>
  <c r="P509" i="9"/>
  <c r="P510" i="9"/>
  <c r="P511" i="9"/>
  <c r="P512" i="9"/>
  <c r="P513" i="9"/>
  <c r="P514" i="9"/>
  <c r="P515" i="9"/>
  <c r="P516" i="9"/>
  <c r="P517" i="9"/>
  <c r="P518" i="9"/>
  <c r="P519" i="9"/>
  <c r="P520" i="9"/>
  <c r="P521" i="9"/>
  <c r="P522" i="9"/>
  <c r="P523" i="9"/>
  <c r="P524" i="9"/>
  <c r="P525" i="9"/>
  <c r="P526" i="9"/>
  <c r="P527" i="9"/>
  <c r="P528" i="9"/>
  <c r="P529" i="9"/>
  <c r="P530" i="9"/>
  <c r="P531" i="9"/>
  <c r="P532" i="9"/>
  <c r="P533" i="9"/>
  <c r="P534" i="9"/>
  <c r="P535" i="9"/>
  <c r="P536" i="9"/>
  <c r="P537" i="9"/>
  <c r="P538" i="9"/>
  <c r="P539" i="9"/>
  <c r="P540" i="9"/>
  <c r="P541" i="9"/>
  <c r="P542" i="9"/>
  <c r="P543" i="9"/>
  <c r="P544" i="9"/>
  <c r="P545" i="9"/>
  <c r="P546" i="9"/>
  <c r="P547" i="9"/>
  <c r="P548" i="9"/>
  <c r="P549" i="9"/>
  <c r="P550" i="9"/>
  <c r="P551" i="9"/>
  <c r="P552" i="9"/>
  <c r="P553" i="9"/>
  <c r="P554" i="9"/>
  <c r="P555" i="9"/>
  <c r="P556" i="9"/>
  <c r="P557" i="9"/>
  <c r="P558" i="9"/>
  <c r="P559" i="9"/>
  <c r="P560" i="9"/>
  <c r="P561" i="9"/>
  <c r="P562" i="9"/>
  <c r="P563" i="9"/>
  <c r="P564" i="9"/>
  <c r="P565" i="9"/>
  <c r="P566" i="9"/>
  <c r="P567" i="9"/>
  <c r="P568" i="9"/>
  <c r="P569" i="9"/>
  <c r="P570" i="9"/>
  <c r="P571" i="9"/>
  <c r="P572" i="9"/>
  <c r="P573" i="9"/>
  <c r="P574" i="9"/>
  <c r="P575" i="9"/>
  <c r="P576" i="9"/>
  <c r="P577" i="9"/>
  <c r="P578" i="9"/>
  <c r="P579" i="9"/>
  <c r="P580" i="9"/>
  <c r="P581" i="9"/>
  <c r="P582" i="9"/>
  <c r="P583" i="9"/>
  <c r="P584" i="9"/>
  <c r="P585" i="9"/>
  <c r="P586" i="9"/>
  <c r="P587" i="9"/>
  <c r="P588" i="9"/>
  <c r="P589" i="9"/>
  <c r="P590" i="9"/>
  <c r="P591" i="9"/>
  <c r="P592" i="9"/>
  <c r="P593" i="9"/>
  <c r="P594" i="9"/>
  <c r="P595" i="9"/>
  <c r="P596" i="9"/>
  <c r="P597" i="9"/>
  <c r="P598" i="9"/>
  <c r="P599" i="9"/>
  <c r="P600" i="9"/>
  <c r="P601" i="9"/>
  <c r="P602" i="9"/>
  <c r="P603" i="9"/>
  <c r="P604" i="9"/>
  <c r="P605" i="9"/>
  <c r="P606" i="9"/>
  <c r="P607" i="9"/>
  <c r="P608" i="9"/>
  <c r="P609" i="9"/>
  <c r="P610" i="9"/>
  <c r="P611" i="9"/>
  <c r="P612" i="9"/>
  <c r="P613" i="9"/>
  <c r="P614" i="9"/>
  <c r="P615" i="9"/>
  <c r="P616" i="9"/>
  <c r="P617" i="9"/>
  <c r="P618" i="9"/>
  <c r="P619" i="9"/>
  <c r="P620" i="9"/>
  <c r="P621" i="9"/>
  <c r="P622" i="9"/>
  <c r="P623" i="9"/>
  <c r="P624" i="9"/>
  <c r="P625" i="9"/>
  <c r="P626" i="9"/>
  <c r="P627" i="9"/>
  <c r="P628" i="9"/>
  <c r="P629" i="9"/>
  <c r="P630" i="9"/>
  <c r="P631" i="9"/>
  <c r="P632" i="9"/>
  <c r="P633" i="9"/>
  <c r="P634" i="9"/>
  <c r="P635" i="9"/>
  <c r="P636" i="9"/>
  <c r="P637" i="9"/>
  <c r="P638" i="9"/>
  <c r="P639" i="9"/>
  <c r="P640" i="9"/>
  <c r="P641" i="9"/>
  <c r="P642" i="9"/>
  <c r="P643" i="9"/>
  <c r="P644" i="9"/>
  <c r="P645" i="9"/>
  <c r="P646" i="9"/>
  <c r="P647" i="9"/>
  <c r="P648" i="9"/>
  <c r="P649" i="9"/>
  <c r="P650" i="9"/>
  <c r="P651" i="9"/>
  <c r="P652" i="9"/>
  <c r="P653" i="9"/>
  <c r="P654" i="9"/>
  <c r="P655" i="9"/>
  <c r="P656" i="9"/>
  <c r="P657" i="9"/>
  <c r="P658" i="9"/>
  <c r="P659" i="9"/>
  <c r="P660" i="9"/>
  <c r="P661" i="9"/>
  <c r="P662" i="9"/>
  <c r="P663" i="9"/>
  <c r="P664" i="9"/>
  <c r="P665" i="9"/>
  <c r="P666" i="9"/>
  <c r="P667" i="9"/>
  <c r="P668" i="9"/>
  <c r="P669" i="9"/>
  <c r="P670" i="9"/>
  <c r="P671" i="9"/>
  <c r="P672" i="9"/>
  <c r="P673" i="9"/>
  <c r="P674" i="9"/>
  <c r="P675" i="9"/>
  <c r="P676" i="9"/>
  <c r="P677" i="9"/>
  <c r="P678" i="9"/>
  <c r="P679" i="9"/>
  <c r="P680" i="9"/>
  <c r="P681" i="9"/>
  <c r="P682" i="9"/>
  <c r="P683" i="9"/>
  <c r="P684" i="9"/>
  <c r="P685" i="9"/>
  <c r="P686" i="9"/>
  <c r="P687" i="9"/>
  <c r="P688" i="9"/>
  <c r="P689" i="9"/>
  <c r="P690" i="9"/>
  <c r="P691" i="9"/>
  <c r="P692" i="9"/>
  <c r="P693" i="9"/>
  <c r="P694" i="9"/>
  <c r="P695" i="9"/>
  <c r="P696" i="9"/>
  <c r="P697" i="9"/>
  <c r="P698" i="9"/>
  <c r="P699" i="9"/>
  <c r="P700" i="9"/>
  <c r="P701" i="9"/>
  <c r="P702" i="9"/>
  <c r="P703" i="9"/>
  <c r="P704" i="9"/>
  <c r="P705" i="9"/>
  <c r="P706" i="9"/>
  <c r="P707" i="9"/>
  <c r="P708" i="9"/>
  <c r="P709" i="9"/>
  <c r="P710" i="9"/>
  <c r="P711" i="9"/>
  <c r="P712" i="9"/>
  <c r="P713" i="9"/>
  <c r="P714" i="9"/>
  <c r="P715" i="9"/>
  <c r="P716" i="9"/>
  <c r="P717" i="9"/>
  <c r="P718" i="9"/>
  <c r="P719" i="9"/>
  <c r="P720" i="9"/>
  <c r="P721" i="9"/>
  <c r="P722" i="9"/>
  <c r="P723" i="9"/>
  <c r="P724" i="9"/>
  <c r="P725" i="9"/>
  <c r="P726" i="9"/>
  <c r="P727" i="9"/>
  <c r="P728" i="9"/>
  <c r="P729" i="9"/>
  <c r="P730" i="9"/>
  <c r="P731" i="9"/>
  <c r="P732" i="9"/>
  <c r="P733" i="9"/>
  <c r="P734" i="9"/>
  <c r="P735" i="9"/>
  <c r="P736" i="9"/>
  <c r="P737" i="9"/>
  <c r="P738" i="9"/>
  <c r="P739" i="9"/>
  <c r="P740" i="9"/>
  <c r="P741" i="9"/>
  <c r="P742" i="9"/>
  <c r="P743" i="9"/>
  <c r="P744" i="9"/>
  <c r="P745" i="9"/>
  <c r="P746" i="9"/>
  <c r="P747" i="9"/>
  <c r="P748" i="9"/>
  <c r="P749" i="9"/>
  <c r="P750" i="9"/>
  <c r="P751" i="9"/>
  <c r="P752" i="9"/>
  <c r="P753" i="9"/>
  <c r="P754" i="9"/>
  <c r="P755" i="9"/>
  <c r="P756" i="9"/>
  <c r="P757" i="9"/>
  <c r="P758" i="9"/>
  <c r="P759" i="9"/>
  <c r="P760" i="9"/>
  <c r="P761" i="9"/>
  <c r="P762" i="9"/>
  <c r="P763" i="9"/>
  <c r="P764" i="9"/>
  <c r="P765" i="9"/>
  <c r="P766" i="9"/>
  <c r="P767" i="9"/>
  <c r="P768" i="9"/>
  <c r="P769" i="9"/>
  <c r="P770" i="9"/>
  <c r="P771" i="9"/>
  <c r="P772" i="9"/>
  <c r="P773" i="9"/>
  <c r="P774" i="9"/>
  <c r="P775" i="9"/>
  <c r="P776" i="9"/>
  <c r="P777" i="9"/>
  <c r="P778" i="9"/>
  <c r="P779" i="9"/>
  <c r="P780" i="9"/>
  <c r="P781" i="9"/>
  <c r="P782" i="9"/>
  <c r="P783" i="9"/>
  <c r="P784" i="9"/>
  <c r="P785" i="9"/>
  <c r="P786" i="9"/>
  <c r="P787" i="9"/>
  <c r="P788" i="9"/>
  <c r="P789" i="9"/>
  <c r="P790" i="9"/>
  <c r="P791" i="9"/>
  <c r="P792" i="9"/>
  <c r="P793" i="9"/>
  <c r="P794" i="9"/>
  <c r="P795" i="9"/>
  <c r="P796" i="9"/>
  <c r="P797" i="9"/>
  <c r="P798" i="9"/>
  <c r="P799" i="9"/>
  <c r="P800" i="9"/>
  <c r="P801" i="9"/>
  <c r="P802" i="9"/>
  <c r="P803" i="9"/>
  <c r="P804" i="9"/>
  <c r="P805" i="9"/>
  <c r="P806" i="9"/>
  <c r="P807" i="9"/>
  <c r="P808" i="9"/>
  <c r="P809" i="9"/>
  <c r="P810" i="9"/>
  <c r="P811" i="9"/>
  <c r="P812" i="9"/>
  <c r="P813" i="9"/>
  <c r="P814" i="9"/>
  <c r="P815" i="9"/>
  <c r="P816" i="9"/>
  <c r="P817" i="9"/>
  <c r="P818" i="9"/>
  <c r="P819" i="9"/>
  <c r="P820" i="9"/>
  <c r="P821" i="9"/>
  <c r="P822" i="9"/>
  <c r="P823" i="9"/>
  <c r="P824" i="9"/>
  <c r="P825" i="9"/>
  <c r="P826" i="9"/>
  <c r="P827" i="9"/>
  <c r="P828" i="9"/>
  <c r="P829" i="9"/>
  <c r="P830" i="9"/>
  <c r="P831" i="9"/>
  <c r="P832" i="9"/>
  <c r="P833" i="9"/>
  <c r="P834" i="9"/>
  <c r="P835" i="9"/>
  <c r="P836" i="9"/>
  <c r="P837" i="9"/>
  <c r="P838" i="9"/>
  <c r="P839" i="9"/>
  <c r="P840" i="9"/>
  <c r="P841" i="9"/>
  <c r="P842" i="9"/>
  <c r="P843" i="9"/>
  <c r="P844" i="9"/>
  <c r="P845" i="9"/>
  <c r="P846" i="9"/>
  <c r="P847" i="9"/>
  <c r="P848" i="9"/>
  <c r="P849" i="9"/>
  <c r="P850" i="9"/>
  <c r="P851" i="9"/>
  <c r="P852" i="9"/>
  <c r="P853" i="9"/>
  <c r="P854" i="9"/>
  <c r="P855" i="9"/>
  <c r="P856" i="9"/>
  <c r="P857" i="9"/>
  <c r="P858" i="9"/>
  <c r="P859" i="9"/>
  <c r="P860" i="9"/>
  <c r="P861" i="9"/>
  <c r="P862" i="9"/>
  <c r="P863" i="9"/>
  <c r="P864" i="9"/>
  <c r="P865" i="9"/>
  <c r="P866" i="9"/>
  <c r="P867" i="9"/>
  <c r="P868" i="9"/>
  <c r="P869" i="9"/>
  <c r="P870" i="9"/>
  <c r="P871" i="9"/>
  <c r="P872" i="9"/>
  <c r="P873" i="9"/>
  <c r="P874" i="9"/>
  <c r="P875" i="9"/>
  <c r="P876" i="9"/>
  <c r="P877" i="9"/>
  <c r="P878" i="9"/>
  <c r="P879" i="9"/>
  <c r="P880" i="9"/>
  <c r="P881" i="9"/>
  <c r="P882" i="9"/>
  <c r="P883" i="9"/>
  <c r="P884" i="9"/>
  <c r="P885" i="9"/>
  <c r="P886" i="9"/>
  <c r="P887" i="9"/>
  <c r="P888" i="9"/>
  <c r="P889" i="9"/>
  <c r="P890" i="9"/>
  <c r="P891" i="9"/>
  <c r="P892" i="9"/>
  <c r="P893" i="9"/>
  <c r="P894" i="9"/>
  <c r="P895" i="9"/>
  <c r="P896" i="9"/>
  <c r="P897" i="9"/>
  <c r="P898" i="9"/>
  <c r="P899" i="9"/>
  <c r="P900" i="9"/>
  <c r="P901" i="9"/>
  <c r="P902" i="9"/>
  <c r="P903" i="9"/>
  <c r="P904" i="9"/>
  <c r="P905" i="9"/>
  <c r="P906" i="9"/>
  <c r="P907" i="9"/>
  <c r="P908" i="9"/>
  <c r="P909" i="9"/>
  <c r="P910" i="9"/>
  <c r="P911" i="9"/>
  <c r="P912" i="9"/>
  <c r="P913" i="9"/>
  <c r="P914" i="9"/>
  <c r="P915" i="9"/>
  <c r="P916" i="9"/>
  <c r="P917" i="9"/>
  <c r="P918" i="9"/>
  <c r="P919" i="9"/>
  <c r="P920" i="9"/>
  <c r="P921" i="9"/>
  <c r="P922" i="9"/>
  <c r="P923" i="9"/>
  <c r="P924" i="9"/>
  <c r="P925" i="9"/>
  <c r="P926" i="9"/>
  <c r="P927" i="9"/>
  <c r="P928" i="9"/>
  <c r="P929" i="9"/>
  <c r="P930" i="9"/>
  <c r="P931" i="9"/>
  <c r="P932" i="9"/>
  <c r="P933" i="9"/>
  <c r="P934" i="9"/>
  <c r="P935" i="9"/>
  <c r="P936" i="9"/>
  <c r="P937" i="9"/>
  <c r="P938" i="9"/>
  <c r="P939" i="9"/>
  <c r="P940" i="9"/>
  <c r="P941" i="9"/>
  <c r="P942" i="9"/>
  <c r="P943" i="9"/>
  <c r="P944" i="9"/>
  <c r="P945" i="9"/>
  <c r="P946" i="9"/>
  <c r="P947" i="9"/>
  <c r="P948" i="9"/>
  <c r="P949" i="9"/>
  <c r="P950" i="9"/>
  <c r="P951" i="9"/>
  <c r="P952" i="9"/>
  <c r="P953" i="9"/>
  <c r="P954" i="9"/>
  <c r="P955" i="9"/>
  <c r="P956" i="9"/>
  <c r="P957" i="9"/>
  <c r="P958" i="9"/>
  <c r="P959" i="9"/>
  <c r="P960" i="9"/>
  <c r="P961" i="9"/>
  <c r="P962" i="9"/>
  <c r="P963" i="9"/>
  <c r="P964" i="9"/>
  <c r="P965" i="9"/>
  <c r="P966" i="9"/>
  <c r="P967" i="9"/>
  <c r="P968" i="9"/>
  <c r="P969" i="9"/>
  <c r="P970" i="9"/>
  <c r="P971" i="9"/>
  <c r="P972" i="9"/>
  <c r="P973" i="9"/>
  <c r="P974" i="9"/>
  <c r="P975" i="9"/>
  <c r="P976" i="9"/>
  <c r="P977" i="9"/>
  <c r="P978" i="9"/>
  <c r="P979" i="9"/>
  <c r="P980" i="9"/>
  <c r="P981" i="9"/>
  <c r="P982" i="9"/>
  <c r="P983" i="9"/>
  <c r="P984" i="9"/>
  <c r="P985" i="9"/>
  <c r="P986" i="9"/>
  <c r="P987" i="9"/>
  <c r="P988" i="9"/>
  <c r="P989" i="9"/>
  <c r="P990" i="9"/>
  <c r="P991" i="9"/>
  <c r="P992" i="9"/>
  <c r="P993" i="9"/>
  <c r="P994" i="9"/>
  <c r="P995" i="9"/>
  <c r="P996" i="9"/>
  <c r="P997" i="9"/>
  <c r="P998" i="9"/>
  <c r="P999" i="9"/>
  <c r="P1000" i="9"/>
  <c r="P1001" i="9"/>
  <c r="P1002" i="9"/>
  <c r="P1003" i="9"/>
  <c r="P1004" i="9"/>
  <c r="P1005" i="9"/>
  <c r="P1006" i="9"/>
  <c r="P1007" i="9"/>
  <c r="P1008" i="9"/>
  <c r="P1009" i="9"/>
  <c r="P1010" i="9"/>
  <c r="P1011" i="9"/>
  <c r="P1012" i="9"/>
  <c r="P1013" i="9"/>
  <c r="P1014" i="9"/>
  <c r="P1015" i="9"/>
  <c r="P1016" i="9"/>
  <c r="P1017" i="9"/>
  <c r="P1018" i="9"/>
  <c r="P1019" i="9"/>
  <c r="P1020" i="9"/>
  <c r="P1021" i="9"/>
  <c r="P1022" i="9"/>
  <c r="P1023" i="9"/>
  <c r="P1024" i="9"/>
  <c r="P1025" i="9"/>
  <c r="P1026" i="9"/>
  <c r="P1027" i="9"/>
  <c r="P1028" i="9"/>
  <c r="P1029" i="9"/>
  <c r="P1030" i="9"/>
  <c r="P1031" i="9"/>
  <c r="P1032" i="9"/>
  <c r="P1033" i="9"/>
  <c r="P1034" i="9"/>
  <c r="P1035" i="9"/>
  <c r="P1036" i="9"/>
  <c r="P1037" i="9"/>
  <c r="P1038" i="9"/>
  <c r="P1039" i="9"/>
  <c r="P1040" i="9"/>
  <c r="P1041" i="9"/>
  <c r="P1042" i="9"/>
  <c r="P1043" i="9"/>
  <c r="P1044" i="9"/>
  <c r="P1045" i="9"/>
  <c r="P1046" i="9"/>
  <c r="P1047" i="9"/>
  <c r="P1048" i="9"/>
  <c r="P1049" i="9"/>
  <c r="P1050" i="9"/>
  <c r="P1051" i="9"/>
  <c r="P1052" i="9"/>
  <c r="P1053" i="9"/>
  <c r="P1054" i="9"/>
  <c r="P1055" i="9"/>
  <c r="P1056" i="9"/>
  <c r="P1057" i="9"/>
  <c r="P1058" i="9"/>
  <c r="P1059" i="9"/>
  <c r="P1060" i="9"/>
  <c r="P1061" i="9"/>
  <c r="P1062" i="9"/>
  <c r="P1063" i="9"/>
  <c r="P1064" i="9"/>
  <c r="P1065" i="9"/>
  <c r="P1066" i="9"/>
  <c r="P1067" i="9"/>
  <c r="P1068" i="9"/>
  <c r="P1069" i="9"/>
  <c r="P1070" i="9"/>
  <c r="P1071" i="9"/>
  <c r="P1072" i="9"/>
  <c r="P1073" i="9"/>
  <c r="P1074" i="9"/>
  <c r="P1075" i="9"/>
  <c r="P1076" i="9"/>
  <c r="P1077" i="9"/>
  <c r="P1078" i="9"/>
  <c r="P1079" i="9"/>
  <c r="P1080" i="9"/>
  <c r="P1081" i="9"/>
  <c r="P1082" i="9"/>
  <c r="P1083" i="9"/>
  <c r="P1084" i="9"/>
  <c r="P1085" i="9"/>
  <c r="P1086" i="9"/>
  <c r="P1087" i="9"/>
  <c r="P1088" i="9"/>
  <c r="P1089" i="9"/>
  <c r="P1090" i="9"/>
  <c r="P1091" i="9"/>
  <c r="P1092" i="9"/>
  <c r="P1093" i="9"/>
  <c r="P1094" i="9"/>
  <c r="P1095" i="9"/>
  <c r="P1096" i="9"/>
  <c r="P1097" i="9"/>
  <c r="P1098" i="9"/>
  <c r="P1099" i="9"/>
  <c r="P1100" i="9"/>
  <c r="P1101" i="9"/>
  <c r="P1102" i="9"/>
  <c r="P1103" i="9"/>
  <c r="P1104" i="9"/>
  <c r="P1105" i="9"/>
  <c r="P1106" i="9"/>
  <c r="P1107" i="9"/>
  <c r="P1108" i="9"/>
  <c r="P1109" i="9"/>
  <c r="P1110" i="9"/>
  <c r="P1111" i="9"/>
  <c r="P1112" i="9"/>
  <c r="P1113" i="9"/>
  <c r="P1114" i="9"/>
  <c r="P1115" i="9"/>
  <c r="P1116" i="9"/>
  <c r="P1117" i="9"/>
  <c r="P1118" i="9"/>
  <c r="P1119" i="9"/>
  <c r="P1120" i="9"/>
  <c r="P1121" i="9"/>
  <c r="P1122" i="9"/>
  <c r="P1123" i="9"/>
  <c r="P1124" i="9"/>
  <c r="P1125" i="9"/>
  <c r="P1126" i="9"/>
  <c r="P1127" i="9"/>
  <c r="P1128" i="9"/>
  <c r="P1129" i="9"/>
  <c r="P1130" i="9"/>
  <c r="P1131" i="9"/>
  <c r="P1132" i="9"/>
  <c r="P1133" i="9"/>
  <c r="P1134" i="9"/>
  <c r="P1135" i="9"/>
  <c r="P1136" i="9"/>
  <c r="P1137" i="9"/>
  <c r="P1138" i="9"/>
  <c r="P1139" i="9"/>
  <c r="P1140" i="9"/>
  <c r="P1141" i="9"/>
  <c r="P1142" i="9"/>
  <c r="P1143" i="9"/>
  <c r="P1144" i="9"/>
  <c r="P1145" i="9"/>
  <c r="P1146" i="9"/>
  <c r="P1147" i="9"/>
  <c r="P1148" i="9"/>
  <c r="P1149" i="9"/>
  <c r="P1150" i="9"/>
  <c r="P1151" i="9"/>
  <c r="P1152" i="9"/>
  <c r="P1153" i="9"/>
  <c r="P1154" i="9"/>
  <c r="P1155" i="9"/>
  <c r="P1156" i="9"/>
  <c r="P1157" i="9"/>
  <c r="P1158" i="9"/>
  <c r="P1159" i="9"/>
  <c r="P1160" i="9"/>
  <c r="P1161" i="9"/>
  <c r="P1162" i="9"/>
  <c r="P1163" i="9"/>
  <c r="P1164" i="9"/>
  <c r="P1165" i="9"/>
  <c r="P1166" i="9"/>
  <c r="P1167" i="9"/>
  <c r="P1168" i="9"/>
  <c r="P1169" i="9"/>
  <c r="P1170" i="9"/>
  <c r="P1171" i="9"/>
  <c r="P1172" i="9"/>
  <c r="P1173" i="9"/>
  <c r="P1174" i="9"/>
  <c r="P1175" i="9"/>
  <c r="P1176" i="9"/>
  <c r="P1177" i="9"/>
  <c r="P1178" i="9"/>
  <c r="P1179" i="9"/>
  <c r="P1180" i="9"/>
  <c r="P1181" i="9"/>
  <c r="P1182" i="9"/>
  <c r="P1183" i="9"/>
  <c r="P1184" i="9"/>
  <c r="P1185" i="9"/>
  <c r="P1186" i="9"/>
  <c r="P1187" i="9"/>
  <c r="P1188" i="9"/>
  <c r="P1189" i="9"/>
  <c r="P1190" i="9"/>
  <c r="P1191" i="9"/>
  <c r="P1192" i="9"/>
  <c r="P1193" i="9"/>
  <c r="P1194" i="9"/>
  <c r="P1195" i="9"/>
  <c r="P1196" i="9"/>
  <c r="P1197" i="9"/>
  <c r="P1198" i="9"/>
  <c r="P1199" i="9"/>
  <c r="P1200" i="9"/>
  <c r="P1201" i="9"/>
  <c r="P1202" i="9"/>
  <c r="P1203" i="9"/>
  <c r="P1204" i="9"/>
  <c r="P1205" i="9"/>
  <c r="P1206" i="9"/>
  <c r="P1207" i="9"/>
  <c r="P1208" i="9"/>
  <c r="P1209" i="9"/>
  <c r="P1210" i="9"/>
  <c r="P1211" i="9"/>
  <c r="P1212" i="9"/>
  <c r="P1213" i="9"/>
  <c r="P1214" i="9"/>
  <c r="P1215" i="9"/>
  <c r="P1216" i="9"/>
  <c r="P1217" i="9"/>
  <c r="P1218" i="9"/>
  <c r="P1219" i="9"/>
  <c r="P1220" i="9"/>
  <c r="P1221" i="9"/>
  <c r="P1222" i="9"/>
  <c r="P1223" i="9"/>
  <c r="P1224" i="9"/>
  <c r="P1225" i="9"/>
  <c r="P1226" i="9"/>
  <c r="P1227" i="9"/>
  <c r="P1228" i="9"/>
  <c r="P1229" i="9"/>
  <c r="P1230" i="9"/>
  <c r="P1231" i="9"/>
  <c r="P1232" i="9"/>
  <c r="P1233" i="9"/>
  <c r="P1234" i="9"/>
  <c r="P1235" i="9"/>
  <c r="P1236" i="9"/>
  <c r="P1237" i="9"/>
  <c r="P1238" i="9"/>
  <c r="P1239" i="9"/>
  <c r="P1240" i="9"/>
  <c r="P1241" i="9"/>
  <c r="P1242" i="9"/>
  <c r="P1243" i="9"/>
  <c r="P1244" i="9"/>
  <c r="P1245" i="9"/>
  <c r="P1246" i="9"/>
  <c r="P1247" i="9"/>
  <c r="P1248" i="9"/>
  <c r="P1249" i="9"/>
  <c r="P1250" i="9"/>
  <c r="P1251" i="9"/>
  <c r="P1252" i="9"/>
  <c r="P1253" i="9"/>
  <c r="P1254" i="9"/>
  <c r="P1255" i="9"/>
  <c r="P1256" i="9"/>
  <c r="P1257" i="9"/>
  <c r="P1258" i="9"/>
  <c r="P1259" i="9"/>
  <c r="P1260" i="9"/>
  <c r="P1261" i="9"/>
  <c r="P1262" i="9"/>
  <c r="P1263" i="9"/>
  <c r="P1264" i="9"/>
  <c r="P1265" i="9"/>
  <c r="P1266" i="9"/>
  <c r="P1267" i="9"/>
  <c r="P1268" i="9"/>
  <c r="P1269" i="9"/>
  <c r="P1270" i="9"/>
  <c r="P1271" i="9"/>
  <c r="P1272" i="9"/>
  <c r="P1273" i="9"/>
  <c r="P1274" i="9"/>
  <c r="P1275" i="9"/>
  <c r="P1276" i="9"/>
  <c r="P1277" i="9"/>
  <c r="P1278" i="9"/>
  <c r="P1279" i="9"/>
  <c r="P1280" i="9"/>
  <c r="P1281" i="9"/>
  <c r="P1282" i="9"/>
  <c r="P1283" i="9"/>
  <c r="P1284" i="9"/>
  <c r="P1285" i="9"/>
  <c r="P1286" i="9"/>
  <c r="P1287" i="9"/>
  <c r="P1288" i="9"/>
  <c r="P1289" i="9"/>
  <c r="P1290" i="9"/>
  <c r="P1291" i="9"/>
  <c r="P1292" i="9"/>
  <c r="P1293" i="9"/>
  <c r="P1294" i="9"/>
  <c r="P1295" i="9"/>
  <c r="P1296" i="9"/>
  <c r="P1297" i="9"/>
  <c r="P1298" i="9"/>
  <c r="P1299" i="9"/>
  <c r="P1300" i="9"/>
  <c r="P1301" i="9"/>
  <c r="P1302" i="9"/>
  <c r="P1303" i="9"/>
  <c r="P1304" i="9"/>
  <c r="P1305" i="9"/>
  <c r="P1306" i="9"/>
  <c r="P1307" i="9"/>
  <c r="P1308" i="9"/>
  <c r="P1309" i="9"/>
  <c r="P1310" i="9"/>
  <c r="P1311" i="9"/>
  <c r="P1312" i="9"/>
  <c r="P1313" i="9"/>
  <c r="P1314" i="9"/>
  <c r="P1315" i="9"/>
  <c r="P1316" i="9"/>
  <c r="P1317" i="9"/>
  <c r="P1318" i="9"/>
  <c r="P1319" i="9"/>
  <c r="P1320" i="9"/>
  <c r="P1321" i="9"/>
  <c r="P1322" i="9"/>
  <c r="P1323" i="9"/>
  <c r="P1324" i="9"/>
  <c r="P1325" i="9"/>
  <c r="P1326" i="9"/>
  <c r="P1327" i="9"/>
  <c r="P1328" i="9"/>
  <c r="P1329" i="9"/>
  <c r="P1330" i="9"/>
  <c r="P1331" i="9"/>
  <c r="P1332" i="9"/>
  <c r="P1333" i="9"/>
  <c r="P1334" i="9"/>
  <c r="P1335" i="9"/>
  <c r="P1336" i="9"/>
  <c r="P1337" i="9"/>
  <c r="P1338" i="9"/>
  <c r="P1339" i="9"/>
  <c r="P1340" i="9"/>
  <c r="P1341" i="9"/>
  <c r="P1342" i="9"/>
  <c r="P1343" i="9"/>
  <c r="P1344" i="9"/>
  <c r="P1345" i="9"/>
  <c r="P1346" i="9"/>
  <c r="P1347" i="9"/>
  <c r="P1348" i="9"/>
  <c r="P1349" i="9"/>
  <c r="P1350" i="9"/>
  <c r="P1351" i="9"/>
  <c r="P1352" i="9"/>
  <c r="P1353" i="9"/>
  <c r="P1354" i="9"/>
  <c r="P1355" i="9"/>
  <c r="P1356" i="9"/>
  <c r="P1357" i="9"/>
  <c r="P1358" i="9"/>
  <c r="P1359" i="9"/>
  <c r="P1360" i="9"/>
  <c r="P1361" i="9"/>
  <c r="P1362" i="9"/>
  <c r="P1363" i="9"/>
  <c r="P1364" i="9"/>
  <c r="P1365" i="9"/>
  <c r="P1366" i="9"/>
  <c r="P1367" i="9"/>
  <c r="P1368" i="9"/>
  <c r="P1369" i="9"/>
  <c r="P1370" i="9"/>
  <c r="P1371" i="9"/>
  <c r="P1372" i="9"/>
  <c r="P1373" i="9"/>
  <c r="P1374" i="9"/>
  <c r="P1375" i="9"/>
  <c r="P1376" i="9"/>
  <c r="P1377" i="9"/>
  <c r="P1378" i="9"/>
  <c r="P1379" i="9"/>
  <c r="P1380" i="9"/>
  <c r="P1381" i="9"/>
  <c r="P1382" i="9"/>
  <c r="P1383" i="9"/>
  <c r="P1384" i="9"/>
  <c r="P1385" i="9"/>
  <c r="P1386" i="9"/>
  <c r="P1387" i="9"/>
  <c r="P1388" i="9"/>
  <c r="P1389" i="9"/>
  <c r="P1390" i="9"/>
  <c r="P1391" i="9"/>
  <c r="P1392" i="9"/>
  <c r="P1393" i="9"/>
  <c r="P1394" i="9"/>
  <c r="P1395" i="9"/>
  <c r="P1396" i="9"/>
  <c r="P1397" i="9"/>
  <c r="P1398" i="9"/>
  <c r="P1399" i="9"/>
  <c r="P1400" i="9"/>
  <c r="P1401" i="9"/>
  <c r="P1402" i="9"/>
  <c r="P1403" i="9"/>
  <c r="P1404" i="9"/>
  <c r="P1405" i="9"/>
  <c r="P1406" i="9"/>
  <c r="P1407" i="9"/>
  <c r="P1408" i="9"/>
  <c r="P1409" i="9"/>
  <c r="P1410" i="9"/>
  <c r="P1411" i="9"/>
  <c r="P1412" i="9"/>
  <c r="P1413" i="9"/>
  <c r="P1414" i="9"/>
  <c r="P1415" i="9"/>
  <c r="P1416" i="9"/>
  <c r="P1417" i="9"/>
  <c r="P1418" i="9"/>
  <c r="P1419" i="9"/>
  <c r="P1420" i="9"/>
  <c r="P1421" i="9"/>
  <c r="P1422" i="9"/>
  <c r="P1423" i="9"/>
  <c r="P1424" i="9"/>
  <c r="P1425" i="9"/>
  <c r="P1426" i="9"/>
  <c r="P1427" i="9"/>
  <c r="P1428" i="9"/>
  <c r="P1429" i="9"/>
  <c r="P1430" i="9"/>
  <c r="P1431" i="9"/>
  <c r="P1432" i="9"/>
  <c r="P1433" i="9"/>
  <c r="P1434" i="9"/>
  <c r="P1435" i="9"/>
  <c r="P1436" i="9"/>
  <c r="P1437" i="9"/>
  <c r="P1438" i="9"/>
  <c r="P1439" i="9"/>
  <c r="P1440" i="9"/>
  <c r="P1441" i="9"/>
  <c r="P1442" i="9"/>
  <c r="P1443" i="9"/>
  <c r="P1444" i="9"/>
  <c r="P1445" i="9"/>
  <c r="P1446" i="9"/>
  <c r="P1447" i="9"/>
  <c r="P1448" i="9"/>
  <c r="P1449" i="9"/>
  <c r="P1450" i="9"/>
  <c r="P1451" i="9"/>
  <c r="P1452" i="9"/>
  <c r="P1453" i="9"/>
  <c r="P1454" i="9"/>
  <c r="P1455" i="9"/>
  <c r="P1456" i="9"/>
  <c r="P1457" i="9"/>
  <c r="P1458" i="9"/>
  <c r="P1459" i="9"/>
  <c r="P1460" i="9"/>
  <c r="P1461" i="9"/>
  <c r="P1462" i="9"/>
  <c r="P1463" i="9"/>
  <c r="P1464" i="9"/>
  <c r="P1465" i="9"/>
  <c r="P1466" i="9"/>
  <c r="P1467" i="9"/>
  <c r="P1468" i="9"/>
  <c r="P1469" i="9"/>
  <c r="P1470" i="9"/>
  <c r="P1471" i="9"/>
  <c r="P1472" i="9"/>
  <c r="P1473" i="9"/>
  <c r="P1474" i="9"/>
  <c r="P1475" i="9"/>
  <c r="P1476" i="9"/>
  <c r="P1477" i="9"/>
  <c r="P1478" i="9"/>
  <c r="P1479" i="9"/>
  <c r="P1480" i="9"/>
  <c r="P1481" i="9"/>
  <c r="P1482" i="9"/>
  <c r="P1483" i="9"/>
  <c r="P1484" i="9"/>
  <c r="P1485" i="9"/>
  <c r="P1486" i="9"/>
  <c r="P1487" i="9"/>
  <c r="P1488" i="9"/>
  <c r="P1489" i="9"/>
  <c r="P1490" i="9"/>
  <c r="P1491" i="9"/>
  <c r="P1492" i="9"/>
  <c r="P1493" i="9"/>
  <c r="P1494" i="9"/>
  <c r="P1495" i="9"/>
  <c r="P1496" i="9"/>
  <c r="P1497" i="9"/>
  <c r="P1498" i="9"/>
  <c r="P1499" i="9"/>
  <c r="P1500" i="9"/>
  <c r="P1501" i="9"/>
  <c r="P1502" i="9"/>
  <c r="P1503" i="9"/>
  <c r="P1504" i="9"/>
  <c r="P1505" i="9"/>
  <c r="P1506" i="9"/>
  <c r="P1507" i="9"/>
  <c r="P1508" i="9"/>
  <c r="P1509" i="9"/>
  <c r="P1510" i="9"/>
  <c r="P1511" i="9"/>
  <c r="P1512" i="9"/>
  <c r="P1513" i="9"/>
  <c r="P1514" i="9"/>
  <c r="P1515" i="9"/>
  <c r="P1516" i="9"/>
  <c r="P1517" i="9"/>
  <c r="P1518" i="9"/>
  <c r="P1519" i="9"/>
  <c r="P1520" i="9"/>
  <c r="P1521" i="9"/>
  <c r="P1522" i="9"/>
  <c r="P1523" i="9"/>
  <c r="P1524" i="9"/>
  <c r="P1525" i="9"/>
  <c r="P1526" i="9"/>
  <c r="P1527" i="9"/>
  <c r="P1528" i="9"/>
  <c r="P1529" i="9"/>
  <c r="P1530" i="9"/>
  <c r="P1531" i="9"/>
  <c r="P1532" i="9"/>
  <c r="P1533" i="9"/>
  <c r="P1534" i="9"/>
  <c r="P1535" i="9"/>
  <c r="P1536" i="9"/>
  <c r="P1537" i="9"/>
  <c r="P1538" i="9"/>
  <c r="P1539" i="9"/>
  <c r="P1540" i="9"/>
  <c r="P1541" i="9"/>
  <c r="P1542" i="9"/>
  <c r="P1543" i="9"/>
  <c r="P1544" i="9"/>
  <c r="P1545" i="9"/>
  <c r="P1546" i="9"/>
  <c r="P1547" i="9"/>
  <c r="P1548" i="9"/>
  <c r="P1549" i="9"/>
  <c r="P1550" i="9"/>
  <c r="P1551" i="9"/>
  <c r="P1552" i="9"/>
  <c r="P1553" i="9"/>
  <c r="P1554" i="9"/>
  <c r="P1555" i="9"/>
  <c r="P1556" i="9"/>
  <c r="P1557" i="9"/>
  <c r="P1558" i="9"/>
  <c r="P1559" i="9"/>
  <c r="P1560" i="9"/>
  <c r="P1561" i="9"/>
  <c r="P1562" i="9"/>
  <c r="P1563" i="9"/>
  <c r="P1564" i="9"/>
  <c r="P1565" i="9"/>
  <c r="P1566" i="9"/>
  <c r="P1567" i="9"/>
  <c r="P1568" i="9"/>
  <c r="P1569" i="9"/>
  <c r="P1570" i="9"/>
  <c r="P1571" i="9"/>
  <c r="P1572" i="9"/>
  <c r="P1573" i="9"/>
  <c r="P1574" i="9"/>
  <c r="P1575" i="9"/>
  <c r="P1576" i="9"/>
  <c r="P1577" i="9"/>
  <c r="P1578" i="9"/>
  <c r="P1579" i="9"/>
  <c r="P1580" i="9"/>
  <c r="P1581" i="9"/>
  <c r="P1582" i="9"/>
  <c r="P1583" i="9"/>
  <c r="P1584" i="9"/>
  <c r="P1585" i="9"/>
  <c r="P1586" i="9"/>
  <c r="P1587" i="9"/>
  <c r="P1588" i="9"/>
  <c r="P1589" i="9"/>
  <c r="P1590" i="9"/>
  <c r="P1591" i="9"/>
  <c r="P1592" i="9"/>
  <c r="P1593" i="9"/>
  <c r="P1594" i="9"/>
  <c r="P1595" i="9"/>
  <c r="P1596" i="9"/>
  <c r="P1597" i="9"/>
  <c r="P1598" i="9"/>
  <c r="P1599" i="9"/>
  <c r="P1600" i="9"/>
  <c r="P1601" i="9"/>
  <c r="P1602" i="9"/>
  <c r="P1603" i="9"/>
  <c r="P1604" i="9"/>
  <c r="P1605" i="9"/>
  <c r="P1606" i="9"/>
  <c r="P1607" i="9"/>
  <c r="P1608" i="9"/>
  <c r="P1609" i="9"/>
  <c r="P1610" i="9"/>
  <c r="P1611" i="9"/>
  <c r="P1612" i="9"/>
  <c r="P1613" i="9"/>
  <c r="P1614" i="9"/>
  <c r="P1615" i="9"/>
  <c r="P1616" i="9"/>
  <c r="P1617" i="9"/>
  <c r="P1618" i="9"/>
  <c r="P1619" i="9"/>
  <c r="P1620" i="9"/>
  <c r="P1621" i="9"/>
  <c r="P1622" i="9"/>
  <c r="P1623" i="9"/>
  <c r="P1624" i="9"/>
  <c r="P1625" i="9"/>
  <c r="P1626" i="9"/>
  <c r="P1627" i="9"/>
  <c r="P1628" i="9"/>
  <c r="P1629" i="9"/>
  <c r="P1630" i="9"/>
  <c r="P1631" i="9"/>
  <c r="P1632" i="9"/>
  <c r="P1633" i="9"/>
  <c r="P1634" i="9"/>
  <c r="P1635" i="9"/>
  <c r="P1636" i="9"/>
  <c r="P1637" i="9"/>
  <c r="P1638" i="9"/>
  <c r="P1639" i="9"/>
  <c r="P1640" i="9"/>
  <c r="P1641" i="9"/>
  <c r="P1642" i="9"/>
  <c r="P1643" i="9"/>
  <c r="P1644" i="9"/>
  <c r="P1645" i="9"/>
  <c r="P1646" i="9"/>
  <c r="P1647" i="9"/>
  <c r="P1648" i="9"/>
  <c r="P1649" i="9"/>
  <c r="P1650" i="9"/>
  <c r="P1651" i="9"/>
  <c r="P1652" i="9"/>
  <c r="P1653" i="9"/>
  <c r="P1654" i="9"/>
  <c r="P1655" i="9"/>
  <c r="P1656" i="9"/>
  <c r="P1657" i="9"/>
  <c r="P1658" i="9"/>
  <c r="P1659" i="9"/>
  <c r="P1660" i="9"/>
  <c r="P1661" i="9"/>
  <c r="P1662" i="9"/>
  <c r="P1663" i="9"/>
  <c r="P1664" i="9"/>
  <c r="P1665" i="9"/>
  <c r="P1666" i="9"/>
  <c r="P1667" i="9"/>
  <c r="P1668" i="9"/>
  <c r="P1669" i="9"/>
  <c r="P1670" i="9"/>
  <c r="P1671" i="9"/>
  <c r="P1672" i="9"/>
  <c r="P1673" i="9"/>
  <c r="P1674" i="9"/>
  <c r="P1675" i="9"/>
  <c r="P1676" i="9"/>
  <c r="P1677" i="9"/>
  <c r="P1678" i="9"/>
  <c r="P1679" i="9"/>
  <c r="P1680" i="9"/>
  <c r="P1681" i="9"/>
  <c r="P1682" i="9"/>
  <c r="P1683" i="9"/>
  <c r="P1684" i="9"/>
  <c r="P1685" i="9"/>
  <c r="P1686" i="9"/>
  <c r="P1687" i="9"/>
  <c r="P1688" i="9"/>
  <c r="P1689" i="9"/>
  <c r="P1690" i="9"/>
  <c r="P1691" i="9"/>
  <c r="P1692" i="9"/>
  <c r="P1693" i="9"/>
  <c r="P1694" i="9"/>
  <c r="P1695" i="9"/>
  <c r="P1696" i="9"/>
  <c r="P1697" i="9"/>
  <c r="P1698" i="9"/>
  <c r="P1699" i="9"/>
  <c r="P1700" i="9"/>
  <c r="P1701" i="9"/>
  <c r="P1702" i="9"/>
  <c r="P1703" i="9"/>
  <c r="P1704" i="9"/>
  <c r="P1705" i="9"/>
  <c r="P2" i="9"/>
  <c r="O3" i="9"/>
  <c r="O4" i="9"/>
  <c r="O5" i="9"/>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O131" i="9"/>
  <c r="O132" i="9"/>
  <c r="O133" i="9"/>
  <c r="O134" i="9"/>
  <c r="O135" i="9"/>
  <c r="O136" i="9"/>
  <c r="O137" i="9"/>
  <c r="O138" i="9"/>
  <c r="O139" i="9"/>
  <c r="O140" i="9"/>
  <c r="O141" i="9"/>
  <c r="O142" i="9"/>
  <c r="O143" i="9"/>
  <c r="O144" i="9"/>
  <c r="O145" i="9"/>
  <c r="O146" i="9"/>
  <c r="O147" i="9"/>
  <c r="O148" i="9"/>
  <c r="O149" i="9"/>
  <c r="O150" i="9"/>
  <c r="O151" i="9"/>
  <c r="O152" i="9"/>
  <c r="O153" i="9"/>
  <c r="O154" i="9"/>
  <c r="O155" i="9"/>
  <c r="O156" i="9"/>
  <c r="O157" i="9"/>
  <c r="O158" i="9"/>
  <c r="O159" i="9"/>
  <c r="O160" i="9"/>
  <c r="O161" i="9"/>
  <c r="O162" i="9"/>
  <c r="O163" i="9"/>
  <c r="O164" i="9"/>
  <c r="O165" i="9"/>
  <c r="O166" i="9"/>
  <c r="O167" i="9"/>
  <c r="O168" i="9"/>
  <c r="O169" i="9"/>
  <c r="O170" i="9"/>
  <c r="O171" i="9"/>
  <c r="O172" i="9"/>
  <c r="O173" i="9"/>
  <c r="O174" i="9"/>
  <c r="O175" i="9"/>
  <c r="O176" i="9"/>
  <c r="O177" i="9"/>
  <c r="O178" i="9"/>
  <c r="O179" i="9"/>
  <c r="O180" i="9"/>
  <c r="O181" i="9"/>
  <c r="O182" i="9"/>
  <c r="O183" i="9"/>
  <c r="O184" i="9"/>
  <c r="O185" i="9"/>
  <c r="O186" i="9"/>
  <c r="O187" i="9"/>
  <c r="O188" i="9"/>
  <c r="O189" i="9"/>
  <c r="O190" i="9"/>
  <c r="O191" i="9"/>
  <c r="O192" i="9"/>
  <c r="O193" i="9"/>
  <c r="O194" i="9"/>
  <c r="O195" i="9"/>
  <c r="O196" i="9"/>
  <c r="O197" i="9"/>
  <c r="O198" i="9"/>
  <c r="O199" i="9"/>
  <c r="O200" i="9"/>
  <c r="O201" i="9"/>
  <c r="O202" i="9"/>
  <c r="O203" i="9"/>
  <c r="O204" i="9"/>
  <c r="O205" i="9"/>
  <c r="O206" i="9"/>
  <c r="O207" i="9"/>
  <c r="O208" i="9"/>
  <c r="O209" i="9"/>
  <c r="O210" i="9"/>
  <c r="O211" i="9"/>
  <c r="O212" i="9"/>
  <c r="O213" i="9"/>
  <c r="O214" i="9"/>
  <c r="O215" i="9"/>
  <c r="O216" i="9"/>
  <c r="O217" i="9"/>
  <c r="O218" i="9"/>
  <c r="O219" i="9"/>
  <c r="O220" i="9"/>
  <c r="O221" i="9"/>
  <c r="O222" i="9"/>
  <c r="O223" i="9"/>
  <c r="O224" i="9"/>
  <c r="O225" i="9"/>
  <c r="O226" i="9"/>
  <c r="O227" i="9"/>
  <c r="O228" i="9"/>
  <c r="O229" i="9"/>
  <c r="O230" i="9"/>
  <c r="O231" i="9"/>
  <c r="O232" i="9"/>
  <c r="O233" i="9"/>
  <c r="O234" i="9"/>
  <c r="O235" i="9"/>
  <c r="O236" i="9"/>
  <c r="O237" i="9"/>
  <c r="O238" i="9"/>
  <c r="O239" i="9"/>
  <c r="O240" i="9"/>
  <c r="O241" i="9"/>
  <c r="O242" i="9"/>
  <c r="O243" i="9"/>
  <c r="O244" i="9"/>
  <c r="O245" i="9"/>
  <c r="O246" i="9"/>
  <c r="O247" i="9"/>
  <c r="O248" i="9"/>
  <c r="O249" i="9"/>
  <c r="O250" i="9"/>
  <c r="O251" i="9"/>
  <c r="O252" i="9"/>
  <c r="O253" i="9"/>
  <c r="O254" i="9"/>
  <c r="O255" i="9"/>
  <c r="O256" i="9"/>
  <c r="O257" i="9"/>
  <c r="O258" i="9"/>
  <c r="O259" i="9"/>
  <c r="O260" i="9"/>
  <c r="O261" i="9"/>
  <c r="O262" i="9"/>
  <c r="O263" i="9"/>
  <c r="O264" i="9"/>
  <c r="O265" i="9"/>
  <c r="O266" i="9"/>
  <c r="O267" i="9"/>
  <c r="O268" i="9"/>
  <c r="O269" i="9"/>
  <c r="O270" i="9"/>
  <c r="O271" i="9"/>
  <c r="O272" i="9"/>
  <c r="O273" i="9"/>
  <c r="O274" i="9"/>
  <c r="O275" i="9"/>
  <c r="O276" i="9"/>
  <c r="O277" i="9"/>
  <c r="O278" i="9"/>
  <c r="O279" i="9"/>
  <c r="O280" i="9"/>
  <c r="O281" i="9"/>
  <c r="O282" i="9"/>
  <c r="O283" i="9"/>
  <c r="O284" i="9"/>
  <c r="O285" i="9"/>
  <c r="O286" i="9"/>
  <c r="O287" i="9"/>
  <c r="O288" i="9"/>
  <c r="O289" i="9"/>
  <c r="O290" i="9"/>
  <c r="O291" i="9"/>
  <c r="O292" i="9"/>
  <c r="O293" i="9"/>
  <c r="O294" i="9"/>
  <c r="O295" i="9"/>
  <c r="O296" i="9"/>
  <c r="O297" i="9"/>
  <c r="O298" i="9"/>
  <c r="O299" i="9"/>
  <c r="O300" i="9"/>
  <c r="O301" i="9"/>
  <c r="O302" i="9"/>
  <c r="O303" i="9"/>
  <c r="O304" i="9"/>
  <c r="O305" i="9"/>
  <c r="O306" i="9"/>
  <c r="O307" i="9"/>
  <c r="O308" i="9"/>
  <c r="O309" i="9"/>
  <c r="O310" i="9"/>
  <c r="O311" i="9"/>
  <c r="O312" i="9"/>
  <c r="O313" i="9"/>
  <c r="O314" i="9"/>
  <c r="O315" i="9"/>
  <c r="O316" i="9"/>
  <c r="O317" i="9"/>
  <c r="O318" i="9"/>
  <c r="O319" i="9"/>
  <c r="O320" i="9"/>
  <c r="O321" i="9"/>
  <c r="O322" i="9"/>
  <c r="O323" i="9"/>
  <c r="O324" i="9"/>
  <c r="O325" i="9"/>
  <c r="O326" i="9"/>
  <c r="O327" i="9"/>
  <c r="O328" i="9"/>
  <c r="O329" i="9"/>
  <c r="O330" i="9"/>
  <c r="O331" i="9"/>
  <c r="O332" i="9"/>
  <c r="O333" i="9"/>
  <c r="O334" i="9"/>
  <c r="O335" i="9"/>
  <c r="O336" i="9"/>
  <c r="O337" i="9"/>
  <c r="O338" i="9"/>
  <c r="O339" i="9"/>
  <c r="O340" i="9"/>
  <c r="O341" i="9"/>
  <c r="O342" i="9"/>
  <c r="O343" i="9"/>
  <c r="O344" i="9"/>
  <c r="O345" i="9"/>
  <c r="O346" i="9"/>
  <c r="O347" i="9"/>
  <c r="O348" i="9"/>
  <c r="O349" i="9"/>
  <c r="O350" i="9"/>
  <c r="O351" i="9"/>
  <c r="O352" i="9"/>
  <c r="O353" i="9"/>
  <c r="O354" i="9"/>
  <c r="O355" i="9"/>
  <c r="O356" i="9"/>
  <c r="O357" i="9"/>
  <c r="O358" i="9"/>
  <c r="O359" i="9"/>
  <c r="O360" i="9"/>
  <c r="O361" i="9"/>
  <c r="O362" i="9"/>
  <c r="O363" i="9"/>
  <c r="O364" i="9"/>
  <c r="O365" i="9"/>
  <c r="O366" i="9"/>
  <c r="O367" i="9"/>
  <c r="O368" i="9"/>
  <c r="O369" i="9"/>
  <c r="O370" i="9"/>
  <c r="O371" i="9"/>
  <c r="O372" i="9"/>
  <c r="O373" i="9"/>
  <c r="O374" i="9"/>
  <c r="O375" i="9"/>
  <c r="O376" i="9"/>
  <c r="O377" i="9"/>
  <c r="O378" i="9"/>
  <c r="O379" i="9"/>
  <c r="O380" i="9"/>
  <c r="O381" i="9"/>
  <c r="O382" i="9"/>
  <c r="O383" i="9"/>
  <c r="O384" i="9"/>
  <c r="O385" i="9"/>
  <c r="O386" i="9"/>
  <c r="O387" i="9"/>
  <c r="O388" i="9"/>
  <c r="O389" i="9"/>
  <c r="O390" i="9"/>
  <c r="O391" i="9"/>
  <c r="O392" i="9"/>
  <c r="O393" i="9"/>
  <c r="O394" i="9"/>
  <c r="O395" i="9"/>
  <c r="O396" i="9"/>
  <c r="O397" i="9"/>
  <c r="O398" i="9"/>
  <c r="O399" i="9"/>
  <c r="O400" i="9"/>
  <c r="O401" i="9"/>
  <c r="O402" i="9"/>
  <c r="O403" i="9"/>
  <c r="O404" i="9"/>
  <c r="O405" i="9"/>
  <c r="O406" i="9"/>
  <c r="O407" i="9"/>
  <c r="O408" i="9"/>
  <c r="O409" i="9"/>
  <c r="O410" i="9"/>
  <c r="O411" i="9"/>
  <c r="O412" i="9"/>
  <c r="O413" i="9"/>
  <c r="O414" i="9"/>
  <c r="O415" i="9"/>
  <c r="O416" i="9"/>
  <c r="O417" i="9"/>
  <c r="O418" i="9"/>
  <c r="O419" i="9"/>
  <c r="O420" i="9"/>
  <c r="O421" i="9"/>
  <c r="O422" i="9"/>
  <c r="O423" i="9"/>
  <c r="O424" i="9"/>
  <c r="O425" i="9"/>
  <c r="O426" i="9"/>
  <c r="O427" i="9"/>
  <c r="O428" i="9"/>
  <c r="O429" i="9"/>
  <c r="O430" i="9"/>
  <c r="O431" i="9"/>
  <c r="O432" i="9"/>
  <c r="O433" i="9"/>
  <c r="O434" i="9"/>
  <c r="O435" i="9"/>
  <c r="O436" i="9"/>
  <c r="O437" i="9"/>
  <c r="O438" i="9"/>
  <c r="O439" i="9"/>
  <c r="O440" i="9"/>
  <c r="O441" i="9"/>
  <c r="O442" i="9"/>
  <c r="O443" i="9"/>
  <c r="O444" i="9"/>
  <c r="O445" i="9"/>
  <c r="O446" i="9"/>
  <c r="O447" i="9"/>
  <c r="O448" i="9"/>
  <c r="O449" i="9"/>
  <c r="O450" i="9"/>
  <c r="O451" i="9"/>
  <c r="O452" i="9"/>
  <c r="O453" i="9"/>
  <c r="O454" i="9"/>
  <c r="O455" i="9"/>
  <c r="O456" i="9"/>
  <c r="O457" i="9"/>
  <c r="O458" i="9"/>
  <c r="O459" i="9"/>
  <c r="O460" i="9"/>
  <c r="O461" i="9"/>
  <c r="O462" i="9"/>
  <c r="O463" i="9"/>
  <c r="O464" i="9"/>
  <c r="O465" i="9"/>
  <c r="O466" i="9"/>
  <c r="O467" i="9"/>
  <c r="O468" i="9"/>
  <c r="O469" i="9"/>
  <c r="O470" i="9"/>
  <c r="O471" i="9"/>
  <c r="O472" i="9"/>
  <c r="O473" i="9"/>
  <c r="O474" i="9"/>
  <c r="O475" i="9"/>
  <c r="O476" i="9"/>
  <c r="O477" i="9"/>
  <c r="O478" i="9"/>
  <c r="O479" i="9"/>
  <c r="O480" i="9"/>
  <c r="O481" i="9"/>
  <c r="O482" i="9"/>
  <c r="O483" i="9"/>
  <c r="O484" i="9"/>
  <c r="O485" i="9"/>
  <c r="O486" i="9"/>
  <c r="O487" i="9"/>
  <c r="O488" i="9"/>
  <c r="O489" i="9"/>
  <c r="O490" i="9"/>
  <c r="O491" i="9"/>
  <c r="O492" i="9"/>
  <c r="O493" i="9"/>
  <c r="O494" i="9"/>
  <c r="O495" i="9"/>
  <c r="O496" i="9"/>
  <c r="O497" i="9"/>
  <c r="O498" i="9"/>
  <c r="O499" i="9"/>
  <c r="O500" i="9"/>
  <c r="O501" i="9"/>
  <c r="O502" i="9"/>
  <c r="O503" i="9"/>
  <c r="O504" i="9"/>
  <c r="O505" i="9"/>
  <c r="O506" i="9"/>
  <c r="O507" i="9"/>
  <c r="O508" i="9"/>
  <c r="O509" i="9"/>
  <c r="O510" i="9"/>
  <c r="O511" i="9"/>
  <c r="O512" i="9"/>
  <c r="O513" i="9"/>
  <c r="O514" i="9"/>
  <c r="O515" i="9"/>
  <c r="O516" i="9"/>
  <c r="O517" i="9"/>
  <c r="O518" i="9"/>
  <c r="O519" i="9"/>
  <c r="O520" i="9"/>
  <c r="O521" i="9"/>
  <c r="O522" i="9"/>
  <c r="O523" i="9"/>
  <c r="O524" i="9"/>
  <c r="O525" i="9"/>
  <c r="O526" i="9"/>
  <c r="O527" i="9"/>
  <c r="O528" i="9"/>
  <c r="O529" i="9"/>
  <c r="O530" i="9"/>
  <c r="O531" i="9"/>
  <c r="O532" i="9"/>
  <c r="O533" i="9"/>
  <c r="O534" i="9"/>
  <c r="O535" i="9"/>
  <c r="O536" i="9"/>
  <c r="O537" i="9"/>
  <c r="O538" i="9"/>
  <c r="O539" i="9"/>
  <c r="O540" i="9"/>
  <c r="O541" i="9"/>
  <c r="O542" i="9"/>
  <c r="O543" i="9"/>
  <c r="O544" i="9"/>
  <c r="O545" i="9"/>
  <c r="O546" i="9"/>
  <c r="O547" i="9"/>
  <c r="O548" i="9"/>
  <c r="O549" i="9"/>
  <c r="O550" i="9"/>
  <c r="O551" i="9"/>
  <c r="O552" i="9"/>
  <c r="O553" i="9"/>
  <c r="O554" i="9"/>
  <c r="O555" i="9"/>
  <c r="O556" i="9"/>
  <c r="O557" i="9"/>
  <c r="O558" i="9"/>
  <c r="O559" i="9"/>
  <c r="O560" i="9"/>
  <c r="O561" i="9"/>
  <c r="O562" i="9"/>
  <c r="O563" i="9"/>
  <c r="O564" i="9"/>
  <c r="O565" i="9"/>
  <c r="O566" i="9"/>
  <c r="O567" i="9"/>
  <c r="O568" i="9"/>
  <c r="O569" i="9"/>
  <c r="O570" i="9"/>
  <c r="O571" i="9"/>
  <c r="O572" i="9"/>
  <c r="O573" i="9"/>
  <c r="O574" i="9"/>
  <c r="O575" i="9"/>
  <c r="O576" i="9"/>
  <c r="O577" i="9"/>
  <c r="O578" i="9"/>
  <c r="O579" i="9"/>
  <c r="O580" i="9"/>
  <c r="O581" i="9"/>
  <c r="O582" i="9"/>
  <c r="O583" i="9"/>
  <c r="O584" i="9"/>
  <c r="O585" i="9"/>
  <c r="O586" i="9"/>
  <c r="O587" i="9"/>
  <c r="O588" i="9"/>
  <c r="O589" i="9"/>
  <c r="O590" i="9"/>
  <c r="O591" i="9"/>
  <c r="O592" i="9"/>
  <c r="O593" i="9"/>
  <c r="O594" i="9"/>
  <c r="O595" i="9"/>
  <c r="O596" i="9"/>
  <c r="O597" i="9"/>
  <c r="O598" i="9"/>
  <c r="O599" i="9"/>
  <c r="O600" i="9"/>
  <c r="O601" i="9"/>
  <c r="O602" i="9"/>
  <c r="O603" i="9"/>
  <c r="O604" i="9"/>
  <c r="O605" i="9"/>
  <c r="O606" i="9"/>
  <c r="O607" i="9"/>
  <c r="O608" i="9"/>
  <c r="O609" i="9"/>
  <c r="O610" i="9"/>
  <c r="O611" i="9"/>
  <c r="O612" i="9"/>
  <c r="O613" i="9"/>
  <c r="O614" i="9"/>
  <c r="O615" i="9"/>
  <c r="O616" i="9"/>
  <c r="O617" i="9"/>
  <c r="O618" i="9"/>
  <c r="O619" i="9"/>
  <c r="O620" i="9"/>
  <c r="O621" i="9"/>
  <c r="O622" i="9"/>
  <c r="O623" i="9"/>
  <c r="O624" i="9"/>
  <c r="O625" i="9"/>
  <c r="O626" i="9"/>
  <c r="O627" i="9"/>
  <c r="O628" i="9"/>
  <c r="O629" i="9"/>
  <c r="O630" i="9"/>
  <c r="O631" i="9"/>
  <c r="O632" i="9"/>
  <c r="O633" i="9"/>
  <c r="O634" i="9"/>
  <c r="O635" i="9"/>
  <c r="O636" i="9"/>
  <c r="O637" i="9"/>
  <c r="O638" i="9"/>
  <c r="O639" i="9"/>
  <c r="O640" i="9"/>
  <c r="O641" i="9"/>
  <c r="O642" i="9"/>
  <c r="O643" i="9"/>
  <c r="O644" i="9"/>
  <c r="O645" i="9"/>
  <c r="O646" i="9"/>
  <c r="O647" i="9"/>
  <c r="O648" i="9"/>
  <c r="O649" i="9"/>
  <c r="O650" i="9"/>
  <c r="O651" i="9"/>
  <c r="O652" i="9"/>
  <c r="O653" i="9"/>
  <c r="O654" i="9"/>
  <c r="O655" i="9"/>
  <c r="O656" i="9"/>
  <c r="O657" i="9"/>
  <c r="O658" i="9"/>
  <c r="O659" i="9"/>
  <c r="O660" i="9"/>
  <c r="O661" i="9"/>
  <c r="O662" i="9"/>
  <c r="O663" i="9"/>
  <c r="O664" i="9"/>
  <c r="O665" i="9"/>
  <c r="O666" i="9"/>
  <c r="O667" i="9"/>
  <c r="O668" i="9"/>
  <c r="O669" i="9"/>
  <c r="O670" i="9"/>
  <c r="O671" i="9"/>
  <c r="O672" i="9"/>
  <c r="O673" i="9"/>
  <c r="O674" i="9"/>
  <c r="O675" i="9"/>
  <c r="O676" i="9"/>
  <c r="O677" i="9"/>
  <c r="O678" i="9"/>
  <c r="O679" i="9"/>
  <c r="O680" i="9"/>
  <c r="O681" i="9"/>
  <c r="O682" i="9"/>
  <c r="O683" i="9"/>
  <c r="O684" i="9"/>
  <c r="O685" i="9"/>
  <c r="O686" i="9"/>
  <c r="O687" i="9"/>
  <c r="O688" i="9"/>
  <c r="O689" i="9"/>
  <c r="O690" i="9"/>
  <c r="O691" i="9"/>
  <c r="O692" i="9"/>
  <c r="O693" i="9"/>
  <c r="O694" i="9"/>
  <c r="O695" i="9"/>
  <c r="O696" i="9"/>
  <c r="O697" i="9"/>
  <c r="O698" i="9"/>
  <c r="O699" i="9"/>
  <c r="O700" i="9"/>
  <c r="O701" i="9"/>
  <c r="O702" i="9"/>
  <c r="O703" i="9"/>
  <c r="O704" i="9"/>
  <c r="O705" i="9"/>
  <c r="O706" i="9"/>
  <c r="O707" i="9"/>
  <c r="O708" i="9"/>
  <c r="O709" i="9"/>
  <c r="O710" i="9"/>
  <c r="O711" i="9"/>
  <c r="O712" i="9"/>
  <c r="O713" i="9"/>
  <c r="O714" i="9"/>
  <c r="O715" i="9"/>
  <c r="O716" i="9"/>
  <c r="O717" i="9"/>
  <c r="O718" i="9"/>
  <c r="O719" i="9"/>
  <c r="O720" i="9"/>
  <c r="O721" i="9"/>
  <c r="O722" i="9"/>
  <c r="O723" i="9"/>
  <c r="O724" i="9"/>
  <c r="O725" i="9"/>
  <c r="O726" i="9"/>
  <c r="O727" i="9"/>
  <c r="O728" i="9"/>
  <c r="O729" i="9"/>
  <c r="O730" i="9"/>
  <c r="O731" i="9"/>
  <c r="O732" i="9"/>
  <c r="O733" i="9"/>
  <c r="O734" i="9"/>
  <c r="O735" i="9"/>
  <c r="O736" i="9"/>
  <c r="O737" i="9"/>
  <c r="O738" i="9"/>
  <c r="O739" i="9"/>
  <c r="O740" i="9"/>
  <c r="O741" i="9"/>
  <c r="O742" i="9"/>
  <c r="O743" i="9"/>
  <c r="O744" i="9"/>
  <c r="O745" i="9"/>
  <c r="O746" i="9"/>
  <c r="O747" i="9"/>
  <c r="O748" i="9"/>
  <c r="O749" i="9"/>
  <c r="O750" i="9"/>
  <c r="O751" i="9"/>
  <c r="O752" i="9"/>
  <c r="O753" i="9"/>
  <c r="O754" i="9"/>
  <c r="O755" i="9"/>
  <c r="O756" i="9"/>
  <c r="O757" i="9"/>
  <c r="O758" i="9"/>
  <c r="O759" i="9"/>
  <c r="O760" i="9"/>
  <c r="O761" i="9"/>
  <c r="O762" i="9"/>
  <c r="O763" i="9"/>
  <c r="O764" i="9"/>
  <c r="O765" i="9"/>
  <c r="O766" i="9"/>
  <c r="O767" i="9"/>
  <c r="O768" i="9"/>
  <c r="O769" i="9"/>
  <c r="O770" i="9"/>
  <c r="O771" i="9"/>
  <c r="O772" i="9"/>
  <c r="O773" i="9"/>
  <c r="O774" i="9"/>
  <c r="O775" i="9"/>
  <c r="O776" i="9"/>
  <c r="O777" i="9"/>
  <c r="O778" i="9"/>
  <c r="O779" i="9"/>
  <c r="O780" i="9"/>
  <c r="O781" i="9"/>
  <c r="O782" i="9"/>
  <c r="O783" i="9"/>
  <c r="O784" i="9"/>
  <c r="O785" i="9"/>
  <c r="O786" i="9"/>
  <c r="O787" i="9"/>
  <c r="O788" i="9"/>
  <c r="O789" i="9"/>
  <c r="O790" i="9"/>
  <c r="O791" i="9"/>
  <c r="O792" i="9"/>
  <c r="O793" i="9"/>
  <c r="O794" i="9"/>
  <c r="O795" i="9"/>
  <c r="O796" i="9"/>
  <c r="O797" i="9"/>
  <c r="O798" i="9"/>
  <c r="O799" i="9"/>
  <c r="O800" i="9"/>
  <c r="O801" i="9"/>
  <c r="O802" i="9"/>
  <c r="O803" i="9"/>
  <c r="O804" i="9"/>
  <c r="O805" i="9"/>
  <c r="O806" i="9"/>
  <c r="O807" i="9"/>
  <c r="O808" i="9"/>
  <c r="O809" i="9"/>
  <c r="O810" i="9"/>
  <c r="O811" i="9"/>
  <c r="O812" i="9"/>
  <c r="O813" i="9"/>
  <c r="O814" i="9"/>
  <c r="O815" i="9"/>
  <c r="O816" i="9"/>
  <c r="O817" i="9"/>
  <c r="O818" i="9"/>
  <c r="O819" i="9"/>
  <c r="O820" i="9"/>
  <c r="O821" i="9"/>
  <c r="O822" i="9"/>
  <c r="O823" i="9"/>
  <c r="O824" i="9"/>
  <c r="O825" i="9"/>
  <c r="O826" i="9"/>
  <c r="O827" i="9"/>
  <c r="O828" i="9"/>
  <c r="O829" i="9"/>
  <c r="O830" i="9"/>
  <c r="O831" i="9"/>
  <c r="O832" i="9"/>
  <c r="O833" i="9"/>
  <c r="O834" i="9"/>
  <c r="O835" i="9"/>
  <c r="O836" i="9"/>
  <c r="O837" i="9"/>
  <c r="O838" i="9"/>
  <c r="O839" i="9"/>
  <c r="O840" i="9"/>
  <c r="O841" i="9"/>
  <c r="O842" i="9"/>
  <c r="O843" i="9"/>
  <c r="O844" i="9"/>
  <c r="O845" i="9"/>
  <c r="O846" i="9"/>
  <c r="O847" i="9"/>
  <c r="O848" i="9"/>
  <c r="O849" i="9"/>
  <c r="O850" i="9"/>
  <c r="O851" i="9"/>
  <c r="O852" i="9"/>
  <c r="O853" i="9"/>
  <c r="O854" i="9"/>
  <c r="O855" i="9"/>
  <c r="O856" i="9"/>
  <c r="O857" i="9"/>
  <c r="O858" i="9"/>
  <c r="O859" i="9"/>
  <c r="O860" i="9"/>
  <c r="O861" i="9"/>
  <c r="O862" i="9"/>
  <c r="O863" i="9"/>
  <c r="O864" i="9"/>
  <c r="O865" i="9"/>
  <c r="O866" i="9"/>
  <c r="O867" i="9"/>
  <c r="O868" i="9"/>
  <c r="O869" i="9"/>
  <c r="O870" i="9"/>
  <c r="O871" i="9"/>
  <c r="O872" i="9"/>
  <c r="O873" i="9"/>
  <c r="O874" i="9"/>
  <c r="O875" i="9"/>
  <c r="O876" i="9"/>
  <c r="O877" i="9"/>
  <c r="O878" i="9"/>
  <c r="O879" i="9"/>
  <c r="O880" i="9"/>
  <c r="O881" i="9"/>
  <c r="O882" i="9"/>
  <c r="O883" i="9"/>
  <c r="O884" i="9"/>
  <c r="O885" i="9"/>
  <c r="O886" i="9"/>
  <c r="O887" i="9"/>
  <c r="O888" i="9"/>
  <c r="O889" i="9"/>
  <c r="O890" i="9"/>
  <c r="O891" i="9"/>
  <c r="O892" i="9"/>
  <c r="O893" i="9"/>
  <c r="O894" i="9"/>
  <c r="O895" i="9"/>
  <c r="O896" i="9"/>
  <c r="O897" i="9"/>
  <c r="O898" i="9"/>
  <c r="O899" i="9"/>
  <c r="O900" i="9"/>
  <c r="O901" i="9"/>
  <c r="O902" i="9"/>
  <c r="O903" i="9"/>
  <c r="O904" i="9"/>
  <c r="O905" i="9"/>
  <c r="O906" i="9"/>
  <c r="O907" i="9"/>
  <c r="O908" i="9"/>
  <c r="O909" i="9"/>
  <c r="O910" i="9"/>
  <c r="O911" i="9"/>
  <c r="O912" i="9"/>
  <c r="O913" i="9"/>
  <c r="O914" i="9"/>
  <c r="O915" i="9"/>
  <c r="O916" i="9"/>
  <c r="O917" i="9"/>
  <c r="O918" i="9"/>
  <c r="O919" i="9"/>
  <c r="O920" i="9"/>
  <c r="O921" i="9"/>
  <c r="O922" i="9"/>
  <c r="O923" i="9"/>
  <c r="O924" i="9"/>
  <c r="O925" i="9"/>
  <c r="O926" i="9"/>
  <c r="O927" i="9"/>
  <c r="O928" i="9"/>
  <c r="O929" i="9"/>
  <c r="O930" i="9"/>
  <c r="O931" i="9"/>
  <c r="O932" i="9"/>
  <c r="O933" i="9"/>
  <c r="O934" i="9"/>
  <c r="O935" i="9"/>
  <c r="O936" i="9"/>
  <c r="O937" i="9"/>
  <c r="O938" i="9"/>
  <c r="O939" i="9"/>
  <c r="O940" i="9"/>
  <c r="O941" i="9"/>
  <c r="O942" i="9"/>
  <c r="O943" i="9"/>
  <c r="O944" i="9"/>
  <c r="O945" i="9"/>
  <c r="O946" i="9"/>
  <c r="O947" i="9"/>
  <c r="O948" i="9"/>
  <c r="O949" i="9"/>
  <c r="O950" i="9"/>
  <c r="O951" i="9"/>
  <c r="O952" i="9"/>
  <c r="O953" i="9"/>
  <c r="O954" i="9"/>
  <c r="O955" i="9"/>
  <c r="O956" i="9"/>
  <c r="O957" i="9"/>
  <c r="O958" i="9"/>
  <c r="O959" i="9"/>
  <c r="O960" i="9"/>
  <c r="O961" i="9"/>
  <c r="O962" i="9"/>
  <c r="O963" i="9"/>
  <c r="O964" i="9"/>
  <c r="O965" i="9"/>
  <c r="O966" i="9"/>
  <c r="O967" i="9"/>
  <c r="O968" i="9"/>
  <c r="O969" i="9"/>
  <c r="O970" i="9"/>
  <c r="O971" i="9"/>
  <c r="O972" i="9"/>
  <c r="O973" i="9"/>
  <c r="O974" i="9"/>
  <c r="O975" i="9"/>
  <c r="O976" i="9"/>
  <c r="O977" i="9"/>
  <c r="O978" i="9"/>
  <c r="O979" i="9"/>
  <c r="O980" i="9"/>
  <c r="O981" i="9"/>
  <c r="O982" i="9"/>
  <c r="O983" i="9"/>
  <c r="O984" i="9"/>
  <c r="O985" i="9"/>
  <c r="O986" i="9"/>
  <c r="O987" i="9"/>
  <c r="O988" i="9"/>
  <c r="O989" i="9"/>
  <c r="O990" i="9"/>
  <c r="O991" i="9"/>
  <c r="O992" i="9"/>
  <c r="O993" i="9"/>
  <c r="O994" i="9"/>
  <c r="O995" i="9"/>
  <c r="O996" i="9"/>
  <c r="O997" i="9"/>
  <c r="O998" i="9"/>
  <c r="O999" i="9"/>
  <c r="O1000" i="9"/>
  <c r="O1001" i="9"/>
  <c r="O1002" i="9"/>
  <c r="O1003" i="9"/>
  <c r="O1004" i="9"/>
  <c r="O1005" i="9"/>
  <c r="O1006" i="9"/>
  <c r="O1007" i="9"/>
  <c r="O1008" i="9"/>
  <c r="O1009" i="9"/>
  <c r="O1010" i="9"/>
  <c r="O1011" i="9"/>
  <c r="O1012" i="9"/>
  <c r="O1013" i="9"/>
  <c r="O1014" i="9"/>
  <c r="O1015" i="9"/>
  <c r="O1016" i="9"/>
  <c r="O1017" i="9"/>
  <c r="O1018" i="9"/>
  <c r="O1019" i="9"/>
  <c r="O1020" i="9"/>
  <c r="O1021" i="9"/>
  <c r="O1022" i="9"/>
  <c r="O1023" i="9"/>
  <c r="O1024" i="9"/>
  <c r="O1025" i="9"/>
  <c r="O1026" i="9"/>
  <c r="O1027" i="9"/>
  <c r="O1028" i="9"/>
  <c r="O1029" i="9"/>
  <c r="O1030" i="9"/>
  <c r="O1031" i="9"/>
  <c r="O1032" i="9"/>
  <c r="O1033" i="9"/>
  <c r="O1034" i="9"/>
  <c r="O1035" i="9"/>
  <c r="O1036" i="9"/>
  <c r="O1037" i="9"/>
  <c r="O1038" i="9"/>
  <c r="O1039" i="9"/>
  <c r="O1040" i="9"/>
  <c r="O1041" i="9"/>
  <c r="O1042" i="9"/>
  <c r="O1043" i="9"/>
  <c r="O1044" i="9"/>
  <c r="O1045" i="9"/>
  <c r="O1046" i="9"/>
  <c r="O1047" i="9"/>
  <c r="O1048" i="9"/>
  <c r="O1049" i="9"/>
  <c r="O1050" i="9"/>
  <c r="O1051" i="9"/>
  <c r="O1052" i="9"/>
  <c r="O1053" i="9"/>
  <c r="O1054" i="9"/>
  <c r="O1055" i="9"/>
  <c r="O1056" i="9"/>
  <c r="O1057" i="9"/>
  <c r="O1058" i="9"/>
  <c r="O1059" i="9"/>
  <c r="O1060" i="9"/>
  <c r="O1061" i="9"/>
  <c r="O1062" i="9"/>
  <c r="O1063" i="9"/>
  <c r="O1064" i="9"/>
  <c r="O1065" i="9"/>
  <c r="O1066" i="9"/>
  <c r="O1067" i="9"/>
  <c r="O1068" i="9"/>
  <c r="O1069" i="9"/>
  <c r="O1070" i="9"/>
  <c r="O1071" i="9"/>
  <c r="O1072" i="9"/>
  <c r="O1073" i="9"/>
  <c r="O1074" i="9"/>
  <c r="O1075" i="9"/>
  <c r="O1076" i="9"/>
  <c r="O1077" i="9"/>
  <c r="O1078" i="9"/>
  <c r="O1079" i="9"/>
  <c r="O1080" i="9"/>
  <c r="O1081" i="9"/>
  <c r="O1082" i="9"/>
  <c r="O1083" i="9"/>
  <c r="O1084" i="9"/>
  <c r="O1085" i="9"/>
  <c r="O1086" i="9"/>
  <c r="O1087" i="9"/>
  <c r="O1088" i="9"/>
  <c r="O1089" i="9"/>
  <c r="O1090" i="9"/>
  <c r="O1091" i="9"/>
  <c r="O1092" i="9"/>
  <c r="O1093" i="9"/>
  <c r="O1094" i="9"/>
  <c r="O1095" i="9"/>
  <c r="O1096" i="9"/>
  <c r="O1097" i="9"/>
  <c r="O1098" i="9"/>
  <c r="O1099" i="9"/>
  <c r="O1100" i="9"/>
  <c r="O1101" i="9"/>
  <c r="O1102" i="9"/>
  <c r="O1103" i="9"/>
  <c r="O1104" i="9"/>
  <c r="O1105" i="9"/>
  <c r="O1106" i="9"/>
  <c r="O1107" i="9"/>
  <c r="O1108" i="9"/>
  <c r="O1109" i="9"/>
  <c r="O1110" i="9"/>
  <c r="O1111" i="9"/>
  <c r="O1112" i="9"/>
  <c r="O1113" i="9"/>
  <c r="O1114" i="9"/>
  <c r="O1115" i="9"/>
  <c r="O1116" i="9"/>
  <c r="O1117" i="9"/>
  <c r="O1118" i="9"/>
  <c r="O1119" i="9"/>
  <c r="O1120" i="9"/>
  <c r="O1121" i="9"/>
  <c r="O1122" i="9"/>
  <c r="O1123" i="9"/>
  <c r="O1124" i="9"/>
  <c r="O1125" i="9"/>
  <c r="O1126" i="9"/>
  <c r="O1127" i="9"/>
  <c r="O1128" i="9"/>
  <c r="O1129" i="9"/>
  <c r="O1130" i="9"/>
  <c r="O1131" i="9"/>
  <c r="O1132" i="9"/>
  <c r="O1133" i="9"/>
  <c r="O1134" i="9"/>
  <c r="O1135" i="9"/>
  <c r="O1136" i="9"/>
  <c r="O1137" i="9"/>
  <c r="O1138" i="9"/>
  <c r="O1139" i="9"/>
  <c r="O1140" i="9"/>
  <c r="O1141" i="9"/>
  <c r="O1142" i="9"/>
  <c r="O1143" i="9"/>
  <c r="O1144" i="9"/>
  <c r="O1145" i="9"/>
  <c r="O1146" i="9"/>
  <c r="O1147" i="9"/>
  <c r="O1148" i="9"/>
  <c r="O1149" i="9"/>
  <c r="O1150" i="9"/>
  <c r="O1151" i="9"/>
  <c r="O1152" i="9"/>
  <c r="O1153" i="9"/>
  <c r="O1154" i="9"/>
  <c r="O1155" i="9"/>
  <c r="O1156" i="9"/>
  <c r="O1157" i="9"/>
  <c r="O1158" i="9"/>
  <c r="O1159" i="9"/>
  <c r="O1160" i="9"/>
  <c r="O1161" i="9"/>
  <c r="O1162" i="9"/>
  <c r="O1163" i="9"/>
  <c r="O1164" i="9"/>
  <c r="O1165" i="9"/>
  <c r="O1166" i="9"/>
  <c r="O1167" i="9"/>
  <c r="O1168" i="9"/>
  <c r="O1169" i="9"/>
  <c r="O1170" i="9"/>
  <c r="O1171" i="9"/>
  <c r="O1172" i="9"/>
  <c r="O1173" i="9"/>
  <c r="O1174" i="9"/>
  <c r="O1175" i="9"/>
  <c r="O1176" i="9"/>
  <c r="O1177" i="9"/>
  <c r="O1178" i="9"/>
  <c r="O1179" i="9"/>
  <c r="O1180" i="9"/>
  <c r="O1181" i="9"/>
  <c r="O1182" i="9"/>
  <c r="O1183" i="9"/>
  <c r="O1184" i="9"/>
  <c r="O1185" i="9"/>
  <c r="O1186" i="9"/>
  <c r="O1187" i="9"/>
  <c r="O1188" i="9"/>
  <c r="O1189" i="9"/>
  <c r="O1190" i="9"/>
  <c r="O1191" i="9"/>
  <c r="O1192" i="9"/>
  <c r="O1193" i="9"/>
  <c r="O1194" i="9"/>
  <c r="O1195" i="9"/>
  <c r="O1196" i="9"/>
  <c r="O1197" i="9"/>
  <c r="O1198" i="9"/>
  <c r="O1199" i="9"/>
  <c r="O1200" i="9"/>
  <c r="O1201" i="9"/>
  <c r="O1202" i="9"/>
  <c r="O1203" i="9"/>
  <c r="O1204" i="9"/>
  <c r="O1205" i="9"/>
  <c r="O1206" i="9"/>
  <c r="O1207" i="9"/>
  <c r="O1208" i="9"/>
  <c r="O1209" i="9"/>
  <c r="O1210" i="9"/>
  <c r="O1211" i="9"/>
  <c r="O1212" i="9"/>
  <c r="O1213" i="9"/>
  <c r="O1214" i="9"/>
  <c r="O1215" i="9"/>
  <c r="O1216" i="9"/>
  <c r="O1217" i="9"/>
  <c r="O1218" i="9"/>
  <c r="O1219" i="9"/>
  <c r="O1220" i="9"/>
  <c r="O1221" i="9"/>
  <c r="O1222" i="9"/>
  <c r="O1223" i="9"/>
  <c r="O1224" i="9"/>
  <c r="O1225" i="9"/>
  <c r="O1226" i="9"/>
  <c r="O1227" i="9"/>
  <c r="O1228" i="9"/>
  <c r="O1229" i="9"/>
  <c r="O1230" i="9"/>
  <c r="O1231" i="9"/>
  <c r="O1232" i="9"/>
  <c r="O1233" i="9"/>
  <c r="O1234" i="9"/>
  <c r="O1235" i="9"/>
  <c r="O1236" i="9"/>
  <c r="O1237" i="9"/>
  <c r="O1238" i="9"/>
  <c r="O1239" i="9"/>
  <c r="O1240" i="9"/>
  <c r="O1241" i="9"/>
  <c r="O1242" i="9"/>
  <c r="O1243" i="9"/>
  <c r="O1244" i="9"/>
  <c r="O1245" i="9"/>
  <c r="O1246" i="9"/>
  <c r="O1247" i="9"/>
  <c r="O1248" i="9"/>
  <c r="O1249" i="9"/>
  <c r="O1250" i="9"/>
  <c r="O1251" i="9"/>
  <c r="O1252" i="9"/>
  <c r="O1253" i="9"/>
  <c r="O1254" i="9"/>
  <c r="O1255" i="9"/>
  <c r="O1256" i="9"/>
  <c r="O1257" i="9"/>
  <c r="O1258" i="9"/>
  <c r="O1259" i="9"/>
  <c r="O1260" i="9"/>
  <c r="O1261" i="9"/>
  <c r="O1262" i="9"/>
  <c r="O1263" i="9"/>
  <c r="O1264" i="9"/>
  <c r="O1265" i="9"/>
  <c r="O1266" i="9"/>
  <c r="O1267" i="9"/>
  <c r="O1268" i="9"/>
  <c r="O1269" i="9"/>
  <c r="O1270" i="9"/>
  <c r="O1271" i="9"/>
  <c r="O1272" i="9"/>
  <c r="O1273" i="9"/>
  <c r="O1274" i="9"/>
  <c r="O1275" i="9"/>
  <c r="O1276" i="9"/>
  <c r="O1277" i="9"/>
  <c r="O1278" i="9"/>
  <c r="O1279" i="9"/>
  <c r="O1280" i="9"/>
  <c r="O1281" i="9"/>
  <c r="O1282" i="9"/>
  <c r="O1283" i="9"/>
  <c r="O1284" i="9"/>
  <c r="O1285" i="9"/>
  <c r="O1286" i="9"/>
  <c r="O1287" i="9"/>
  <c r="O1288" i="9"/>
  <c r="O1289" i="9"/>
  <c r="O1290" i="9"/>
  <c r="O1291" i="9"/>
  <c r="O1292" i="9"/>
  <c r="O1293" i="9"/>
  <c r="O1294" i="9"/>
  <c r="O1295" i="9"/>
  <c r="O1296" i="9"/>
  <c r="O1297" i="9"/>
  <c r="O1298" i="9"/>
  <c r="O1299" i="9"/>
  <c r="O1300" i="9"/>
  <c r="O1301" i="9"/>
  <c r="O1302" i="9"/>
  <c r="O1303" i="9"/>
  <c r="O1304" i="9"/>
  <c r="O1305" i="9"/>
  <c r="O1306" i="9"/>
  <c r="O1307" i="9"/>
  <c r="O1308" i="9"/>
  <c r="O1309" i="9"/>
  <c r="O1310" i="9"/>
  <c r="O1311" i="9"/>
  <c r="O1312" i="9"/>
  <c r="O1313" i="9"/>
  <c r="O1314" i="9"/>
  <c r="O1315" i="9"/>
  <c r="O1316" i="9"/>
  <c r="O1317" i="9"/>
  <c r="O1318" i="9"/>
  <c r="O1319" i="9"/>
  <c r="O1320" i="9"/>
  <c r="O1321" i="9"/>
  <c r="O1322" i="9"/>
  <c r="O1323" i="9"/>
  <c r="O1324" i="9"/>
  <c r="O1325" i="9"/>
  <c r="O1326" i="9"/>
  <c r="O1327" i="9"/>
  <c r="O1328" i="9"/>
  <c r="O1329" i="9"/>
  <c r="O1330" i="9"/>
  <c r="O1331" i="9"/>
  <c r="O1332" i="9"/>
  <c r="O1333" i="9"/>
  <c r="O1334" i="9"/>
  <c r="O1335" i="9"/>
  <c r="O1336" i="9"/>
  <c r="O1337" i="9"/>
  <c r="O1338" i="9"/>
  <c r="O1339" i="9"/>
  <c r="O1340" i="9"/>
  <c r="O1341" i="9"/>
  <c r="O1342" i="9"/>
  <c r="O1343" i="9"/>
  <c r="O1344" i="9"/>
  <c r="O1345" i="9"/>
  <c r="O1346" i="9"/>
  <c r="O1347" i="9"/>
  <c r="O1348" i="9"/>
  <c r="O1349" i="9"/>
  <c r="O1350" i="9"/>
  <c r="O1351" i="9"/>
  <c r="O1352" i="9"/>
  <c r="O1353" i="9"/>
  <c r="O1354" i="9"/>
  <c r="O1355" i="9"/>
  <c r="O1356" i="9"/>
  <c r="O1357" i="9"/>
  <c r="O1358" i="9"/>
  <c r="O1359" i="9"/>
  <c r="O1360" i="9"/>
  <c r="O1361" i="9"/>
  <c r="O1362" i="9"/>
  <c r="O1363" i="9"/>
  <c r="O1364" i="9"/>
  <c r="O1365" i="9"/>
  <c r="O1366" i="9"/>
  <c r="O1367" i="9"/>
  <c r="O1368" i="9"/>
  <c r="O1369" i="9"/>
  <c r="O1370" i="9"/>
  <c r="O1371" i="9"/>
  <c r="O1372" i="9"/>
  <c r="O1373" i="9"/>
  <c r="O1374" i="9"/>
  <c r="O1375" i="9"/>
  <c r="O1376" i="9"/>
  <c r="O1377" i="9"/>
  <c r="O1378" i="9"/>
  <c r="O1379" i="9"/>
  <c r="O1380" i="9"/>
  <c r="O1381" i="9"/>
  <c r="O1382" i="9"/>
  <c r="O1383" i="9"/>
  <c r="O1384" i="9"/>
  <c r="O1385" i="9"/>
  <c r="O1386" i="9"/>
  <c r="O1387" i="9"/>
  <c r="O1388" i="9"/>
  <c r="O1389" i="9"/>
  <c r="O1390" i="9"/>
  <c r="O1391" i="9"/>
  <c r="O1392" i="9"/>
  <c r="O1393" i="9"/>
  <c r="O1394" i="9"/>
  <c r="O1395" i="9"/>
  <c r="O1396" i="9"/>
  <c r="O1397" i="9"/>
  <c r="O1398" i="9"/>
  <c r="O1399" i="9"/>
  <c r="O1400" i="9"/>
  <c r="O1401" i="9"/>
  <c r="O1402" i="9"/>
  <c r="O1403" i="9"/>
  <c r="O1404" i="9"/>
  <c r="O1405" i="9"/>
  <c r="O1406" i="9"/>
  <c r="O1407" i="9"/>
  <c r="O1408" i="9"/>
  <c r="O1409" i="9"/>
  <c r="O1410" i="9"/>
  <c r="O1411" i="9"/>
  <c r="O1412" i="9"/>
  <c r="O1413" i="9"/>
  <c r="O1414" i="9"/>
  <c r="O1415" i="9"/>
  <c r="O1416" i="9"/>
  <c r="O1417" i="9"/>
  <c r="O1418" i="9"/>
  <c r="O1419" i="9"/>
  <c r="O1420" i="9"/>
  <c r="O1421" i="9"/>
  <c r="O1422" i="9"/>
  <c r="O1423" i="9"/>
  <c r="O1424" i="9"/>
  <c r="O1425" i="9"/>
  <c r="O1426" i="9"/>
  <c r="O1427" i="9"/>
  <c r="O1428" i="9"/>
  <c r="O1429" i="9"/>
  <c r="O1430" i="9"/>
  <c r="O1431" i="9"/>
  <c r="O1432" i="9"/>
  <c r="O1433" i="9"/>
  <c r="O1434" i="9"/>
  <c r="O1435" i="9"/>
  <c r="O1436" i="9"/>
  <c r="O1437" i="9"/>
  <c r="O1438" i="9"/>
  <c r="O1439" i="9"/>
  <c r="O1440" i="9"/>
  <c r="O1441" i="9"/>
  <c r="O1442" i="9"/>
  <c r="O1443" i="9"/>
  <c r="O1444" i="9"/>
  <c r="O1445" i="9"/>
  <c r="O1446" i="9"/>
  <c r="O1447" i="9"/>
  <c r="O1448" i="9"/>
  <c r="O1449" i="9"/>
  <c r="O1450" i="9"/>
  <c r="O1451" i="9"/>
  <c r="O1452" i="9"/>
  <c r="O1453" i="9"/>
  <c r="O1454" i="9"/>
  <c r="O1455" i="9"/>
  <c r="O1456" i="9"/>
  <c r="O1457" i="9"/>
  <c r="O1458" i="9"/>
  <c r="O1459" i="9"/>
  <c r="O1460" i="9"/>
  <c r="O1461" i="9"/>
  <c r="O1462" i="9"/>
  <c r="O1463" i="9"/>
  <c r="O1464" i="9"/>
  <c r="O1465" i="9"/>
  <c r="O1466" i="9"/>
  <c r="O1467" i="9"/>
  <c r="O1468" i="9"/>
  <c r="O1469" i="9"/>
  <c r="O1470" i="9"/>
  <c r="O1471" i="9"/>
  <c r="O1472" i="9"/>
  <c r="O1473" i="9"/>
  <c r="O1474" i="9"/>
  <c r="O1475" i="9"/>
  <c r="O1476" i="9"/>
  <c r="O1477" i="9"/>
  <c r="O1478" i="9"/>
  <c r="O1479" i="9"/>
  <c r="O1480" i="9"/>
  <c r="O1481" i="9"/>
  <c r="O1482" i="9"/>
  <c r="O1483" i="9"/>
  <c r="O1484" i="9"/>
  <c r="O1485" i="9"/>
  <c r="O1486" i="9"/>
  <c r="O1487" i="9"/>
  <c r="O1488" i="9"/>
  <c r="O1489" i="9"/>
  <c r="O1490" i="9"/>
  <c r="O1491" i="9"/>
  <c r="O1492" i="9"/>
  <c r="O1493" i="9"/>
  <c r="O1494" i="9"/>
  <c r="O1495" i="9"/>
  <c r="O1496" i="9"/>
  <c r="O1497" i="9"/>
  <c r="O1498" i="9"/>
  <c r="O1499" i="9"/>
  <c r="O1500" i="9"/>
  <c r="O1501" i="9"/>
  <c r="O1502" i="9"/>
  <c r="O1503" i="9"/>
  <c r="O1504" i="9"/>
  <c r="O1505" i="9"/>
  <c r="O1506" i="9"/>
  <c r="O1507" i="9"/>
  <c r="O1508" i="9"/>
  <c r="O1509" i="9"/>
  <c r="O1510" i="9"/>
  <c r="O1511" i="9"/>
  <c r="O1512" i="9"/>
  <c r="O1513" i="9"/>
  <c r="O1514" i="9"/>
  <c r="O1515" i="9"/>
  <c r="O1516" i="9"/>
  <c r="O1517" i="9"/>
  <c r="O1518" i="9"/>
  <c r="O1519" i="9"/>
  <c r="O1520" i="9"/>
  <c r="O1521" i="9"/>
  <c r="O1522" i="9"/>
  <c r="O1523" i="9"/>
  <c r="O1524" i="9"/>
  <c r="O1525" i="9"/>
  <c r="O1526" i="9"/>
  <c r="O1527" i="9"/>
  <c r="O1528" i="9"/>
  <c r="O1529" i="9"/>
  <c r="O1530" i="9"/>
  <c r="O1531" i="9"/>
  <c r="O1532" i="9"/>
  <c r="O1533" i="9"/>
  <c r="O1534" i="9"/>
  <c r="O1535" i="9"/>
  <c r="O1536" i="9"/>
  <c r="O1537" i="9"/>
  <c r="O1538" i="9"/>
  <c r="O1539" i="9"/>
  <c r="O1540" i="9"/>
  <c r="O1541" i="9"/>
  <c r="O1542" i="9"/>
  <c r="O1543" i="9"/>
  <c r="O1544" i="9"/>
  <c r="O1545" i="9"/>
  <c r="O1546" i="9"/>
  <c r="O1547" i="9"/>
  <c r="O1548" i="9"/>
  <c r="O1549" i="9"/>
  <c r="O1550" i="9"/>
  <c r="O1551" i="9"/>
  <c r="O1552" i="9"/>
  <c r="O1553" i="9"/>
  <c r="O1554" i="9"/>
  <c r="O1555" i="9"/>
  <c r="O1556" i="9"/>
  <c r="O1557" i="9"/>
  <c r="O1558" i="9"/>
  <c r="O1559" i="9"/>
  <c r="O1560" i="9"/>
  <c r="O1561" i="9"/>
  <c r="O1562" i="9"/>
  <c r="O1563" i="9"/>
  <c r="O1564" i="9"/>
  <c r="O1565" i="9"/>
  <c r="O1566" i="9"/>
  <c r="O1567" i="9"/>
  <c r="O1568" i="9"/>
  <c r="O1569" i="9"/>
  <c r="O1570" i="9"/>
  <c r="O1571" i="9"/>
  <c r="O1572" i="9"/>
  <c r="O1573" i="9"/>
  <c r="O1574" i="9"/>
  <c r="O1575" i="9"/>
  <c r="O1576" i="9"/>
  <c r="O1577" i="9"/>
  <c r="O1578" i="9"/>
  <c r="O1579" i="9"/>
  <c r="O1580" i="9"/>
  <c r="O1581" i="9"/>
  <c r="O1582" i="9"/>
  <c r="O1583" i="9"/>
  <c r="O1584" i="9"/>
  <c r="O1585" i="9"/>
  <c r="O1586" i="9"/>
  <c r="O1587" i="9"/>
  <c r="O1588" i="9"/>
  <c r="O1589" i="9"/>
  <c r="O1590" i="9"/>
  <c r="O1591" i="9"/>
  <c r="O1592" i="9"/>
  <c r="O1593" i="9"/>
  <c r="O1594" i="9"/>
  <c r="O1595" i="9"/>
  <c r="O1596" i="9"/>
  <c r="O1597" i="9"/>
  <c r="O1598" i="9"/>
  <c r="O1599" i="9"/>
  <c r="O1600" i="9"/>
  <c r="O1601" i="9"/>
  <c r="O1602" i="9"/>
  <c r="O1603" i="9"/>
  <c r="O1604" i="9"/>
  <c r="O1605" i="9"/>
  <c r="O1606" i="9"/>
  <c r="O1607" i="9"/>
  <c r="O1608" i="9"/>
  <c r="O1609" i="9"/>
  <c r="O1610" i="9"/>
  <c r="O1611" i="9"/>
  <c r="O1612" i="9"/>
  <c r="O1613" i="9"/>
  <c r="O1614" i="9"/>
  <c r="O1615" i="9"/>
  <c r="O1616" i="9"/>
  <c r="O1617" i="9"/>
  <c r="O1618" i="9"/>
  <c r="O1619" i="9"/>
  <c r="O1620" i="9"/>
  <c r="O1621" i="9"/>
  <c r="O1622" i="9"/>
  <c r="O1623" i="9"/>
  <c r="O1624" i="9"/>
  <c r="O1625" i="9"/>
  <c r="O1626" i="9"/>
  <c r="O1627" i="9"/>
  <c r="O1628" i="9"/>
  <c r="O1629" i="9"/>
  <c r="O1630" i="9"/>
  <c r="O1631" i="9"/>
  <c r="O1632" i="9"/>
  <c r="O1633" i="9"/>
  <c r="O1634" i="9"/>
  <c r="O1635" i="9"/>
  <c r="O1636" i="9"/>
  <c r="O1637" i="9"/>
  <c r="O1638" i="9"/>
  <c r="O1639" i="9"/>
  <c r="O1640" i="9"/>
  <c r="O1641" i="9"/>
  <c r="O1642" i="9"/>
  <c r="O1643" i="9"/>
  <c r="O1644" i="9"/>
  <c r="O1645" i="9"/>
  <c r="O1646" i="9"/>
  <c r="O1647" i="9"/>
  <c r="O1648" i="9"/>
  <c r="O1649" i="9"/>
  <c r="O1650" i="9"/>
  <c r="O1651" i="9"/>
  <c r="O1652" i="9"/>
  <c r="O1653" i="9"/>
  <c r="O1654" i="9"/>
  <c r="O1655" i="9"/>
  <c r="O1656" i="9"/>
  <c r="O1657" i="9"/>
  <c r="O1658" i="9"/>
  <c r="O1659" i="9"/>
  <c r="O1660" i="9"/>
  <c r="O1661" i="9"/>
  <c r="O1662" i="9"/>
  <c r="O1663" i="9"/>
  <c r="O1664" i="9"/>
  <c r="O1665" i="9"/>
  <c r="O1666" i="9"/>
  <c r="O1667" i="9"/>
  <c r="O1668" i="9"/>
  <c r="O1669" i="9"/>
  <c r="O1670" i="9"/>
  <c r="O1671" i="9"/>
  <c r="O1672" i="9"/>
  <c r="O1673" i="9"/>
  <c r="O1674" i="9"/>
  <c r="O1675" i="9"/>
  <c r="O1676" i="9"/>
  <c r="O1677" i="9"/>
  <c r="O1678" i="9"/>
  <c r="O1679" i="9"/>
  <c r="O1680" i="9"/>
  <c r="O1681" i="9"/>
  <c r="O1682" i="9"/>
  <c r="O1683" i="9"/>
  <c r="O1684" i="9"/>
  <c r="O1685" i="9"/>
  <c r="O1686" i="9"/>
  <c r="O1687" i="9"/>
  <c r="O1688" i="9"/>
  <c r="O1689" i="9"/>
  <c r="O1690" i="9"/>
  <c r="O1691" i="9"/>
  <c r="O1692" i="9"/>
  <c r="O1693" i="9"/>
  <c r="O1694" i="9"/>
  <c r="O1695" i="9"/>
  <c r="O1696" i="9"/>
  <c r="O1697" i="9"/>
  <c r="O1698" i="9"/>
  <c r="O1699" i="9"/>
  <c r="O1700" i="9"/>
  <c r="O1701" i="9"/>
  <c r="O1702" i="9"/>
  <c r="O1703" i="9"/>
  <c r="O1704" i="9"/>
  <c r="O1705" i="9"/>
  <c r="O2" i="9"/>
  <c r="N3" i="9"/>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183" i="9"/>
  <c r="N184" i="9"/>
  <c r="N185" i="9"/>
  <c r="N186" i="9"/>
  <c r="N187" i="9"/>
  <c r="N188" i="9"/>
  <c r="N189" i="9"/>
  <c r="N190" i="9"/>
  <c r="N191" i="9"/>
  <c r="N192" i="9"/>
  <c r="N193" i="9"/>
  <c r="N194" i="9"/>
  <c r="N195" i="9"/>
  <c r="N196" i="9"/>
  <c r="N197" i="9"/>
  <c r="N198" i="9"/>
  <c r="N199" i="9"/>
  <c r="N200" i="9"/>
  <c r="N201" i="9"/>
  <c r="N202" i="9"/>
  <c r="N203" i="9"/>
  <c r="N204" i="9"/>
  <c r="N205" i="9"/>
  <c r="N206" i="9"/>
  <c r="N207" i="9"/>
  <c r="N208" i="9"/>
  <c r="N209" i="9"/>
  <c r="N210" i="9"/>
  <c r="N211" i="9"/>
  <c r="N212" i="9"/>
  <c r="N213" i="9"/>
  <c r="N214" i="9"/>
  <c r="N215" i="9"/>
  <c r="N216" i="9"/>
  <c r="N217" i="9"/>
  <c r="N218" i="9"/>
  <c r="N219" i="9"/>
  <c r="N220" i="9"/>
  <c r="N221" i="9"/>
  <c r="N222" i="9"/>
  <c r="N223" i="9"/>
  <c r="N224" i="9"/>
  <c r="N225" i="9"/>
  <c r="N226" i="9"/>
  <c r="N227" i="9"/>
  <c r="N228" i="9"/>
  <c r="N229" i="9"/>
  <c r="N230" i="9"/>
  <c r="N231" i="9"/>
  <c r="N232" i="9"/>
  <c r="N233" i="9"/>
  <c r="N234" i="9"/>
  <c r="N235" i="9"/>
  <c r="N236" i="9"/>
  <c r="N237" i="9"/>
  <c r="N238" i="9"/>
  <c r="N239" i="9"/>
  <c r="N240" i="9"/>
  <c r="N241" i="9"/>
  <c r="N242" i="9"/>
  <c r="N243" i="9"/>
  <c r="N244" i="9"/>
  <c r="N245" i="9"/>
  <c r="N246" i="9"/>
  <c r="N247" i="9"/>
  <c r="N248" i="9"/>
  <c r="N249" i="9"/>
  <c r="N250" i="9"/>
  <c r="N251" i="9"/>
  <c r="N252" i="9"/>
  <c r="N253" i="9"/>
  <c r="N254" i="9"/>
  <c r="N255" i="9"/>
  <c r="N256" i="9"/>
  <c r="N257" i="9"/>
  <c r="N258" i="9"/>
  <c r="N259" i="9"/>
  <c r="N260" i="9"/>
  <c r="N261" i="9"/>
  <c r="N262" i="9"/>
  <c r="N263" i="9"/>
  <c r="N264" i="9"/>
  <c r="N265" i="9"/>
  <c r="N266" i="9"/>
  <c r="N267" i="9"/>
  <c r="N268" i="9"/>
  <c r="N269" i="9"/>
  <c r="N270" i="9"/>
  <c r="N271" i="9"/>
  <c r="N272" i="9"/>
  <c r="N273" i="9"/>
  <c r="N274" i="9"/>
  <c r="N275" i="9"/>
  <c r="N276" i="9"/>
  <c r="N277" i="9"/>
  <c r="N278" i="9"/>
  <c r="N279" i="9"/>
  <c r="N280" i="9"/>
  <c r="N281" i="9"/>
  <c r="N282" i="9"/>
  <c r="N283" i="9"/>
  <c r="N284" i="9"/>
  <c r="N285" i="9"/>
  <c r="N286" i="9"/>
  <c r="N287" i="9"/>
  <c r="N288" i="9"/>
  <c r="N289" i="9"/>
  <c r="N290" i="9"/>
  <c r="N291" i="9"/>
  <c r="N292" i="9"/>
  <c r="N293" i="9"/>
  <c r="N294" i="9"/>
  <c r="N295" i="9"/>
  <c r="N296" i="9"/>
  <c r="N297" i="9"/>
  <c r="N298" i="9"/>
  <c r="N299" i="9"/>
  <c r="N300" i="9"/>
  <c r="N301" i="9"/>
  <c r="N302" i="9"/>
  <c r="N303" i="9"/>
  <c r="N304" i="9"/>
  <c r="N305" i="9"/>
  <c r="N306" i="9"/>
  <c r="N307" i="9"/>
  <c r="N308" i="9"/>
  <c r="N309" i="9"/>
  <c r="N310" i="9"/>
  <c r="N311" i="9"/>
  <c r="N312" i="9"/>
  <c r="N313" i="9"/>
  <c r="N314" i="9"/>
  <c r="N315" i="9"/>
  <c r="N316" i="9"/>
  <c r="N317" i="9"/>
  <c r="N318" i="9"/>
  <c r="N319" i="9"/>
  <c r="N320" i="9"/>
  <c r="N321" i="9"/>
  <c r="N322" i="9"/>
  <c r="N323" i="9"/>
  <c r="N324" i="9"/>
  <c r="N325" i="9"/>
  <c r="N326" i="9"/>
  <c r="N327" i="9"/>
  <c r="N328" i="9"/>
  <c r="N329" i="9"/>
  <c r="N330" i="9"/>
  <c r="N331" i="9"/>
  <c r="N332" i="9"/>
  <c r="N333" i="9"/>
  <c r="N334" i="9"/>
  <c r="N335" i="9"/>
  <c r="N336" i="9"/>
  <c r="N337" i="9"/>
  <c r="N338" i="9"/>
  <c r="N339" i="9"/>
  <c r="N340" i="9"/>
  <c r="N341" i="9"/>
  <c r="N342" i="9"/>
  <c r="N343" i="9"/>
  <c r="N344" i="9"/>
  <c r="N345" i="9"/>
  <c r="N346" i="9"/>
  <c r="N347" i="9"/>
  <c r="N348" i="9"/>
  <c r="N349" i="9"/>
  <c r="N350" i="9"/>
  <c r="N351" i="9"/>
  <c r="N352" i="9"/>
  <c r="N353" i="9"/>
  <c r="N354" i="9"/>
  <c r="N355" i="9"/>
  <c r="N356" i="9"/>
  <c r="N357" i="9"/>
  <c r="N358" i="9"/>
  <c r="N359" i="9"/>
  <c r="N360" i="9"/>
  <c r="N361" i="9"/>
  <c r="N362" i="9"/>
  <c r="N363" i="9"/>
  <c r="N364" i="9"/>
  <c r="N365" i="9"/>
  <c r="N366" i="9"/>
  <c r="N367" i="9"/>
  <c r="N368" i="9"/>
  <c r="N369" i="9"/>
  <c r="N370" i="9"/>
  <c r="N371" i="9"/>
  <c r="N372" i="9"/>
  <c r="N373" i="9"/>
  <c r="N374" i="9"/>
  <c r="N375" i="9"/>
  <c r="N376" i="9"/>
  <c r="N377" i="9"/>
  <c r="N378" i="9"/>
  <c r="N379" i="9"/>
  <c r="N380" i="9"/>
  <c r="N381" i="9"/>
  <c r="N382" i="9"/>
  <c r="N383" i="9"/>
  <c r="N384" i="9"/>
  <c r="N385" i="9"/>
  <c r="N386" i="9"/>
  <c r="N387" i="9"/>
  <c r="N388" i="9"/>
  <c r="N389" i="9"/>
  <c r="N390" i="9"/>
  <c r="N391" i="9"/>
  <c r="N392" i="9"/>
  <c r="N393" i="9"/>
  <c r="N394" i="9"/>
  <c r="N395" i="9"/>
  <c r="N396" i="9"/>
  <c r="N397" i="9"/>
  <c r="N398" i="9"/>
  <c r="N399" i="9"/>
  <c r="N400" i="9"/>
  <c r="N401" i="9"/>
  <c r="N402" i="9"/>
  <c r="N403" i="9"/>
  <c r="N404" i="9"/>
  <c r="N405" i="9"/>
  <c r="N406" i="9"/>
  <c r="N407" i="9"/>
  <c r="N408" i="9"/>
  <c r="N409" i="9"/>
  <c r="N410" i="9"/>
  <c r="N411" i="9"/>
  <c r="N412" i="9"/>
  <c r="N413" i="9"/>
  <c r="N414" i="9"/>
  <c r="N415" i="9"/>
  <c r="N416" i="9"/>
  <c r="N417" i="9"/>
  <c r="N418" i="9"/>
  <c r="N419" i="9"/>
  <c r="N420" i="9"/>
  <c r="N421" i="9"/>
  <c r="N422" i="9"/>
  <c r="N423" i="9"/>
  <c r="N424" i="9"/>
  <c r="N425" i="9"/>
  <c r="N426" i="9"/>
  <c r="N427" i="9"/>
  <c r="N428" i="9"/>
  <c r="N429" i="9"/>
  <c r="N430" i="9"/>
  <c r="N431" i="9"/>
  <c r="N432" i="9"/>
  <c r="N433" i="9"/>
  <c r="N434" i="9"/>
  <c r="N435" i="9"/>
  <c r="N436" i="9"/>
  <c r="N437" i="9"/>
  <c r="N438" i="9"/>
  <c r="N439" i="9"/>
  <c r="N440" i="9"/>
  <c r="N441" i="9"/>
  <c r="N442" i="9"/>
  <c r="N443" i="9"/>
  <c r="N444" i="9"/>
  <c r="N445" i="9"/>
  <c r="N446" i="9"/>
  <c r="N447" i="9"/>
  <c r="N448" i="9"/>
  <c r="N449" i="9"/>
  <c r="N450" i="9"/>
  <c r="N451" i="9"/>
  <c r="N452" i="9"/>
  <c r="N453" i="9"/>
  <c r="N454" i="9"/>
  <c r="N455" i="9"/>
  <c r="N456" i="9"/>
  <c r="N457" i="9"/>
  <c r="N458" i="9"/>
  <c r="N459" i="9"/>
  <c r="N460" i="9"/>
  <c r="N461" i="9"/>
  <c r="N462" i="9"/>
  <c r="N463" i="9"/>
  <c r="N464" i="9"/>
  <c r="N465" i="9"/>
  <c r="N466" i="9"/>
  <c r="N467" i="9"/>
  <c r="N468" i="9"/>
  <c r="N469" i="9"/>
  <c r="N470" i="9"/>
  <c r="N471" i="9"/>
  <c r="N472" i="9"/>
  <c r="N473" i="9"/>
  <c r="N474" i="9"/>
  <c r="N475" i="9"/>
  <c r="N476" i="9"/>
  <c r="N477" i="9"/>
  <c r="N478" i="9"/>
  <c r="N479" i="9"/>
  <c r="N480" i="9"/>
  <c r="N481" i="9"/>
  <c r="N482" i="9"/>
  <c r="N483" i="9"/>
  <c r="N484" i="9"/>
  <c r="N485" i="9"/>
  <c r="N486" i="9"/>
  <c r="N487" i="9"/>
  <c r="N488" i="9"/>
  <c r="N489" i="9"/>
  <c r="N490" i="9"/>
  <c r="N491" i="9"/>
  <c r="N492" i="9"/>
  <c r="N493" i="9"/>
  <c r="N494" i="9"/>
  <c r="N495" i="9"/>
  <c r="N496" i="9"/>
  <c r="N497" i="9"/>
  <c r="N498" i="9"/>
  <c r="N499" i="9"/>
  <c r="N500" i="9"/>
  <c r="N501" i="9"/>
  <c r="N502" i="9"/>
  <c r="N503" i="9"/>
  <c r="N504" i="9"/>
  <c r="N505" i="9"/>
  <c r="N506" i="9"/>
  <c r="N507" i="9"/>
  <c r="N508" i="9"/>
  <c r="N509" i="9"/>
  <c r="N510" i="9"/>
  <c r="N511" i="9"/>
  <c r="N512" i="9"/>
  <c r="N513" i="9"/>
  <c r="N514" i="9"/>
  <c r="N515" i="9"/>
  <c r="N516" i="9"/>
  <c r="N517" i="9"/>
  <c r="N518" i="9"/>
  <c r="N519" i="9"/>
  <c r="N520" i="9"/>
  <c r="N521" i="9"/>
  <c r="N522" i="9"/>
  <c r="N523" i="9"/>
  <c r="N524" i="9"/>
  <c r="N525" i="9"/>
  <c r="N526" i="9"/>
  <c r="N527" i="9"/>
  <c r="N528" i="9"/>
  <c r="N529" i="9"/>
  <c r="N530" i="9"/>
  <c r="N531" i="9"/>
  <c r="N532" i="9"/>
  <c r="N533" i="9"/>
  <c r="N534" i="9"/>
  <c r="N535" i="9"/>
  <c r="N536" i="9"/>
  <c r="N537" i="9"/>
  <c r="N538" i="9"/>
  <c r="N539" i="9"/>
  <c r="N540" i="9"/>
  <c r="N541" i="9"/>
  <c r="N542" i="9"/>
  <c r="N543" i="9"/>
  <c r="N544" i="9"/>
  <c r="N545" i="9"/>
  <c r="N546" i="9"/>
  <c r="N547" i="9"/>
  <c r="N548" i="9"/>
  <c r="N549" i="9"/>
  <c r="N550" i="9"/>
  <c r="N551" i="9"/>
  <c r="N552" i="9"/>
  <c r="N553" i="9"/>
  <c r="N554" i="9"/>
  <c r="N555" i="9"/>
  <c r="N556" i="9"/>
  <c r="N557" i="9"/>
  <c r="N558" i="9"/>
  <c r="N559" i="9"/>
  <c r="N560" i="9"/>
  <c r="N561" i="9"/>
  <c r="N562" i="9"/>
  <c r="N563" i="9"/>
  <c r="N564" i="9"/>
  <c r="N565" i="9"/>
  <c r="N566" i="9"/>
  <c r="N567" i="9"/>
  <c r="N568" i="9"/>
  <c r="N569" i="9"/>
  <c r="N570" i="9"/>
  <c r="N571" i="9"/>
  <c r="N572" i="9"/>
  <c r="N573" i="9"/>
  <c r="N574" i="9"/>
  <c r="N575" i="9"/>
  <c r="N576" i="9"/>
  <c r="N577" i="9"/>
  <c r="N578" i="9"/>
  <c r="N579" i="9"/>
  <c r="N580" i="9"/>
  <c r="N581" i="9"/>
  <c r="N582" i="9"/>
  <c r="N583" i="9"/>
  <c r="N584" i="9"/>
  <c r="N585" i="9"/>
  <c r="N586" i="9"/>
  <c r="N587" i="9"/>
  <c r="N588" i="9"/>
  <c r="N589" i="9"/>
  <c r="N590" i="9"/>
  <c r="N591" i="9"/>
  <c r="N592" i="9"/>
  <c r="N593" i="9"/>
  <c r="N594" i="9"/>
  <c r="N595" i="9"/>
  <c r="N596" i="9"/>
  <c r="N597" i="9"/>
  <c r="N598" i="9"/>
  <c r="N599" i="9"/>
  <c r="N600" i="9"/>
  <c r="N601" i="9"/>
  <c r="N602" i="9"/>
  <c r="N603" i="9"/>
  <c r="N604" i="9"/>
  <c r="N605" i="9"/>
  <c r="N606" i="9"/>
  <c r="N607" i="9"/>
  <c r="N608" i="9"/>
  <c r="N609" i="9"/>
  <c r="N610" i="9"/>
  <c r="N611" i="9"/>
  <c r="N612" i="9"/>
  <c r="N613" i="9"/>
  <c r="N614" i="9"/>
  <c r="N615" i="9"/>
  <c r="N616" i="9"/>
  <c r="N617" i="9"/>
  <c r="N618" i="9"/>
  <c r="N619" i="9"/>
  <c r="N620" i="9"/>
  <c r="N621" i="9"/>
  <c r="N622" i="9"/>
  <c r="N623" i="9"/>
  <c r="N624" i="9"/>
  <c r="N625" i="9"/>
  <c r="N626" i="9"/>
  <c r="N627" i="9"/>
  <c r="N628" i="9"/>
  <c r="N629" i="9"/>
  <c r="N630" i="9"/>
  <c r="N631" i="9"/>
  <c r="N632" i="9"/>
  <c r="N633" i="9"/>
  <c r="N634" i="9"/>
  <c r="N635" i="9"/>
  <c r="N636" i="9"/>
  <c r="N637" i="9"/>
  <c r="N638" i="9"/>
  <c r="N639" i="9"/>
  <c r="N640" i="9"/>
  <c r="N641" i="9"/>
  <c r="N642" i="9"/>
  <c r="N643" i="9"/>
  <c r="N644" i="9"/>
  <c r="N645" i="9"/>
  <c r="N646" i="9"/>
  <c r="N647" i="9"/>
  <c r="N648" i="9"/>
  <c r="N649" i="9"/>
  <c r="N650" i="9"/>
  <c r="N651" i="9"/>
  <c r="N652" i="9"/>
  <c r="N653" i="9"/>
  <c r="N654" i="9"/>
  <c r="N655" i="9"/>
  <c r="N656" i="9"/>
  <c r="N657" i="9"/>
  <c r="N658" i="9"/>
  <c r="N659" i="9"/>
  <c r="N660" i="9"/>
  <c r="N661" i="9"/>
  <c r="N662" i="9"/>
  <c r="N663" i="9"/>
  <c r="N664" i="9"/>
  <c r="N665" i="9"/>
  <c r="N666" i="9"/>
  <c r="N667" i="9"/>
  <c r="N668" i="9"/>
  <c r="N669" i="9"/>
  <c r="N670" i="9"/>
  <c r="N671" i="9"/>
  <c r="N672" i="9"/>
  <c r="N673" i="9"/>
  <c r="N674" i="9"/>
  <c r="N675" i="9"/>
  <c r="N676" i="9"/>
  <c r="N677" i="9"/>
  <c r="N678" i="9"/>
  <c r="N679" i="9"/>
  <c r="N680" i="9"/>
  <c r="N681" i="9"/>
  <c r="N682" i="9"/>
  <c r="N683" i="9"/>
  <c r="N684" i="9"/>
  <c r="N685" i="9"/>
  <c r="N686" i="9"/>
  <c r="N687" i="9"/>
  <c r="N688" i="9"/>
  <c r="N689" i="9"/>
  <c r="N690" i="9"/>
  <c r="N691" i="9"/>
  <c r="N692" i="9"/>
  <c r="N693" i="9"/>
  <c r="N694" i="9"/>
  <c r="N695" i="9"/>
  <c r="N696" i="9"/>
  <c r="N697" i="9"/>
  <c r="N698" i="9"/>
  <c r="N699" i="9"/>
  <c r="N700" i="9"/>
  <c r="N701" i="9"/>
  <c r="N702" i="9"/>
  <c r="N703" i="9"/>
  <c r="N704" i="9"/>
  <c r="N705" i="9"/>
  <c r="N706" i="9"/>
  <c r="N707" i="9"/>
  <c r="N708" i="9"/>
  <c r="N709" i="9"/>
  <c r="N710" i="9"/>
  <c r="N711" i="9"/>
  <c r="N712" i="9"/>
  <c r="N713" i="9"/>
  <c r="N714" i="9"/>
  <c r="N715" i="9"/>
  <c r="N716" i="9"/>
  <c r="N717" i="9"/>
  <c r="N718" i="9"/>
  <c r="N719" i="9"/>
  <c r="N720" i="9"/>
  <c r="N721" i="9"/>
  <c r="N722" i="9"/>
  <c r="N723" i="9"/>
  <c r="N724" i="9"/>
  <c r="N725" i="9"/>
  <c r="N726" i="9"/>
  <c r="N727" i="9"/>
  <c r="N728" i="9"/>
  <c r="N729" i="9"/>
  <c r="N730" i="9"/>
  <c r="N731" i="9"/>
  <c r="N732" i="9"/>
  <c r="N733" i="9"/>
  <c r="N734" i="9"/>
  <c r="N735" i="9"/>
  <c r="N736" i="9"/>
  <c r="N737" i="9"/>
  <c r="N738" i="9"/>
  <c r="N739" i="9"/>
  <c r="N740" i="9"/>
  <c r="N741" i="9"/>
  <c r="N742" i="9"/>
  <c r="N743" i="9"/>
  <c r="N744" i="9"/>
  <c r="N745" i="9"/>
  <c r="N746" i="9"/>
  <c r="N747" i="9"/>
  <c r="N748" i="9"/>
  <c r="N749" i="9"/>
  <c r="N750" i="9"/>
  <c r="N751" i="9"/>
  <c r="N752" i="9"/>
  <c r="N753" i="9"/>
  <c r="N754" i="9"/>
  <c r="N755" i="9"/>
  <c r="N756" i="9"/>
  <c r="N757" i="9"/>
  <c r="N758" i="9"/>
  <c r="N759" i="9"/>
  <c r="N760" i="9"/>
  <c r="N761" i="9"/>
  <c r="N762" i="9"/>
  <c r="N763" i="9"/>
  <c r="N764" i="9"/>
  <c r="N765" i="9"/>
  <c r="N766" i="9"/>
  <c r="N767" i="9"/>
  <c r="N768" i="9"/>
  <c r="N769" i="9"/>
  <c r="N770" i="9"/>
  <c r="N771" i="9"/>
  <c r="N772" i="9"/>
  <c r="N773" i="9"/>
  <c r="N774" i="9"/>
  <c r="N775" i="9"/>
  <c r="N776" i="9"/>
  <c r="N777" i="9"/>
  <c r="N778" i="9"/>
  <c r="N779" i="9"/>
  <c r="N780" i="9"/>
  <c r="N781" i="9"/>
  <c r="N782" i="9"/>
  <c r="N783" i="9"/>
  <c r="N784" i="9"/>
  <c r="N785" i="9"/>
  <c r="N786" i="9"/>
  <c r="N787" i="9"/>
  <c r="N788" i="9"/>
  <c r="N789" i="9"/>
  <c r="N790" i="9"/>
  <c r="N791" i="9"/>
  <c r="N792" i="9"/>
  <c r="N793" i="9"/>
  <c r="N794" i="9"/>
  <c r="N795" i="9"/>
  <c r="N796" i="9"/>
  <c r="N797" i="9"/>
  <c r="N798" i="9"/>
  <c r="N799" i="9"/>
  <c r="N800" i="9"/>
  <c r="N801" i="9"/>
  <c r="N802" i="9"/>
  <c r="N803" i="9"/>
  <c r="N804" i="9"/>
  <c r="N805" i="9"/>
  <c r="N806" i="9"/>
  <c r="N807" i="9"/>
  <c r="N808" i="9"/>
  <c r="N809" i="9"/>
  <c r="N810" i="9"/>
  <c r="N811" i="9"/>
  <c r="N812" i="9"/>
  <c r="N813" i="9"/>
  <c r="N814" i="9"/>
  <c r="N815" i="9"/>
  <c r="N816" i="9"/>
  <c r="N817" i="9"/>
  <c r="N818" i="9"/>
  <c r="N819" i="9"/>
  <c r="N820" i="9"/>
  <c r="N821" i="9"/>
  <c r="N822" i="9"/>
  <c r="N823" i="9"/>
  <c r="N824" i="9"/>
  <c r="N825" i="9"/>
  <c r="N826" i="9"/>
  <c r="N827" i="9"/>
  <c r="N828" i="9"/>
  <c r="N829" i="9"/>
  <c r="N830" i="9"/>
  <c r="N831" i="9"/>
  <c r="N832" i="9"/>
  <c r="N833" i="9"/>
  <c r="N834" i="9"/>
  <c r="N835" i="9"/>
  <c r="N836" i="9"/>
  <c r="N837" i="9"/>
  <c r="N838" i="9"/>
  <c r="N839" i="9"/>
  <c r="N840" i="9"/>
  <c r="N841" i="9"/>
  <c r="N842" i="9"/>
  <c r="N843" i="9"/>
  <c r="N844" i="9"/>
  <c r="N845" i="9"/>
  <c r="N846" i="9"/>
  <c r="N847" i="9"/>
  <c r="N848" i="9"/>
  <c r="N849" i="9"/>
  <c r="N850" i="9"/>
  <c r="N851" i="9"/>
  <c r="N852" i="9"/>
  <c r="N853" i="9"/>
  <c r="N854" i="9"/>
  <c r="N855" i="9"/>
  <c r="N856" i="9"/>
  <c r="N857" i="9"/>
  <c r="N858" i="9"/>
  <c r="N859" i="9"/>
  <c r="N860" i="9"/>
  <c r="N861" i="9"/>
  <c r="N862" i="9"/>
  <c r="N863" i="9"/>
  <c r="N864" i="9"/>
  <c r="N865" i="9"/>
  <c r="N866" i="9"/>
  <c r="N867" i="9"/>
  <c r="N868" i="9"/>
  <c r="N869" i="9"/>
  <c r="N870" i="9"/>
  <c r="N871" i="9"/>
  <c r="N872" i="9"/>
  <c r="N873" i="9"/>
  <c r="N874" i="9"/>
  <c r="N875" i="9"/>
  <c r="N876" i="9"/>
  <c r="N877" i="9"/>
  <c r="N878" i="9"/>
  <c r="N879" i="9"/>
  <c r="N880" i="9"/>
  <c r="N881" i="9"/>
  <c r="N882" i="9"/>
  <c r="N883" i="9"/>
  <c r="N884" i="9"/>
  <c r="N885" i="9"/>
  <c r="N886" i="9"/>
  <c r="N887" i="9"/>
  <c r="N888" i="9"/>
  <c r="N889" i="9"/>
  <c r="N890" i="9"/>
  <c r="N891" i="9"/>
  <c r="N892" i="9"/>
  <c r="N893" i="9"/>
  <c r="N894" i="9"/>
  <c r="N895" i="9"/>
  <c r="N896" i="9"/>
  <c r="N897" i="9"/>
  <c r="N898" i="9"/>
  <c r="N899" i="9"/>
  <c r="N900" i="9"/>
  <c r="N901" i="9"/>
  <c r="N902" i="9"/>
  <c r="N903" i="9"/>
  <c r="N904" i="9"/>
  <c r="N905" i="9"/>
  <c r="N906" i="9"/>
  <c r="N907" i="9"/>
  <c r="N908" i="9"/>
  <c r="N909" i="9"/>
  <c r="N910" i="9"/>
  <c r="N911" i="9"/>
  <c r="N912" i="9"/>
  <c r="N913" i="9"/>
  <c r="N914" i="9"/>
  <c r="N915" i="9"/>
  <c r="N916" i="9"/>
  <c r="N917" i="9"/>
  <c r="N918" i="9"/>
  <c r="N919" i="9"/>
  <c r="N920" i="9"/>
  <c r="N921" i="9"/>
  <c r="N922" i="9"/>
  <c r="N923" i="9"/>
  <c r="N924" i="9"/>
  <c r="N925" i="9"/>
  <c r="N926" i="9"/>
  <c r="N927" i="9"/>
  <c r="N928" i="9"/>
  <c r="N929" i="9"/>
  <c r="N930" i="9"/>
  <c r="N931" i="9"/>
  <c r="N932" i="9"/>
  <c r="N933" i="9"/>
  <c r="N934" i="9"/>
  <c r="N935" i="9"/>
  <c r="N936" i="9"/>
  <c r="N937" i="9"/>
  <c r="N938" i="9"/>
  <c r="N939" i="9"/>
  <c r="N940" i="9"/>
  <c r="N941" i="9"/>
  <c r="N942" i="9"/>
  <c r="N943" i="9"/>
  <c r="N944" i="9"/>
  <c r="N945" i="9"/>
  <c r="N946" i="9"/>
  <c r="N947" i="9"/>
  <c r="N948" i="9"/>
  <c r="N949" i="9"/>
  <c r="N950" i="9"/>
  <c r="N951" i="9"/>
  <c r="N952" i="9"/>
  <c r="N953" i="9"/>
  <c r="N954" i="9"/>
  <c r="N955" i="9"/>
  <c r="N956" i="9"/>
  <c r="N957" i="9"/>
  <c r="N958" i="9"/>
  <c r="N959" i="9"/>
  <c r="N960" i="9"/>
  <c r="N961" i="9"/>
  <c r="N962" i="9"/>
  <c r="N963" i="9"/>
  <c r="N964" i="9"/>
  <c r="N965" i="9"/>
  <c r="N966" i="9"/>
  <c r="N967" i="9"/>
  <c r="N968" i="9"/>
  <c r="N969" i="9"/>
  <c r="N970" i="9"/>
  <c r="N971" i="9"/>
  <c r="N972" i="9"/>
  <c r="N973" i="9"/>
  <c r="N974" i="9"/>
  <c r="N975" i="9"/>
  <c r="N976" i="9"/>
  <c r="N977" i="9"/>
  <c r="N978" i="9"/>
  <c r="N979" i="9"/>
  <c r="N980" i="9"/>
  <c r="N981" i="9"/>
  <c r="N982" i="9"/>
  <c r="N983" i="9"/>
  <c r="N984" i="9"/>
  <c r="N985" i="9"/>
  <c r="N986" i="9"/>
  <c r="N987" i="9"/>
  <c r="N988" i="9"/>
  <c r="N989" i="9"/>
  <c r="N990" i="9"/>
  <c r="N991" i="9"/>
  <c r="N992" i="9"/>
  <c r="N993" i="9"/>
  <c r="N994" i="9"/>
  <c r="N995" i="9"/>
  <c r="N996" i="9"/>
  <c r="N997" i="9"/>
  <c r="N998" i="9"/>
  <c r="N999" i="9"/>
  <c r="N1000" i="9"/>
  <c r="N1001" i="9"/>
  <c r="N1002" i="9"/>
  <c r="N1003" i="9"/>
  <c r="N1004" i="9"/>
  <c r="N1005" i="9"/>
  <c r="N1006" i="9"/>
  <c r="N1007" i="9"/>
  <c r="N1008" i="9"/>
  <c r="N1009" i="9"/>
  <c r="N1010" i="9"/>
  <c r="N1011" i="9"/>
  <c r="N1012" i="9"/>
  <c r="N1013" i="9"/>
  <c r="N1014" i="9"/>
  <c r="N1015" i="9"/>
  <c r="N1016" i="9"/>
  <c r="N1017" i="9"/>
  <c r="N1018" i="9"/>
  <c r="N1019" i="9"/>
  <c r="N1020" i="9"/>
  <c r="N1021" i="9"/>
  <c r="N1022" i="9"/>
  <c r="N1023" i="9"/>
  <c r="N1024" i="9"/>
  <c r="N1025" i="9"/>
  <c r="N1026" i="9"/>
  <c r="N1027" i="9"/>
  <c r="N1028" i="9"/>
  <c r="N1029" i="9"/>
  <c r="N1030" i="9"/>
  <c r="N1031" i="9"/>
  <c r="N1032" i="9"/>
  <c r="N1033" i="9"/>
  <c r="N1034" i="9"/>
  <c r="N1035" i="9"/>
  <c r="N1036" i="9"/>
  <c r="N1037" i="9"/>
  <c r="N1038" i="9"/>
  <c r="N1039" i="9"/>
  <c r="N1040" i="9"/>
  <c r="N1041" i="9"/>
  <c r="N1042" i="9"/>
  <c r="N1043" i="9"/>
  <c r="N1044" i="9"/>
  <c r="N1045" i="9"/>
  <c r="N1046" i="9"/>
  <c r="N1047" i="9"/>
  <c r="N1048" i="9"/>
  <c r="N1049" i="9"/>
  <c r="N1050" i="9"/>
  <c r="N1051" i="9"/>
  <c r="N1052" i="9"/>
  <c r="N1053" i="9"/>
  <c r="N1054" i="9"/>
  <c r="N1055" i="9"/>
  <c r="N1056" i="9"/>
  <c r="N1057" i="9"/>
  <c r="N1058" i="9"/>
  <c r="N1059" i="9"/>
  <c r="N1060" i="9"/>
  <c r="N1061" i="9"/>
  <c r="N1062" i="9"/>
  <c r="N1063" i="9"/>
  <c r="N1064" i="9"/>
  <c r="N1065" i="9"/>
  <c r="N1066" i="9"/>
  <c r="N1067" i="9"/>
  <c r="N1068" i="9"/>
  <c r="N1069" i="9"/>
  <c r="N1070" i="9"/>
  <c r="N1071" i="9"/>
  <c r="N1072" i="9"/>
  <c r="N1073" i="9"/>
  <c r="N1074" i="9"/>
  <c r="N1075" i="9"/>
  <c r="N1076" i="9"/>
  <c r="N1077" i="9"/>
  <c r="N1078" i="9"/>
  <c r="N1079" i="9"/>
  <c r="N1080" i="9"/>
  <c r="N1081" i="9"/>
  <c r="N1082" i="9"/>
  <c r="N1083" i="9"/>
  <c r="N1084" i="9"/>
  <c r="N1085" i="9"/>
  <c r="N1086" i="9"/>
  <c r="N1087" i="9"/>
  <c r="N1088" i="9"/>
  <c r="N1089" i="9"/>
  <c r="N1090" i="9"/>
  <c r="N1091" i="9"/>
  <c r="N1092" i="9"/>
  <c r="N1093" i="9"/>
  <c r="N1094" i="9"/>
  <c r="N1095" i="9"/>
  <c r="N1096" i="9"/>
  <c r="N1097" i="9"/>
  <c r="N1098" i="9"/>
  <c r="N1099" i="9"/>
  <c r="N1100" i="9"/>
  <c r="N1101" i="9"/>
  <c r="N1102" i="9"/>
  <c r="N1103" i="9"/>
  <c r="N1104" i="9"/>
  <c r="N1105" i="9"/>
  <c r="N1106" i="9"/>
  <c r="N1107" i="9"/>
  <c r="N1108" i="9"/>
  <c r="N1109" i="9"/>
  <c r="N1110" i="9"/>
  <c r="N1111" i="9"/>
  <c r="N1112" i="9"/>
  <c r="N1113" i="9"/>
  <c r="N1114" i="9"/>
  <c r="N1115" i="9"/>
  <c r="N1116" i="9"/>
  <c r="N1117" i="9"/>
  <c r="N1118" i="9"/>
  <c r="N1119" i="9"/>
  <c r="N1120" i="9"/>
  <c r="N1121" i="9"/>
  <c r="N1122" i="9"/>
  <c r="N1123" i="9"/>
  <c r="N1124" i="9"/>
  <c r="N1125" i="9"/>
  <c r="N1126" i="9"/>
  <c r="N1127" i="9"/>
  <c r="N1128" i="9"/>
  <c r="N1129" i="9"/>
  <c r="N1130" i="9"/>
  <c r="N1131" i="9"/>
  <c r="N1132" i="9"/>
  <c r="N1133" i="9"/>
  <c r="N1134" i="9"/>
  <c r="N1135" i="9"/>
  <c r="N1136" i="9"/>
  <c r="N1137" i="9"/>
  <c r="N1138" i="9"/>
  <c r="N1139" i="9"/>
  <c r="N1140" i="9"/>
  <c r="N1141" i="9"/>
  <c r="N1142" i="9"/>
  <c r="N1143" i="9"/>
  <c r="N1144" i="9"/>
  <c r="N1145" i="9"/>
  <c r="N1146" i="9"/>
  <c r="N1147" i="9"/>
  <c r="N1148" i="9"/>
  <c r="N1149" i="9"/>
  <c r="N1150" i="9"/>
  <c r="N1151" i="9"/>
  <c r="N1152" i="9"/>
  <c r="N1153" i="9"/>
  <c r="N1154" i="9"/>
  <c r="N1155" i="9"/>
  <c r="N1156" i="9"/>
  <c r="N1157" i="9"/>
  <c r="N1158" i="9"/>
  <c r="N1159" i="9"/>
  <c r="N1160" i="9"/>
  <c r="N1161" i="9"/>
  <c r="N1162" i="9"/>
  <c r="N1163" i="9"/>
  <c r="N1164" i="9"/>
  <c r="N1165" i="9"/>
  <c r="N1166" i="9"/>
  <c r="N1167" i="9"/>
  <c r="N1168" i="9"/>
  <c r="N1169" i="9"/>
  <c r="N1170" i="9"/>
  <c r="N1171" i="9"/>
  <c r="N1172" i="9"/>
  <c r="N1173" i="9"/>
  <c r="N1174" i="9"/>
  <c r="N1175" i="9"/>
  <c r="N1176" i="9"/>
  <c r="N1177" i="9"/>
  <c r="N1178" i="9"/>
  <c r="N1179" i="9"/>
  <c r="N1180" i="9"/>
  <c r="N1181" i="9"/>
  <c r="N1182" i="9"/>
  <c r="N1183" i="9"/>
  <c r="N1184" i="9"/>
  <c r="N1185" i="9"/>
  <c r="N1186" i="9"/>
  <c r="N1187" i="9"/>
  <c r="N1188" i="9"/>
  <c r="N1189" i="9"/>
  <c r="N1190" i="9"/>
  <c r="N1191" i="9"/>
  <c r="N1192" i="9"/>
  <c r="N1193" i="9"/>
  <c r="N1194" i="9"/>
  <c r="N1195" i="9"/>
  <c r="N1196" i="9"/>
  <c r="N1197" i="9"/>
  <c r="N1198" i="9"/>
  <c r="N1199" i="9"/>
  <c r="N1200" i="9"/>
  <c r="N1201" i="9"/>
  <c r="N1202" i="9"/>
  <c r="N1203" i="9"/>
  <c r="N1204" i="9"/>
  <c r="N1205" i="9"/>
  <c r="N1206" i="9"/>
  <c r="N1207" i="9"/>
  <c r="N1208" i="9"/>
  <c r="N1209" i="9"/>
  <c r="N1210" i="9"/>
  <c r="N1211" i="9"/>
  <c r="N1212" i="9"/>
  <c r="N1213" i="9"/>
  <c r="N1214" i="9"/>
  <c r="N1215" i="9"/>
  <c r="N1216" i="9"/>
  <c r="N1217" i="9"/>
  <c r="N1218" i="9"/>
  <c r="N1219" i="9"/>
  <c r="N1220" i="9"/>
  <c r="N1221" i="9"/>
  <c r="N1222" i="9"/>
  <c r="N1223" i="9"/>
  <c r="N1224" i="9"/>
  <c r="N1225" i="9"/>
  <c r="N1226" i="9"/>
  <c r="N1227" i="9"/>
  <c r="N1228" i="9"/>
  <c r="N1229" i="9"/>
  <c r="N1230" i="9"/>
  <c r="N1231" i="9"/>
  <c r="N1232" i="9"/>
  <c r="N1233" i="9"/>
  <c r="N1234" i="9"/>
  <c r="N1235" i="9"/>
  <c r="N1236" i="9"/>
  <c r="N1237" i="9"/>
  <c r="N1238" i="9"/>
  <c r="N1239" i="9"/>
  <c r="N1240" i="9"/>
  <c r="N1241" i="9"/>
  <c r="N1242" i="9"/>
  <c r="N1243" i="9"/>
  <c r="N1244" i="9"/>
  <c r="N1245" i="9"/>
  <c r="N1246" i="9"/>
  <c r="N1247" i="9"/>
  <c r="N1248" i="9"/>
  <c r="N1249" i="9"/>
  <c r="N1250" i="9"/>
  <c r="N1251" i="9"/>
  <c r="N1252" i="9"/>
  <c r="N1253" i="9"/>
  <c r="N1254" i="9"/>
  <c r="N1255" i="9"/>
  <c r="N1256" i="9"/>
  <c r="N1257" i="9"/>
  <c r="N1258" i="9"/>
  <c r="N1259" i="9"/>
  <c r="N1260" i="9"/>
  <c r="N1261" i="9"/>
  <c r="N1262" i="9"/>
  <c r="N1263" i="9"/>
  <c r="N1264" i="9"/>
  <c r="N1265" i="9"/>
  <c r="N1266" i="9"/>
  <c r="N1267" i="9"/>
  <c r="N1268" i="9"/>
  <c r="N1269" i="9"/>
  <c r="N1270" i="9"/>
  <c r="N1271" i="9"/>
  <c r="N1272" i="9"/>
  <c r="N1273" i="9"/>
  <c r="N1274" i="9"/>
  <c r="N1275" i="9"/>
  <c r="N1276" i="9"/>
  <c r="N1277" i="9"/>
  <c r="N1278" i="9"/>
  <c r="N1279" i="9"/>
  <c r="N1280" i="9"/>
  <c r="N1281" i="9"/>
  <c r="N1282" i="9"/>
  <c r="N1283" i="9"/>
  <c r="N1284" i="9"/>
  <c r="N1285" i="9"/>
  <c r="N1286" i="9"/>
  <c r="N1287" i="9"/>
  <c r="N1288" i="9"/>
  <c r="N1289" i="9"/>
  <c r="N1290" i="9"/>
  <c r="N1291" i="9"/>
  <c r="N1292" i="9"/>
  <c r="N1293" i="9"/>
  <c r="N1294" i="9"/>
  <c r="N1295" i="9"/>
  <c r="N1296" i="9"/>
  <c r="N1297" i="9"/>
  <c r="N1298" i="9"/>
  <c r="N1299" i="9"/>
  <c r="N1300" i="9"/>
  <c r="N1301" i="9"/>
  <c r="N1302" i="9"/>
  <c r="N1303" i="9"/>
  <c r="N1304" i="9"/>
  <c r="N1305" i="9"/>
  <c r="N1306" i="9"/>
  <c r="N1307" i="9"/>
  <c r="N1308" i="9"/>
  <c r="N1309" i="9"/>
  <c r="N1310" i="9"/>
  <c r="N1311" i="9"/>
  <c r="N1312" i="9"/>
  <c r="N1313" i="9"/>
  <c r="N1314" i="9"/>
  <c r="N1315" i="9"/>
  <c r="N1316" i="9"/>
  <c r="N1317" i="9"/>
  <c r="N1318" i="9"/>
  <c r="N1319" i="9"/>
  <c r="N1320" i="9"/>
  <c r="N1321" i="9"/>
  <c r="N1322" i="9"/>
  <c r="N1323" i="9"/>
  <c r="N1324" i="9"/>
  <c r="N1325" i="9"/>
  <c r="N1326" i="9"/>
  <c r="N1327" i="9"/>
  <c r="N1328" i="9"/>
  <c r="N1329" i="9"/>
  <c r="N1330" i="9"/>
  <c r="N1331" i="9"/>
  <c r="N1332" i="9"/>
  <c r="N1333" i="9"/>
  <c r="N1334" i="9"/>
  <c r="N1335" i="9"/>
  <c r="N1336" i="9"/>
  <c r="N1337" i="9"/>
  <c r="N1338" i="9"/>
  <c r="N1339" i="9"/>
  <c r="N1340" i="9"/>
  <c r="N1341" i="9"/>
  <c r="N1342" i="9"/>
  <c r="N1343" i="9"/>
  <c r="N1344" i="9"/>
  <c r="N1345" i="9"/>
  <c r="N1346" i="9"/>
  <c r="N1347" i="9"/>
  <c r="N1348" i="9"/>
  <c r="N1349" i="9"/>
  <c r="N1350" i="9"/>
  <c r="N1351" i="9"/>
  <c r="N1352" i="9"/>
  <c r="N1353" i="9"/>
  <c r="N1354" i="9"/>
  <c r="N1355" i="9"/>
  <c r="N1356" i="9"/>
  <c r="N1357" i="9"/>
  <c r="N1358" i="9"/>
  <c r="N1359" i="9"/>
  <c r="N1360" i="9"/>
  <c r="N1361" i="9"/>
  <c r="N1362" i="9"/>
  <c r="N1363" i="9"/>
  <c r="N1364" i="9"/>
  <c r="N1365" i="9"/>
  <c r="N1366" i="9"/>
  <c r="N1367" i="9"/>
  <c r="N1368" i="9"/>
  <c r="N1369" i="9"/>
  <c r="N1370" i="9"/>
  <c r="N1371" i="9"/>
  <c r="N1372" i="9"/>
  <c r="N1373" i="9"/>
  <c r="N1374" i="9"/>
  <c r="N1375" i="9"/>
  <c r="N1376" i="9"/>
  <c r="N1377" i="9"/>
  <c r="N1378" i="9"/>
  <c r="N1379" i="9"/>
  <c r="N1380" i="9"/>
  <c r="N1381" i="9"/>
  <c r="N1382" i="9"/>
  <c r="N1383" i="9"/>
  <c r="N1384" i="9"/>
  <c r="N1385" i="9"/>
  <c r="N1386" i="9"/>
  <c r="N1387" i="9"/>
  <c r="N1388" i="9"/>
  <c r="N1389" i="9"/>
  <c r="N1390" i="9"/>
  <c r="N1391" i="9"/>
  <c r="N1392" i="9"/>
  <c r="N1393" i="9"/>
  <c r="N1394" i="9"/>
  <c r="N1395" i="9"/>
  <c r="N1396" i="9"/>
  <c r="N1397" i="9"/>
  <c r="N1398" i="9"/>
  <c r="N1399" i="9"/>
  <c r="N1400" i="9"/>
  <c r="N1401" i="9"/>
  <c r="N1402" i="9"/>
  <c r="N1403" i="9"/>
  <c r="N1404" i="9"/>
  <c r="N1405" i="9"/>
  <c r="N1406" i="9"/>
  <c r="N1407" i="9"/>
  <c r="N1408" i="9"/>
  <c r="N1409" i="9"/>
  <c r="N1410" i="9"/>
  <c r="N1411" i="9"/>
  <c r="N1412" i="9"/>
  <c r="N1413" i="9"/>
  <c r="N1414" i="9"/>
  <c r="N1415" i="9"/>
  <c r="N1416" i="9"/>
  <c r="N1417" i="9"/>
  <c r="N1418" i="9"/>
  <c r="N1419" i="9"/>
  <c r="N1420" i="9"/>
  <c r="N1421" i="9"/>
  <c r="N1422" i="9"/>
  <c r="N1423" i="9"/>
  <c r="N1424" i="9"/>
  <c r="N1425" i="9"/>
  <c r="N1426" i="9"/>
  <c r="N1427" i="9"/>
  <c r="N1428" i="9"/>
  <c r="N1429" i="9"/>
  <c r="N1430" i="9"/>
  <c r="N1431" i="9"/>
  <c r="N1432" i="9"/>
  <c r="N1433" i="9"/>
  <c r="N1434" i="9"/>
  <c r="N1435" i="9"/>
  <c r="N1436" i="9"/>
  <c r="N1437" i="9"/>
  <c r="N1438" i="9"/>
  <c r="N1439" i="9"/>
  <c r="N1440" i="9"/>
  <c r="N1441" i="9"/>
  <c r="N1442" i="9"/>
  <c r="N1443" i="9"/>
  <c r="N1444" i="9"/>
  <c r="N1445" i="9"/>
  <c r="N1446" i="9"/>
  <c r="N1447" i="9"/>
  <c r="N1448" i="9"/>
  <c r="N1449" i="9"/>
  <c r="N1450" i="9"/>
  <c r="N1451" i="9"/>
  <c r="N1452" i="9"/>
  <c r="N1453" i="9"/>
  <c r="N1454" i="9"/>
  <c r="N1455" i="9"/>
  <c r="N1456" i="9"/>
  <c r="N1457" i="9"/>
  <c r="N1458" i="9"/>
  <c r="N1459" i="9"/>
  <c r="N1460" i="9"/>
  <c r="N1461" i="9"/>
  <c r="N1462" i="9"/>
  <c r="N1463" i="9"/>
  <c r="N1464" i="9"/>
  <c r="N1465" i="9"/>
  <c r="N1466" i="9"/>
  <c r="N1467" i="9"/>
  <c r="N1468" i="9"/>
  <c r="N1469" i="9"/>
  <c r="N1470" i="9"/>
  <c r="N1471" i="9"/>
  <c r="N1472" i="9"/>
  <c r="N1473" i="9"/>
  <c r="N1474" i="9"/>
  <c r="N1475" i="9"/>
  <c r="N1476" i="9"/>
  <c r="N1477" i="9"/>
  <c r="N1478" i="9"/>
  <c r="N1479" i="9"/>
  <c r="N1480" i="9"/>
  <c r="N1481" i="9"/>
  <c r="N1482" i="9"/>
  <c r="N1483" i="9"/>
  <c r="N1484" i="9"/>
  <c r="N1485" i="9"/>
  <c r="N1486" i="9"/>
  <c r="N1487" i="9"/>
  <c r="N1488" i="9"/>
  <c r="N1489" i="9"/>
  <c r="N1490" i="9"/>
  <c r="N1491" i="9"/>
  <c r="N1492" i="9"/>
  <c r="N1493" i="9"/>
  <c r="N1494" i="9"/>
  <c r="N1495" i="9"/>
  <c r="N1496" i="9"/>
  <c r="N1497" i="9"/>
  <c r="N1498" i="9"/>
  <c r="N1499" i="9"/>
  <c r="N1500" i="9"/>
  <c r="N1501" i="9"/>
  <c r="N1502" i="9"/>
  <c r="N1503" i="9"/>
  <c r="N1504" i="9"/>
  <c r="N1505" i="9"/>
  <c r="N1506" i="9"/>
  <c r="N1507" i="9"/>
  <c r="N1508" i="9"/>
  <c r="N1509" i="9"/>
  <c r="N1510" i="9"/>
  <c r="N1511" i="9"/>
  <c r="N1512" i="9"/>
  <c r="N1513" i="9"/>
  <c r="N1514" i="9"/>
  <c r="N1515" i="9"/>
  <c r="N1516" i="9"/>
  <c r="N1517" i="9"/>
  <c r="N1518" i="9"/>
  <c r="N1519" i="9"/>
  <c r="N1520" i="9"/>
  <c r="N1521" i="9"/>
  <c r="N1522" i="9"/>
  <c r="N1523" i="9"/>
  <c r="N1524" i="9"/>
  <c r="N1525" i="9"/>
  <c r="N1526" i="9"/>
  <c r="N1527" i="9"/>
  <c r="N1528" i="9"/>
  <c r="N1529" i="9"/>
  <c r="N1530" i="9"/>
  <c r="N1531" i="9"/>
  <c r="N1532" i="9"/>
  <c r="N1533" i="9"/>
  <c r="N1534" i="9"/>
  <c r="N1535" i="9"/>
  <c r="N1536" i="9"/>
  <c r="N1537" i="9"/>
  <c r="N1538" i="9"/>
  <c r="N1539" i="9"/>
  <c r="N1540" i="9"/>
  <c r="N1541" i="9"/>
  <c r="N1542" i="9"/>
  <c r="N1543" i="9"/>
  <c r="N1544" i="9"/>
  <c r="N1545" i="9"/>
  <c r="N1546" i="9"/>
  <c r="N1547" i="9"/>
  <c r="N1548" i="9"/>
  <c r="N1549" i="9"/>
  <c r="N1550" i="9"/>
  <c r="N1551" i="9"/>
  <c r="N1552" i="9"/>
  <c r="N1553" i="9"/>
  <c r="N1554" i="9"/>
  <c r="N1555" i="9"/>
  <c r="N1556" i="9"/>
  <c r="N1557" i="9"/>
  <c r="N1558" i="9"/>
  <c r="N1559" i="9"/>
  <c r="N1560" i="9"/>
  <c r="N1561" i="9"/>
  <c r="N1562" i="9"/>
  <c r="N1563" i="9"/>
  <c r="N1564" i="9"/>
  <c r="N1565" i="9"/>
  <c r="N1566" i="9"/>
  <c r="N1567" i="9"/>
  <c r="N1568" i="9"/>
  <c r="N1569" i="9"/>
  <c r="N1570" i="9"/>
  <c r="N1571" i="9"/>
  <c r="N1572" i="9"/>
  <c r="N1573" i="9"/>
  <c r="N1574" i="9"/>
  <c r="N1575" i="9"/>
  <c r="N1576" i="9"/>
  <c r="N1577" i="9"/>
  <c r="N1578" i="9"/>
  <c r="N1579" i="9"/>
  <c r="N1580" i="9"/>
  <c r="N1581" i="9"/>
  <c r="N1582" i="9"/>
  <c r="N1583" i="9"/>
  <c r="N1584" i="9"/>
  <c r="N1585" i="9"/>
  <c r="N1586" i="9"/>
  <c r="N1587" i="9"/>
  <c r="N1588" i="9"/>
  <c r="N1589" i="9"/>
  <c r="N1590" i="9"/>
  <c r="N1591" i="9"/>
  <c r="N1592" i="9"/>
  <c r="N1593" i="9"/>
  <c r="N1594" i="9"/>
  <c r="N1595" i="9"/>
  <c r="N1596" i="9"/>
  <c r="N1597" i="9"/>
  <c r="N1598" i="9"/>
  <c r="N1599" i="9"/>
  <c r="N1600" i="9"/>
  <c r="N1601" i="9"/>
  <c r="N1602" i="9"/>
  <c r="N1603" i="9"/>
  <c r="N1604" i="9"/>
  <c r="N1605" i="9"/>
  <c r="N1606" i="9"/>
  <c r="N1607" i="9"/>
  <c r="N1608" i="9"/>
  <c r="N1609" i="9"/>
  <c r="N1610" i="9"/>
  <c r="N1611" i="9"/>
  <c r="N1612" i="9"/>
  <c r="N1613" i="9"/>
  <c r="N1614" i="9"/>
  <c r="N1615" i="9"/>
  <c r="N1616" i="9"/>
  <c r="N1617" i="9"/>
  <c r="N1618" i="9"/>
  <c r="N1619" i="9"/>
  <c r="N1620" i="9"/>
  <c r="N1621" i="9"/>
  <c r="N1622" i="9"/>
  <c r="N1623" i="9"/>
  <c r="N1624" i="9"/>
  <c r="N1625" i="9"/>
  <c r="N1626" i="9"/>
  <c r="N1627" i="9"/>
  <c r="N1628" i="9"/>
  <c r="N1629" i="9"/>
  <c r="N1630" i="9"/>
  <c r="N1631" i="9"/>
  <c r="N1632" i="9"/>
  <c r="N1633" i="9"/>
  <c r="N1634" i="9"/>
  <c r="N1635" i="9"/>
  <c r="N1636" i="9"/>
  <c r="N1637" i="9"/>
  <c r="N1638" i="9"/>
  <c r="N1639" i="9"/>
  <c r="N1640" i="9"/>
  <c r="N1641" i="9"/>
  <c r="N1642" i="9"/>
  <c r="N1643" i="9"/>
  <c r="N1644" i="9"/>
  <c r="N1645" i="9"/>
  <c r="N1646" i="9"/>
  <c r="N1647" i="9"/>
  <c r="N1648" i="9"/>
  <c r="N1649" i="9"/>
  <c r="N1650" i="9"/>
  <c r="N1651" i="9"/>
  <c r="N1652" i="9"/>
  <c r="N1653" i="9"/>
  <c r="N1654" i="9"/>
  <c r="N1655" i="9"/>
  <c r="N1656" i="9"/>
  <c r="N1657" i="9"/>
  <c r="N1658" i="9"/>
  <c r="N1659" i="9"/>
  <c r="N1660" i="9"/>
  <c r="N1661" i="9"/>
  <c r="N1662" i="9"/>
  <c r="N1663" i="9"/>
  <c r="N1664" i="9"/>
  <c r="N1665" i="9"/>
  <c r="N1666" i="9"/>
  <c r="N1667" i="9"/>
  <c r="N1668" i="9"/>
  <c r="N1669" i="9"/>
  <c r="N1670" i="9"/>
  <c r="N1671" i="9"/>
  <c r="N1672" i="9"/>
  <c r="N1673" i="9"/>
  <c r="N1674" i="9"/>
  <c r="N1675" i="9"/>
  <c r="N1676" i="9"/>
  <c r="N1677" i="9"/>
  <c r="N1678" i="9"/>
  <c r="N1679" i="9"/>
  <c r="N1680" i="9"/>
  <c r="N1681" i="9"/>
  <c r="N1682" i="9"/>
  <c r="N1683" i="9"/>
  <c r="N1684" i="9"/>
  <c r="N1685" i="9"/>
  <c r="N1686" i="9"/>
  <c r="N1687" i="9"/>
  <c r="N1688" i="9"/>
  <c r="N1689" i="9"/>
  <c r="N1690" i="9"/>
  <c r="N1691" i="9"/>
  <c r="N1692" i="9"/>
  <c r="N1693" i="9"/>
  <c r="N1694" i="9"/>
  <c r="N1695" i="9"/>
  <c r="N1696" i="9"/>
  <c r="N1697" i="9"/>
  <c r="N1698" i="9"/>
  <c r="N1699" i="9"/>
  <c r="N1700" i="9"/>
  <c r="N1701" i="9"/>
  <c r="N1702" i="9"/>
  <c r="N1703" i="9"/>
  <c r="N1704" i="9"/>
  <c r="N1705" i="9"/>
  <c r="N2" i="9"/>
  <c r="K3" i="9"/>
  <c r="L3" i="9"/>
  <c r="M3" i="9"/>
  <c r="K4" i="9"/>
  <c r="L4" i="9"/>
  <c r="M4" i="9"/>
  <c r="K5" i="9"/>
  <c r="L5" i="9"/>
  <c r="M5" i="9"/>
  <c r="K6" i="9"/>
  <c r="L6" i="9"/>
  <c r="M6" i="9"/>
  <c r="K7" i="9"/>
  <c r="L7" i="9"/>
  <c r="M7" i="9"/>
  <c r="K8" i="9"/>
  <c r="L8" i="9"/>
  <c r="M8" i="9"/>
  <c r="K9" i="9"/>
  <c r="L9" i="9"/>
  <c r="M9" i="9"/>
  <c r="K10" i="9"/>
  <c r="L10" i="9"/>
  <c r="M10" i="9"/>
  <c r="K11" i="9"/>
  <c r="L11" i="9"/>
  <c r="M11" i="9"/>
  <c r="K12" i="9"/>
  <c r="L12" i="9"/>
  <c r="M12" i="9"/>
  <c r="K13" i="9"/>
  <c r="L13" i="9"/>
  <c r="M13" i="9"/>
  <c r="K14" i="9"/>
  <c r="L14" i="9"/>
  <c r="M14" i="9"/>
  <c r="K15" i="9"/>
  <c r="L15" i="9"/>
  <c r="M15" i="9"/>
  <c r="K16" i="9"/>
  <c r="L16" i="9"/>
  <c r="M16" i="9"/>
  <c r="K17" i="9"/>
  <c r="L17" i="9"/>
  <c r="M17" i="9"/>
  <c r="K18" i="9"/>
  <c r="L18" i="9"/>
  <c r="M18" i="9"/>
  <c r="K19" i="9"/>
  <c r="L19" i="9"/>
  <c r="M19" i="9"/>
  <c r="K20" i="9"/>
  <c r="L20" i="9"/>
  <c r="M20" i="9"/>
  <c r="K21" i="9"/>
  <c r="L21" i="9"/>
  <c r="M21" i="9"/>
  <c r="K22" i="9"/>
  <c r="L22" i="9"/>
  <c r="M22" i="9"/>
  <c r="K23" i="9"/>
  <c r="L23" i="9"/>
  <c r="M23" i="9"/>
  <c r="K24" i="9"/>
  <c r="L24" i="9"/>
  <c r="M24" i="9"/>
  <c r="K25" i="9"/>
  <c r="L25" i="9"/>
  <c r="M25" i="9"/>
  <c r="K26" i="9"/>
  <c r="L26" i="9"/>
  <c r="M26" i="9"/>
  <c r="K27" i="9"/>
  <c r="L27" i="9"/>
  <c r="M27" i="9"/>
  <c r="K28" i="9"/>
  <c r="L28" i="9"/>
  <c r="M28" i="9"/>
  <c r="K29" i="9"/>
  <c r="L29" i="9"/>
  <c r="M29" i="9"/>
  <c r="K30" i="9"/>
  <c r="L30" i="9"/>
  <c r="M30" i="9"/>
  <c r="K31" i="9"/>
  <c r="L31" i="9"/>
  <c r="M31" i="9"/>
  <c r="K32" i="9"/>
  <c r="L32" i="9"/>
  <c r="M32" i="9"/>
  <c r="K33" i="9"/>
  <c r="L33" i="9"/>
  <c r="M33" i="9"/>
  <c r="K34" i="9"/>
  <c r="L34" i="9"/>
  <c r="M34" i="9"/>
  <c r="K35" i="9"/>
  <c r="L35" i="9"/>
  <c r="M35" i="9"/>
  <c r="K36" i="9"/>
  <c r="L36" i="9"/>
  <c r="M36" i="9"/>
  <c r="K37" i="9"/>
  <c r="L37" i="9"/>
  <c r="M37" i="9"/>
  <c r="K38" i="9"/>
  <c r="L38" i="9"/>
  <c r="M38" i="9"/>
  <c r="K39" i="9"/>
  <c r="L39" i="9"/>
  <c r="M39" i="9"/>
  <c r="K40" i="9"/>
  <c r="L40" i="9"/>
  <c r="M40" i="9"/>
  <c r="K41" i="9"/>
  <c r="L41" i="9"/>
  <c r="M41" i="9"/>
  <c r="K42" i="9"/>
  <c r="L42" i="9"/>
  <c r="M42" i="9"/>
  <c r="K43" i="9"/>
  <c r="L43" i="9"/>
  <c r="M43" i="9"/>
  <c r="K44" i="9"/>
  <c r="L44" i="9"/>
  <c r="M44" i="9"/>
  <c r="K45" i="9"/>
  <c r="L45" i="9"/>
  <c r="M45" i="9"/>
  <c r="K46" i="9"/>
  <c r="L46" i="9"/>
  <c r="M46" i="9"/>
  <c r="K47" i="9"/>
  <c r="L47" i="9"/>
  <c r="M47" i="9"/>
  <c r="K48" i="9"/>
  <c r="L48" i="9"/>
  <c r="M48" i="9"/>
  <c r="K49" i="9"/>
  <c r="L49" i="9"/>
  <c r="M49" i="9"/>
  <c r="K50" i="9"/>
  <c r="L50" i="9"/>
  <c r="M50" i="9"/>
  <c r="K51" i="9"/>
  <c r="L51" i="9"/>
  <c r="M51" i="9"/>
  <c r="K52" i="9"/>
  <c r="L52" i="9"/>
  <c r="M52" i="9"/>
  <c r="K53" i="9"/>
  <c r="L53" i="9"/>
  <c r="M53" i="9"/>
  <c r="K54" i="9"/>
  <c r="L54" i="9"/>
  <c r="M54" i="9"/>
  <c r="K55" i="9"/>
  <c r="L55" i="9"/>
  <c r="M55" i="9"/>
  <c r="K56" i="9"/>
  <c r="L56" i="9"/>
  <c r="M56" i="9"/>
  <c r="K57" i="9"/>
  <c r="L57" i="9"/>
  <c r="M57" i="9"/>
  <c r="K58" i="9"/>
  <c r="L58" i="9"/>
  <c r="M58" i="9"/>
  <c r="K59" i="9"/>
  <c r="L59" i="9"/>
  <c r="M59" i="9"/>
  <c r="K60" i="9"/>
  <c r="L60" i="9"/>
  <c r="M60" i="9"/>
  <c r="K61" i="9"/>
  <c r="L61" i="9"/>
  <c r="M61" i="9"/>
  <c r="K62" i="9"/>
  <c r="L62" i="9"/>
  <c r="M62" i="9"/>
  <c r="K63" i="9"/>
  <c r="L63" i="9"/>
  <c r="M63" i="9"/>
  <c r="K64" i="9"/>
  <c r="L64" i="9"/>
  <c r="M64" i="9"/>
  <c r="K65" i="9"/>
  <c r="L65" i="9"/>
  <c r="M65" i="9"/>
  <c r="K66" i="9"/>
  <c r="L66" i="9"/>
  <c r="M66" i="9"/>
  <c r="K67" i="9"/>
  <c r="L67" i="9"/>
  <c r="M67" i="9"/>
  <c r="K68" i="9"/>
  <c r="L68" i="9"/>
  <c r="M68" i="9"/>
  <c r="K69" i="9"/>
  <c r="L69" i="9"/>
  <c r="M69" i="9"/>
  <c r="K70" i="9"/>
  <c r="L70" i="9"/>
  <c r="M70" i="9"/>
  <c r="K71" i="9"/>
  <c r="L71" i="9"/>
  <c r="M71" i="9"/>
  <c r="K72" i="9"/>
  <c r="L72" i="9"/>
  <c r="M72" i="9"/>
  <c r="K73" i="9"/>
  <c r="L73" i="9"/>
  <c r="M73" i="9"/>
  <c r="K74" i="9"/>
  <c r="L74" i="9"/>
  <c r="M74" i="9"/>
  <c r="K75" i="9"/>
  <c r="L75" i="9"/>
  <c r="M75" i="9"/>
  <c r="K76" i="9"/>
  <c r="L76" i="9"/>
  <c r="M76" i="9"/>
  <c r="K77" i="9"/>
  <c r="L77" i="9"/>
  <c r="M77" i="9"/>
  <c r="K78" i="9"/>
  <c r="L78" i="9"/>
  <c r="M78" i="9"/>
  <c r="K79" i="9"/>
  <c r="L79" i="9"/>
  <c r="M79" i="9"/>
  <c r="K80" i="9"/>
  <c r="L80" i="9"/>
  <c r="M80" i="9"/>
  <c r="K81" i="9"/>
  <c r="L81" i="9"/>
  <c r="M81" i="9"/>
  <c r="K82" i="9"/>
  <c r="L82" i="9"/>
  <c r="M82" i="9"/>
  <c r="K83" i="9"/>
  <c r="L83" i="9"/>
  <c r="M83" i="9"/>
  <c r="K84" i="9"/>
  <c r="L84" i="9"/>
  <c r="M84" i="9"/>
  <c r="K85" i="9"/>
  <c r="L85" i="9"/>
  <c r="M85" i="9"/>
  <c r="K86" i="9"/>
  <c r="L86" i="9"/>
  <c r="M86" i="9"/>
  <c r="K87" i="9"/>
  <c r="L87" i="9"/>
  <c r="M87" i="9"/>
  <c r="K88" i="9"/>
  <c r="L88" i="9"/>
  <c r="M88" i="9"/>
  <c r="K89" i="9"/>
  <c r="L89" i="9"/>
  <c r="M89" i="9"/>
  <c r="K90" i="9"/>
  <c r="L90" i="9"/>
  <c r="M90" i="9"/>
  <c r="K91" i="9"/>
  <c r="L91" i="9"/>
  <c r="M91" i="9"/>
  <c r="K92" i="9"/>
  <c r="L92" i="9"/>
  <c r="M92" i="9"/>
  <c r="K93" i="9"/>
  <c r="L93" i="9"/>
  <c r="M93" i="9"/>
  <c r="K94" i="9"/>
  <c r="L94" i="9"/>
  <c r="M94" i="9"/>
  <c r="K95" i="9"/>
  <c r="L95" i="9"/>
  <c r="M95" i="9"/>
  <c r="K96" i="9"/>
  <c r="L96" i="9"/>
  <c r="M96" i="9"/>
  <c r="K97" i="9"/>
  <c r="L97" i="9"/>
  <c r="M97" i="9"/>
  <c r="K98" i="9"/>
  <c r="L98" i="9"/>
  <c r="M98" i="9"/>
  <c r="K99" i="9"/>
  <c r="L99" i="9"/>
  <c r="M99" i="9"/>
  <c r="K100" i="9"/>
  <c r="L100" i="9"/>
  <c r="M100" i="9"/>
  <c r="K101" i="9"/>
  <c r="L101" i="9"/>
  <c r="M101" i="9"/>
  <c r="K102" i="9"/>
  <c r="L102" i="9"/>
  <c r="M102" i="9"/>
  <c r="K103" i="9"/>
  <c r="L103" i="9"/>
  <c r="M103" i="9"/>
  <c r="K104" i="9"/>
  <c r="L104" i="9"/>
  <c r="M104" i="9"/>
  <c r="K105" i="9"/>
  <c r="L105" i="9"/>
  <c r="M105" i="9"/>
  <c r="K106" i="9"/>
  <c r="L106" i="9"/>
  <c r="M106" i="9"/>
  <c r="K107" i="9"/>
  <c r="L107" i="9"/>
  <c r="M107" i="9"/>
  <c r="K108" i="9"/>
  <c r="L108" i="9"/>
  <c r="M108" i="9"/>
  <c r="K109" i="9"/>
  <c r="L109" i="9"/>
  <c r="M109" i="9"/>
  <c r="K110" i="9"/>
  <c r="L110" i="9"/>
  <c r="M110" i="9"/>
  <c r="K111" i="9"/>
  <c r="L111" i="9"/>
  <c r="M111" i="9"/>
  <c r="K112" i="9"/>
  <c r="L112" i="9"/>
  <c r="M112" i="9"/>
  <c r="K113" i="9"/>
  <c r="L113" i="9"/>
  <c r="M113" i="9"/>
  <c r="K114" i="9"/>
  <c r="L114" i="9"/>
  <c r="M114" i="9"/>
  <c r="K115" i="9"/>
  <c r="L115" i="9"/>
  <c r="M115" i="9"/>
  <c r="K116" i="9"/>
  <c r="L116" i="9"/>
  <c r="M116" i="9"/>
  <c r="K117" i="9"/>
  <c r="L117" i="9"/>
  <c r="M117" i="9"/>
  <c r="K118" i="9"/>
  <c r="L118" i="9"/>
  <c r="M118" i="9"/>
  <c r="K119" i="9"/>
  <c r="L119" i="9"/>
  <c r="M119" i="9"/>
  <c r="K120" i="9"/>
  <c r="L120" i="9"/>
  <c r="M120" i="9"/>
  <c r="K121" i="9"/>
  <c r="L121" i="9"/>
  <c r="M121" i="9"/>
  <c r="K122" i="9"/>
  <c r="L122" i="9"/>
  <c r="M122" i="9"/>
  <c r="K123" i="9"/>
  <c r="L123" i="9"/>
  <c r="M123" i="9"/>
  <c r="K124" i="9"/>
  <c r="L124" i="9"/>
  <c r="M124" i="9"/>
  <c r="K125" i="9"/>
  <c r="L125" i="9"/>
  <c r="M125" i="9"/>
  <c r="K126" i="9"/>
  <c r="L126" i="9"/>
  <c r="M126" i="9"/>
  <c r="K127" i="9"/>
  <c r="L127" i="9"/>
  <c r="M127" i="9"/>
  <c r="K128" i="9"/>
  <c r="L128" i="9"/>
  <c r="M128" i="9"/>
  <c r="K129" i="9"/>
  <c r="L129" i="9"/>
  <c r="M129" i="9"/>
  <c r="K130" i="9"/>
  <c r="L130" i="9"/>
  <c r="M130" i="9"/>
  <c r="K131" i="9"/>
  <c r="L131" i="9"/>
  <c r="M131" i="9"/>
  <c r="K132" i="9"/>
  <c r="L132" i="9"/>
  <c r="M132" i="9"/>
  <c r="K133" i="9"/>
  <c r="L133" i="9"/>
  <c r="M133" i="9"/>
  <c r="K134" i="9"/>
  <c r="L134" i="9"/>
  <c r="M134" i="9"/>
  <c r="K135" i="9"/>
  <c r="L135" i="9"/>
  <c r="M135" i="9"/>
  <c r="K136" i="9"/>
  <c r="L136" i="9"/>
  <c r="M136" i="9"/>
  <c r="K137" i="9"/>
  <c r="L137" i="9"/>
  <c r="M137" i="9"/>
  <c r="K138" i="9"/>
  <c r="L138" i="9"/>
  <c r="M138" i="9"/>
  <c r="K139" i="9"/>
  <c r="L139" i="9"/>
  <c r="M139" i="9"/>
  <c r="K140" i="9"/>
  <c r="L140" i="9"/>
  <c r="M140" i="9"/>
  <c r="K141" i="9"/>
  <c r="L141" i="9"/>
  <c r="M141" i="9"/>
  <c r="K142" i="9"/>
  <c r="L142" i="9"/>
  <c r="M142" i="9"/>
  <c r="K143" i="9"/>
  <c r="L143" i="9"/>
  <c r="M143" i="9"/>
  <c r="K144" i="9"/>
  <c r="L144" i="9"/>
  <c r="M144" i="9"/>
  <c r="K145" i="9"/>
  <c r="L145" i="9"/>
  <c r="M145" i="9"/>
  <c r="K146" i="9"/>
  <c r="L146" i="9"/>
  <c r="M146" i="9"/>
  <c r="K147" i="9"/>
  <c r="L147" i="9"/>
  <c r="M147" i="9"/>
  <c r="K148" i="9"/>
  <c r="L148" i="9"/>
  <c r="M148" i="9"/>
  <c r="K149" i="9"/>
  <c r="L149" i="9"/>
  <c r="M149" i="9"/>
  <c r="K150" i="9"/>
  <c r="L150" i="9"/>
  <c r="M150" i="9"/>
  <c r="K151" i="9"/>
  <c r="L151" i="9"/>
  <c r="M151" i="9"/>
  <c r="K152" i="9"/>
  <c r="L152" i="9"/>
  <c r="M152" i="9"/>
  <c r="K153" i="9"/>
  <c r="L153" i="9"/>
  <c r="M153" i="9"/>
  <c r="K154" i="9"/>
  <c r="L154" i="9"/>
  <c r="M154" i="9"/>
  <c r="K155" i="9"/>
  <c r="L155" i="9"/>
  <c r="M155" i="9"/>
  <c r="K156" i="9"/>
  <c r="L156" i="9"/>
  <c r="M156" i="9"/>
  <c r="K157" i="9"/>
  <c r="L157" i="9"/>
  <c r="M157" i="9"/>
  <c r="K158" i="9"/>
  <c r="L158" i="9"/>
  <c r="M158" i="9"/>
  <c r="K159" i="9"/>
  <c r="L159" i="9"/>
  <c r="M159" i="9"/>
  <c r="K160" i="9"/>
  <c r="L160" i="9"/>
  <c r="M160" i="9"/>
  <c r="K161" i="9"/>
  <c r="L161" i="9"/>
  <c r="M161" i="9"/>
  <c r="K162" i="9"/>
  <c r="L162" i="9"/>
  <c r="M162" i="9"/>
  <c r="K163" i="9"/>
  <c r="L163" i="9"/>
  <c r="M163" i="9"/>
  <c r="K164" i="9"/>
  <c r="L164" i="9"/>
  <c r="M164" i="9"/>
  <c r="K165" i="9"/>
  <c r="L165" i="9"/>
  <c r="M165" i="9"/>
  <c r="K166" i="9"/>
  <c r="L166" i="9"/>
  <c r="M166" i="9"/>
  <c r="K167" i="9"/>
  <c r="L167" i="9"/>
  <c r="M167" i="9"/>
  <c r="K168" i="9"/>
  <c r="L168" i="9"/>
  <c r="M168" i="9"/>
  <c r="K169" i="9"/>
  <c r="L169" i="9"/>
  <c r="M169" i="9"/>
  <c r="K170" i="9"/>
  <c r="L170" i="9"/>
  <c r="M170" i="9"/>
  <c r="K171" i="9"/>
  <c r="L171" i="9"/>
  <c r="M171" i="9"/>
  <c r="K172" i="9"/>
  <c r="L172" i="9"/>
  <c r="M172" i="9"/>
  <c r="K173" i="9"/>
  <c r="L173" i="9"/>
  <c r="M173" i="9"/>
  <c r="K174" i="9"/>
  <c r="L174" i="9"/>
  <c r="M174" i="9"/>
  <c r="K175" i="9"/>
  <c r="L175" i="9"/>
  <c r="M175" i="9"/>
  <c r="K176" i="9"/>
  <c r="L176" i="9"/>
  <c r="M176" i="9"/>
  <c r="K177" i="9"/>
  <c r="L177" i="9"/>
  <c r="M177" i="9"/>
  <c r="K178" i="9"/>
  <c r="L178" i="9"/>
  <c r="M178" i="9"/>
  <c r="K179" i="9"/>
  <c r="L179" i="9"/>
  <c r="M179" i="9"/>
  <c r="K180" i="9"/>
  <c r="L180" i="9"/>
  <c r="M180" i="9"/>
  <c r="K181" i="9"/>
  <c r="L181" i="9"/>
  <c r="M181" i="9"/>
  <c r="K182" i="9"/>
  <c r="L182" i="9"/>
  <c r="M182" i="9"/>
  <c r="K183" i="9"/>
  <c r="L183" i="9"/>
  <c r="M183" i="9"/>
  <c r="K184" i="9"/>
  <c r="L184" i="9"/>
  <c r="M184" i="9"/>
  <c r="K185" i="9"/>
  <c r="L185" i="9"/>
  <c r="M185" i="9"/>
  <c r="K186" i="9"/>
  <c r="L186" i="9"/>
  <c r="M186" i="9"/>
  <c r="K187" i="9"/>
  <c r="L187" i="9"/>
  <c r="M187" i="9"/>
  <c r="K188" i="9"/>
  <c r="L188" i="9"/>
  <c r="M188" i="9"/>
  <c r="K189" i="9"/>
  <c r="L189" i="9"/>
  <c r="M189" i="9"/>
  <c r="K190" i="9"/>
  <c r="L190" i="9"/>
  <c r="M190" i="9"/>
  <c r="K191" i="9"/>
  <c r="L191" i="9"/>
  <c r="M191" i="9"/>
  <c r="K192" i="9"/>
  <c r="L192" i="9"/>
  <c r="M192" i="9"/>
  <c r="K193" i="9"/>
  <c r="L193" i="9"/>
  <c r="M193" i="9"/>
  <c r="K194" i="9"/>
  <c r="L194" i="9"/>
  <c r="M194" i="9"/>
  <c r="K195" i="9"/>
  <c r="L195" i="9"/>
  <c r="M195" i="9"/>
  <c r="K196" i="9"/>
  <c r="L196" i="9"/>
  <c r="M196" i="9"/>
  <c r="K197" i="9"/>
  <c r="L197" i="9"/>
  <c r="M197" i="9"/>
  <c r="K198" i="9"/>
  <c r="L198" i="9"/>
  <c r="M198" i="9"/>
  <c r="K199" i="9"/>
  <c r="L199" i="9"/>
  <c r="M199" i="9"/>
  <c r="K200" i="9"/>
  <c r="L200" i="9"/>
  <c r="M200" i="9"/>
  <c r="K201" i="9"/>
  <c r="L201" i="9"/>
  <c r="M201" i="9"/>
  <c r="K202" i="9"/>
  <c r="L202" i="9"/>
  <c r="M202" i="9"/>
  <c r="K203" i="9"/>
  <c r="L203" i="9"/>
  <c r="M203" i="9"/>
  <c r="K204" i="9"/>
  <c r="L204" i="9"/>
  <c r="M204" i="9"/>
  <c r="K205" i="9"/>
  <c r="L205" i="9"/>
  <c r="M205" i="9"/>
  <c r="K206" i="9"/>
  <c r="L206" i="9"/>
  <c r="M206" i="9"/>
  <c r="K207" i="9"/>
  <c r="L207" i="9"/>
  <c r="M207" i="9"/>
  <c r="K208" i="9"/>
  <c r="L208" i="9"/>
  <c r="M208" i="9"/>
  <c r="K209" i="9"/>
  <c r="L209" i="9"/>
  <c r="M209" i="9"/>
  <c r="K210" i="9"/>
  <c r="L210" i="9"/>
  <c r="M210" i="9"/>
  <c r="K211" i="9"/>
  <c r="L211" i="9"/>
  <c r="M211" i="9"/>
  <c r="K212" i="9"/>
  <c r="L212" i="9"/>
  <c r="M212" i="9"/>
  <c r="K213" i="9"/>
  <c r="L213" i="9"/>
  <c r="M213" i="9"/>
  <c r="K214" i="9"/>
  <c r="L214" i="9"/>
  <c r="M214" i="9"/>
  <c r="K215" i="9"/>
  <c r="L215" i="9"/>
  <c r="M215" i="9"/>
  <c r="K216" i="9"/>
  <c r="L216" i="9"/>
  <c r="M216" i="9"/>
  <c r="K217" i="9"/>
  <c r="L217" i="9"/>
  <c r="M217" i="9"/>
  <c r="K218" i="9"/>
  <c r="L218" i="9"/>
  <c r="M218" i="9"/>
  <c r="K219" i="9"/>
  <c r="L219" i="9"/>
  <c r="M219" i="9"/>
  <c r="K220" i="9"/>
  <c r="L220" i="9"/>
  <c r="M220" i="9"/>
  <c r="K221" i="9"/>
  <c r="L221" i="9"/>
  <c r="M221" i="9"/>
  <c r="K222" i="9"/>
  <c r="L222" i="9"/>
  <c r="M222" i="9"/>
  <c r="K223" i="9"/>
  <c r="L223" i="9"/>
  <c r="M223" i="9"/>
  <c r="K224" i="9"/>
  <c r="L224" i="9"/>
  <c r="M224" i="9"/>
  <c r="K225" i="9"/>
  <c r="L225" i="9"/>
  <c r="M225" i="9"/>
  <c r="K226" i="9"/>
  <c r="L226" i="9"/>
  <c r="M226" i="9"/>
  <c r="K227" i="9"/>
  <c r="L227" i="9"/>
  <c r="M227" i="9"/>
  <c r="K228" i="9"/>
  <c r="L228" i="9"/>
  <c r="M228" i="9"/>
  <c r="K229" i="9"/>
  <c r="L229" i="9"/>
  <c r="M229" i="9"/>
  <c r="K230" i="9"/>
  <c r="L230" i="9"/>
  <c r="M230" i="9"/>
  <c r="K231" i="9"/>
  <c r="L231" i="9"/>
  <c r="M231" i="9"/>
  <c r="K232" i="9"/>
  <c r="L232" i="9"/>
  <c r="M232" i="9"/>
  <c r="K233" i="9"/>
  <c r="L233" i="9"/>
  <c r="M233" i="9"/>
  <c r="K234" i="9"/>
  <c r="L234" i="9"/>
  <c r="M234" i="9"/>
  <c r="K235" i="9"/>
  <c r="L235" i="9"/>
  <c r="M235" i="9"/>
  <c r="K236" i="9"/>
  <c r="L236" i="9"/>
  <c r="M236" i="9"/>
  <c r="K237" i="9"/>
  <c r="L237" i="9"/>
  <c r="M237" i="9"/>
  <c r="K238" i="9"/>
  <c r="L238" i="9"/>
  <c r="M238" i="9"/>
  <c r="K239" i="9"/>
  <c r="L239" i="9"/>
  <c r="M239" i="9"/>
  <c r="K240" i="9"/>
  <c r="L240" i="9"/>
  <c r="M240" i="9"/>
  <c r="K241" i="9"/>
  <c r="L241" i="9"/>
  <c r="M241" i="9"/>
  <c r="K242" i="9"/>
  <c r="L242" i="9"/>
  <c r="M242" i="9"/>
  <c r="K243" i="9"/>
  <c r="L243" i="9"/>
  <c r="M243" i="9"/>
  <c r="K244" i="9"/>
  <c r="L244" i="9"/>
  <c r="M244" i="9"/>
  <c r="K245" i="9"/>
  <c r="L245" i="9"/>
  <c r="M245" i="9"/>
  <c r="K246" i="9"/>
  <c r="L246" i="9"/>
  <c r="M246" i="9"/>
  <c r="K247" i="9"/>
  <c r="L247" i="9"/>
  <c r="M247" i="9"/>
  <c r="K248" i="9"/>
  <c r="L248" i="9"/>
  <c r="M248" i="9"/>
  <c r="K249" i="9"/>
  <c r="L249" i="9"/>
  <c r="M249" i="9"/>
  <c r="K250" i="9"/>
  <c r="L250" i="9"/>
  <c r="M250" i="9"/>
  <c r="K251" i="9"/>
  <c r="L251" i="9"/>
  <c r="M251" i="9"/>
  <c r="K252" i="9"/>
  <c r="L252" i="9"/>
  <c r="M252" i="9"/>
  <c r="K253" i="9"/>
  <c r="L253" i="9"/>
  <c r="M253" i="9"/>
  <c r="K254" i="9"/>
  <c r="L254" i="9"/>
  <c r="M254" i="9"/>
  <c r="K255" i="9"/>
  <c r="L255" i="9"/>
  <c r="M255" i="9"/>
  <c r="K256" i="9"/>
  <c r="L256" i="9"/>
  <c r="M256" i="9"/>
  <c r="K257" i="9"/>
  <c r="L257" i="9"/>
  <c r="M257" i="9"/>
  <c r="K258" i="9"/>
  <c r="L258" i="9"/>
  <c r="M258" i="9"/>
  <c r="K259" i="9"/>
  <c r="L259" i="9"/>
  <c r="M259" i="9"/>
  <c r="K260" i="9"/>
  <c r="L260" i="9"/>
  <c r="M260" i="9"/>
  <c r="K261" i="9"/>
  <c r="L261" i="9"/>
  <c r="M261" i="9"/>
  <c r="K262" i="9"/>
  <c r="L262" i="9"/>
  <c r="M262" i="9"/>
  <c r="K263" i="9"/>
  <c r="L263" i="9"/>
  <c r="M263" i="9"/>
  <c r="K264" i="9"/>
  <c r="L264" i="9"/>
  <c r="M264" i="9"/>
  <c r="K265" i="9"/>
  <c r="L265" i="9"/>
  <c r="M265" i="9"/>
  <c r="K266" i="9"/>
  <c r="L266" i="9"/>
  <c r="M266" i="9"/>
  <c r="K267" i="9"/>
  <c r="L267" i="9"/>
  <c r="M267" i="9"/>
  <c r="K268" i="9"/>
  <c r="L268" i="9"/>
  <c r="M268" i="9"/>
  <c r="K269" i="9"/>
  <c r="L269" i="9"/>
  <c r="M269" i="9"/>
  <c r="K270" i="9"/>
  <c r="L270" i="9"/>
  <c r="M270" i="9"/>
  <c r="K271" i="9"/>
  <c r="L271" i="9"/>
  <c r="M271" i="9"/>
  <c r="K272" i="9"/>
  <c r="L272" i="9"/>
  <c r="M272" i="9"/>
  <c r="K273" i="9"/>
  <c r="L273" i="9"/>
  <c r="M273" i="9"/>
  <c r="K274" i="9"/>
  <c r="L274" i="9"/>
  <c r="M274" i="9"/>
  <c r="K275" i="9"/>
  <c r="L275" i="9"/>
  <c r="M275" i="9"/>
  <c r="K276" i="9"/>
  <c r="L276" i="9"/>
  <c r="M276" i="9"/>
  <c r="K277" i="9"/>
  <c r="L277" i="9"/>
  <c r="M277" i="9"/>
  <c r="K278" i="9"/>
  <c r="L278" i="9"/>
  <c r="M278" i="9"/>
  <c r="K279" i="9"/>
  <c r="L279" i="9"/>
  <c r="M279" i="9"/>
  <c r="K280" i="9"/>
  <c r="L280" i="9"/>
  <c r="M280" i="9"/>
  <c r="K281" i="9"/>
  <c r="L281" i="9"/>
  <c r="M281" i="9"/>
  <c r="K282" i="9"/>
  <c r="L282" i="9"/>
  <c r="M282" i="9"/>
  <c r="K283" i="9"/>
  <c r="L283" i="9"/>
  <c r="M283" i="9"/>
  <c r="K284" i="9"/>
  <c r="L284" i="9"/>
  <c r="M284" i="9"/>
  <c r="K285" i="9"/>
  <c r="L285" i="9"/>
  <c r="M285" i="9"/>
  <c r="K286" i="9"/>
  <c r="L286" i="9"/>
  <c r="M286" i="9"/>
  <c r="K287" i="9"/>
  <c r="L287" i="9"/>
  <c r="M287" i="9"/>
  <c r="K288" i="9"/>
  <c r="L288" i="9"/>
  <c r="M288" i="9"/>
  <c r="K289" i="9"/>
  <c r="L289" i="9"/>
  <c r="M289" i="9"/>
  <c r="K290" i="9"/>
  <c r="L290" i="9"/>
  <c r="M290" i="9"/>
  <c r="K291" i="9"/>
  <c r="L291" i="9"/>
  <c r="M291" i="9"/>
  <c r="K292" i="9"/>
  <c r="L292" i="9"/>
  <c r="M292" i="9"/>
  <c r="K293" i="9"/>
  <c r="L293" i="9"/>
  <c r="M293" i="9"/>
  <c r="K294" i="9"/>
  <c r="L294" i="9"/>
  <c r="M294" i="9"/>
  <c r="K295" i="9"/>
  <c r="L295" i="9"/>
  <c r="M295" i="9"/>
  <c r="K296" i="9"/>
  <c r="L296" i="9"/>
  <c r="M296" i="9"/>
  <c r="K297" i="9"/>
  <c r="L297" i="9"/>
  <c r="M297" i="9"/>
  <c r="K298" i="9"/>
  <c r="L298" i="9"/>
  <c r="M298" i="9"/>
  <c r="K299" i="9"/>
  <c r="L299" i="9"/>
  <c r="M299" i="9"/>
  <c r="K300" i="9"/>
  <c r="L300" i="9"/>
  <c r="M300" i="9"/>
  <c r="K301" i="9"/>
  <c r="L301" i="9"/>
  <c r="M301" i="9"/>
  <c r="K302" i="9"/>
  <c r="L302" i="9"/>
  <c r="M302" i="9"/>
  <c r="K303" i="9"/>
  <c r="L303" i="9"/>
  <c r="M303" i="9"/>
  <c r="K304" i="9"/>
  <c r="L304" i="9"/>
  <c r="M304" i="9"/>
  <c r="K305" i="9"/>
  <c r="L305" i="9"/>
  <c r="M305" i="9"/>
  <c r="K306" i="9"/>
  <c r="L306" i="9"/>
  <c r="M306" i="9"/>
  <c r="K307" i="9"/>
  <c r="L307" i="9"/>
  <c r="M307" i="9"/>
  <c r="K308" i="9"/>
  <c r="L308" i="9"/>
  <c r="M308" i="9"/>
  <c r="K309" i="9"/>
  <c r="L309" i="9"/>
  <c r="M309" i="9"/>
  <c r="K310" i="9"/>
  <c r="L310" i="9"/>
  <c r="M310" i="9"/>
  <c r="K311" i="9"/>
  <c r="L311" i="9"/>
  <c r="M311" i="9"/>
  <c r="K312" i="9"/>
  <c r="L312" i="9"/>
  <c r="M312" i="9"/>
  <c r="K313" i="9"/>
  <c r="L313" i="9"/>
  <c r="M313" i="9"/>
  <c r="K314" i="9"/>
  <c r="L314" i="9"/>
  <c r="M314" i="9"/>
  <c r="K315" i="9"/>
  <c r="L315" i="9"/>
  <c r="M315" i="9"/>
  <c r="K316" i="9"/>
  <c r="L316" i="9"/>
  <c r="M316" i="9"/>
  <c r="K317" i="9"/>
  <c r="L317" i="9"/>
  <c r="M317" i="9"/>
  <c r="K318" i="9"/>
  <c r="L318" i="9"/>
  <c r="M318" i="9"/>
  <c r="K319" i="9"/>
  <c r="L319" i="9"/>
  <c r="M319" i="9"/>
  <c r="K320" i="9"/>
  <c r="L320" i="9"/>
  <c r="M320" i="9"/>
  <c r="K321" i="9"/>
  <c r="L321" i="9"/>
  <c r="M321" i="9"/>
  <c r="K322" i="9"/>
  <c r="L322" i="9"/>
  <c r="M322" i="9"/>
  <c r="K323" i="9"/>
  <c r="L323" i="9"/>
  <c r="M323" i="9"/>
  <c r="K324" i="9"/>
  <c r="L324" i="9"/>
  <c r="M324" i="9"/>
  <c r="K325" i="9"/>
  <c r="L325" i="9"/>
  <c r="M325" i="9"/>
  <c r="K326" i="9"/>
  <c r="L326" i="9"/>
  <c r="M326" i="9"/>
  <c r="K327" i="9"/>
  <c r="L327" i="9"/>
  <c r="M327" i="9"/>
  <c r="K328" i="9"/>
  <c r="L328" i="9"/>
  <c r="M328" i="9"/>
  <c r="K329" i="9"/>
  <c r="L329" i="9"/>
  <c r="M329" i="9"/>
  <c r="K330" i="9"/>
  <c r="L330" i="9"/>
  <c r="M330" i="9"/>
  <c r="K331" i="9"/>
  <c r="L331" i="9"/>
  <c r="M331" i="9"/>
  <c r="K332" i="9"/>
  <c r="L332" i="9"/>
  <c r="M332" i="9"/>
  <c r="K333" i="9"/>
  <c r="L333" i="9"/>
  <c r="M333" i="9"/>
  <c r="K334" i="9"/>
  <c r="L334" i="9"/>
  <c r="M334" i="9"/>
  <c r="K335" i="9"/>
  <c r="L335" i="9"/>
  <c r="M335" i="9"/>
  <c r="K336" i="9"/>
  <c r="L336" i="9"/>
  <c r="M336" i="9"/>
  <c r="K337" i="9"/>
  <c r="L337" i="9"/>
  <c r="M337" i="9"/>
  <c r="K338" i="9"/>
  <c r="L338" i="9"/>
  <c r="M338" i="9"/>
  <c r="K339" i="9"/>
  <c r="L339" i="9"/>
  <c r="M339" i="9"/>
  <c r="K340" i="9"/>
  <c r="L340" i="9"/>
  <c r="M340" i="9"/>
  <c r="K341" i="9"/>
  <c r="L341" i="9"/>
  <c r="M341" i="9"/>
  <c r="K342" i="9"/>
  <c r="L342" i="9"/>
  <c r="M342" i="9"/>
  <c r="K343" i="9"/>
  <c r="L343" i="9"/>
  <c r="M343" i="9"/>
  <c r="K344" i="9"/>
  <c r="L344" i="9"/>
  <c r="M344" i="9"/>
  <c r="K345" i="9"/>
  <c r="L345" i="9"/>
  <c r="M345" i="9"/>
  <c r="K346" i="9"/>
  <c r="L346" i="9"/>
  <c r="M346" i="9"/>
  <c r="K347" i="9"/>
  <c r="L347" i="9"/>
  <c r="M347" i="9"/>
  <c r="K348" i="9"/>
  <c r="L348" i="9"/>
  <c r="M348" i="9"/>
  <c r="K349" i="9"/>
  <c r="L349" i="9"/>
  <c r="M349" i="9"/>
  <c r="K350" i="9"/>
  <c r="L350" i="9"/>
  <c r="M350" i="9"/>
  <c r="K351" i="9"/>
  <c r="L351" i="9"/>
  <c r="M351" i="9"/>
  <c r="K352" i="9"/>
  <c r="L352" i="9"/>
  <c r="M352" i="9"/>
  <c r="K353" i="9"/>
  <c r="L353" i="9"/>
  <c r="M353" i="9"/>
  <c r="K354" i="9"/>
  <c r="L354" i="9"/>
  <c r="M354" i="9"/>
  <c r="K355" i="9"/>
  <c r="L355" i="9"/>
  <c r="M355" i="9"/>
  <c r="K356" i="9"/>
  <c r="L356" i="9"/>
  <c r="M356" i="9"/>
  <c r="K357" i="9"/>
  <c r="L357" i="9"/>
  <c r="M357" i="9"/>
  <c r="K358" i="9"/>
  <c r="L358" i="9"/>
  <c r="M358" i="9"/>
  <c r="K359" i="9"/>
  <c r="L359" i="9"/>
  <c r="M359" i="9"/>
  <c r="K360" i="9"/>
  <c r="L360" i="9"/>
  <c r="M360" i="9"/>
  <c r="K361" i="9"/>
  <c r="L361" i="9"/>
  <c r="M361" i="9"/>
  <c r="K362" i="9"/>
  <c r="L362" i="9"/>
  <c r="M362" i="9"/>
  <c r="K363" i="9"/>
  <c r="L363" i="9"/>
  <c r="M363" i="9"/>
  <c r="K364" i="9"/>
  <c r="L364" i="9"/>
  <c r="M364" i="9"/>
  <c r="K365" i="9"/>
  <c r="L365" i="9"/>
  <c r="M365" i="9"/>
  <c r="K366" i="9"/>
  <c r="L366" i="9"/>
  <c r="M366" i="9"/>
  <c r="K367" i="9"/>
  <c r="L367" i="9"/>
  <c r="M367" i="9"/>
  <c r="K368" i="9"/>
  <c r="L368" i="9"/>
  <c r="M368" i="9"/>
  <c r="K369" i="9"/>
  <c r="L369" i="9"/>
  <c r="M369" i="9"/>
  <c r="K370" i="9"/>
  <c r="L370" i="9"/>
  <c r="M370" i="9"/>
  <c r="K371" i="9"/>
  <c r="L371" i="9"/>
  <c r="M371" i="9"/>
  <c r="K372" i="9"/>
  <c r="L372" i="9"/>
  <c r="M372" i="9"/>
  <c r="K373" i="9"/>
  <c r="L373" i="9"/>
  <c r="M373" i="9"/>
  <c r="K374" i="9"/>
  <c r="L374" i="9"/>
  <c r="M374" i="9"/>
  <c r="K375" i="9"/>
  <c r="L375" i="9"/>
  <c r="M375" i="9"/>
  <c r="K376" i="9"/>
  <c r="L376" i="9"/>
  <c r="M376" i="9"/>
  <c r="K377" i="9"/>
  <c r="L377" i="9"/>
  <c r="M377" i="9"/>
  <c r="K378" i="9"/>
  <c r="L378" i="9"/>
  <c r="M378" i="9"/>
  <c r="K379" i="9"/>
  <c r="L379" i="9"/>
  <c r="M379" i="9"/>
  <c r="K380" i="9"/>
  <c r="L380" i="9"/>
  <c r="M380" i="9"/>
  <c r="K381" i="9"/>
  <c r="L381" i="9"/>
  <c r="M381" i="9"/>
  <c r="K382" i="9"/>
  <c r="L382" i="9"/>
  <c r="M382" i="9"/>
  <c r="K383" i="9"/>
  <c r="L383" i="9"/>
  <c r="M383" i="9"/>
  <c r="K384" i="9"/>
  <c r="L384" i="9"/>
  <c r="M384" i="9"/>
  <c r="K385" i="9"/>
  <c r="L385" i="9"/>
  <c r="M385" i="9"/>
  <c r="K386" i="9"/>
  <c r="L386" i="9"/>
  <c r="M386" i="9"/>
  <c r="K387" i="9"/>
  <c r="L387" i="9"/>
  <c r="M387" i="9"/>
  <c r="K388" i="9"/>
  <c r="L388" i="9"/>
  <c r="M388" i="9"/>
  <c r="K389" i="9"/>
  <c r="L389" i="9"/>
  <c r="M389" i="9"/>
  <c r="K390" i="9"/>
  <c r="L390" i="9"/>
  <c r="M390" i="9"/>
  <c r="K391" i="9"/>
  <c r="L391" i="9"/>
  <c r="M391" i="9"/>
  <c r="K392" i="9"/>
  <c r="L392" i="9"/>
  <c r="M392" i="9"/>
  <c r="K393" i="9"/>
  <c r="L393" i="9"/>
  <c r="M393" i="9"/>
  <c r="K394" i="9"/>
  <c r="L394" i="9"/>
  <c r="M394" i="9"/>
  <c r="K395" i="9"/>
  <c r="L395" i="9"/>
  <c r="M395" i="9"/>
  <c r="K396" i="9"/>
  <c r="L396" i="9"/>
  <c r="M396" i="9"/>
  <c r="K397" i="9"/>
  <c r="L397" i="9"/>
  <c r="M397" i="9"/>
  <c r="K398" i="9"/>
  <c r="L398" i="9"/>
  <c r="M398" i="9"/>
  <c r="K399" i="9"/>
  <c r="L399" i="9"/>
  <c r="M399" i="9"/>
  <c r="K400" i="9"/>
  <c r="L400" i="9"/>
  <c r="M400" i="9"/>
  <c r="K401" i="9"/>
  <c r="L401" i="9"/>
  <c r="M401" i="9"/>
  <c r="K402" i="9"/>
  <c r="L402" i="9"/>
  <c r="M402" i="9"/>
  <c r="K403" i="9"/>
  <c r="L403" i="9"/>
  <c r="M403" i="9"/>
  <c r="K404" i="9"/>
  <c r="L404" i="9"/>
  <c r="M404" i="9"/>
  <c r="K405" i="9"/>
  <c r="L405" i="9"/>
  <c r="M405" i="9"/>
  <c r="K406" i="9"/>
  <c r="L406" i="9"/>
  <c r="M406" i="9"/>
  <c r="K407" i="9"/>
  <c r="L407" i="9"/>
  <c r="M407" i="9"/>
  <c r="K408" i="9"/>
  <c r="L408" i="9"/>
  <c r="M408" i="9"/>
  <c r="K409" i="9"/>
  <c r="L409" i="9"/>
  <c r="M409" i="9"/>
  <c r="K410" i="9"/>
  <c r="L410" i="9"/>
  <c r="M410" i="9"/>
  <c r="K411" i="9"/>
  <c r="L411" i="9"/>
  <c r="M411" i="9"/>
  <c r="K412" i="9"/>
  <c r="L412" i="9"/>
  <c r="M412" i="9"/>
  <c r="K413" i="9"/>
  <c r="L413" i="9"/>
  <c r="M413" i="9"/>
  <c r="K414" i="9"/>
  <c r="L414" i="9"/>
  <c r="M414" i="9"/>
  <c r="K415" i="9"/>
  <c r="L415" i="9"/>
  <c r="M415" i="9"/>
  <c r="K416" i="9"/>
  <c r="L416" i="9"/>
  <c r="M416" i="9"/>
  <c r="K417" i="9"/>
  <c r="L417" i="9"/>
  <c r="M417" i="9"/>
  <c r="K418" i="9"/>
  <c r="L418" i="9"/>
  <c r="M418" i="9"/>
  <c r="K419" i="9"/>
  <c r="L419" i="9"/>
  <c r="M419" i="9"/>
  <c r="K420" i="9"/>
  <c r="L420" i="9"/>
  <c r="M420" i="9"/>
  <c r="K421" i="9"/>
  <c r="L421" i="9"/>
  <c r="M421" i="9"/>
  <c r="K422" i="9"/>
  <c r="L422" i="9"/>
  <c r="M422" i="9"/>
  <c r="K423" i="9"/>
  <c r="L423" i="9"/>
  <c r="M423" i="9"/>
  <c r="K424" i="9"/>
  <c r="L424" i="9"/>
  <c r="M424" i="9"/>
  <c r="K425" i="9"/>
  <c r="L425" i="9"/>
  <c r="M425" i="9"/>
  <c r="K426" i="9"/>
  <c r="L426" i="9"/>
  <c r="M426" i="9"/>
  <c r="K427" i="9"/>
  <c r="L427" i="9"/>
  <c r="M427" i="9"/>
  <c r="K428" i="9"/>
  <c r="L428" i="9"/>
  <c r="M428" i="9"/>
  <c r="K429" i="9"/>
  <c r="L429" i="9"/>
  <c r="M429" i="9"/>
  <c r="K430" i="9"/>
  <c r="L430" i="9"/>
  <c r="M430" i="9"/>
  <c r="K431" i="9"/>
  <c r="L431" i="9"/>
  <c r="M431" i="9"/>
  <c r="K432" i="9"/>
  <c r="L432" i="9"/>
  <c r="M432" i="9"/>
  <c r="K433" i="9"/>
  <c r="L433" i="9"/>
  <c r="M433" i="9"/>
  <c r="K434" i="9"/>
  <c r="L434" i="9"/>
  <c r="M434" i="9"/>
  <c r="K435" i="9"/>
  <c r="L435" i="9"/>
  <c r="M435" i="9"/>
  <c r="K436" i="9"/>
  <c r="L436" i="9"/>
  <c r="M436" i="9"/>
  <c r="K437" i="9"/>
  <c r="L437" i="9"/>
  <c r="M437" i="9"/>
  <c r="K438" i="9"/>
  <c r="L438" i="9"/>
  <c r="M438" i="9"/>
  <c r="K439" i="9"/>
  <c r="L439" i="9"/>
  <c r="M439" i="9"/>
  <c r="K440" i="9"/>
  <c r="L440" i="9"/>
  <c r="M440" i="9"/>
  <c r="K441" i="9"/>
  <c r="L441" i="9"/>
  <c r="M441" i="9"/>
  <c r="K442" i="9"/>
  <c r="L442" i="9"/>
  <c r="M442" i="9"/>
  <c r="K443" i="9"/>
  <c r="L443" i="9"/>
  <c r="M443" i="9"/>
  <c r="K444" i="9"/>
  <c r="L444" i="9"/>
  <c r="M444" i="9"/>
  <c r="K445" i="9"/>
  <c r="L445" i="9"/>
  <c r="M445" i="9"/>
  <c r="K446" i="9"/>
  <c r="L446" i="9"/>
  <c r="M446" i="9"/>
  <c r="K447" i="9"/>
  <c r="L447" i="9"/>
  <c r="M447" i="9"/>
  <c r="K448" i="9"/>
  <c r="L448" i="9"/>
  <c r="M448" i="9"/>
  <c r="K449" i="9"/>
  <c r="L449" i="9"/>
  <c r="M449" i="9"/>
  <c r="K450" i="9"/>
  <c r="L450" i="9"/>
  <c r="M450" i="9"/>
  <c r="K451" i="9"/>
  <c r="L451" i="9"/>
  <c r="M451" i="9"/>
  <c r="K452" i="9"/>
  <c r="L452" i="9"/>
  <c r="M452" i="9"/>
  <c r="K453" i="9"/>
  <c r="L453" i="9"/>
  <c r="M453" i="9"/>
  <c r="K454" i="9"/>
  <c r="L454" i="9"/>
  <c r="M454" i="9"/>
  <c r="K455" i="9"/>
  <c r="L455" i="9"/>
  <c r="M455" i="9"/>
  <c r="K456" i="9"/>
  <c r="L456" i="9"/>
  <c r="M456" i="9"/>
  <c r="K457" i="9"/>
  <c r="L457" i="9"/>
  <c r="M457" i="9"/>
  <c r="K458" i="9"/>
  <c r="L458" i="9"/>
  <c r="M458" i="9"/>
  <c r="K459" i="9"/>
  <c r="L459" i="9"/>
  <c r="M459" i="9"/>
  <c r="K460" i="9"/>
  <c r="L460" i="9"/>
  <c r="M460" i="9"/>
  <c r="K461" i="9"/>
  <c r="L461" i="9"/>
  <c r="M461" i="9"/>
  <c r="K462" i="9"/>
  <c r="L462" i="9"/>
  <c r="M462" i="9"/>
  <c r="K463" i="9"/>
  <c r="L463" i="9"/>
  <c r="M463" i="9"/>
  <c r="K464" i="9"/>
  <c r="L464" i="9"/>
  <c r="M464" i="9"/>
  <c r="K465" i="9"/>
  <c r="L465" i="9"/>
  <c r="M465" i="9"/>
  <c r="K466" i="9"/>
  <c r="L466" i="9"/>
  <c r="M466" i="9"/>
  <c r="K467" i="9"/>
  <c r="L467" i="9"/>
  <c r="M467" i="9"/>
  <c r="K468" i="9"/>
  <c r="L468" i="9"/>
  <c r="M468" i="9"/>
  <c r="K469" i="9"/>
  <c r="L469" i="9"/>
  <c r="M469" i="9"/>
  <c r="K470" i="9"/>
  <c r="L470" i="9"/>
  <c r="M470" i="9"/>
  <c r="K471" i="9"/>
  <c r="L471" i="9"/>
  <c r="M471" i="9"/>
  <c r="K472" i="9"/>
  <c r="L472" i="9"/>
  <c r="M472" i="9"/>
  <c r="K473" i="9"/>
  <c r="L473" i="9"/>
  <c r="M473" i="9"/>
  <c r="K474" i="9"/>
  <c r="L474" i="9"/>
  <c r="M474" i="9"/>
  <c r="K475" i="9"/>
  <c r="L475" i="9"/>
  <c r="M475" i="9"/>
  <c r="K476" i="9"/>
  <c r="L476" i="9"/>
  <c r="M476" i="9"/>
  <c r="K477" i="9"/>
  <c r="L477" i="9"/>
  <c r="M477" i="9"/>
  <c r="K478" i="9"/>
  <c r="L478" i="9"/>
  <c r="M478" i="9"/>
  <c r="K479" i="9"/>
  <c r="L479" i="9"/>
  <c r="M479" i="9"/>
  <c r="K480" i="9"/>
  <c r="L480" i="9"/>
  <c r="M480" i="9"/>
  <c r="K481" i="9"/>
  <c r="L481" i="9"/>
  <c r="M481" i="9"/>
  <c r="K482" i="9"/>
  <c r="L482" i="9"/>
  <c r="M482" i="9"/>
  <c r="K483" i="9"/>
  <c r="L483" i="9"/>
  <c r="M483" i="9"/>
  <c r="K484" i="9"/>
  <c r="L484" i="9"/>
  <c r="M484" i="9"/>
  <c r="K485" i="9"/>
  <c r="L485" i="9"/>
  <c r="M485" i="9"/>
  <c r="K486" i="9"/>
  <c r="L486" i="9"/>
  <c r="M486" i="9"/>
  <c r="K487" i="9"/>
  <c r="L487" i="9"/>
  <c r="M487" i="9"/>
  <c r="K488" i="9"/>
  <c r="L488" i="9"/>
  <c r="M488" i="9"/>
  <c r="K489" i="9"/>
  <c r="L489" i="9"/>
  <c r="M489" i="9"/>
  <c r="K490" i="9"/>
  <c r="L490" i="9"/>
  <c r="M490" i="9"/>
  <c r="K491" i="9"/>
  <c r="L491" i="9"/>
  <c r="M491" i="9"/>
  <c r="K492" i="9"/>
  <c r="L492" i="9"/>
  <c r="M492" i="9"/>
  <c r="K493" i="9"/>
  <c r="L493" i="9"/>
  <c r="M493" i="9"/>
  <c r="K494" i="9"/>
  <c r="L494" i="9"/>
  <c r="M494" i="9"/>
  <c r="K495" i="9"/>
  <c r="L495" i="9"/>
  <c r="M495" i="9"/>
  <c r="K496" i="9"/>
  <c r="L496" i="9"/>
  <c r="M496" i="9"/>
  <c r="K497" i="9"/>
  <c r="L497" i="9"/>
  <c r="M497" i="9"/>
  <c r="K498" i="9"/>
  <c r="L498" i="9"/>
  <c r="M498" i="9"/>
  <c r="K499" i="9"/>
  <c r="L499" i="9"/>
  <c r="M499" i="9"/>
  <c r="K500" i="9"/>
  <c r="L500" i="9"/>
  <c r="M500" i="9"/>
  <c r="K501" i="9"/>
  <c r="L501" i="9"/>
  <c r="M501" i="9"/>
  <c r="K502" i="9"/>
  <c r="L502" i="9"/>
  <c r="M502" i="9"/>
  <c r="K503" i="9"/>
  <c r="L503" i="9"/>
  <c r="M503" i="9"/>
  <c r="K504" i="9"/>
  <c r="L504" i="9"/>
  <c r="M504" i="9"/>
  <c r="K505" i="9"/>
  <c r="L505" i="9"/>
  <c r="M505" i="9"/>
  <c r="K506" i="9"/>
  <c r="L506" i="9"/>
  <c r="M506" i="9"/>
  <c r="K507" i="9"/>
  <c r="L507" i="9"/>
  <c r="M507" i="9"/>
  <c r="K508" i="9"/>
  <c r="L508" i="9"/>
  <c r="M508" i="9"/>
  <c r="K509" i="9"/>
  <c r="L509" i="9"/>
  <c r="M509" i="9"/>
  <c r="K510" i="9"/>
  <c r="L510" i="9"/>
  <c r="M510" i="9"/>
  <c r="K511" i="9"/>
  <c r="L511" i="9"/>
  <c r="M511" i="9"/>
  <c r="K512" i="9"/>
  <c r="L512" i="9"/>
  <c r="M512" i="9"/>
  <c r="K513" i="9"/>
  <c r="L513" i="9"/>
  <c r="M513" i="9"/>
  <c r="K514" i="9"/>
  <c r="L514" i="9"/>
  <c r="M514" i="9"/>
  <c r="K515" i="9"/>
  <c r="L515" i="9"/>
  <c r="M515" i="9"/>
  <c r="K516" i="9"/>
  <c r="L516" i="9"/>
  <c r="M516" i="9"/>
  <c r="K517" i="9"/>
  <c r="L517" i="9"/>
  <c r="M517" i="9"/>
  <c r="K518" i="9"/>
  <c r="L518" i="9"/>
  <c r="M518" i="9"/>
  <c r="K519" i="9"/>
  <c r="L519" i="9"/>
  <c r="M519" i="9"/>
  <c r="K520" i="9"/>
  <c r="L520" i="9"/>
  <c r="M520" i="9"/>
  <c r="K521" i="9"/>
  <c r="L521" i="9"/>
  <c r="M521" i="9"/>
  <c r="K522" i="9"/>
  <c r="L522" i="9"/>
  <c r="M522" i="9"/>
  <c r="K523" i="9"/>
  <c r="L523" i="9"/>
  <c r="M523" i="9"/>
  <c r="K524" i="9"/>
  <c r="L524" i="9"/>
  <c r="M524" i="9"/>
  <c r="K525" i="9"/>
  <c r="L525" i="9"/>
  <c r="M525" i="9"/>
  <c r="K526" i="9"/>
  <c r="L526" i="9"/>
  <c r="M526" i="9"/>
  <c r="K527" i="9"/>
  <c r="L527" i="9"/>
  <c r="M527" i="9"/>
  <c r="K528" i="9"/>
  <c r="L528" i="9"/>
  <c r="M528" i="9"/>
  <c r="K529" i="9"/>
  <c r="L529" i="9"/>
  <c r="M529" i="9"/>
  <c r="K530" i="9"/>
  <c r="L530" i="9"/>
  <c r="M530" i="9"/>
  <c r="K531" i="9"/>
  <c r="L531" i="9"/>
  <c r="M531" i="9"/>
  <c r="K532" i="9"/>
  <c r="L532" i="9"/>
  <c r="M532" i="9"/>
  <c r="K533" i="9"/>
  <c r="L533" i="9"/>
  <c r="M533" i="9"/>
  <c r="K534" i="9"/>
  <c r="L534" i="9"/>
  <c r="M534" i="9"/>
  <c r="K535" i="9"/>
  <c r="L535" i="9"/>
  <c r="M535" i="9"/>
  <c r="K536" i="9"/>
  <c r="L536" i="9"/>
  <c r="M536" i="9"/>
  <c r="K537" i="9"/>
  <c r="L537" i="9"/>
  <c r="M537" i="9"/>
  <c r="K538" i="9"/>
  <c r="L538" i="9"/>
  <c r="M538" i="9"/>
  <c r="K539" i="9"/>
  <c r="L539" i="9"/>
  <c r="M539" i="9"/>
  <c r="K540" i="9"/>
  <c r="L540" i="9"/>
  <c r="M540" i="9"/>
  <c r="K541" i="9"/>
  <c r="L541" i="9"/>
  <c r="M541" i="9"/>
  <c r="K542" i="9"/>
  <c r="L542" i="9"/>
  <c r="M542" i="9"/>
  <c r="K543" i="9"/>
  <c r="L543" i="9"/>
  <c r="M543" i="9"/>
  <c r="K544" i="9"/>
  <c r="L544" i="9"/>
  <c r="M544" i="9"/>
  <c r="K545" i="9"/>
  <c r="L545" i="9"/>
  <c r="M545" i="9"/>
  <c r="K546" i="9"/>
  <c r="L546" i="9"/>
  <c r="M546" i="9"/>
  <c r="K547" i="9"/>
  <c r="L547" i="9"/>
  <c r="M547" i="9"/>
  <c r="K548" i="9"/>
  <c r="L548" i="9"/>
  <c r="M548" i="9"/>
  <c r="K549" i="9"/>
  <c r="L549" i="9"/>
  <c r="M549" i="9"/>
  <c r="K550" i="9"/>
  <c r="L550" i="9"/>
  <c r="M550" i="9"/>
  <c r="K551" i="9"/>
  <c r="L551" i="9"/>
  <c r="M551" i="9"/>
  <c r="K552" i="9"/>
  <c r="L552" i="9"/>
  <c r="M552" i="9"/>
  <c r="K553" i="9"/>
  <c r="L553" i="9"/>
  <c r="M553" i="9"/>
  <c r="K554" i="9"/>
  <c r="L554" i="9"/>
  <c r="M554" i="9"/>
  <c r="K555" i="9"/>
  <c r="L555" i="9"/>
  <c r="M555" i="9"/>
  <c r="K556" i="9"/>
  <c r="L556" i="9"/>
  <c r="M556" i="9"/>
  <c r="K557" i="9"/>
  <c r="L557" i="9"/>
  <c r="M557" i="9"/>
  <c r="K558" i="9"/>
  <c r="L558" i="9"/>
  <c r="M558" i="9"/>
  <c r="K559" i="9"/>
  <c r="L559" i="9"/>
  <c r="M559" i="9"/>
  <c r="K560" i="9"/>
  <c r="L560" i="9"/>
  <c r="M560" i="9"/>
  <c r="K561" i="9"/>
  <c r="L561" i="9"/>
  <c r="M561" i="9"/>
  <c r="K562" i="9"/>
  <c r="L562" i="9"/>
  <c r="M562" i="9"/>
  <c r="K563" i="9"/>
  <c r="L563" i="9"/>
  <c r="M563" i="9"/>
  <c r="K564" i="9"/>
  <c r="L564" i="9"/>
  <c r="M564" i="9"/>
  <c r="K565" i="9"/>
  <c r="L565" i="9"/>
  <c r="M565" i="9"/>
  <c r="K566" i="9"/>
  <c r="L566" i="9"/>
  <c r="M566" i="9"/>
  <c r="K567" i="9"/>
  <c r="L567" i="9"/>
  <c r="M567" i="9"/>
  <c r="K568" i="9"/>
  <c r="L568" i="9"/>
  <c r="M568" i="9"/>
  <c r="K569" i="9"/>
  <c r="L569" i="9"/>
  <c r="M569" i="9"/>
  <c r="K570" i="9"/>
  <c r="L570" i="9"/>
  <c r="M570" i="9"/>
  <c r="K571" i="9"/>
  <c r="L571" i="9"/>
  <c r="M571" i="9"/>
  <c r="K572" i="9"/>
  <c r="L572" i="9"/>
  <c r="M572" i="9"/>
  <c r="K573" i="9"/>
  <c r="L573" i="9"/>
  <c r="M573" i="9"/>
  <c r="K574" i="9"/>
  <c r="L574" i="9"/>
  <c r="M574" i="9"/>
  <c r="K575" i="9"/>
  <c r="L575" i="9"/>
  <c r="M575" i="9"/>
  <c r="K576" i="9"/>
  <c r="L576" i="9"/>
  <c r="M576" i="9"/>
  <c r="K577" i="9"/>
  <c r="L577" i="9"/>
  <c r="M577" i="9"/>
  <c r="K578" i="9"/>
  <c r="L578" i="9"/>
  <c r="M578" i="9"/>
  <c r="K579" i="9"/>
  <c r="L579" i="9"/>
  <c r="M579" i="9"/>
  <c r="K580" i="9"/>
  <c r="L580" i="9"/>
  <c r="M580" i="9"/>
  <c r="K581" i="9"/>
  <c r="L581" i="9"/>
  <c r="M581" i="9"/>
  <c r="K582" i="9"/>
  <c r="L582" i="9"/>
  <c r="M582" i="9"/>
  <c r="K583" i="9"/>
  <c r="L583" i="9"/>
  <c r="M583" i="9"/>
  <c r="K584" i="9"/>
  <c r="L584" i="9"/>
  <c r="M584" i="9"/>
  <c r="K585" i="9"/>
  <c r="L585" i="9"/>
  <c r="M585" i="9"/>
  <c r="K586" i="9"/>
  <c r="L586" i="9"/>
  <c r="M586" i="9"/>
  <c r="K587" i="9"/>
  <c r="L587" i="9"/>
  <c r="M587" i="9"/>
  <c r="K588" i="9"/>
  <c r="L588" i="9"/>
  <c r="M588" i="9"/>
  <c r="K589" i="9"/>
  <c r="L589" i="9"/>
  <c r="M589" i="9"/>
  <c r="K590" i="9"/>
  <c r="L590" i="9"/>
  <c r="M590" i="9"/>
  <c r="K591" i="9"/>
  <c r="L591" i="9"/>
  <c r="M591" i="9"/>
  <c r="K592" i="9"/>
  <c r="L592" i="9"/>
  <c r="M592" i="9"/>
  <c r="K593" i="9"/>
  <c r="L593" i="9"/>
  <c r="M593" i="9"/>
  <c r="K594" i="9"/>
  <c r="L594" i="9"/>
  <c r="M594" i="9"/>
  <c r="K595" i="9"/>
  <c r="L595" i="9"/>
  <c r="M595" i="9"/>
  <c r="K596" i="9"/>
  <c r="L596" i="9"/>
  <c r="M596" i="9"/>
  <c r="K597" i="9"/>
  <c r="L597" i="9"/>
  <c r="M597" i="9"/>
  <c r="K598" i="9"/>
  <c r="L598" i="9"/>
  <c r="M598" i="9"/>
  <c r="K599" i="9"/>
  <c r="L599" i="9"/>
  <c r="M599" i="9"/>
  <c r="K600" i="9"/>
  <c r="L600" i="9"/>
  <c r="M600" i="9"/>
  <c r="K601" i="9"/>
  <c r="L601" i="9"/>
  <c r="M601" i="9"/>
  <c r="K602" i="9"/>
  <c r="L602" i="9"/>
  <c r="M602" i="9"/>
  <c r="K603" i="9"/>
  <c r="L603" i="9"/>
  <c r="M603" i="9"/>
  <c r="K604" i="9"/>
  <c r="L604" i="9"/>
  <c r="M604" i="9"/>
  <c r="K605" i="9"/>
  <c r="L605" i="9"/>
  <c r="M605" i="9"/>
  <c r="K606" i="9"/>
  <c r="L606" i="9"/>
  <c r="M606" i="9"/>
  <c r="K607" i="9"/>
  <c r="L607" i="9"/>
  <c r="M607" i="9"/>
  <c r="K608" i="9"/>
  <c r="L608" i="9"/>
  <c r="M608" i="9"/>
  <c r="K609" i="9"/>
  <c r="L609" i="9"/>
  <c r="M609" i="9"/>
  <c r="K610" i="9"/>
  <c r="L610" i="9"/>
  <c r="M610" i="9"/>
  <c r="K611" i="9"/>
  <c r="L611" i="9"/>
  <c r="M611" i="9"/>
  <c r="K612" i="9"/>
  <c r="L612" i="9"/>
  <c r="M612" i="9"/>
  <c r="K613" i="9"/>
  <c r="L613" i="9"/>
  <c r="M613" i="9"/>
  <c r="K614" i="9"/>
  <c r="L614" i="9"/>
  <c r="M614" i="9"/>
  <c r="K615" i="9"/>
  <c r="L615" i="9"/>
  <c r="M615" i="9"/>
  <c r="K616" i="9"/>
  <c r="L616" i="9"/>
  <c r="M616" i="9"/>
  <c r="K617" i="9"/>
  <c r="L617" i="9"/>
  <c r="M617" i="9"/>
  <c r="K618" i="9"/>
  <c r="L618" i="9"/>
  <c r="M618" i="9"/>
  <c r="K619" i="9"/>
  <c r="L619" i="9"/>
  <c r="M619" i="9"/>
  <c r="K620" i="9"/>
  <c r="L620" i="9"/>
  <c r="M620" i="9"/>
  <c r="K621" i="9"/>
  <c r="L621" i="9"/>
  <c r="M621" i="9"/>
  <c r="K622" i="9"/>
  <c r="L622" i="9"/>
  <c r="M622" i="9"/>
  <c r="K623" i="9"/>
  <c r="L623" i="9"/>
  <c r="M623" i="9"/>
  <c r="K624" i="9"/>
  <c r="L624" i="9"/>
  <c r="M624" i="9"/>
  <c r="K625" i="9"/>
  <c r="L625" i="9"/>
  <c r="M625" i="9"/>
  <c r="K626" i="9"/>
  <c r="L626" i="9"/>
  <c r="M626" i="9"/>
  <c r="K627" i="9"/>
  <c r="L627" i="9"/>
  <c r="M627" i="9"/>
  <c r="K628" i="9"/>
  <c r="L628" i="9"/>
  <c r="M628" i="9"/>
  <c r="K629" i="9"/>
  <c r="L629" i="9"/>
  <c r="M629" i="9"/>
  <c r="K630" i="9"/>
  <c r="L630" i="9"/>
  <c r="M630" i="9"/>
  <c r="K631" i="9"/>
  <c r="L631" i="9"/>
  <c r="M631" i="9"/>
  <c r="K632" i="9"/>
  <c r="L632" i="9"/>
  <c r="M632" i="9"/>
  <c r="K633" i="9"/>
  <c r="L633" i="9"/>
  <c r="M633" i="9"/>
  <c r="K634" i="9"/>
  <c r="L634" i="9"/>
  <c r="M634" i="9"/>
  <c r="K635" i="9"/>
  <c r="L635" i="9"/>
  <c r="M635" i="9"/>
  <c r="K636" i="9"/>
  <c r="L636" i="9"/>
  <c r="M636" i="9"/>
  <c r="K637" i="9"/>
  <c r="L637" i="9"/>
  <c r="M637" i="9"/>
  <c r="K638" i="9"/>
  <c r="L638" i="9"/>
  <c r="M638" i="9"/>
  <c r="K639" i="9"/>
  <c r="L639" i="9"/>
  <c r="M639" i="9"/>
  <c r="K640" i="9"/>
  <c r="L640" i="9"/>
  <c r="M640" i="9"/>
  <c r="K641" i="9"/>
  <c r="L641" i="9"/>
  <c r="M641" i="9"/>
  <c r="K642" i="9"/>
  <c r="L642" i="9"/>
  <c r="M642" i="9"/>
  <c r="K643" i="9"/>
  <c r="L643" i="9"/>
  <c r="M643" i="9"/>
  <c r="K644" i="9"/>
  <c r="L644" i="9"/>
  <c r="M644" i="9"/>
  <c r="K645" i="9"/>
  <c r="L645" i="9"/>
  <c r="M645" i="9"/>
  <c r="K646" i="9"/>
  <c r="L646" i="9"/>
  <c r="M646" i="9"/>
  <c r="K647" i="9"/>
  <c r="L647" i="9"/>
  <c r="M647" i="9"/>
  <c r="K648" i="9"/>
  <c r="L648" i="9"/>
  <c r="M648" i="9"/>
  <c r="K649" i="9"/>
  <c r="L649" i="9"/>
  <c r="M649" i="9"/>
  <c r="K650" i="9"/>
  <c r="L650" i="9"/>
  <c r="M650" i="9"/>
  <c r="K651" i="9"/>
  <c r="L651" i="9"/>
  <c r="M651" i="9"/>
  <c r="K652" i="9"/>
  <c r="L652" i="9"/>
  <c r="M652" i="9"/>
  <c r="K653" i="9"/>
  <c r="L653" i="9"/>
  <c r="M653" i="9"/>
  <c r="K654" i="9"/>
  <c r="L654" i="9"/>
  <c r="M654" i="9"/>
  <c r="K655" i="9"/>
  <c r="L655" i="9"/>
  <c r="M655" i="9"/>
  <c r="K656" i="9"/>
  <c r="L656" i="9"/>
  <c r="M656" i="9"/>
  <c r="K657" i="9"/>
  <c r="L657" i="9"/>
  <c r="M657" i="9"/>
  <c r="K658" i="9"/>
  <c r="L658" i="9"/>
  <c r="M658" i="9"/>
  <c r="K659" i="9"/>
  <c r="L659" i="9"/>
  <c r="M659" i="9"/>
  <c r="K660" i="9"/>
  <c r="L660" i="9"/>
  <c r="M660" i="9"/>
  <c r="K661" i="9"/>
  <c r="L661" i="9"/>
  <c r="M661" i="9"/>
  <c r="K662" i="9"/>
  <c r="L662" i="9"/>
  <c r="M662" i="9"/>
  <c r="K663" i="9"/>
  <c r="L663" i="9"/>
  <c r="M663" i="9"/>
  <c r="K664" i="9"/>
  <c r="L664" i="9"/>
  <c r="M664" i="9"/>
  <c r="K665" i="9"/>
  <c r="L665" i="9"/>
  <c r="M665" i="9"/>
  <c r="K666" i="9"/>
  <c r="L666" i="9"/>
  <c r="M666" i="9"/>
  <c r="K667" i="9"/>
  <c r="L667" i="9"/>
  <c r="M667" i="9"/>
  <c r="K668" i="9"/>
  <c r="L668" i="9"/>
  <c r="M668" i="9"/>
  <c r="K669" i="9"/>
  <c r="L669" i="9"/>
  <c r="M669" i="9"/>
  <c r="K670" i="9"/>
  <c r="L670" i="9"/>
  <c r="M670" i="9"/>
  <c r="K671" i="9"/>
  <c r="L671" i="9"/>
  <c r="M671" i="9"/>
  <c r="K672" i="9"/>
  <c r="L672" i="9"/>
  <c r="M672" i="9"/>
  <c r="K673" i="9"/>
  <c r="L673" i="9"/>
  <c r="M673" i="9"/>
  <c r="K674" i="9"/>
  <c r="L674" i="9"/>
  <c r="M674" i="9"/>
  <c r="K675" i="9"/>
  <c r="L675" i="9"/>
  <c r="M675" i="9"/>
  <c r="K676" i="9"/>
  <c r="L676" i="9"/>
  <c r="M676" i="9"/>
  <c r="K677" i="9"/>
  <c r="L677" i="9"/>
  <c r="M677" i="9"/>
  <c r="K678" i="9"/>
  <c r="L678" i="9"/>
  <c r="M678" i="9"/>
  <c r="K679" i="9"/>
  <c r="L679" i="9"/>
  <c r="M679" i="9"/>
  <c r="K680" i="9"/>
  <c r="L680" i="9"/>
  <c r="M680" i="9"/>
  <c r="K681" i="9"/>
  <c r="L681" i="9"/>
  <c r="M681" i="9"/>
  <c r="K682" i="9"/>
  <c r="L682" i="9"/>
  <c r="M682" i="9"/>
  <c r="K683" i="9"/>
  <c r="L683" i="9"/>
  <c r="M683" i="9"/>
  <c r="K684" i="9"/>
  <c r="L684" i="9"/>
  <c r="M684" i="9"/>
  <c r="K685" i="9"/>
  <c r="L685" i="9"/>
  <c r="M685" i="9"/>
  <c r="K686" i="9"/>
  <c r="L686" i="9"/>
  <c r="M686" i="9"/>
  <c r="K687" i="9"/>
  <c r="L687" i="9"/>
  <c r="M687" i="9"/>
  <c r="K688" i="9"/>
  <c r="L688" i="9"/>
  <c r="M688" i="9"/>
  <c r="K689" i="9"/>
  <c r="L689" i="9"/>
  <c r="M689" i="9"/>
  <c r="K690" i="9"/>
  <c r="L690" i="9"/>
  <c r="M690" i="9"/>
  <c r="K691" i="9"/>
  <c r="L691" i="9"/>
  <c r="M691" i="9"/>
  <c r="K692" i="9"/>
  <c r="L692" i="9"/>
  <c r="M692" i="9"/>
  <c r="K693" i="9"/>
  <c r="L693" i="9"/>
  <c r="M693" i="9"/>
  <c r="K694" i="9"/>
  <c r="L694" i="9"/>
  <c r="M694" i="9"/>
  <c r="K695" i="9"/>
  <c r="L695" i="9"/>
  <c r="M695" i="9"/>
  <c r="K696" i="9"/>
  <c r="L696" i="9"/>
  <c r="M696" i="9"/>
  <c r="K697" i="9"/>
  <c r="L697" i="9"/>
  <c r="M697" i="9"/>
  <c r="K698" i="9"/>
  <c r="L698" i="9"/>
  <c r="M698" i="9"/>
  <c r="K699" i="9"/>
  <c r="L699" i="9"/>
  <c r="M699" i="9"/>
  <c r="K700" i="9"/>
  <c r="L700" i="9"/>
  <c r="M700" i="9"/>
  <c r="K701" i="9"/>
  <c r="L701" i="9"/>
  <c r="M701" i="9"/>
  <c r="K702" i="9"/>
  <c r="L702" i="9"/>
  <c r="M702" i="9"/>
  <c r="K703" i="9"/>
  <c r="L703" i="9"/>
  <c r="M703" i="9"/>
  <c r="K704" i="9"/>
  <c r="L704" i="9"/>
  <c r="M704" i="9"/>
  <c r="K705" i="9"/>
  <c r="L705" i="9"/>
  <c r="M705" i="9"/>
  <c r="K706" i="9"/>
  <c r="L706" i="9"/>
  <c r="M706" i="9"/>
  <c r="K707" i="9"/>
  <c r="L707" i="9"/>
  <c r="M707" i="9"/>
  <c r="K708" i="9"/>
  <c r="L708" i="9"/>
  <c r="M708" i="9"/>
  <c r="K709" i="9"/>
  <c r="L709" i="9"/>
  <c r="M709" i="9"/>
  <c r="K710" i="9"/>
  <c r="L710" i="9"/>
  <c r="M710" i="9"/>
  <c r="K711" i="9"/>
  <c r="L711" i="9"/>
  <c r="M711" i="9"/>
  <c r="K712" i="9"/>
  <c r="L712" i="9"/>
  <c r="M712" i="9"/>
  <c r="K713" i="9"/>
  <c r="L713" i="9"/>
  <c r="M713" i="9"/>
  <c r="K714" i="9"/>
  <c r="L714" i="9"/>
  <c r="M714" i="9"/>
  <c r="K715" i="9"/>
  <c r="L715" i="9"/>
  <c r="M715" i="9"/>
  <c r="K716" i="9"/>
  <c r="L716" i="9"/>
  <c r="M716" i="9"/>
  <c r="K717" i="9"/>
  <c r="L717" i="9"/>
  <c r="M717" i="9"/>
  <c r="K718" i="9"/>
  <c r="L718" i="9"/>
  <c r="M718" i="9"/>
  <c r="K719" i="9"/>
  <c r="L719" i="9"/>
  <c r="M719" i="9"/>
  <c r="K720" i="9"/>
  <c r="L720" i="9"/>
  <c r="M720" i="9"/>
  <c r="K721" i="9"/>
  <c r="L721" i="9"/>
  <c r="M721" i="9"/>
  <c r="K722" i="9"/>
  <c r="L722" i="9"/>
  <c r="M722" i="9"/>
  <c r="K723" i="9"/>
  <c r="L723" i="9"/>
  <c r="M723" i="9"/>
  <c r="K724" i="9"/>
  <c r="L724" i="9"/>
  <c r="M724" i="9"/>
  <c r="K725" i="9"/>
  <c r="L725" i="9"/>
  <c r="M725" i="9"/>
  <c r="K726" i="9"/>
  <c r="L726" i="9"/>
  <c r="M726" i="9"/>
  <c r="K727" i="9"/>
  <c r="L727" i="9"/>
  <c r="M727" i="9"/>
  <c r="K728" i="9"/>
  <c r="L728" i="9"/>
  <c r="M728" i="9"/>
  <c r="K729" i="9"/>
  <c r="L729" i="9"/>
  <c r="M729" i="9"/>
  <c r="K730" i="9"/>
  <c r="L730" i="9"/>
  <c r="M730" i="9"/>
  <c r="K731" i="9"/>
  <c r="L731" i="9"/>
  <c r="M731" i="9"/>
  <c r="K732" i="9"/>
  <c r="L732" i="9"/>
  <c r="M732" i="9"/>
  <c r="K733" i="9"/>
  <c r="L733" i="9"/>
  <c r="M733" i="9"/>
  <c r="K734" i="9"/>
  <c r="L734" i="9"/>
  <c r="M734" i="9"/>
  <c r="K735" i="9"/>
  <c r="L735" i="9"/>
  <c r="M735" i="9"/>
  <c r="K736" i="9"/>
  <c r="L736" i="9"/>
  <c r="M736" i="9"/>
  <c r="K737" i="9"/>
  <c r="L737" i="9"/>
  <c r="M737" i="9"/>
  <c r="K738" i="9"/>
  <c r="L738" i="9"/>
  <c r="M738" i="9"/>
  <c r="K739" i="9"/>
  <c r="L739" i="9"/>
  <c r="M739" i="9"/>
  <c r="K740" i="9"/>
  <c r="L740" i="9"/>
  <c r="M740" i="9"/>
  <c r="K741" i="9"/>
  <c r="L741" i="9"/>
  <c r="M741" i="9"/>
  <c r="K742" i="9"/>
  <c r="L742" i="9"/>
  <c r="M742" i="9"/>
  <c r="K743" i="9"/>
  <c r="L743" i="9"/>
  <c r="M743" i="9"/>
  <c r="K744" i="9"/>
  <c r="L744" i="9"/>
  <c r="M744" i="9"/>
  <c r="K745" i="9"/>
  <c r="L745" i="9"/>
  <c r="M745" i="9"/>
  <c r="K746" i="9"/>
  <c r="L746" i="9"/>
  <c r="M746" i="9"/>
  <c r="K747" i="9"/>
  <c r="L747" i="9"/>
  <c r="M747" i="9"/>
  <c r="K748" i="9"/>
  <c r="L748" i="9"/>
  <c r="M748" i="9"/>
  <c r="K749" i="9"/>
  <c r="L749" i="9"/>
  <c r="M749" i="9"/>
  <c r="K750" i="9"/>
  <c r="L750" i="9"/>
  <c r="M750" i="9"/>
  <c r="K751" i="9"/>
  <c r="L751" i="9"/>
  <c r="M751" i="9"/>
  <c r="K752" i="9"/>
  <c r="L752" i="9"/>
  <c r="M752" i="9"/>
  <c r="K753" i="9"/>
  <c r="L753" i="9"/>
  <c r="M753" i="9"/>
  <c r="K754" i="9"/>
  <c r="L754" i="9"/>
  <c r="M754" i="9"/>
  <c r="K755" i="9"/>
  <c r="L755" i="9"/>
  <c r="M755" i="9"/>
  <c r="K756" i="9"/>
  <c r="L756" i="9"/>
  <c r="M756" i="9"/>
  <c r="K757" i="9"/>
  <c r="L757" i="9"/>
  <c r="M757" i="9"/>
  <c r="K758" i="9"/>
  <c r="L758" i="9"/>
  <c r="M758" i="9"/>
  <c r="K759" i="9"/>
  <c r="L759" i="9"/>
  <c r="M759" i="9"/>
  <c r="K760" i="9"/>
  <c r="L760" i="9"/>
  <c r="M760" i="9"/>
  <c r="K761" i="9"/>
  <c r="L761" i="9"/>
  <c r="M761" i="9"/>
  <c r="K762" i="9"/>
  <c r="L762" i="9"/>
  <c r="M762" i="9"/>
  <c r="K763" i="9"/>
  <c r="L763" i="9"/>
  <c r="M763" i="9"/>
  <c r="K764" i="9"/>
  <c r="L764" i="9"/>
  <c r="M764" i="9"/>
  <c r="K765" i="9"/>
  <c r="L765" i="9"/>
  <c r="M765" i="9"/>
  <c r="K766" i="9"/>
  <c r="L766" i="9"/>
  <c r="M766" i="9"/>
  <c r="K767" i="9"/>
  <c r="L767" i="9"/>
  <c r="M767" i="9"/>
  <c r="K768" i="9"/>
  <c r="L768" i="9"/>
  <c r="M768" i="9"/>
  <c r="K769" i="9"/>
  <c r="L769" i="9"/>
  <c r="M769" i="9"/>
  <c r="K770" i="9"/>
  <c r="L770" i="9"/>
  <c r="M770" i="9"/>
  <c r="K771" i="9"/>
  <c r="L771" i="9"/>
  <c r="M771" i="9"/>
  <c r="K772" i="9"/>
  <c r="L772" i="9"/>
  <c r="M772" i="9"/>
  <c r="K773" i="9"/>
  <c r="L773" i="9"/>
  <c r="M773" i="9"/>
  <c r="K774" i="9"/>
  <c r="L774" i="9"/>
  <c r="M774" i="9"/>
  <c r="K775" i="9"/>
  <c r="L775" i="9"/>
  <c r="M775" i="9"/>
  <c r="K776" i="9"/>
  <c r="L776" i="9"/>
  <c r="M776" i="9"/>
  <c r="K777" i="9"/>
  <c r="L777" i="9"/>
  <c r="M777" i="9"/>
  <c r="K778" i="9"/>
  <c r="L778" i="9"/>
  <c r="M778" i="9"/>
  <c r="K779" i="9"/>
  <c r="L779" i="9"/>
  <c r="M779" i="9"/>
  <c r="K780" i="9"/>
  <c r="L780" i="9"/>
  <c r="M780" i="9"/>
  <c r="K781" i="9"/>
  <c r="L781" i="9"/>
  <c r="M781" i="9"/>
  <c r="K782" i="9"/>
  <c r="L782" i="9"/>
  <c r="M782" i="9"/>
  <c r="K783" i="9"/>
  <c r="L783" i="9"/>
  <c r="M783" i="9"/>
  <c r="K784" i="9"/>
  <c r="L784" i="9"/>
  <c r="M784" i="9"/>
  <c r="K785" i="9"/>
  <c r="L785" i="9"/>
  <c r="M785" i="9"/>
  <c r="K786" i="9"/>
  <c r="L786" i="9"/>
  <c r="M786" i="9"/>
  <c r="K787" i="9"/>
  <c r="L787" i="9"/>
  <c r="M787" i="9"/>
  <c r="K788" i="9"/>
  <c r="L788" i="9"/>
  <c r="M788" i="9"/>
  <c r="K789" i="9"/>
  <c r="L789" i="9"/>
  <c r="M789" i="9"/>
  <c r="K790" i="9"/>
  <c r="L790" i="9"/>
  <c r="M790" i="9"/>
  <c r="K791" i="9"/>
  <c r="L791" i="9"/>
  <c r="M791" i="9"/>
  <c r="K792" i="9"/>
  <c r="L792" i="9"/>
  <c r="M792" i="9"/>
  <c r="K793" i="9"/>
  <c r="L793" i="9"/>
  <c r="M793" i="9"/>
  <c r="K794" i="9"/>
  <c r="L794" i="9"/>
  <c r="M794" i="9"/>
  <c r="K795" i="9"/>
  <c r="L795" i="9"/>
  <c r="M795" i="9"/>
  <c r="K796" i="9"/>
  <c r="L796" i="9"/>
  <c r="M796" i="9"/>
  <c r="K797" i="9"/>
  <c r="L797" i="9"/>
  <c r="M797" i="9"/>
  <c r="K798" i="9"/>
  <c r="L798" i="9"/>
  <c r="M798" i="9"/>
  <c r="K799" i="9"/>
  <c r="L799" i="9"/>
  <c r="M799" i="9"/>
  <c r="K800" i="9"/>
  <c r="L800" i="9"/>
  <c r="M800" i="9"/>
  <c r="K801" i="9"/>
  <c r="L801" i="9"/>
  <c r="M801" i="9"/>
  <c r="K802" i="9"/>
  <c r="L802" i="9"/>
  <c r="M802" i="9"/>
  <c r="K803" i="9"/>
  <c r="L803" i="9"/>
  <c r="M803" i="9"/>
  <c r="K804" i="9"/>
  <c r="L804" i="9"/>
  <c r="M804" i="9"/>
  <c r="K805" i="9"/>
  <c r="L805" i="9"/>
  <c r="M805" i="9"/>
  <c r="K806" i="9"/>
  <c r="L806" i="9"/>
  <c r="M806" i="9"/>
  <c r="K807" i="9"/>
  <c r="L807" i="9"/>
  <c r="M807" i="9"/>
  <c r="K808" i="9"/>
  <c r="L808" i="9"/>
  <c r="M808" i="9"/>
  <c r="K809" i="9"/>
  <c r="L809" i="9"/>
  <c r="M809" i="9"/>
  <c r="K810" i="9"/>
  <c r="L810" i="9"/>
  <c r="M810" i="9"/>
  <c r="K811" i="9"/>
  <c r="L811" i="9"/>
  <c r="M811" i="9"/>
  <c r="K812" i="9"/>
  <c r="L812" i="9"/>
  <c r="M812" i="9"/>
  <c r="K813" i="9"/>
  <c r="L813" i="9"/>
  <c r="M813" i="9"/>
  <c r="K814" i="9"/>
  <c r="L814" i="9"/>
  <c r="M814" i="9"/>
  <c r="K815" i="9"/>
  <c r="L815" i="9"/>
  <c r="M815" i="9"/>
  <c r="K816" i="9"/>
  <c r="L816" i="9"/>
  <c r="M816" i="9"/>
  <c r="K817" i="9"/>
  <c r="L817" i="9"/>
  <c r="M817" i="9"/>
  <c r="K818" i="9"/>
  <c r="L818" i="9"/>
  <c r="M818" i="9"/>
  <c r="K819" i="9"/>
  <c r="L819" i="9"/>
  <c r="M819" i="9"/>
  <c r="K820" i="9"/>
  <c r="L820" i="9"/>
  <c r="M820" i="9"/>
  <c r="K821" i="9"/>
  <c r="L821" i="9"/>
  <c r="M821" i="9"/>
  <c r="K822" i="9"/>
  <c r="L822" i="9"/>
  <c r="M822" i="9"/>
  <c r="K823" i="9"/>
  <c r="L823" i="9"/>
  <c r="M823" i="9"/>
  <c r="K824" i="9"/>
  <c r="L824" i="9"/>
  <c r="M824" i="9"/>
  <c r="K825" i="9"/>
  <c r="L825" i="9"/>
  <c r="M825" i="9"/>
  <c r="K826" i="9"/>
  <c r="L826" i="9"/>
  <c r="M826" i="9"/>
  <c r="K827" i="9"/>
  <c r="L827" i="9"/>
  <c r="M827" i="9"/>
  <c r="K828" i="9"/>
  <c r="L828" i="9"/>
  <c r="M828" i="9"/>
  <c r="K829" i="9"/>
  <c r="L829" i="9"/>
  <c r="M829" i="9"/>
  <c r="K830" i="9"/>
  <c r="L830" i="9"/>
  <c r="M830" i="9"/>
  <c r="K831" i="9"/>
  <c r="L831" i="9"/>
  <c r="M831" i="9"/>
  <c r="K832" i="9"/>
  <c r="L832" i="9"/>
  <c r="M832" i="9"/>
  <c r="K833" i="9"/>
  <c r="L833" i="9"/>
  <c r="M833" i="9"/>
  <c r="K834" i="9"/>
  <c r="L834" i="9"/>
  <c r="M834" i="9"/>
  <c r="K835" i="9"/>
  <c r="L835" i="9"/>
  <c r="M835" i="9"/>
  <c r="K836" i="9"/>
  <c r="L836" i="9"/>
  <c r="M836" i="9"/>
  <c r="K837" i="9"/>
  <c r="L837" i="9"/>
  <c r="M837" i="9"/>
  <c r="K838" i="9"/>
  <c r="L838" i="9"/>
  <c r="M838" i="9"/>
  <c r="K839" i="9"/>
  <c r="L839" i="9"/>
  <c r="M839" i="9"/>
  <c r="K840" i="9"/>
  <c r="L840" i="9"/>
  <c r="M840" i="9"/>
  <c r="K841" i="9"/>
  <c r="L841" i="9"/>
  <c r="M841" i="9"/>
  <c r="K842" i="9"/>
  <c r="L842" i="9"/>
  <c r="M842" i="9"/>
  <c r="K843" i="9"/>
  <c r="L843" i="9"/>
  <c r="M843" i="9"/>
  <c r="K844" i="9"/>
  <c r="L844" i="9"/>
  <c r="M844" i="9"/>
  <c r="K845" i="9"/>
  <c r="L845" i="9"/>
  <c r="M845" i="9"/>
  <c r="K846" i="9"/>
  <c r="L846" i="9"/>
  <c r="M846" i="9"/>
  <c r="K847" i="9"/>
  <c r="L847" i="9"/>
  <c r="M847" i="9"/>
  <c r="K848" i="9"/>
  <c r="L848" i="9"/>
  <c r="M848" i="9"/>
  <c r="K849" i="9"/>
  <c r="L849" i="9"/>
  <c r="M849" i="9"/>
  <c r="K850" i="9"/>
  <c r="L850" i="9"/>
  <c r="M850" i="9"/>
  <c r="K851" i="9"/>
  <c r="L851" i="9"/>
  <c r="M851" i="9"/>
  <c r="K852" i="9"/>
  <c r="L852" i="9"/>
  <c r="M852" i="9"/>
  <c r="K853" i="9"/>
  <c r="L853" i="9"/>
  <c r="M853" i="9"/>
  <c r="K854" i="9"/>
  <c r="L854" i="9"/>
  <c r="M854" i="9"/>
  <c r="K855" i="9"/>
  <c r="L855" i="9"/>
  <c r="M855" i="9"/>
  <c r="K856" i="9"/>
  <c r="L856" i="9"/>
  <c r="M856" i="9"/>
  <c r="K857" i="9"/>
  <c r="L857" i="9"/>
  <c r="M857" i="9"/>
  <c r="K858" i="9"/>
  <c r="L858" i="9"/>
  <c r="M858" i="9"/>
  <c r="K859" i="9"/>
  <c r="L859" i="9"/>
  <c r="M859" i="9"/>
  <c r="K860" i="9"/>
  <c r="L860" i="9"/>
  <c r="M860" i="9"/>
  <c r="K861" i="9"/>
  <c r="L861" i="9"/>
  <c r="M861" i="9"/>
  <c r="K862" i="9"/>
  <c r="L862" i="9"/>
  <c r="M862" i="9"/>
  <c r="K863" i="9"/>
  <c r="L863" i="9"/>
  <c r="M863" i="9"/>
  <c r="K864" i="9"/>
  <c r="L864" i="9"/>
  <c r="M864" i="9"/>
  <c r="K865" i="9"/>
  <c r="L865" i="9"/>
  <c r="M865" i="9"/>
  <c r="K866" i="9"/>
  <c r="L866" i="9"/>
  <c r="M866" i="9"/>
  <c r="K867" i="9"/>
  <c r="L867" i="9"/>
  <c r="M867" i="9"/>
  <c r="K868" i="9"/>
  <c r="L868" i="9"/>
  <c r="M868" i="9"/>
  <c r="K869" i="9"/>
  <c r="L869" i="9"/>
  <c r="M869" i="9"/>
  <c r="K870" i="9"/>
  <c r="L870" i="9"/>
  <c r="M870" i="9"/>
  <c r="K871" i="9"/>
  <c r="L871" i="9"/>
  <c r="M871" i="9"/>
  <c r="K872" i="9"/>
  <c r="L872" i="9"/>
  <c r="M872" i="9"/>
  <c r="K873" i="9"/>
  <c r="L873" i="9"/>
  <c r="M873" i="9"/>
  <c r="K874" i="9"/>
  <c r="L874" i="9"/>
  <c r="M874" i="9"/>
  <c r="K875" i="9"/>
  <c r="L875" i="9"/>
  <c r="M875" i="9"/>
  <c r="K876" i="9"/>
  <c r="L876" i="9"/>
  <c r="M876" i="9"/>
  <c r="K877" i="9"/>
  <c r="L877" i="9"/>
  <c r="M877" i="9"/>
  <c r="K878" i="9"/>
  <c r="L878" i="9"/>
  <c r="M878" i="9"/>
  <c r="K879" i="9"/>
  <c r="L879" i="9"/>
  <c r="M879" i="9"/>
  <c r="K880" i="9"/>
  <c r="L880" i="9"/>
  <c r="M880" i="9"/>
  <c r="K881" i="9"/>
  <c r="L881" i="9"/>
  <c r="M881" i="9"/>
  <c r="K882" i="9"/>
  <c r="L882" i="9"/>
  <c r="M882" i="9"/>
  <c r="K883" i="9"/>
  <c r="L883" i="9"/>
  <c r="M883" i="9"/>
  <c r="K884" i="9"/>
  <c r="L884" i="9"/>
  <c r="M884" i="9"/>
  <c r="K885" i="9"/>
  <c r="L885" i="9"/>
  <c r="M885" i="9"/>
  <c r="K886" i="9"/>
  <c r="L886" i="9"/>
  <c r="M886" i="9"/>
  <c r="K887" i="9"/>
  <c r="L887" i="9"/>
  <c r="M887" i="9"/>
  <c r="K888" i="9"/>
  <c r="L888" i="9"/>
  <c r="M888" i="9"/>
  <c r="K889" i="9"/>
  <c r="L889" i="9"/>
  <c r="M889" i="9"/>
  <c r="K890" i="9"/>
  <c r="L890" i="9"/>
  <c r="M890" i="9"/>
  <c r="K891" i="9"/>
  <c r="L891" i="9"/>
  <c r="M891" i="9"/>
  <c r="K892" i="9"/>
  <c r="L892" i="9"/>
  <c r="M892" i="9"/>
  <c r="K893" i="9"/>
  <c r="L893" i="9"/>
  <c r="M893" i="9"/>
  <c r="K894" i="9"/>
  <c r="L894" i="9"/>
  <c r="M894" i="9"/>
  <c r="K895" i="9"/>
  <c r="L895" i="9"/>
  <c r="M895" i="9"/>
  <c r="K896" i="9"/>
  <c r="L896" i="9"/>
  <c r="M896" i="9"/>
  <c r="K897" i="9"/>
  <c r="L897" i="9"/>
  <c r="M897" i="9"/>
  <c r="K898" i="9"/>
  <c r="L898" i="9"/>
  <c r="M898" i="9"/>
  <c r="K899" i="9"/>
  <c r="L899" i="9"/>
  <c r="M899" i="9"/>
  <c r="K900" i="9"/>
  <c r="L900" i="9"/>
  <c r="M900" i="9"/>
  <c r="K901" i="9"/>
  <c r="L901" i="9"/>
  <c r="M901" i="9"/>
  <c r="K902" i="9"/>
  <c r="L902" i="9"/>
  <c r="M902" i="9"/>
  <c r="K903" i="9"/>
  <c r="L903" i="9"/>
  <c r="M903" i="9"/>
  <c r="K904" i="9"/>
  <c r="L904" i="9"/>
  <c r="M904" i="9"/>
  <c r="K905" i="9"/>
  <c r="L905" i="9"/>
  <c r="M905" i="9"/>
  <c r="K906" i="9"/>
  <c r="L906" i="9"/>
  <c r="M906" i="9"/>
  <c r="K907" i="9"/>
  <c r="L907" i="9"/>
  <c r="M907" i="9"/>
  <c r="K908" i="9"/>
  <c r="L908" i="9"/>
  <c r="M908" i="9"/>
  <c r="K909" i="9"/>
  <c r="L909" i="9"/>
  <c r="M909" i="9"/>
  <c r="K910" i="9"/>
  <c r="L910" i="9"/>
  <c r="M910" i="9"/>
  <c r="K911" i="9"/>
  <c r="L911" i="9"/>
  <c r="M911" i="9"/>
  <c r="K912" i="9"/>
  <c r="L912" i="9"/>
  <c r="M912" i="9"/>
  <c r="K913" i="9"/>
  <c r="L913" i="9"/>
  <c r="M913" i="9"/>
  <c r="K914" i="9"/>
  <c r="L914" i="9"/>
  <c r="M914" i="9"/>
  <c r="K915" i="9"/>
  <c r="L915" i="9"/>
  <c r="M915" i="9"/>
  <c r="K916" i="9"/>
  <c r="L916" i="9"/>
  <c r="M916" i="9"/>
  <c r="K917" i="9"/>
  <c r="L917" i="9"/>
  <c r="M917" i="9"/>
  <c r="K918" i="9"/>
  <c r="L918" i="9"/>
  <c r="M918" i="9"/>
  <c r="K919" i="9"/>
  <c r="L919" i="9"/>
  <c r="M919" i="9"/>
  <c r="K920" i="9"/>
  <c r="L920" i="9"/>
  <c r="M920" i="9"/>
  <c r="K921" i="9"/>
  <c r="L921" i="9"/>
  <c r="M921" i="9"/>
  <c r="K922" i="9"/>
  <c r="L922" i="9"/>
  <c r="M922" i="9"/>
  <c r="K923" i="9"/>
  <c r="L923" i="9"/>
  <c r="M923" i="9"/>
  <c r="K924" i="9"/>
  <c r="L924" i="9"/>
  <c r="M924" i="9"/>
  <c r="K925" i="9"/>
  <c r="L925" i="9"/>
  <c r="M925" i="9"/>
  <c r="K926" i="9"/>
  <c r="L926" i="9"/>
  <c r="M926" i="9"/>
  <c r="K927" i="9"/>
  <c r="L927" i="9"/>
  <c r="M927" i="9"/>
  <c r="K928" i="9"/>
  <c r="L928" i="9"/>
  <c r="M928" i="9"/>
  <c r="K929" i="9"/>
  <c r="L929" i="9"/>
  <c r="M929" i="9"/>
  <c r="K930" i="9"/>
  <c r="L930" i="9"/>
  <c r="M930" i="9"/>
  <c r="K931" i="9"/>
  <c r="L931" i="9"/>
  <c r="M931" i="9"/>
  <c r="K932" i="9"/>
  <c r="L932" i="9"/>
  <c r="M932" i="9"/>
  <c r="K933" i="9"/>
  <c r="L933" i="9"/>
  <c r="M933" i="9"/>
  <c r="K934" i="9"/>
  <c r="L934" i="9"/>
  <c r="M934" i="9"/>
  <c r="K935" i="9"/>
  <c r="L935" i="9"/>
  <c r="M935" i="9"/>
  <c r="K936" i="9"/>
  <c r="L936" i="9"/>
  <c r="M936" i="9"/>
  <c r="K937" i="9"/>
  <c r="L937" i="9"/>
  <c r="M937" i="9"/>
  <c r="K938" i="9"/>
  <c r="L938" i="9"/>
  <c r="M938" i="9"/>
  <c r="K939" i="9"/>
  <c r="L939" i="9"/>
  <c r="M939" i="9"/>
  <c r="K940" i="9"/>
  <c r="L940" i="9"/>
  <c r="M940" i="9"/>
  <c r="K941" i="9"/>
  <c r="L941" i="9"/>
  <c r="M941" i="9"/>
  <c r="K942" i="9"/>
  <c r="L942" i="9"/>
  <c r="M942" i="9"/>
  <c r="K943" i="9"/>
  <c r="L943" i="9"/>
  <c r="M943" i="9"/>
  <c r="K944" i="9"/>
  <c r="L944" i="9"/>
  <c r="M944" i="9"/>
  <c r="K945" i="9"/>
  <c r="L945" i="9"/>
  <c r="M945" i="9"/>
  <c r="K946" i="9"/>
  <c r="L946" i="9"/>
  <c r="M946" i="9"/>
  <c r="K947" i="9"/>
  <c r="L947" i="9"/>
  <c r="M947" i="9"/>
  <c r="K948" i="9"/>
  <c r="L948" i="9"/>
  <c r="M948" i="9"/>
  <c r="K949" i="9"/>
  <c r="L949" i="9"/>
  <c r="M949" i="9"/>
  <c r="K950" i="9"/>
  <c r="L950" i="9"/>
  <c r="M950" i="9"/>
  <c r="K951" i="9"/>
  <c r="L951" i="9"/>
  <c r="M951" i="9"/>
  <c r="K952" i="9"/>
  <c r="L952" i="9"/>
  <c r="M952" i="9"/>
  <c r="K953" i="9"/>
  <c r="L953" i="9"/>
  <c r="M953" i="9"/>
  <c r="K954" i="9"/>
  <c r="L954" i="9"/>
  <c r="M954" i="9"/>
  <c r="K955" i="9"/>
  <c r="L955" i="9"/>
  <c r="M955" i="9"/>
  <c r="K956" i="9"/>
  <c r="L956" i="9"/>
  <c r="M956" i="9"/>
  <c r="K957" i="9"/>
  <c r="L957" i="9"/>
  <c r="M957" i="9"/>
  <c r="K958" i="9"/>
  <c r="L958" i="9"/>
  <c r="M958" i="9"/>
  <c r="K959" i="9"/>
  <c r="L959" i="9"/>
  <c r="M959" i="9"/>
  <c r="K960" i="9"/>
  <c r="L960" i="9"/>
  <c r="M960" i="9"/>
  <c r="K961" i="9"/>
  <c r="L961" i="9"/>
  <c r="M961" i="9"/>
  <c r="K962" i="9"/>
  <c r="L962" i="9"/>
  <c r="M962" i="9"/>
  <c r="K963" i="9"/>
  <c r="L963" i="9"/>
  <c r="M963" i="9"/>
  <c r="K964" i="9"/>
  <c r="L964" i="9"/>
  <c r="M964" i="9"/>
  <c r="K965" i="9"/>
  <c r="L965" i="9"/>
  <c r="M965" i="9"/>
  <c r="K966" i="9"/>
  <c r="L966" i="9"/>
  <c r="M966" i="9"/>
  <c r="K967" i="9"/>
  <c r="L967" i="9"/>
  <c r="M967" i="9"/>
  <c r="K968" i="9"/>
  <c r="L968" i="9"/>
  <c r="M968" i="9"/>
  <c r="K969" i="9"/>
  <c r="L969" i="9"/>
  <c r="M969" i="9"/>
  <c r="K970" i="9"/>
  <c r="L970" i="9"/>
  <c r="M970" i="9"/>
  <c r="K971" i="9"/>
  <c r="L971" i="9"/>
  <c r="M971" i="9"/>
  <c r="K972" i="9"/>
  <c r="L972" i="9"/>
  <c r="M972" i="9"/>
  <c r="K973" i="9"/>
  <c r="L973" i="9"/>
  <c r="M973" i="9"/>
  <c r="K974" i="9"/>
  <c r="L974" i="9"/>
  <c r="M974" i="9"/>
  <c r="K975" i="9"/>
  <c r="L975" i="9"/>
  <c r="M975" i="9"/>
  <c r="K976" i="9"/>
  <c r="L976" i="9"/>
  <c r="M976" i="9"/>
  <c r="K977" i="9"/>
  <c r="L977" i="9"/>
  <c r="M977" i="9"/>
  <c r="K978" i="9"/>
  <c r="L978" i="9"/>
  <c r="M978" i="9"/>
  <c r="K979" i="9"/>
  <c r="L979" i="9"/>
  <c r="M979" i="9"/>
  <c r="K980" i="9"/>
  <c r="L980" i="9"/>
  <c r="M980" i="9"/>
  <c r="K981" i="9"/>
  <c r="L981" i="9"/>
  <c r="M981" i="9"/>
  <c r="K982" i="9"/>
  <c r="L982" i="9"/>
  <c r="M982" i="9"/>
  <c r="K983" i="9"/>
  <c r="L983" i="9"/>
  <c r="M983" i="9"/>
  <c r="K984" i="9"/>
  <c r="L984" i="9"/>
  <c r="M984" i="9"/>
  <c r="K985" i="9"/>
  <c r="L985" i="9"/>
  <c r="M985" i="9"/>
  <c r="K986" i="9"/>
  <c r="L986" i="9"/>
  <c r="M986" i="9"/>
  <c r="K987" i="9"/>
  <c r="L987" i="9"/>
  <c r="M987" i="9"/>
  <c r="K988" i="9"/>
  <c r="L988" i="9"/>
  <c r="M988" i="9"/>
  <c r="K989" i="9"/>
  <c r="L989" i="9"/>
  <c r="M989" i="9"/>
  <c r="K990" i="9"/>
  <c r="L990" i="9"/>
  <c r="M990" i="9"/>
  <c r="K991" i="9"/>
  <c r="L991" i="9"/>
  <c r="M991" i="9"/>
  <c r="K992" i="9"/>
  <c r="L992" i="9"/>
  <c r="M992" i="9"/>
  <c r="K993" i="9"/>
  <c r="L993" i="9"/>
  <c r="M993" i="9"/>
  <c r="K994" i="9"/>
  <c r="L994" i="9"/>
  <c r="M994" i="9"/>
  <c r="K995" i="9"/>
  <c r="L995" i="9"/>
  <c r="M995" i="9"/>
  <c r="K996" i="9"/>
  <c r="L996" i="9"/>
  <c r="M996" i="9"/>
  <c r="K997" i="9"/>
  <c r="L997" i="9"/>
  <c r="M997" i="9"/>
  <c r="K998" i="9"/>
  <c r="L998" i="9"/>
  <c r="M998" i="9"/>
  <c r="K999" i="9"/>
  <c r="L999" i="9"/>
  <c r="M999" i="9"/>
  <c r="K1000" i="9"/>
  <c r="L1000" i="9"/>
  <c r="M1000" i="9"/>
  <c r="K1001" i="9"/>
  <c r="L1001" i="9"/>
  <c r="M1001" i="9"/>
  <c r="K1002" i="9"/>
  <c r="L1002" i="9"/>
  <c r="M1002" i="9"/>
  <c r="K1003" i="9"/>
  <c r="L1003" i="9"/>
  <c r="M1003" i="9"/>
  <c r="K1004" i="9"/>
  <c r="L1004" i="9"/>
  <c r="M1004" i="9"/>
  <c r="K1005" i="9"/>
  <c r="L1005" i="9"/>
  <c r="M1005" i="9"/>
  <c r="K1006" i="9"/>
  <c r="L1006" i="9"/>
  <c r="M1006" i="9"/>
  <c r="K1007" i="9"/>
  <c r="L1007" i="9"/>
  <c r="M1007" i="9"/>
  <c r="K1008" i="9"/>
  <c r="L1008" i="9"/>
  <c r="M1008" i="9"/>
  <c r="K1009" i="9"/>
  <c r="L1009" i="9"/>
  <c r="M1009" i="9"/>
  <c r="K1010" i="9"/>
  <c r="L1010" i="9"/>
  <c r="M1010" i="9"/>
  <c r="K1011" i="9"/>
  <c r="L1011" i="9"/>
  <c r="M1011" i="9"/>
  <c r="K1012" i="9"/>
  <c r="L1012" i="9"/>
  <c r="M1012" i="9"/>
  <c r="K1013" i="9"/>
  <c r="L1013" i="9"/>
  <c r="M1013" i="9"/>
  <c r="K1014" i="9"/>
  <c r="L1014" i="9"/>
  <c r="M1014" i="9"/>
  <c r="K1015" i="9"/>
  <c r="L1015" i="9"/>
  <c r="M1015" i="9"/>
  <c r="K1016" i="9"/>
  <c r="L1016" i="9"/>
  <c r="M1016" i="9"/>
  <c r="K1017" i="9"/>
  <c r="L1017" i="9"/>
  <c r="M1017" i="9"/>
  <c r="K1018" i="9"/>
  <c r="L1018" i="9"/>
  <c r="M1018" i="9"/>
  <c r="K1019" i="9"/>
  <c r="L1019" i="9"/>
  <c r="M1019" i="9"/>
  <c r="K1020" i="9"/>
  <c r="L1020" i="9"/>
  <c r="M1020" i="9"/>
  <c r="K1021" i="9"/>
  <c r="L1021" i="9"/>
  <c r="M1021" i="9"/>
  <c r="K1022" i="9"/>
  <c r="L1022" i="9"/>
  <c r="M1022" i="9"/>
  <c r="K1023" i="9"/>
  <c r="L1023" i="9"/>
  <c r="M1023" i="9"/>
  <c r="K1024" i="9"/>
  <c r="L1024" i="9"/>
  <c r="M1024" i="9"/>
  <c r="K1025" i="9"/>
  <c r="L1025" i="9"/>
  <c r="M1025" i="9"/>
  <c r="K1026" i="9"/>
  <c r="L1026" i="9"/>
  <c r="M1026" i="9"/>
  <c r="K1027" i="9"/>
  <c r="L1027" i="9"/>
  <c r="M1027" i="9"/>
  <c r="K1028" i="9"/>
  <c r="L1028" i="9"/>
  <c r="M1028" i="9"/>
  <c r="K1029" i="9"/>
  <c r="L1029" i="9"/>
  <c r="M1029" i="9"/>
  <c r="K1030" i="9"/>
  <c r="L1030" i="9"/>
  <c r="M1030" i="9"/>
  <c r="K1031" i="9"/>
  <c r="L1031" i="9"/>
  <c r="M1031" i="9"/>
  <c r="K1032" i="9"/>
  <c r="L1032" i="9"/>
  <c r="M1032" i="9"/>
  <c r="K1033" i="9"/>
  <c r="L1033" i="9"/>
  <c r="M1033" i="9"/>
  <c r="K1034" i="9"/>
  <c r="L1034" i="9"/>
  <c r="M1034" i="9"/>
  <c r="K1035" i="9"/>
  <c r="L1035" i="9"/>
  <c r="M1035" i="9"/>
  <c r="K1036" i="9"/>
  <c r="L1036" i="9"/>
  <c r="M1036" i="9"/>
  <c r="K1037" i="9"/>
  <c r="L1037" i="9"/>
  <c r="M1037" i="9"/>
  <c r="K1038" i="9"/>
  <c r="L1038" i="9"/>
  <c r="M1038" i="9"/>
  <c r="K1039" i="9"/>
  <c r="L1039" i="9"/>
  <c r="M1039" i="9"/>
  <c r="K1040" i="9"/>
  <c r="L1040" i="9"/>
  <c r="M1040" i="9"/>
  <c r="K1041" i="9"/>
  <c r="L1041" i="9"/>
  <c r="M1041" i="9"/>
  <c r="K1042" i="9"/>
  <c r="L1042" i="9"/>
  <c r="M1042" i="9"/>
  <c r="K1043" i="9"/>
  <c r="L1043" i="9"/>
  <c r="M1043" i="9"/>
  <c r="K1044" i="9"/>
  <c r="L1044" i="9"/>
  <c r="M1044" i="9"/>
  <c r="K1045" i="9"/>
  <c r="L1045" i="9"/>
  <c r="M1045" i="9"/>
  <c r="K1046" i="9"/>
  <c r="L1046" i="9"/>
  <c r="M1046" i="9"/>
  <c r="K1047" i="9"/>
  <c r="L1047" i="9"/>
  <c r="M1047" i="9"/>
  <c r="K1048" i="9"/>
  <c r="L1048" i="9"/>
  <c r="M1048" i="9"/>
  <c r="K1049" i="9"/>
  <c r="L1049" i="9"/>
  <c r="M1049" i="9"/>
  <c r="K1050" i="9"/>
  <c r="L1050" i="9"/>
  <c r="M1050" i="9"/>
  <c r="K1051" i="9"/>
  <c r="L1051" i="9"/>
  <c r="M1051" i="9"/>
  <c r="K1052" i="9"/>
  <c r="L1052" i="9"/>
  <c r="M1052" i="9"/>
  <c r="K1053" i="9"/>
  <c r="L1053" i="9"/>
  <c r="M1053" i="9"/>
  <c r="K1054" i="9"/>
  <c r="L1054" i="9"/>
  <c r="M1054" i="9"/>
  <c r="K1055" i="9"/>
  <c r="L1055" i="9"/>
  <c r="M1055" i="9"/>
  <c r="K1056" i="9"/>
  <c r="L1056" i="9"/>
  <c r="M1056" i="9"/>
  <c r="K1057" i="9"/>
  <c r="L1057" i="9"/>
  <c r="M1057" i="9"/>
  <c r="K1058" i="9"/>
  <c r="L1058" i="9"/>
  <c r="M1058" i="9"/>
  <c r="K1059" i="9"/>
  <c r="L1059" i="9"/>
  <c r="M1059" i="9"/>
  <c r="K1060" i="9"/>
  <c r="L1060" i="9"/>
  <c r="M1060" i="9"/>
  <c r="K1061" i="9"/>
  <c r="L1061" i="9"/>
  <c r="M1061" i="9"/>
  <c r="K1062" i="9"/>
  <c r="L1062" i="9"/>
  <c r="M1062" i="9"/>
  <c r="K1063" i="9"/>
  <c r="L1063" i="9"/>
  <c r="M1063" i="9"/>
  <c r="K1064" i="9"/>
  <c r="L1064" i="9"/>
  <c r="M1064" i="9"/>
  <c r="K1065" i="9"/>
  <c r="L1065" i="9"/>
  <c r="M1065" i="9"/>
  <c r="K1066" i="9"/>
  <c r="L1066" i="9"/>
  <c r="M1066" i="9"/>
  <c r="K1067" i="9"/>
  <c r="L1067" i="9"/>
  <c r="M1067" i="9"/>
  <c r="K1068" i="9"/>
  <c r="L1068" i="9"/>
  <c r="M1068" i="9"/>
  <c r="K1069" i="9"/>
  <c r="L1069" i="9"/>
  <c r="M1069" i="9"/>
  <c r="K1070" i="9"/>
  <c r="L1070" i="9"/>
  <c r="M1070" i="9"/>
  <c r="K1071" i="9"/>
  <c r="L1071" i="9"/>
  <c r="M1071" i="9"/>
  <c r="K1072" i="9"/>
  <c r="L1072" i="9"/>
  <c r="M1072" i="9"/>
  <c r="K1073" i="9"/>
  <c r="L1073" i="9"/>
  <c r="M1073" i="9"/>
  <c r="K1074" i="9"/>
  <c r="L1074" i="9"/>
  <c r="M1074" i="9"/>
  <c r="K1075" i="9"/>
  <c r="L1075" i="9"/>
  <c r="M1075" i="9"/>
  <c r="K1076" i="9"/>
  <c r="L1076" i="9"/>
  <c r="M1076" i="9"/>
  <c r="K1077" i="9"/>
  <c r="L1077" i="9"/>
  <c r="M1077" i="9"/>
  <c r="K1078" i="9"/>
  <c r="L1078" i="9"/>
  <c r="M1078" i="9"/>
  <c r="K1079" i="9"/>
  <c r="L1079" i="9"/>
  <c r="M1079" i="9"/>
  <c r="K1080" i="9"/>
  <c r="L1080" i="9"/>
  <c r="M1080" i="9"/>
  <c r="K1081" i="9"/>
  <c r="L1081" i="9"/>
  <c r="M1081" i="9"/>
  <c r="K1082" i="9"/>
  <c r="L1082" i="9"/>
  <c r="M1082" i="9"/>
  <c r="K1083" i="9"/>
  <c r="L1083" i="9"/>
  <c r="M1083" i="9"/>
  <c r="K1084" i="9"/>
  <c r="L1084" i="9"/>
  <c r="M1084" i="9"/>
  <c r="K1085" i="9"/>
  <c r="L1085" i="9"/>
  <c r="M1085" i="9"/>
  <c r="K1086" i="9"/>
  <c r="L1086" i="9"/>
  <c r="M1086" i="9"/>
  <c r="K1087" i="9"/>
  <c r="L1087" i="9"/>
  <c r="M1087" i="9"/>
  <c r="K1088" i="9"/>
  <c r="L1088" i="9"/>
  <c r="M1088" i="9"/>
  <c r="K1089" i="9"/>
  <c r="L1089" i="9"/>
  <c r="M1089" i="9"/>
  <c r="K1090" i="9"/>
  <c r="L1090" i="9"/>
  <c r="M1090" i="9"/>
  <c r="K1091" i="9"/>
  <c r="L1091" i="9"/>
  <c r="M1091" i="9"/>
  <c r="K1092" i="9"/>
  <c r="L1092" i="9"/>
  <c r="M1092" i="9"/>
  <c r="K1093" i="9"/>
  <c r="L1093" i="9"/>
  <c r="M1093" i="9"/>
  <c r="K1094" i="9"/>
  <c r="L1094" i="9"/>
  <c r="M1094" i="9"/>
  <c r="K1095" i="9"/>
  <c r="L1095" i="9"/>
  <c r="M1095" i="9"/>
  <c r="K1096" i="9"/>
  <c r="L1096" i="9"/>
  <c r="M1096" i="9"/>
  <c r="K1097" i="9"/>
  <c r="L1097" i="9"/>
  <c r="M1097" i="9"/>
  <c r="K1098" i="9"/>
  <c r="L1098" i="9"/>
  <c r="M1098" i="9"/>
  <c r="K1099" i="9"/>
  <c r="L1099" i="9"/>
  <c r="M1099" i="9"/>
  <c r="K1100" i="9"/>
  <c r="L1100" i="9"/>
  <c r="M1100" i="9"/>
  <c r="K1101" i="9"/>
  <c r="L1101" i="9"/>
  <c r="M1101" i="9"/>
  <c r="K1102" i="9"/>
  <c r="L1102" i="9"/>
  <c r="M1102" i="9"/>
  <c r="K1103" i="9"/>
  <c r="L1103" i="9"/>
  <c r="M1103" i="9"/>
  <c r="K1104" i="9"/>
  <c r="L1104" i="9"/>
  <c r="M1104" i="9"/>
  <c r="K1105" i="9"/>
  <c r="L1105" i="9"/>
  <c r="M1105" i="9"/>
  <c r="K1106" i="9"/>
  <c r="L1106" i="9"/>
  <c r="M1106" i="9"/>
  <c r="K1107" i="9"/>
  <c r="L1107" i="9"/>
  <c r="M1107" i="9"/>
  <c r="K1108" i="9"/>
  <c r="L1108" i="9"/>
  <c r="M1108" i="9"/>
  <c r="K1109" i="9"/>
  <c r="L1109" i="9"/>
  <c r="M1109" i="9"/>
  <c r="K1110" i="9"/>
  <c r="L1110" i="9"/>
  <c r="M1110" i="9"/>
  <c r="K1111" i="9"/>
  <c r="L1111" i="9"/>
  <c r="M1111" i="9"/>
  <c r="K1112" i="9"/>
  <c r="L1112" i="9"/>
  <c r="M1112" i="9"/>
  <c r="K1113" i="9"/>
  <c r="L1113" i="9"/>
  <c r="M1113" i="9"/>
  <c r="K1114" i="9"/>
  <c r="L1114" i="9"/>
  <c r="M1114" i="9"/>
  <c r="K1115" i="9"/>
  <c r="L1115" i="9"/>
  <c r="M1115" i="9"/>
  <c r="K1116" i="9"/>
  <c r="L1116" i="9"/>
  <c r="M1116" i="9"/>
  <c r="K1117" i="9"/>
  <c r="L1117" i="9"/>
  <c r="M1117" i="9"/>
  <c r="K1118" i="9"/>
  <c r="L1118" i="9"/>
  <c r="M1118" i="9"/>
  <c r="K1119" i="9"/>
  <c r="L1119" i="9"/>
  <c r="M1119" i="9"/>
  <c r="K1120" i="9"/>
  <c r="L1120" i="9"/>
  <c r="M1120" i="9"/>
  <c r="K1121" i="9"/>
  <c r="L1121" i="9"/>
  <c r="M1121" i="9"/>
  <c r="K1122" i="9"/>
  <c r="L1122" i="9"/>
  <c r="M1122" i="9"/>
  <c r="K1123" i="9"/>
  <c r="L1123" i="9"/>
  <c r="M1123" i="9"/>
  <c r="K1124" i="9"/>
  <c r="L1124" i="9"/>
  <c r="M1124" i="9"/>
  <c r="K1125" i="9"/>
  <c r="L1125" i="9"/>
  <c r="M1125" i="9"/>
  <c r="K1126" i="9"/>
  <c r="L1126" i="9"/>
  <c r="M1126" i="9"/>
  <c r="K1127" i="9"/>
  <c r="L1127" i="9"/>
  <c r="M1127" i="9"/>
  <c r="K1128" i="9"/>
  <c r="L1128" i="9"/>
  <c r="M1128" i="9"/>
  <c r="K1129" i="9"/>
  <c r="L1129" i="9"/>
  <c r="M1129" i="9"/>
  <c r="K1130" i="9"/>
  <c r="L1130" i="9"/>
  <c r="M1130" i="9"/>
  <c r="K1131" i="9"/>
  <c r="L1131" i="9"/>
  <c r="M1131" i="9"/>
  <c r="K1132" i="9"/>
  <c r="L1132" i="9"/>
  <c r="M1132" i="9"/>
  <c r="K1133" i="9"/>
  <c r="L1133" i="9"/>
  <c r="M1133" i="9"/>
  <c r="K1134" i="9"/>
  <c r="L1134" i="9"/>
  <c r="M1134" i="9"/>
  <c r="K1135" i="9"/>
  <c r="L1135" i="9"/>
  <c r="M1135" i="9"/>
  <c r="K1136" i="9"/>
  <c r="L1136" i="9"/>
  <c r="M1136" i="9"/>
  <c r="K1137" i="9"/>
  <c r="L1137" i="9"/>
  <c r="M1137" i="9"/>
  <c r="K1138" i="9"/>
  <c r="L1138" i="9"/>
  <c r="M1138" i="9"/>
  <c r="K1139" i="9"/>
  <c r="L1139" i="9"/>
  <c r="M1139" i="9"/>
  <c r="K1140" i="9"/>
  <c r="L1140" i="9"/>
  <c r="M1140" i="9"/>
  <c r="K1141" i="9"/>
  <c r="L1141" i="9"/>
  <c r="M1141" i="9"/>
  <c r="K1142" i="9"/>
  <c r="L1142" i="9"/>
  <c r="M1142" i="9"/>
  <c r="K1143" i="9"/>
  <c r="L1143" i="9"/>
  <c r="M1143" i="9"/>
  <c r="K1144" i="9"/>
  <c r="L1144" i="9"/>
  <c r="M1144" i="9"/>
  <c r="K1145" i="9"/>
  <c r="L1145" i="9"/>
  <c r="M1145" i="9"/>
  <c r="K1146" i="9"/>
  <c r="L1146" i="9"/>
  <c r="M1146" i="9"/>
  <c r="K1147" i="9"/>
  <c r="L1147" i="9"/>
  <c r="M1147" i="9"/>
  <c r="K1148" i="9"/>
  <c r="L1148" i="9"/>
  <c r="M1148" i="9"/>
  <c r="K1149" i="9"/>
  <c r="L1149" i="9"/>
  <c r="M1149" i="9"/>
  <c r="K1150" i="9"/>
  <c r="L1150" i="9"/>
  <c r="M1150" i="9"/>
  <c r="K1151" i="9"/>
  <c r="L1151" i="9"/>
  <c r="M1151" i="9"/>
  <c r="K1152" i="9"/>
  <c r="L1152" i="9"/>
  <c r="M1152" i="9"/>
  <c r="K1153" i="9"/>
  <c r="L1153" i="9"/>
  <c r="M1153" i="9"/>
  <c r="K1154" i="9"/>
  <c r="L1154" i="9"/>
  <c r="M1154" i="9"/>
  <c r="K1155" i="9"/>
  <c r="L1155" i="9"/>
  <c r="M1155" i="9"/>
  <c r="K1156" i="9"/>
  <c r="L1156" i="9"/>
  <c r="M1156" i="9"/>
  <c r="K1157" i="9"/>
  <c r="L1157" i="9"/>
  <c r="M1157" i="9"/>
  <c r="K1158" i="9"/>
  <c r="L1158" i="9"/>
  <c r="M1158" i="9"/>
  <c r="K1159" i="9"/>
  <c r="L1159" i="9"/>
  <c r="M1159" i="9"/>
  <c r="K1160" i="9"/>
  <c r="L1160" i="9"/>
  <c r="M1160" i="9"/>
  <c r="K1161" i="9"/>
  <c r="L1161" i="9"/>
  <c r="M1161" i="9"/>
  <c r="K1162" i="9"/>
  <c r="L1162" i="9"/>
  <c r="M1162" i="9"/>
  <c r="K1163" i="9"/>
  <c r="L1163" i="9"/>
  <c r="M1163" i="9"/>
  <c r="K1164" i="9"/>
  <c r="L1164" i="9"/>
  <c r="M1164" i="9"/>
  <c r="K1165" i="9"/>
  <c r="L1165" i="9"/>
  <c r="M1165" i="9"/>
  <c r="K1166" i="9"/>
  <c r="L1166" i="9"/>
  <c r="M1166" i="9"/>
  <c r="K1167" i="9"/>
  <c r="L1167" i="9"/>
  <c r="M1167" i="9"/>
  <c r="K1168" i="9"/>
  <c r="L1168" i="9"/>
  <c r="M1168" i="9"/>
  <c r="K1169" i="9"/>
  <c r="L1169" i="9"/>
  <c r="M1169" i="9"/>
  <c r="K1170" i="9"/>
  <c r="L1170" i="9"/>
  <c r="M1170" i="9"/>
  <c r="K1171" i="9"/>
  <c r="L1171" i="9"/>
  <c r="M1171" i="9"/>
  <c r="K1172" i="9"/>
  <c r="L1172" i="9"/>
  <c r="M1172" i="9"/>
  <c r="K1173" i="9"/>
  <c r="L1173" i="9"/>
  <c r="M1173" i="9"/>
  <c r="K1174" i="9"/>
  <c r="L1174" i="9"/>
  <c r="M1174" i="9"/>
  <c r="K1175" i="9"/>
  <c r="L1175" i="9"/>
  <c r="M1175" i="9"/>
  <c r="K1176" i="9"/>
  <c r="L1176" i="9"/>
  <c r="M1176" i="9"/>
  <c r="K1177" i="9"/>
  <c r="L1177" i="9"/>
  <c r="M1177" i="9"/>
  <c r="K1178" i="9"/>
  <c r="L1178" i="9"/>
  <c r="M1178" i="9"/>
  <c r="K1179" i="9"/>
  <c r="L1179" i="9"/>
  <c r="M1179" i="9"/>
  <c r="K1180" i="9"/>
  <c r="L1180" i="9"/>
  <c r="M1180" i="9"/>
  <c r="K1181" i="9"/>
  <c r="L1181" i="9"/>
  <c r="M1181" i="9"/>
  <c r="K1182" i="9"/>
  <c r="L1182" i="9"/>
  <c r="M1182" i="9"/>
  <c r="K1183" i="9"/>
  <c r="L1183" i="9"/>
  <c r="M1183" i="9"/>
  <c r="K1184" i="9"/>
  <c r="L1184" i="9"/>
  <c r="M1184" i="9"/>
  <c r="K1185" i="9"/>
  <c r="L1185" i="9"/>
  <c r="M1185" i="9"/>
  <c r="K1186" i="9"/>
  <c r="L1186" i="9"/>
  <c r="M1186" i="9"/>
  <c r="K1187" i="9"/>
  <c r="L1187" i="9"/>
  <c r="M1187" i="9"/>
  <c r="K1188" i="9"/>
  <c r="L1188" i="9"/>
  <c r="M1188" i="9"/>
  <c r="K1189" i="9"/>
  <c r="L1189" i="9"/>
  <c r="M1189" i="9"/>
  <c r="K1190" i="9"/>
  <c r="L1190" i="9"/>
  <c r="M1190" i="9"/>
  <c r="K1191" i="9"/>
  <c r="L1191" i="9"/>
  <c r="M1191" i="9"/>
  <c r="K1192" i="9"/>
  <c r="L1192" i="9"/>
  <c r="M1192" i="9"/>
  <c r="K1193" i="9"/>
  <c r="L1193" i="9"/>
  <c r="M1193" i="9"/>
  <c r="K1194" i="9"/>
  <c r="L1194" i="9"/>
  <c r="M1194" i="9"/>
  <c r="K1195" i="9"/>
  <c r="L1195" i="9"/>
  <c r="M1195" i="9"/>
  <c r="K1196" i="9"/>
  <c r="L1196" i="9"/>
  <c r="M1196" i="9"/>
  <c r="K1197" i="9"/>
  <c r="L1197" i="9"/>
  <c r="M1197" i="9"/>
  <c r="K1198" i="9"/>
  <c r="L1198" i="9"/>
  <c r="M1198" i="9"/>
  <c r="K1199" i="9"/>
  <c r="L1199" i="9"/>
  <c r="M1199" i="9"/>
  <c r="K1200" i="9"/>
  <c r="L1200" i="9"/>
  <c r="M1200" i="9"/>
  <c r="K1201" i="9"/>
  <c r="L1201" i="9"/>
  <c r="M1201" i="9"/>
  <c r="K1202" i="9"/>
  <c r="L1202" i="9"/>
  <c r="M1202" i="9"/>
  <c r="K1203" i="9"/>
  <c r="L1203" i="9"/>
  <c r="M1203" i="9"/>
  <c r="K1204" i="9"/>
  <c r="L1204" i="9"/>
  <c r="M1204" i="9"/>
  <c r="K1205" i="9"/>
  <c r="L1205" i="9"/>
  <c r="M1205" i="9"/>
  <c r="K1206" i="9"/>
  <c r="L1206" i="9"/>
  <c r="M1206" i="9"/>
  <c r="K1207" i="9"/>
  <c r="L1207" i="9"/>
  <c r="M1207" i="9"/>
  <c r="K1208" i="9"/>
  <c r="L1208" i="9"/>
  <c r="M1208" i="9"/>
  <c r="K1209" i="9"/>
  <c r="L1209" i="9"/>
  <c r="M1209" i="9"/>
  <c r="K1210" i="9"/>
  <c r="L1210" i="9"/>
  <c r="M1210" i="9"/>
  <c r="K1211" i="9"/>
  <c r="L1211" i="9"/>
  <c r="M1211" i="9"/>
  <c r="K1212" i="9"/>
  <c r="L1212" i="9"/>
  <c r="M1212" i="9"/>
  <c r="K1213" i="9"/>
  <c r="L1213" i="9"/>
  <c r="M1213" i="9"/>
  <c r="K1214" i="9"/>
  <c r="L1214" i="9"/>
  <c r="M1214" i="9"/>
  <c r="K1215" i="9"/>
  <c r="L1215" i="9"/>
  <c r="M1215" i="9"/>
  <c r="K1216" i="9"/>
  <c r="L1216" i="9"/>
  <c r="M1216" i="9"/>
  <c r="K1217" i="9"/>
  <c r="L1217" i="9"/>
  <c r="M1217" i="9"/>
  <c r="K1218" i="9"/>
  <c r="L1218" i="9"/>
  <c r="M1218" i="9"/>
  <c r="K1219" i="9"/>
  <c r="L1219" i="9"/>
  <c r="M1219" i="9"/>
  <c r="K1220" i="9"/>
  <c r="L1220" i="9"/>
  <c r="M1220" i="9"/>
  <c r="K1221" i="9"/>
  <c r="L1221" i="9"/>
  <c r="M1221" i="9"/>
  <c r="K1222" i="9"/>
  <c r="L1222" i="9"/>
  <c r="M1222" i="9"/>
  <c r="K1223" i="9"/>
  <c r="L1223" i="9"/>
  <c r="M1223" i="9"/>
  <c r="K1224" i="9"/>
  <c r="L1224" i="9"/>
  <c r="M1224" i="9"/>
  <c r="K1225" i="9"/>
  <c r="L1225" i="9"/>
  <c r="M1225" i="9"/>
  <c r="K1226" i="9"/>
  <c r="L1226" i="9"/>
  <c r="M1226" i="9"/>
  <c r="K1227" i="9"/>
  <c r="L1227" i="9"/>
  <c r="M1227" i="9"/>
  <c r="K1228" i="9"/>
  <c r="L1228" i="9"/>
  <c r="M1228" i="9"/>
  <c r="K1229" i="9"/>
  <c r="L1229" i="9"/>
  <c r="M1229" i="9"/>
  <c r="K1230" i="9"/>
  <c r="L1230" i="9"/>
  <c r="M1230" i="9"/>
  <c r="K1231" i="9"/>
  <c r="L1231" i="9"/>
  <c r="M1231" i="9"/>
  <c r="K1232" i="9"/>
  <c r="L1232" i="9"/>
  <c r="M1232" i="9"/>
  <c r="K1233" i="9"/>
  <c r="L1233" i="9"/>
  <c r="M1233" i="9"/>
  <c r="K1234" i="9"/>
  <c r="L1234" i="9"/>
  <c r="M1234" i="9"/>
  <c r="K1235" i="9"/>
  <c r="L1235" i="9"/>
  <c r="M1235" i="9"/>
  <c r="K1236" i="9"/>
  <c r="L1236" i="9"/>
  <c r="M1236" i="9"/>
  <c r="K1237" i="9"/>
  <c r="L1237" i="9"/>
  <c r="M1237" i="9"/>
  <c r="K1238" i="9"/>
  <c r="L1238" i="9"/>
  <c r="M1238" i="9"/>
  <c r="K1239" i="9"/>
  <c r="L1239" i="9"/>
  <c r="M1239" i="9"/>
  <c r="K1240" i="9"/>
  <c r="L1240" i="9"/>
  <c r="M1240" i="9"/>
  <c r="K1241" i="9"/>
  <c r="L1241" i="9"/>
  <c r="M1241" i="9"/>
  <c r="K1242" i="9"/>
  <c r="L1242" i="9"/>
  <c r="M1242" i="9"/>
  <c r="K1243" i="9"/>
  <c r="L1243" i="9"/>
  <c r="M1243" i="9"/>
  <c r="K1244" i="9"/>
  <c r="L1244" i="9"/>
  <c r="M1244" i="9"/>
  <c r="K1245" i="9"/>
  <c r="L1245" i="9"/>
  <c r="M1245" i="9"/>
  <c r="K1246" i="9"/>
  <c r="L1246" i="9"/>
  <c r="M1246" i="9"/>
  <c r="K1247" i="9"/>
  <c r="L1247" i="9"/>
  <c r="M1247" i="9"/>
  <c r="K1248" i="9"/>
  <c r="L1248" i="9"/>
  <c r="M1248" i="9"/>
  <c r="K1249" i="9"/>
  <c r="L1249" i="9"/>
  <c r="M1249" i="9"/>
  <c r="K1250" i="9"/>
  <c r="L1250" i="9"/>
  <c r="M1250" i="9"/>
  <c r="K1251" i="9"/>
  <c r="L1251" i="9"/>
  <c r="M1251" i="9"/>
  <c r="K1252" i="9"/>
  <c r="L1252" i="9"/>
  <c r="M1252" i="9"/>
  <c r="K1253" i="9"/>
  <c r="L1253" i="9"/>
  <c r="M1253" i="9"/>
  <c r="K1254" i="9"/>
  <c r="L1254" i="9"/>
  <c r="M1254" i="9"/>
  <c r="K1255" i="9"/>
  <c r="L1255" i="9"/>
  <c r="M1255" i="9"/>
  <c r="K1256" i="9"/>
  <c r="L1256" i="9"/>
  <c r="M1256" i="9"/>
  <c r="K1257" i="9"/>
  <c r="L1257" i="9"/>
  <c r="M1257" i="9"/>
  <c r="K1258" i="9"/>
  <c r="L1258" i="9"/>
  <c r="M1258" i="9"/>
  <c r="K1259" i="9"/>
  <c r="L1259" i="9"/>
  <c r="M1259" i="9"/>
  <c r="K1260" i="9"/>
  <c r="L1260" i="9"/>
  <c r="M1260" i="9"/>
  <c r="K1261" i="9"/>
  <c r="L1261" i="9"/>
  <c r="M1261" i="9"/>
  <c r="K1262" i="9"/>
  <c r="L1262" i="9"/>
  <c r="M1262" i="9"/>
  <c r="K1263" i="9"/>
  <c r="L1263" i="9"/>
  <c r="M1263" i="9"/>
  <c r="K1264" i="9"/>
  <c r="L1264" i="9"/>
  <c r="M1264" i="9"/>
  <c r="K1265" i="9"/>
  <c r="L1265" i="9"/>
  <c r="M1265" i="9"/>
  <c r="K1266" i="9"/>
  <c r="L1266" i="9"/>
  <c r="M1266" i="9"/>
  <c r="K1267" i="9"/>
  <c r="L1267" i="9"/>
  <c r="M1267" i="9"/>
  <c r="K1268" i="9"/>
  <c r="L1268" i="9"/>
  <c r="M1268" i="9"/>
  <c r="K1269" i="9"/>
  <c r="L1269" i="9"/>
  <c r="M1269" i="9"/>
  <c r="K1270" i="9"/>
  <c r="L1270" i="9"/>
  <c r="M1270" i="9"/>
  <c r="K1271" i="9"/>
  <c r="L1271" i="9"/>
  <c r="M1271" i="9"/>
  <c r="K1272" i="9"/>
  <c r="L1272" i="9"/>
  <c r="M1272" i="9"/>
  <c r="K1273" i="9"/>
  <c r="L1273" i="9"/>
  <c r="M1273" i="9"/>
  <c r="K1274" i="9"/>
  <c r="L1274" i="9"/>
  <c r="M1274" i="9"/>
  <c r="K1275" i="9"/>
  <c r="L1275" i="9"/>
  <c r="M1275" i="9"/>
  <c r="K1276" i="9"/>
  <c r="L1276" i="9"/>
  <c r="M1276" i="9"/>
  <c r="K1277" i="9"/>
  <c r="L1277" i="9"/>
  <c r="M1277" i="9"/>
  <c r="K1278" i="9"/>
  <c r="L1278" i="9"/>
  <c r="M1278" i="9"/>
  <c r="K1279" i="9"/>
  <c r="L1279" i="9"/>
  <c r="M1279" i="9"/>
  <c r="K1280" i="9"/>
  <c r="L1280" i="9"/>
  <c r="M1280" i="9"/>
  <c r="K1281" i="9"/>
  <c r="L1281" i="9"/>
  <c r="M1281" i="9"/>
  <c r="K1282" i="9"/>
  <c r="L1282" i="9"/>
  <c r="M1282" i="9"/>
  <c r="K1283" i="9"/>
  <c r="L1283" i="9"/>
  <c r="M1283" i="9"/>
  <c r="K1284" i="9"/>
  <c r="L1284" i="9"/>
  <c r="M1284" i="9"/>
  <c r="K1285" i="9"/>
  <c r="L1285" i="9"/>
  <c r="M1285" i="9"/>
  <c r="K1286" i="9"/>
  <c r="L1286" i="9"/>
  <c r="M1286" i="9"/>
  <c r="K1287" i="9"/>
  <c r="L1287" i="9"/>
  <c r="M1287" i="9"/>
  <c r="K1288" i="9"/>
  <c r="L1288" i="9"/>
  <c r="M1288" i="9"/>
  <c r="K1289" i="9"/>
  <c r="L1289" i="9"/>
  <c r="M1289" i="9"/>
  <c r="K1290" i="9"/>
  <c r="L1290" i="9"/>
  <c r="M1290" i="9"/>
  <c r="K1291" i="9"/>
  <c r="L1291" i="9"/>
  <c r="M1291" i="9"/>
  <c r="K1292" i="9"/>
  <c r="L1292" i="9"/>
  <c r="M1292" i="9"/>
  <c r="K1293" i="9"/>
  <c r="L1293" i="9"/>
  <c r="M1293" i="9"/>
  <c r="K1294" i="9"/>
  <c r="L1294" i="9"/>
  <c r="M1294" i="9"/>
  <c r="K1295" i="9"/>
  <c r="L1295" i="9"/>
  <c r="M1295" i="9"/>
  <c r="K1296" i="9"/>
  <c r="L1296" i="9"/>
  <c r="M1296" i="9"/>
  <c r="K1297" i="9"/>
  <c r="L1297" i="9"/>
  <c r="M1297" i="9"/>
  <c r="K1298" i="9"/>
  <c r="L1298" i="9"/>
  <c r="M1298" i="9"/>
  <c r="K1299" i="9"/>
  <c r="L1299" i="9"/>
  <c r="M1299" i="9"/>
  <c r="K1300" i="9"/>
  <c r="L1300" i="9"/>
  <c r="M1300" i="9"/>
  <c r="K1301" i="9"/>
  <c r="L1301" i="9"/>
  <c r="M1301" i="9"/>
  <c r="K1302" i="9"/>
  <c r="L1302" i="9"/>
  <c r="M1302" i="9"/>
  <c r="K1303" i="9"/>
  <c r="L1303" i="9"/>
  <c r="M1303" i="9"/>
  <c r="K1304" i="9"/>
  <c r="L1304" i="9"/>
  <c r="M1304" i="9"/>
  <c r="K1305" i="9"/>
  <c r="L1305" i="9"/>
  <c r="M1305" i="9"/>
  <c r="K1306" i="9"/>
  <c r="L1306" i="9"/>
  <c r="M1306" i="9"/>
  <c r="K1307" i="9"/>
  <c r="L1307" i="9"/>
  <c r="M1307" i="9"/>
  <c r="K1308" i="9"/>
  <c r="L1308" i="9"/>
  <c r="M1308" i="9"/>
  <c r="K1309" i="9"/>
  <c r="L1309" i="9"/>
  <c r="M1309" i="9"/>
  <c r="K1310" i="9"/>
  <c r="L1310" i="9"/>
  <c r="M1310" i="9"/>
  <c r="K1311" i="9"/>
  <c r="L1311" i="9"/>
  <c r="M1311" i="9"/>
  <c r="K1312" i="9"/>
  <c r="L1312" i="9"/>
  <c r="M1312" i="9"/>
  <c r="K1313" i="9"/>
  <c r="L1313" i="9"/>
  <c r="M1313" i="9"/>
  <c r="K1314" i="9"/>
  <c r="L1314" i="9"/>
  <c r="M1314" i="9"/>
  <c r="K1315" i="9"/>
  <c r="L1315" i="9"/>
  <c r="M1315" i="9"/>
  <c r="K1316" i="9"/>
  <c r="L1316" i="9"/>
  <c r="M1316" i="9"/>
  <c r="K1317" i="9"/>
  <c r="L1317" i="9"/>
  <c r="M1317" i="9"/>
  <c r="K1318" i="9"/>
  <c r="L1318" i="9"/>
  <c r="M1318" i="9"/>
  <c r="K1319" i="9"/>
  <c r="L1319" i="9"/>
  <c r="M1319" i="9"/>
  <c r="K1320" i="9"/>
  <c r="L1320" i="9"/>
  <c r="M1320" i="9"/>
  <c r="K1321" i="9"/>
  <c r="L1321" i="9"/>
  <c r="M1321" i="9"/>
  <c r="K1322" i="9"/>
  <c r="L1322" i="9"/>
  <c r="M1322" i="9"/>
  <c r="K1323" i="9"/>
  <c r="L1323" i="9"/>
  <c r="M1323" i="9"/>
  <c r="K1324" i="9"/>
  <c r="L1324" i="9"/>
  <c r="M1324" i="9"/>
  <c r="K1325" i="9"/>
  <c r="L1325" i="9"/>
  <c r="M1325" i="9"/>
  <c r="K1326" i="9"/>
  <c r="L1326" i="9"/>
  <c r="M1326" i="9"/>
  <c r="K1327" i="9"/>
  <c r="L1327" i="9"/>
  <c r="M1327" i="9"/>
  <c r="K1328" i="9"/>
  <c r="L1328" i="9"/>
  <c r="M1328" i="9"/>
  <c r="K1329" i="9"/>
  <c r="L1329" i="9"/>
  <c r="M1329" i="9"/>
  <c r="K1330" i="9"/>
  <c r="L1330" i="9"/>
  <c r="M1330" i="9"/>
  <c r="K1331" i="9"/>
  <c r="L1331" i="9"/>
  <c r="M1331" i="9"/>
  <c r="K1332" i="9"/>
  <c r="L1332" i="9"/>
  <c r="M1332" i="9"/>
  <c r="K1333" i="9"/>
  <c r="L1333" i="9"/>
  <c r="M1333" i="9"/>
  <c r="K1334" i="9"/>
  <c r="L1334" i="9"/>
  <c r="M1334" i="9"/>
  <c r="K1335" i="9"/>
  <c r="L1335" i="9"/>
  <c r="M1335" i="9"/>
  <c r="K1336" i="9"/>
  <c r="L1336" i="9"/>
  <c r="M1336" i="9"/>
  <c r="K1337" i="9"/>
  <c r="L1337" i="9"/>
  <c r="M1337" i="9"/>
  <c r="K1338" i="9"/>
  <c r="L1338" i="9"/>
  <c r="M1338" i="9"/>
  <c r="K1339" i="9"/>
  <c r="L1339" i="9"/>
  <c r="M1339" i="9"/>
  <c r="K1340" i="9"/>
  <c r="L1340" i="9"/>
  <c r="M1340" i="9"/>
  <c r="K1341" i="9"/>
  <c r="L1341" i="9"/>
  <c r="M1341" i="9"/>
  <c r="K1342" i="9"/>
  <c r="L1342" i="9"/>
  <c r="M1342" i="9"/>
  <c r="K1343" i="9"/>
  <c r="L1343" i="9"/>
  <c r="M1343" i="9"/>
  <c r="K1344" i="9"/>
  <c r="L1344" i="9"/>
  <c r="M1344" i="9"/>
  <c r="K1345" i="9"/>
  <c r="L1345" i="9"/>
  <c r="M1345" i="9"/>
  <c r="K1346" i="9"/>
  <c r="L1346" i="9"/>
  <c r="M1346" i="9"/>
  <c r="K1347" i="9"/>
  <c r="L1347" i="9"/>
  <c r="M1347" i="9"/>
  <c r="K1348" i="9"/>
  <c r="L1348" i="9"/>
  <c r="M1348" i="9"/>
  <c r="K1349" i="9"/>
  <c r="L1349" i="9"/>
  <c r="M1349" i="9"/>
  <c r="K1350" i="9"/>
  <c r="L1350" i="9"/>
  <c r="M1350" i="9"/>
  <c r="K1351" i="9"/>
  <c r="L1351" i="9"/>
  <c r="M1351" i="9"/>
  <c r="K1352" i="9"/>
  <c r="L1352" i="9"/>
  <c r="M1352" i="9"/>
  <c r="K1353" i="9"/>
  <c r="L1353" i="9"/>
  <c r="M1353" i="9"/>
  <c r="K1354" i="9"/>
  <c r="L1354" i="9"/>
  <c r="M1354" i="9"/>
  <c r="K1355" i="9"/>
  <c r="L1355" i="9"/>
  <c r="M1355" i="9"/>
  <c r="K1356" i="9"/>
  <c r="L1356" i="9"/>
  <c r="M1356" i="9"/>
  <c r="K1357" i="9"/>
  <c r="L1357" i="9"/>
  <c r="M1357" i="9"/>
  <c r="K1358" i="9"/>
  <c r="L1358" i="9"/>
  <c r="M1358" i="9"/>
  <c r="K1359" i="9"/>
  <c r="L1359" i="9"/>
  <c r="M1359" i="9"/>
  <c r="K1360" i="9"/>
  <c r="L1360" i="9"/>
  <c r="M1360" i="9"/>
  <c r="K1361" i="9"/>
  <c r="L1361" i="9"/>
  <c r="M1361" i="9"/>
  <c r="K1362" i="9"/>
  <c r="L1362" i="9"/>
  <c r="M1362" i="9"/>
  <c r="K1363" i="9"/>
  <c r="L1363" i="9"/>
  <c r="M1363" i="9"/>
  <c r="K1364" i="9"/>
  <c r="L1364" i="9"/>
  <c r="M1364" i="9"/>
  <c r="K1365" i="9"/>
  <c r="L1365" i="9"/>
  <c r="M1365" i="9"/>
  <c r="K1366" i="9"/>
  <c r="L1366" i="9"/>
  <c r="M1366" i="9"/>
  <c r="K1367" i="9"/>
  <c r="L1367" i="9"/>
  <c r="M1367" i="9"/>
  <c r="K1368" i="9"/>
  <c r="L1368" i="9"/>
  <c r="M1368" i="9"/>
  <c r="K1369" i="9"/>
  <c r="L1369" i="9"/>
  <c r="M1369" i="9"/>
  <c r="K1370" i="9"/>
  <c r="L1370" i="9"/>
  <c r="M1370" i="9"/>
  <c r="K1371" i="9"/>
  <c r="L1371" i="9"/>
  <c r="M1371" i="9"/>
  <c r="K1372" i="9"/>
  <c r="L1372" i="9"/>
  <c r="M1372" i="9"/>
  <c r="K1373" i="9"/>
  <c r="L1373" i="9"/>
  <c r="M1373" i="9"/>
  <c r="K1374" i="9"/>
  <c r="L1374" i="9"/>
  <c r="M1374" i="9"/>
  <c r="K1375" i="9"/>
  <c r="L1375" i="9"/>
  <c r="M1375" i="9"/>
  <c r="K1376" i="9"/>
  <c r="L1376" i="9"/>
  <c r="M1376" i="9"/>
  <c r="K1377" i="9"/>
  <c r="L1377" i="9"/>
  <c r="M1377" i="9"/>
  <c r="K1378" i="9"/>
  <c r="L1378" i="9"/>
  <c r="M1378" i="9"/>
  <c r="K1379" i="9"/>
  <c r="L1379" i="9"/>
  <c r="M1379" i="9"/>
  <c r="K1380" i="9"/>
  <c r="L1380" i="9"/>
  <c r="M1380" i="9"/>
  <c r="K1381" i="9"/>
  <c r="L1381" i="9"/>
  <c r="M1381" i="9"/>
  <c r="K1382" i="9"/>
  <c r="L1382" i="9"/>
  <c r="M1382" i="9"/>
  <c r="K1383" i="9"/>
  <c r="L1383" i="9"/>
  <c r="M1383" i="9"/>
  <c r="K1384" i="9"/>
  <c r="L1384" i="9"/>
  <c r="M1384" i="9"/>
  <c r="K1385" i="9"/>
  <c r="L1385" i="9"/>
  <c r="M1385" i="9"/>
  <c r="K1386" i="9"/>
  <c r="L1386" i="9"/>
  <c r="M1386" i="9"/>
  <c r="K1387" i="9"/>
  <c r="L1387" i="9"/>
  <c r="M1387" i="9"/>
  <c r="K1388" i="9"/>
  <c r="L1388" i="9"/>
  <c r="M1388" i="9"/>
  <c r="K1389" i="9"/>
  <c r="L1389" i="9"/>
  <c r="M1389" i="9"/>
  <c r="K1390" i="9"/>
  <c r="L1390" i="9"/>
  <c r="M1390" i="9"/>
  <c r="K1391" i="9"/>
  <c r="L1391" i="9"/>
  <c r="M1391" i="9"/>
  <c r="K1392" i="9"/>
  <c r="L1392" i="9"/>
  <c r="M1392" i="9"/>
  <c r="K1393" i="9"/>
  <c r="L1393" i="9"/>
  <c r="M1393" i="9"/>
  <c r="K1394" i="9"/>
  <c r="L1394" i="9"/>
  <c r="M1394" i="9"/>
  <c r="K1395" i="9"/>
  <c r="L1395" i="9"/>
  <c r="M1395" i="9"/>
  <c r="K1396" i="9"/>
  <c r="L1396" i="9"/>
  <c r="M1396" i="9"/>
  <c r="K1397" i="9"/>
  <c r="L1397" i="9"/>
  <c r="M1397" i="9"/>
  <c r="K1398" i="9"/>
  <c r="L1398" i="9"/>
  <c r="M1398" i="9"/>
  <c r="K1399" i="9"/>
  <c r="L1399" i="9"/>
  <c r="M1399" i="9"/>
  <c r="K1400" i="9"/>
  <c r="L1400" i="9"/>
  <c r="M1400" i="9"/>
  <c r="K1401" i="9"/>
  <c r="L1401" i="9"/>
  <c r="M1401" i="9"/>
  <c r="K1402" i="9"/>
  <c r="L1402" i="9"/>
  <c r="M1402" i="9"/>
  <c r="K1403" i="9"/>
  <c r="L1403" i="9"/>
  <c r="M1403" i="9"/>
  <c r="K1404" i="9"/>
  <c r="L1404" i="9"/>
  <c r="M1404" i="9"/>
  <c r="K1405" i="9"/>
  <c r="L1405" i="9"/>
  <c r="M1405" i="9"/>
  <c r="K1406" i="9"/>
  <c r="L1406" i="9"/>
  <c r="M1406" i="9"/>
  <c r="K1407" i="9"/>
  <c r="L1407" i="9"/>
  <c r="M1407" i="9"/>
  <c r="K1408" i="9"/>
  <c r="L1408" i="9"/>
  <c r="M1408" i="9"/>
  <c r="K1409" i="9"/>
  <c r="L1409" i="9"/>
  <c r="M1409" i="9"/>
  <c r="K1410" i="9"/>
  <c r="L1410" i="9"/>
  <c r="M1410" i="9"/>
  <c r="K1411" i="9"/>
  <c r="L1411" i="9"/>
  <c r="M1411" i="9"/>
  <c r="K1412" i="9"/>
  <c r="L1412" i="9"/>
  <c r="M1412" i="9"/>
  <c r="K1413" i="9"/>
  <c r="L1413" i="9"/>
  <c r="M1413" i="9"/>
  <c r="K1414" i="9"/>
  <c r="L1414" i="9"/>
  <c r="M1414" i="9"/>
  <c r="K1415" i="9"/>
  <c r="L1415" i="9"/>
  <c r="M1415" i="9"/>
  <c r="K1416" i="9"/>
  <c r="L1416" i="9"/>
  <c r="M1416" i="9"/>
  <c r="K1417" i="9"/>
  <c r="L1417" i="9"/>
  <c r="M1417" i="9"/>
  <c r="K1418" i="9"/>
  <c r="L1418" i="9"/>
  <c r="M1418" i="9"/>
  <c r="K1419" i="9"/>
  <c r="L1419" i="9"/>
  <c r="M1419" i="9"/>
  <c r="K1420" i="9"/>
  <c r="L1420" i="9"/>
  <c r="M1420" i="9"/>
  <c r="K1421" i="9"/>
  <c r="L1421" i="9"/>
  <c r="M1421" i="9"/>
  <c r="K1422" i="9"/>
  <c r="L1422" i="9"/>
  <c r="M1422" i="9"/>
  <c r="K1423" i="9"/>
  <c r="L1423" i="9"/>
  <c r="M1423" i="9"/>
  <c r="K1424" i="9"/>
  <c r="L1424" i="9"/>
  <c r="M1424" i="9"/>
  <c r="K1425" i="9"/>
  <c r="L1425" i="9"/>
  <c r="M1425" i="9"/>
  <c r="K1426" i="9"/>
  <c r="L1426" i="9"/>
  <c r="M1426" i="9"/>
  <c r="K1427" i="9"/>
  <c r="L1427" i="9"/>
  <c r="M1427" i="9"/>
  <c r="K1428" i="9"/>
  <c r="L1428" i="9"/>
  <c r="M1428" i="9"/>
  <c r="K1429" i="9"/>
  <c r="L1429" i="9"/>
  <c r="M1429" i="9"/>
  <c r="K1430" i="9"/>
  <c r="L1430" i="9"/>
  <c r="M1430" i="9"/>
  <c r="K1431" i="9"/>
  <c r="L1431" i="9"/>
  <c r="M1431" i="9"/>
  <c r="K1432" i="9"/>
  <c r="L1432" i="9"/>
  <c r="M1432" i="9"/>
  <c r="K1433" i="9"/>
  <c r="L1433" i="9"/>
  <c r="M1433" i="9"/>
  <c r="K1434" i="9"/>
  <c r="L1434" i="9"/>
  <c r="M1434" i="9"/>
  <c r="K1435" i="9"/>
  <c r="L1435" i="9"/>
  <c r="M1435" i="9"/>
  <c r="K1436" i="9"/>
  <c r="L1436" i="9"/>
  <c r="M1436" i="9"/>
  <c r="K1437" i="9"/>
  <c r="L1437" i="9"/>
  <c r="M1437" i="9"/>
  <c r="K1438" i="9"/>
  <c r="L1438" i="9"/>
  <c r="M1438" i="9"/>
  <c r="K1439" i="9"/>
  <c r="L1439" i="9"/>
  <c r="M1439" i="9"/>
  <c r="K1440" i="9"/>
  <c r="L1440" i="9"/>
  <c r="M1440" i="9"/>
  <c r="K1441" i="9"/>
  <c r="L1441" i="9"/>
  <c r="M1441" i="9"/>
  <c r="K1442" i="9"/>
  <c r="L1442" i="9"/>
  <c r="M1442" i="9"/>
  <c r="K1443" i="9"/>
  <c r="L1443" i="9"/>
  <c r="M1443" i="9"/>
  <c r="K1444" i="9"/>
  <c r="L1444" i="9"/>
  <c r="M1444" i="9"/>
  <c r="K1445" i="9"/>
  <c r="L1445" i="9"/>
  <c r="M1445" i="9"/>
  <c r="K1446" i="9"/>
  <c r="L1446" i="9"/>
  <c r="M1446" i="9"/>
  <c r="K1447" i="9"/>
  <c r="L1447" i="9"/>
  <c r="M1447" i="9"/>
  <c r="K1448" i="9"/>
  <c r="L1448" i="9"/>
  <c r="M1448" i="9"/>
  <c r="K1449" i="9"/>
  <c r="L1449" i="9"/>
  <c r="M1449" i="9"/>
  <c r="K1450" i="9"/>
  <c r="L1450" i="9"/>
  <c r="M1450" i="9"/>
  <c r="K1451" i="9"/>
  <c r="L1451" i="9"/>
  <c r="M1451" i="9"/>
  <c r="K1452" i="9"/>
  <c r="L1452" i="9"/>
  <c r="M1452" i="9"/>
  <c r="K1453" i="9"/>
  <c r="L1453" i="9"/>
  <c r="M1453" i="9"/>
  <c r="K1454" i="9"/>
  <c r="L1454" i="9"/>
  <c r="M1454" i="9"/>
  <c r="K1455" i="9"/>
  <c r="L1455" i="9"/>
  <c r="M1455" i="9"/>
  <c r="K1456" i="9"/>
  <c r="L1456" i="9"/>
  <c r="M1456" i="9"/>
  <c r="K1457" i="9"/>
  <c r="L1457" i="9"/>
  <c r="M1457" i="9"/>
  <c r="K1458" i="9"/>
  <c r="L1458" i="9"/>
  <c r="M1458" i="9"/>
  <c r="K1459" i="9"/>
  <c r="L1459" i="9"/>
  <c r="M1459" i="9"/>
  <c r="K1460" i="9"/>
  <c r="L1460" i="9"/>
  <c r="M1460" i="9"/>
  <c r="K1461" i="9"/>
  <c r="L1461" i="9"/>
  <c r="M1461" i="9"/>
  <c r="K1462" i="9"/>
  <c r="L1462" i="9"/>
  <c r="M1462" i="9"/>
  <c r="K1463" i="9"/>
  <c r="L1463" i="9"/>
  <c r="M1463" i="9"/>
  <c r="K1464" i="9"/>
  <c r="L1464" i="9"/>
  <c r="M1464" i="9"/>
  <c r="K1465" i="9"/>
  <c r="L1465" i="9"/>
  <c r="M1465" i="9"/>
  <c r="K1466" i="9"/>
  <c r="L1466" i="9"/>
  <c r="M1466" i="9"/>
  <c r="K1467" i="9"/>
  <c r="L1467" i="9"/>
  <c r="M1467" i="9"/>
  <c r="K1468" i="9"/>
  <c r="L1468" i="9"/>
  <c r="M1468" i="9"/>
  <c r="K1469" i="9"/>
  <c r="L1469" i="9"/>
  <c r="M1469" i="9"/>
  <c r="K1470" i="9"/>
  <c r="L1470" i="9"/>
  <c r="M1470" i="9"/>
  <c r="K1471" i="9"/>
  <c r="L1471" i="9"/>
  <c r="M1471" i="9"/>
  <c r="K1472" i="9"/>
  <c r="L1472" i="9"/>
  <c r="M1472" i="9"/>
  <c r="K1473" i="9"/>
  <c r="L1473" i="9"/>
  <c r="M1473" i="9"/>
  <c r="K1474" i="9"/>
  <c r="L1474" i="9"/>
  <c r="M1474" i="9"/>
  <c r="K1475" i="9"/>
  <c r="L1475" i="9"/>
  <c r="M1475" i="9"/>
  <c r="K1476" i="9"/>
  <c r="L1476" i="9"/>
  <c r="M1476" i="9"/>
  <c r="K1477" i="9"/>
  <c r="L1477" i="9"/>
  <c r="M1477" i="9"/>
  <c r="K1478" i="9"/>
  <c r="L1478" i="9"/>
  <c r="M1478" i="9"/>
  <c r="K1479" i="9"/>
  <c r="L1479" i="9"/>
  <c r="M1479" i="9"/>
  <c r="K1480" i="9"/>
  <c r="L1480" i="9"/>
  <c r="M1480" i="9"/>
  <c r="K1481" i="9"/>
  <c r="L1481" i="9"/>
  <c r="M1481" i="9"/>
  <c r="K1482" i="9"/>
  <c r="L1482" i="9"/>
  <c r="M1482" i="9"/>
  <c r="K1483" i="9"/>
  <c r="L1483" i="9"/>
  <c r="M1483" i="9"/>
  <c r="K1484" i="9"/>
  <c r="L1484" i="9"/>
  <c r="M1484" i="9"/>
  <c r="K1485" i="9"/>
  <c r="L1485" i="9"/>
  <c r="M1485" i="9"/>
  <c r="K1486" i="9"/>
  <c r="L1486" i="9"/>
  <c r="M1486" i="9"/>
  <c r="K1487" i="9"/>
  <c r="L1487" i="9"/>
  <c r="M1487" i="9"/>
  <c r="K1488" i="9"/>
  <c r="L1488" i="9"/>
  <c r="M1488" i="9"/>
  <c r="K1489" i="9"/>
  <c r="L1489" i="9"/>
  <c r="M1489" i="9"/>
  <c r="K1490" i="9"/>
  <c r="L1490" i="9"/>
  <c r="M1490" i="9"/>
  <c r="K1491" i="9"/>
  <c r="L1491" i="9"/>
  <c r="M1491" i="9"/>
  <c r="K1492" i="9"/>
  <c r="L1492" i="9"/>
  <c r="M1492" i="9"/>
  <c r="K1493" i="9"/>
  <c r="L1493" i="9"/>
  <c r="M1493" i="9"/>
  <c r="K1494" i="9"/>
  <c r="L1494" i="9"/>
  <c r="M1494" i="9"/>
  <c r="K1495" i="9"/>
  <c r="L1495" i="9"/>
  <c r="M1495" i="9"/>
  <c r="K1496" i="9"/>
  <c r="L1496" i="9"/>
  <c r="M1496" i="9"/>
  <c r="K1497" i="9"/>
  <c r="L1497" i="9"/>
  <c r="M1497" i="9"/>
  <c r="K1498" i="9"/>
  <c r="L1498" i="9"/>
  <c r="M1498" i="9"/>
  <c r="K1499" i="9"/>
  <c r="L1499" i="9"/>
  <c r="M1499" i="9"/>
  <c r="K1500" i="9"/>
  <c r="L1500" i="9"/>
  <c r="M1500" i="9"/>
  <c r="K1501" i="9"/>
  <c r="L1501" i="9"/>
  <c r="M1501" i="9"/>
  <c r="K1502" i="9"/>
  <c r="L1502" i="9"/>
  <c r="M1502" i="9"/>
  <c r="K1503" i="9"/>
  <c r="L1503" i="9"/>
  <c r="M1503" i="9"/>
  <c r="K1504" i="9"/>
  <c r="L1504" i="9"/>
  <c r="M1504" i="9"/>
  <c r="K1505" i="9"/>
  <c r="L1505" i="9"/>
  <c r="M1505" i="9"/>
  <c r="K1506" i="9"/>
  <c r="L1506" i="9"/>
  <c r="M1506" i="9"/>
  <c r="K1507" i="9"/>
  <c r="L1507" i="9"/>
  <c r="M1507" i="9"/>
  <c r="K1508" i="9"/>
  <c r="L1508" i="9"/>
  <c r="M1508" i="9"/>
  <c r="K1509" i="9"/>
  <c r="L1509" i="9"/>
  <c r="M1509" i="9"/>
  <c r="K1510" i="9"/>
  <c r="L1510" i="9"/>
  <c r="M1510" i="9"/>
  <c r="K1511" i="9"/>
  <c r="L1511" i="9"/>
  <c r="M1511" i="9"/>
  <c r="K1512" i="9"/>
  <c r="L1512" i="9"/>
  <c r="M1512" i="9"/>
  <c r="K1513" i="9"/>
  <c r="L1513" i="9"/>
  <c r="M1513" i="9"/>
  <c r="K1514" i="9"/>
  <c r="L1514" i="9"/>
  <c r="M1514" i="9"/>
  <c r="K1515" i="9"/>
  <c r="L1515" i="9"/>
  <c r="M1515" i="9"/>
  <c r="K1516" i="9"/>
  <c r="L1516" i="9"/>
  <c r="M1516" i="9"/>
  <c r="K1517" i="9"/>
  <c r="L1517" i="9"/>
  <c r="M1517" i="9"/>
  <c r="K1518" i="9"/>
  <c r="L1518" i="9"/>
  <c r="M1518" i="9"/>
  <c r="K1519" i="9"/>
  <c r="L1519" i="9"/>
  <c r="M1519" i="9"/>
  <c r="K1520" i="9"/>
  <c r="L1520" i="9"/>
  <c r="M1520" i="9"/>
  <c r="K1521" i="9"/>
  <c r="L1521" i="9"/>
  <c r="M1521" i="9"/>
  <c r="K1522" i="9"/>
  <c r="L1522" i="9"/>
  <c r="M1522" i="9"/>
  <c r="K1523" i="9"/>
  <c r="L1523" i="9"/>
  <c r="M1523" i="9"/>
  <c r="K1524" i="9"/>
  <c r="L1524" i="9"/>
  <c r="M1524" i="9"/>
  <c r="K1525" i="9"/>
  <c r="L1525" i="9"/>
  <c r="M1525" i="9"/>
  <c r="K1526" i="9"/>
  <c r="L1526" i="9"/>
  <c r="M1526" i="9"/>
  <c r="K1527" i="9"/>
  <c r="L1527" i="9"/>
  <c r="M1527" i="9"/>
  <c r="K1528" i="9"/>
  <c r="L1528" i="9"/>
  <c r="M1528" i="9"/>
  <c r="K1529" i="9"/>
  <c r="L1529" i="9"/>
  <c r="M1529" i="9"/>
  <c r="K1530" i="9"/>
  <c r="L1530" i="9"/>
  <c r="M1530" i="9"/>
  <c r="K1531" i="9"/>
  <c r="L1531" i="9"/>
  <c r="M1531" i="9"/>
  <c r="K1532" i="9"/>
  <c r="L1532" i="9"/>
  <c r="M1532" i="9"/>
  <c r="K1533" i="9"/>
  <c r="L1533" i="9"/>
  <c r="M1533" i="9"/>
  <c r="K1534" i="9"/>
  <c r="L1534" i="9"/>
  <c r="M1534" i="9"/>
  <c r="K1535" i="9"/>
  <c r="L1535" i="9"/>
  <c r="M1535" i="9"/>
  <c r="K1536" i="9"/>
  <c r="L1536" i="9"/>
  <c r="M1536" i="9"/>
  <c r="K1537" i="9"/>
  <c r="L1537" i="9"/>
  <c r="M1537" i="9"/>
  <c r="K1538" i="9"/>
  <c r="L1538" i="9"/>
  <c r="M1538" i="9"/>
  <c r="K1539" i="9"/>
  <c r="L1539" i="9"/>
  <c r="M1539" i="9"/>
  <c r="K1540" i="9"/>
  <c r="L1540" i="9"/>
  <c r="M1540" i="9"/>
  <c r="K1541" i="9"/>
  <c r="L1541" i="9"/>
  <c r="M1541" i="9"/>
  <c r="K1542" i="9"/>
  <c r="L1542" i="9"/>
  <c r="M1542" i="9"/>
  <c r="K1543" i="9"/>
  <c r="L1543" i="9"/>
  <c r="M1543" i="9"/>
  <c r="K1544" i="9"/>
  <c r="L1544" i="9"/>
  <c r="M1544" i="9"/>
  <c r="K1545" i="9"/>
  <c r="L1545" i="9"/>
  <c r="M1545" i="9"/>
  <c r="K1546" i="9"/>
  <c r="L1546" i="9"/>
  <c r="M1546" i="9"/>
  <c r="K1547" i="9"/>
  <c r="L1547" i="9"/>
  <c r="M1547" i="9"/>
  <c r="K1548" i="9"/>
  <c r="L1548" i="9"/>
  <c r="M1548" i="9"/>
  <c r="K1549" i="9"/>
  <c r="L1549" i="9"/>
  <c r="M1549" i="9"/>
  <c r="K1550" i="9"/>
  <c r="L1550" i="9"/>
  <c r="M1550" i="9"/>
  <c r="K1551" i="9"/>
  <c r="L1551" i="9"/>
  <c r="M1551" i="9"/>
  <c r="K1552" i="9"/>
  <c r="L1552" i="9"/>
  <c r="M1552" i="9"/>
  <c r="K1553" i="9"/>
  <c r="L1553" i="9"/>
  <c r="M1553" i="9"/>
  <c r="K1554" i="9"/>
  <c r="L1554" i="9"/>
  <c r="M1554" i="9"/>
  <c r="K1555" i="9"/>
  <c r="L1555" i="9"/>
  <c r="M1555" i="9"/>
  <c r="K1556" i="9"/>
  <c r="L1556" i="9"/>
  <c r="M1556" i="9"/>
  <c r="K1557" i="9"/>
  <c r="L1557" i="9"/>
  <c r="M1557" i="9"/>
  <c r="K1558" i="9"/>
  <c r="L1558" i="9"/>
  <c r="M1558" i="9"/>
  <c r="K1559" i="9"/>
  <c r="L1559" i="9"/>
  <c r="M1559" i="9"/>
  <c r="K1560" i="9"/>
  <c r="L1560" i="9"/>
  <c r="M1560" i="9"/>
  <c r="K1561" i="9"/>
  <c r="L1561" i="9"/>
  <c r="M1561" i="9"/>
  <c r="K1562" i="9"/>
  <c r="L1562" i="9"/>
  <c r="M1562" i="9"/>
  <c r="K1563" i="9"/>
  <c r="L1563" i="9"/>
  <c r="M1563" i="9"/>
  <c r="K1564" i="9"/>
  <c r="L1564" i="9"/>
  <c r="M1564" i="9"/>
  <c r="K1565" i="9"/>
  <c r="L1565" i="9"/>
  <c r="M1565" i="9"/>
  <c r="K1566" i="9"/>
  <c r="L1566" i="9"/>
  <c r="M1566" i="9"/>
  <c r="K1567" i="9"/>
  <c r="L1567" i="9"/>
  <c r="M1567" i="9"/>
  <c r="K1568" i="9"/>
  <c r="L1568" i="9"/>
  <c r="M1568" i="9"/>
  <c r="K1569" i="9"/>
  <c r="L1569" i="9"/>
  <c r="M1569" i="9"/>
  <c r="K1570" i="9"/>
  <c r="L1570" i="9"/>
  <c r="M1570" i="9"/>
  <c r="K1571" i="9"/>
  <c r="L1571" i="9"/>
  <c r="M1571" i="9"/>
  <c r="K1572" i="9"/>
  <c r="L1572" i="9"/>
  <c r="M1572" i="9"/>
  <c r="K1573" i="9"/>
  <c r="L1573" i="9"/>
  <c r="M1573" i="9"/>
  <c r="K1574" i="9"/>
  <c r="L1574" i="9"/>
  <c r="M1574" i="9"/>
  <c r="K1575" i="9"/>
  <c r="L1575" i="9"/>
  <c r="M1575" i="9"/>
  <c r="K1576" i="9"/>
  <c r="L1576" i="9"/>
  <c r="M1576" i="9"/>
  <c r="K1577" i="9"/>
  <c r="L1577" i="9"/>
  <c r="M1577" i="9"/>
  <c r="K1578" i="9"/>
  <c r="L1578" i="9"/>
  <c r="M1578" i="9"/>
  <c r="K1579" i="9"/>
  <c r="L1579" i="9"/>
  <c r="M1579" i="9"/>
  <c r="K1580" i="9"/>
  <c r="L1580" i="9"/>
  <c r="M1580" i="9"/>
  <c r="K1581" i="9"/>
  <c r="L1581" i="9"/>
  <c r="M1581" i="9"/>
  <c r="K1582" i="9"/>
  <c r="L1582" i="9"/>
  <c r="M1582" i="9"/>
  <c r="K1583" i="9"/>
  <c r="L1583" i="9"/>
  <c r="M1583" i="9"/>
  <c r="K1584" i="9"/>
  <c r="L1584" i="9"/>
  <c r="M1584" i="9"/>
  <c r="K1585" i="9"/>
  <c r="L1585" i="9"/>
  <c r="M1585" i="9"/>
  <c r="K1586" i="9"/>
  <c r="L1586" i="9"/>
  <c r="M1586" i="9"/>
  <c r="K1587" i="9"/>
  <c r="L1587" i="9"/>
  <c r="M1587" i="9"/>
  <c r="K1588" i="9"/>
  <c r="L1588" i="9"/>
  <c r="M1588" i="9"/>
  <c r="K1589" i="9"/>
  <c r="L1589" i="9"/>
  <c r="M1589" i="9"/>
  <c r="K1590" i="9"/>
  <c r="L1590" i="9"/>
  <c r="M1590" i="9"/>
  <c r="K1591" i="9"/>
  <c r="L1591" i="9"/>
  <c r="M1591" i="9"/>
  <c r="K1592" i="9"/>
  <c r="L1592" i="9"/>
  <c r="M1592" i="9"/>
  <c r="K1593" i="9"/>
  <c r="L1593" i="9"/>
  <c r="M1593" i="9"/>
  <c r="K1594" i="9"/>
  <c r="L1594" i="9"/>
  <c r="M1594" i="9"/>
  <c r="K1595" i="9"/>
  <c r="L1595" i="9"/>
  <c r="M1595" i="9"/>
  <c r="K1596" i="9"/>
  <c r="L1596" i="9"/>
  <c r="M1596" i="9"/>
  <c r="K1597" i="9"/>
  <c r="L1597" i="9"/>
  <c r="M1597" i="9"/>
  <c r="K1598" i="9"/>
  <c r="L1598" i="9"/>
  <c r="M1598" i="9"/>
  <c r="K1599" i="9"/>
  <c r="L1599" i="9"/>
  <c r="M1599" i="9"/>
  <c r="K1600" i="9"/>
  <c r="L1600" i="9"/>
  <c r="M1600" i="9"/>
  <c r="K1601" i="9"/>
  <c r="L1601" i="9"/>
  <c r="M1601" i="9"/>
  <c r="K1602" i="9"/>
  <c r="L1602" i="9"/>
  <c r="M1602" i="9"/>
  <c r="K1603" i="9"/>
  <c r="L1603" i="9"/>
  <c r="M1603" i="9"/>
  <c r="K1604" i="9"/>
  <c r="L1604" i="9"/>
  <c r="M1604" i="9"/>
  <c r="K1605" i="9"/>
  <c r="L1605" i="9"/>
  <c r="M1605" i="9"/>
  <c r="K1606" i="9"/>
  <c r="L1606" i="9"/>
  <c r="M1606" i="9"/>
  <c r="K1607" i="9"/>
  <c r="L1607" i="9"/>
  <c r="M1607" i="9"/>
  <c r="K1608" i="9"/>
  <c r="L1608" i="9"/>
  <c r="M1608" i="9"/>
  <c r="K1609" i="9"/>
  <c r="L1609" i="9"/>
  <c r="M1609" i="9"/>
  <c r="K1610" i="9"/>
  <c r="L1610" i="9"/>
  <c r="M1610" i="9"/>
  <c r="K1611" i="9"/>
  <c r="L1611" i="9"/>
  <c r="M1611" i="9"/>
  <c r="K1612" i="9"/>
  <c r="L1612" i="9"/>
  <c r="M1612" i="9"/>
  <c r="K1613" i="9"/>
  <c r="L1613" i="9"/>
  <c r="M1613" i="9"/>
  <c r="K1614" i="9"/>
  <c r="L1614" i="9"/>
  <c r="M1614" i="9"/>
  <c r="K1615" i="9"/>
  <c r="L1615" i="9"/>
  <c r="M1615" i="9"/>
  <c r="K1616" i="9"/>
  <c r="L1616" i="9"/>
  <c r="M1616" i="9"/>
  <c r="K1617" i="9"/>
  <c r="L1617" i="9"/>
  <c r="M1617" i="9"/>
  <c r="K1618" i="9"/>
  <c r="L1618" i="9"/>
  <c r="M1618" i="9"/>
  <c r="K1619" i="9"/>
  <c r="L1619" i="9"/>
  <c r="M1619" i="9"/>
  <c r="K1620" i="9"/>
  <c r="L1620" i="9"/>
  <c r="M1620" i="9"/>
  <c r="K1621" i="9"/>
  <c r="L1621" i="9"/>
  <c r="M1621" i="9"/>
  <c r="K1622" i="9"/>
  <c r="L1622" i="9"/>
  <c r="M1622" i="9"/>
  <c r="K1623" i="9"/>
  <c r="L1623" i="9"/>
  <c r="M1623" i="9"/>
  <c r="K1624" i="9"/>
  <c r="L1624" i="9"/>
  <c r="M1624" i="9"/>
  <c r="K1625" i="9"/>
  <c r="L1625" i="9"/>
  <c r="M1625" i="9"/>
  <c r="K1626" i="9"/>
  <c r="L1626" i="9"/>
  <c r="M1626" i="9"/>
  <c r="K1627" i="9"/>
  <c r="L1627" i="9"/>
  <c r="M1627" i="9"/>
  <c r="K1628" i="9"/>
  <c r="L1628" i="9"/>
  <c r="M1628" i="9"/>
  <c r="K1629" i="9"/>
  <c r="L1629" i="9"/>
  <c r="M1629" i="9"/>
  <c r="K1630" i="9"/>
  <c r="L1630" i="9"/>
  <c r="M1630" i="9"/>
  <c r="K1631" i="9"/>
  <c r="L1631" i="9"/>
  <c r="M1631" i="9"/>
  <c r="K1632" i="9"/>
  <c r="L1632" i="9"/>
  <c r="M1632" i="9"/>
  <c r="K1633" i="9"/>
  <c r="L1633" i="9"/>
  <c r="M1633" i="9"/>
  <c r="K1634" i="9"/>
  <c r="L1634" i="9"/>
  <c r="M1634" i="9"/>
  <c r="K1635" i="9"/>
  <c r="L1635" i="9"/>
  <c r="M1635" i="9"/>
  <c r="K1636" i="9"/>
  <c r="L1636" i="9"/>
  <c r="M1636" i="9"/>
  <c r="K1637" i="9"/>
  <c r="L1637" i="9"/>
  <c r="M1637" i="9"/>
  <c r="K1638" i="9"/>
  <c r="L1638" i="9"/>
  <c r="M1638" i="9"/>
  <c r="K1639" i="9"/>
  <c r="L1639" i="9"/>
  <c r="M1639" i="9"/>
  <c r="K1640" i="9"/>
  <c r="L1640" i="9"/>
  <c r="M1640" i="9"/>
  <c r="K1641" i="9"/>
  <c r="L1641" i="9"/>
  <c r="M1641" i="9"/>
  <c r="K1642" i="9"/>
  <c r="L1642" i="9"/>
  <c r="M1642" i="9"/>
  <c r="K1643" i="9"/>
  <c r="L1643" i="9"/>
  <c r="M1643" i="9"/>
  <c r="K1644" i="9"/>
  <c r="L1644" i="9"/>
  <c r="M1644" i="9"/>
  <c r="K1645" i="9"/>
  <c r="L1645" i="9"/>
  <c r="M1645" i="9"/>
  <c r="K1646" i="9"/>
  <c r="L1646" i="9"/>
  <c r="M1646" i="9"/>
  <c r="K1647" i="9"/>
  <c r="L1647" i="9"/>
  <c r="M1647" i="9"/>
  <c r="K1648" i="9"/>
  <c r="L1648" i="9"/>
  <c r="M1648" i="9"/>
  <c r="K1649" i="9"/>
  <c r="L1649" i="9"/>
  <c r="M1649" i="9"/>
  <c r="K1650" i="9"/>
  <c r="L1650" i="9"/>
  <c r="M1650" i="9"/>
  <c r="K1651" i="9"/>
  <c r="L1651" i="9"/>
  <c r="M1651" i="9"/>
  <c r="K1652" i="9"/>
  <c r="L1652" i="9"/>
  <c r="M1652" i="9"/>
  <c r="K1653" i="9"/>
  <c r="L1653" i="9"/>
  <c r="M1653" i="9"/>
  <c r="K1654" i="9"/>
  <c r="L1654" i="9"/>
  <c r="M1654" i="9"/>
  <c r="K1655" i="9"/>
  <c r="L1655" i="9"/>
  <c r="M1655" i="9"/>
  <c r="K1656" i="9"/>
  <c r="L1656" i="9"/>
  <c r="M1656" i="9"/>
  <c r="K1657" i="9"/>
  <c r="L1657" i="9"/>
  <c r="M1657" i="9"/>
  <c r="K1658" i="9"/>
  <c r="L1658" i="9"/>
  <c r="M1658" i="9"/>
  <c r="K1659" i="9"/>
  <c r="L1659" i="9"/>
  <c r="M1659" i="9"/>
  <c r="K1660" i="9"/>
  <c r="L1660" i="9"/>
  <c r="M1660" i="9"/>
  <c r="K1661" i="9"/>
  <c r="L1661" i="9"/>
  <c r="M1661" i="9"/>
  <c r="K1662" i="9"/>
  <c r="L1662" i="9"/>
  <c r="M1662" i="9"/>
  <c r="K1663" i="9"/>
  <c r="L1663" i="9"/>
  <c r="M1663" i="9"/>
  <c r="K1664" i="9"/>
  <c r="L1664" i="9"/>
  <c r="M1664" i="9"/>
  <c r="K1665" i="9"/>
  <c r="L1665" i="9"/>
  <c r="M1665" i="9"/>
  <c r="K1666" i="9"/>
  <c r="L1666" i="9"/>
  <c r="M1666" i="9"/>
  <c r="K1667" i="9"/>
  <c r="L1667" i="9"/>
  <c r="M1667" i="9"/>
  <c r="K1668" i="9"/>
  <c r="L1668" i="9"/>
  <c r="M1668" i="9"/>
  <c r="K1669" i="9"/>
  <c r="L1669" i="9"/>
  <c r="M1669" i="9"/>
  <c r="K1670" i="9"/>
  <c r="L1670" i="9"/>
  <c r="M1670" i="9"/>
  <c r="K1671" i="9"/>
  <c r="L1671" i="9"/>
  <c r="M1671" i="9"/>
  <c r="K1672" i="9"/>
  <c r="L1672" i="9"/>
  <c r="M1672" i="9"/>
  <c r="K1673" i="9"/>
  <c r="L1673" i="9"/>
  <c r="M1673" i="9"/>
  <c r="K1674" i="9"/>
  <c r="L1674" i="9"/>
  <c r="M1674" i="9"/>
  <c r="K1675" i="9"/>
  <c r="L1675" i="9"/>
  <c r="M1675" i="9"/>
  <c r="K1676" i="9"/>
  <c r="L1676" i="9"/>
  <c r="M1676" i="9"/>
  <c r="K1677" i="9"/>
  <c r="L1677" i="9"/>
  <c r="M1677" i="9"/>
  <c r="K1678" i="9"/>
  <c r="L1678" i="9"/>
  <c r="M1678" i="9"/>
  <c r="K1679" i="9"/>
  <c r="L1679" i="9"/>
  <c r="M1679" i="9"/>
  <c r="K1680" i="9"/>
  <c r="L1680" i="9"/>
  <c r="M1680" i="9"/>
  <c r="K1681" i="9"/>
  <c r="L1681" i="9"/>
  <c r="M1681" i="9"/>
  <c r="K1682" i="9"/>
  <c r="L1682" i="9"/>
  <c r="M1682" i="9"/>
  <c r="K1683" i="9"/>
  <c r="L1683" i="9"/>
  <c r="M1683" i="9"/>
  <c r="K1684" i="9"/>
  <c r="L1684" i="9"/>
  <c r="M1684" i="9"/>
  <c r="K1685" i="9"/>
  <c r="L1685" i="9"/>
  <c r="M1685" i="9"/>
  <c r="K1686" i="9"/>
  <c r="L1686" i="9"/>
  <c r="M1686" i="9"/>
  <c r="K1687" i="9"/>
  <c r="L1687" i="9"/>
  <c r="M1687" i="9"/>
  <c r="K1688" i="9"/>
  <c r="L1688" i="9"/>
  <c r="M1688" i="9"/>
  <c r="K1689" i="9"/>
  <c r="L1689" i="9"/>
  <c r="M1689" i="9"/>
  <c r="K1690" i="9"/>
  <c r="L1690" i="9"/>
  <c r="M1690" i="9"/>
  <c r="K1691" i="9"/>
  <c r="L1691" i="9"/>
  <c r="M1691" i="9"/>
  <c r="K1692" i="9"/>
  <c r="L1692" i="9"/>
  <c r="M1692" i="9"/>
  <c r="K1693" i="9"/>
  <c r="L1693" i="9"/>
  <c r="M1693" i="9"/>
  <c r="K1694" i="9"/>
  <c r="L1694" i="9"/>
  <c r="M1694" i="9"/>
  <c r="K1695" i="9"/>
  <c r="L1695" i="9"/>
  <c r="M1695" i="9"/>
  <c r="K1696" i="9"/>
  <c r="L1696" i="9"/>
  <c r="M1696" i="9"/>
  <c r="K1697" i="9"/>
  <c r="L1697" i="9"/>
  <c r="M1697" i="9"/>
  <c r="K1698" i="9"/>
  <c r="L1698" i="9"/>
  <c r="M1698" i="9"/>
  <c r="K1699" i="9"/>
  <c r="L1699" i="9"/>
  <c r="M1699" i="9"/>
  <c r="K1700" i="9"/>
  <c r="L1700" i="9"/>
  <c r="M1700" i="9"/>
  <c r="K1701" i="9"/>
  <c r="L1701" i="9"/>
  <c r="M1701" i="9"/>
  <c r="K1702" i="9"/>
  <c r="L1702" i="9"/>
  <c r="M1702" i="9"/>
  <c r="K1703" i="9"/>
  <c r="L1703" i="9"/>
  <c r="M1703" i="9"/>
  <c r="K1704" i="9"/>
  <c r="L1704" i="9"/>
  <c r="M1704" i="9"/>
  <c r="K1705" i="9"/>
  <c r="L1705" i="9"/>
  <c r="M1705" i="9"/>
  <c r="L2" i="9"/>
  <c r="M2" i="9"/>
  <c r="F1706" i="3"/>
  <c r="G1706" i="3"/>
  <c r="H1706" i="3"/>
  <c r="M16" i="12" l="1"/>
</calcChain>
</file>

<file path=xl/sharedStrings.xml><?xml version="1.0" encoding="utf-8"?>
<sst xmlns="http://schemas.openxmlformats.org/spreadsheetml/2006/main" count="23995" uniqueCount="4214">
  <si>
    <t>REGION</t>
  </si>
  <si>
    <t>SERVICIO</t>
  </si>
  <si>
    <t>ITEM</t>
  </si>
  <si>
    <t>COD BIP</t>
  </si>
  <si>
    <t>NOMBRE</t>
  </si>
  <si>
    <t>PROVINCIA</t>
  </si>
  <si>
    <t>COMUNA</t>
  </si>
  <si>
    <t>02</t>
  </si>
  <si>
    <t>01</t>
  </si>
  <si>
    <t>30462638-0</t>
  </si>
  <si>
    <t>30480162-0</t>
  </si>
  <si>
    <t>Metropolitana de Santiago</t>
  </si>
  <si>
    <t>30453826-0</t>
  </si>
  <si>
    <t>30465589-0</t>
  </si>
  <si>
    <t>30467388-0</t>
  </si>
  <si>
    <t>30480664-0</t>
  </si>
  <si>
    <t>30089740-0</t>
  </si>
  <si>
    <t>30130213-0</t>
  </si>
  <si>
    <t>30130218-0</t>
  </si>
  <si>
    <t>30130229-0</t>
  </si>
  <si>
    <t>30130257-0</t>
  </si>
  <si>
    <t>30135814-0</t>
  </si>
  <si>
    <t>30294322-0</t>
  </si>
  <si>
    <t>INTERPROVINCIAL</t>
  </si>
  <si>
    <t>INTERCOMUNAL</t>
  </si>
  <si>
    <t>ARICA</t>
  </si>
  <si>
    <t>PARINACOTA</t>
  </si>
  <si>
    <t>PUTRE</t>
  </si>
  <si>
    <t>IQUIQUE</t>
  </si>
  <si>
    <t>ANTOFAGASTA</t>
  </si>
  <si>
    <t>EL LOA</t>
  </si>
  <si>
    <t>SAN PEDRO DE ATACAMA</t>
  </si>
  <si>
    <t>CALAMA</t>
  </si>
  <si>
    <t>COPIAPO</t>
  </si>
  <si>
    <t>CHAÑARAL</t>
  </si>
  <si>
    <t>HUASCO</t>
  </si>
  <si>
    <t>ALTO DEL CARMEN</t>
  </si>
  <si>
    <t>CALDERA</t>
  </si>
  <si>
    <t>CHOAPA</t>
  </si>
  <si>
    <t>SALAMANCA</t>
  </si>
  <si>
    <t>ELQUI</t>
  </si>
  <si>
    <t>LIMARI</t>
  </si>
  <si>
    <t>LA SERENA</t>
  </si>
  <si>
    <t>LA HIGUERA</t>
  </si>
  <si>
    <t>MONTE PATRIA</t>
  </si>
  <si>
    <t>OVALLE</t>
  </si>
  <si>
    <t>VALPARAISO</t>
  </si>
  <si>
    <t>QUILLOTA</t>
  </si>
  <si>
    <t>VIÑA DEL MAR</t>
  </si>
  <si>
    <t>JUAN FERNANDEZ</t>
  </si>
  <si>
    <t>ISLA DE PASCUA</t>
  </si>
  <si>
    <t>SANTIAGO</t>
  </si>
  <si>
    <t>CHACABUCO</t>
  </si>
  <si>
    <t>TALAGANTE</t>
  </si>
  <si>
    <t>MELIPILLA</t>
  </si>
  <si>
    <t>MAIPO</t>
  </si>
  <si>
    <t>PAINE</t>
  </si>
  <si>
    <t>PUDAHUEL</t>
  </si>
  <si>
    <t>COLINA</t>
  </si>
  <si>
    <t>ISLA DE MAIPO</t>
  </si>
  <si>
    <t>CACHAPOAL</t>
  </si>
  <si>
    <t>RENGO</t>
  </si>
  <si>
    <t>COLCHAGUA</t>
  </si>
  <si>
    <t>CARDENAL CARO</t>
  </si>
  <si>
    <t>PICHILEMU</t>
  </si>
  <si>
    <t>TALCA</t>
  </si>
  <si>
    <t>LINARES</t>
  </si>
  <si>
    <t>SAN CLEMENTE</t>
  </si>
  <si>
    <t>CURICO</t>
  </si>
  <si>
    <t>LICANTEN</t>
  </si>
  <si>
    <t>CONCEPCION</t>
  </si>
  <si>
    <t>TALCAHUANO</t>
  </si>
  <si>
    <t>ARAUCO</t>
  </si>
  <si>
    <t>BIO BIO</t>
  </si>
  <si>
    <t>LOS ANGELES</t>
  </si>
  <si>
    <t>Ñuble</t>
  </si>
  <si>
    <t>Biobío</t>
  </si>
  <si>
    <t>CAUTIN</t>
  </si>
  <si>
    <t>MALLECO</t>
  </si>
  <si>
    <t>ANGOL</t>
  </si>
  <si>
    <t>VICTORIA</t>
  </si>
  <si>
    <t>PUCON</t>
  </si>
  <si>
    <t>CARAHUE</t>
  </si>
  <si>
    <t>FREIRE</t>
  </si>
  <si>
    <t>VALDIVIA</t>
  </si>
  <si>
    <t>MARIQUINA</t>
  </si>
  <si>
    <t>LANCO</t>
  </si>
  <si>
    <t>PANGUIPULLI</t>
  </si>
  <si>
    <t>RANCO</t>
  </si>
  <si>
    <t>RIO BUENO</t>
  </si>
  <si>
    <t>LAGO RANCO</t>
  </si>
  <si>
    <t>LOS LAGOS</t>
  </si>
  <si>
    <t>LA UNION</t>
  </si>
  <si>
    <t>CORRAL</t>
  </si>
  <si>
    <t>FUTRONO</t>
  </si>
  <si>
    <t>Los Lagos</t>
  </si>
  <si>
    <t>LLANQUIHUE</t>
  </si>
  <si>
    <t>PUERTO MONTT</t>
  </si>
  <si>
    <t>CALBUCO</t>
  </si>
  <si>
    <t>OSORNO</t>
  </si>
  <si>
    <t>CHILOE</t>
  </si>
  <si>
    <t>PALENA</t>
  </si>
  <si>
    <t>CHAITEN</t>
  </si>
  <si>
    <t>DALCAHUE</t>
  </si>
  <si>
    <t>QUINCHAO</t>
  </si>
  <si>
    <t>AYSEN</t>
  </si>
  <si>
    <t>GENERAL CARRERA</t>
  </si>
  <si>
    <t>COIHAIQUE, AYSEN, CAPITAN PRAT, GENERAL CARRERA</t>
  </si>
  <si>
    <t>CISNES</t>
  </si>
  <si>
    <t>COIHAIQUE</t>
  </si>
  <si>
    <t>MAGALLANES</t>
  </si>
  <si>
    <t>PUNTA ARENAS</t>
  </si>
  <si>
    <t>TIERRA DEL FUEGO</t>
  </si>
  <si>
    <t>ANTARTICA CHILENA</t>
  </si>
  <si>
    <t>CABO DE HORNOS</t>
  </si>
  <si>
    <t>ANTARTICA</t>
  </si>
  <si>
    <t>GASTO (M$)</t>
  </si>
  <si>
    <t>SALDO (M$)</t>
  </si>
  <si>
    <t>PRESUPUESTO DECRETADO(M$)</t>
  </si>
  <si>
    <t>CORONEL</t>
  </si>
  <si>
    <t>30471983-0</t>
  </si>
  <si>
    <t>Arica y Parinacota</t>
  </si>
  <si>
    <t>Tarapacá</t>
  </si>
  <si>
    <t>Antofagasta</t>
  </si>
  <si>
    <t>30436325-0</t>
  </si>
  <si>
    <t>Atacama</t>
  </si>
  <si>
    <t>Coquimbo</t>
  </si>
  <si>
    <t>Valparaíso</t>
  </si>
  <si>
    <t>Libertador General Bernardo O'Higgins</t>
  </si>
  <si>
    <t>Maule</t>
  </si>
  <si>
    <t>DIGUILLÍN</t>
  </si>
  <si>
    <t>PUNILLA</t>
  </si>
  <si>
    <t>La Araucanía</t>
  </si>
  <si>
    <t>Los Ríos</t>
  </si>
  <si>
    <t>Aysén del General Carlos Ibáñez del Campo</t>
  </si>
  <si>
    <t>Magallanes y de la Antártica Chilena</t>
  </si>
  <si>
    <t>Interregional</t>
  </si>
  <si>
    <t>AMPLIACION Y MEJORAMIENTO AERODROMO EL LOA DE CALAMA, REGIÓN DE ANTOFAGASTA</t>
  </si>
  <si>
    <t>40006817-0</t>
  </si>
  <si>
    <t>40006840-0</t>
  </si>
  <si>
    <t>CANELA</t>
  </si>
  <si>
    <t>CONSERVACIÓN MENOR AERÓDROMO RÓBINSON CRUSOE V REGIÓN DE VALPARAÍSO</t>
  </si>
  <si>
    <t>CONSERVACIÓN MENOR AEROPUERTO MATAVERI DE ISLA DE PASCUA, V REGIÓN</t>
  </si>
  <si>
    <t>30486549-0</t>
  </si>
  <si>
    <t>CONSERVACIÓN MAYOR AREA DE MOVIMIENTO AEROPUERTO MATAVERI</t>
  </si>
  <si>
    <t>30485932-0</t>
  </si>
  <si>
    <t>40006839-0</t>
  </si>
  <si>
    <t>NORMALIZACION SUPERFICIE LIMITADORA DE OBSTACULOS AD. PICHOY</t>
  </si>
  <si>
    <t>40009164-0</t>
  </si>
  <si>
    <t>NORMALIZACIÓN SUPERFICIE LIMITADORA DE OBSTÁCULOS AD. CAÑAL BAJO</t>
  </si>
  <si>
    <t>CONSERVACIÓN MENOR RED AEROPORTUARIA REGIÓN DE LOS LAGOS</t>
  </si>
  <si>
    <t>40011593-0</t>
  </si>
  <si>
    <t>GUAITECAS</t>
  </si>
  <si>
    <t>CONSERVACION MENOR RED AEROPORTUARIA REGIÓN DE MAGALLANES AÑOS 2017 - 2021</t>
  </si>
  <si>
    <t>CONSERVACIÓN Y MANTENCIÓN RED HIDROMÉTRICA NACIONAL</t>
  </si>
  <si>
    <t>CONSERVACIÓN RED DE MEDICIÓN DE PARÁMETROS GLACIOLÓGICOS</t>
  </si>
  <si>
    <t>CONSERVACIÓN DE LA RED HIDROMETEOROLÓGICA</t>
  </si>
  <si>
    <t>CONSERVACIÓN RED DE LAGOS</t>
  </si>
  <si>
    <t>CONSERVACION DE LA RED DE PROTECCIÓN DE RECURSOS HIDRICOS NACIONAL</t>
  </si>
  <si>
    <t>ANTOFAGASTA, EL LOA, TOCOPILLA</t>
  </si>
  <si>
    <t>ANTOFAGASTA, MEJILLONES, SIERRA GORDA, TALTAL, CALAMA, OLLAGUE, SAN PEDRO DE ATACAMA, TOCOPILLA, MARIA ELENA</t>
  </si>
  <si>
    <t>40007451-0</t>
  </si>
  <si>
    <t>40011580-0</t>
  </si>
  <si>
    <t>TALCA, CAUQUENES, CURICO, LINARES</t>
  </si>
  <si>
    <t>40009728-0</t>
  </si>
  <si>
    <t>VALDIVIA, RANCO</t>
  </si>
  <si>
    <t>40017276-0</t>
  </si>
  <si>
    <t>40017769-0</t>
  </si>
  <si>
    <t>COIHAIQUE, LAGO VERDE, AYSEN, CISNES, GUAITECAS, COCHRANE, O'HIGGINS, TORTEL, CHILE CHICO, RIO IBAÑEZ</t>
  </si>
  <si>
    <t>ANTARTICA CHILENA, TIERRA DEL FUEGO, ULTIMA ESPERANZA</t>
  </si>
  <si>
    <t>CABO DE HORNOS, ANTARTICA, PORVENIR, NATALES</t>
  </si>
  <si>
    <t>40009039-0</t>
  </si>
  <si>
    <t>40011616-0</t>
  </si>
  <si>
    <t>30483327-0</t>
  </si>
  <si>
    <t>40019910-0</t>
  </si>
  <si>
    <t>NUEVA IMPERIAL</t>
  </si>
  <si>
    <t>CHILE CHICO</t>
  </si>
  <si>
    <t>PRIMAVERA</t>
  </si>
  <si>
    <t>40026092-0</t>
  </si>
  <si>
    <t>40009604-0</t>
  </si>
  <si>
    <t>YUNGAY</t>
  </si>
  <si>
    <t>LAJA</t>
  </si>
  <si>
    <t>30100036-0</t>
  </si>
  <si>
    <t>40010356-0</t>
  </si>
  <si>
    <t xml:space="preserve">Dirección de Aeropuertos </t>
  </si>
  <si>
    <t xml:space="preserve">Dirección General de Aguas </t>
  </si>
  <si>
    <t>Dirección General de Obras Públicas</t>
  </si>
  <si>
    <t xml:space="preserve">Dirección de Planeamiento </t>
  </si>
  <si>
    <t>40029474-0</t>
  </si>
  <si>
    <t>DIAGNOSTICO AUSCULTACION PAV. AEROPORTUARIO RED PRIMARIA ZONA CENTRO.</t>
  </si>
  <si>
    <t>30478237-0</t>
  </si>
  <si>
    <t>40029391-0</t>
  </si>
  <si>
    <t>40019309-0</t>
  </si>
  <si>
    <t>CURACAVI</t>
  </si>
  <si>
    <t>CODEGUA</t>
  </si>
  <si>
    <t>MARCHIHUE</t>
  </si>
  <si>
    <t>PERALILLO</t>
  </si>
  <si>
    <t>QUILACO</t>
  </si>
  <si>
    <t>QUEILEN</t>
  </si>
  <si>
    <t>40030354-0</t>
  </si>
  <si>
    <t>TENO</t>
  </si>
  <si>
    <t>TIRUA</t>
  </si>
  <si>
    <t>40030542-0</t>
  </si>
  <si>
    <t>40030148-0</t>
  </si>
  <si>
    <t>30465788-0</t>
  </si>
  <si>
    <t>AMPLIACION AERÓDROMO CAÑAL BAJO, OSORNO</t>
  </si>
  <si>
    <t>CASTRO, ANCUD, CHONCHI, CURACO DE VELEZ, DALCAHUE, PUQUELDON, QUEILEN, QUELLON, QUEMCHI, QUINCHAO</t>
  </si>
  <si>
    <t>40033052-0</t>
  </si>
  <si>
    <t>CHAITEN, FUTALEUFU, HUALAIHUE, PALENA</t>
  </si>
  <si>
    <t>40033054-0</t>
  </si>
  <si>
    <t>PUERTO MONTT, CALBUCO, COCHAMO, FRESIA, FRUTILLAR, LOS MUERMOS, LLANQUIHUE, MAULLIN, PUERTO VARAS</t>
  </si>
  <si>
    <t>40020100-0</t>
  </si>
  <si>
    <t>HUALQUI</t>
  </si>
  <si>
    <t>40027798-0</t>
  </si>
  <si>
    <t>40029744-0</t>
  </si>
  <si>
    <t>CONSTRUCCION SERVICIO DE APR DE ILIHUE-LOS MAÑÍOS, LAGO RANCO</t>
  </si>
  <si>
    <t>AMPLIACION Y MEJORAMIENTO AERÓDROMO VIÑA DEL MAR REGIÓN DE VALPARAÍSO</t>
  </si>
  <si>
    <t>40031105-0</t>
  </si>
  <si>
    <t>CONSERVACION MAYOR CALLE DE RODAJE BRAVO AEROPUERTO DIEGO ARACENA</t>
  </si>
  <si>
    <t>40027215-0</t>
  </si>
  <si>
    <t>40024610-0</t>
  </si>
  <si>
    <t>40003574-0</t>
  </si>
  <si>
    <t>30227878-0</t>
  </si>
  <si>
    <t>40026169-0</t>
  </si>
  <si>
    <t>CONSERVACION MENOR RED AEROPORTUARIA REGIÓN METROPOLITANA</t>
  </si>
  <si>
    <t>AMPLIACION RED DE MONITOREO PIEZOMÉTRICOS REGIÓN DEL MAULE</t>
  </si>
  <si>
    <t>40036352-0</t>
  </si>
  <si>
    <t>CONSERVACION AERÓDROMO ISLA MOCHA REGIÓN DEL BIOBÍO, 2022-2023</t>
  </si>
  <si>
    <t>AMPLIACION Y MEJORAMIENTO AERÓDROMO DE PUCÓN</t>
  </si>
  <si>
    <t>AMPLIACION Y MEJORAMIENTO AERÓDROMO PICHOY, VALDIVIA</t>
  </si>
  <si>
    <t>PUERTO MONTT, CALBUCO, MAULLIN</t>
  </si>
  <si>
    <t>AMPLIACION Y MEJORAMIENTO AEROPUERTO EL TEPUAL REGIÓN DE LOS LAGOS</t>
  </si>
  <si>
    <t>AMPLIACION Y MEJORAMIENTO DEL AERODROMO DE MOCOPULLI, DALCAHUE CHILOE</t>
  </si>
  <si>
    <t>AMPLIACION AREA TERMINAL AERÓDROMO GAMA. ZAÑARTU DE PTO. WILLIAMS</t>
  </si>
  <si>
    <t>40037141-0</t>
  </si>
  <si>
    <t>40030838-0</t>
  </si>
  <si>
    <t>CONSERVACION PEQUEÑOS AERÓDROMOS REGIÓN DE ANTOFAGASTA</t>
  </si>
  <si>
    <t>40035369-0</t>
  </si>
  <si>
    <t>40035406-0</t>
  </si>
  <si>
    <t>40035442-0</t>
  </si>
  <si>
    <t>40031330-0</t>
  </si>
  <si>
    <t>40034256-0</t>
  </si>
  <si>
    <t>40020097-0</t>
  </si>
  <si>
    <t>40024523-0</t>
  </si>
  <si>
    <t>IQUIQUE, ANTOFAGASTA, COPIAPO, ELQUI, VALPARAISO, CACHAPOAL, TALCA, CONCEPCION, MALLECO, ARICA</t>
  </si>
  <si>
    <t>40032044-0</t>
  </si>
  <si>
    <t>ANALISIS PLAN INVERSIONES CONECTIVIDAD INTERURBANA 2050-CORREDOR INTERMEDIO CENTRAL</t>
  </si>
  <si>
    <t>40009216-0</t>
  </si>
  <si>
    <t>ARICA, PARINACOTA</t>
  </si>
  <si>
    <t>ARICA, CAMARONES, PUTRE, GENERAL LAGOS</t>
  </si>
  <si>
    <t>40008050-0</t>
  </si>
  <si>
    <t>CONSERVACION MAYOR AREA DE MOVIMIENTO AEROPUERTO CHACALLUTA</t>
  </si>
  <si>
    <t xml:space="preserve">Dirección de Obras Hidráulicas </t>
  </si>
  <si>
    <t>30034659-0</t>
  </si>
  <si>
    <t>CONSTRUCCIÓN EMBALSE CHIRONTA VALLE DE LLUTA</t>
  </si>
  <si>
    <t>40005311-0</t>
  </si>
  <si>
    <t>CONSERVACION MANEJO Y CONTROL ENTUBAMIENTO CANAL AZAPA, VALLE DE AZAPA</t>
  </si>
  <si>
    <t>Dirección de Vialidad</t>
  </si>
  <si>
    <t>30076726-0</t>
  </si>
  <si>
    <t>REPOSICIÓN RUTA 11 CH, SECTOR: ARICA TAMBO QUEMADO KM 36 - 60</t>
  </si>
  <si>
    <t>30077061-0</t>
  </si>
  <si>
    <t>REPOSICIÓN RUTA 11 CH, SECTOR: ARICA TAMBO QUEMADO KM 170 AL 192</t>
  </si>
  <si>
    <t>30078323-0</t>
  </si>
  <si>
    <t>REPOSICION RUTA 11-CH, ARICA-TAMBO QUEMADO, EL AGUILA - C. CARDONE</t>
  </si>
  <si>
    <t>30083427-0</t>
  </si>
  <si>
    <t>HABILITACIÓN SENDA DE PENETRACIÓN CARITAYA - MUYURI</t>
  </si>
  <si>
    <t>CAMARONES</t>
  </si>
  <si>
    <t>30091216-0</t>
  </si>
  <si>
    <t>CONSTRUCCIÓN RUTAS S/ROL, A-19 SECTOR: CRUCE RUTA 5 - CRUCE RUTA 11-CH</t>
  </si>
  <si>
    <t>30124737-0</t>
  </si>
  <si>
    <t>MEJORAMIENTO RUTA ANDINA, SECTOR LÍMITE REGIONAL-RUTA 11 CH XV REGIÓN</t>
  </si>
  <si>
    <t>30132075-0</t>
  </si>
  <si>
    <t>REPOSICIÓN RUTA 11-CH; ARICA TAMBO QUEMADO SECTOR: CUESTA CARDONE ZAPAHUIRA</t>
  </si>
  <si>
    <t>ARICA, PUTRE</t>
  </si>
  <si>
    <t>30132117-0</t>
  </si>
  <si>
    <t>REPOSICION RUTA 11-CH, ARICA - TAMBO QUEMADO SECTOR: ROSARIO - GUANTA</t>
  </si>
  <si>
    <t>PUTRE, GENERAL LAGOS</t>
  </si>
  <si>
    <t>30241272-0</t>
  </si>
  <si>
    <t>MEJORAMIENTO RUTA A-27, SECTOR KM 32 AL KM 40,2, XV REGIÓN</t>
  </si>
  <si>
    <t>30294774-0</t>
  </si>
  <si>
    <t>CONSTRUCCIÓN TALLER VIALIDAD PUTRE, PARINACOTA</t>
  </si>
  <si>
    <t>30300972-0</t>
  </si>
  <si>
    <t>CONSTRUCCION BY PASS Y REPOSICIÓN RED VIAL ANDINA, SECTOR: CRUCE 11 CH - KM 12</t>
  </si>
  <si>
    <t>30301322-0</t>
  </si>
  <si>
    <t>MEJORAMIENTO RED VIAL RUTA A-15, XV REGIÓN</t>
  </si>
  <si>
    <t>30364289-0</t>
  </si>
  <si>
    <t>MEJORAMIENTO RUTA A-143, SECTOR CRUCE RUTA 11 CH - CRUCE RUTA A-191</t>
  </si>
  <si>
    <t>30364290-0</t>
  </si>
  <si>
    <t>MEJORAMIENTO RUTA A-191, SECTOR CRUCE RUTA A-143 - CRUCE RUTA A-27</t>
  </si>
  <si>
    <t>30458889-0</t>
  </si>
  <si>
    <t>MEJORAMIENTO DE CAMINOS BÁSICOS INTERMEDIOS REGION XV ARICA Y PARINACOTA.</t>
  </si>
  <si>
    <t>30459736-0</t>
  </si>
  <si>
    <t>REPOSICIÓN RUTA 11-CH, ARICA - TAMBO QUEMADO SECTOR: KM 147 - KM 170</t>
  </si>
  <si>
    <t>30466542-0</t>
  </si>
  <si>
    <t>MEJORAMIENTO PASADA URBANA RUTAS 5 Y A-27 S: ROT ARENAS-LU ORIENTE</t>
  </si>
  <si>
    <t>GENERAL LAGOS</t>
  </si>
  <si>
    <t>30483079-0</t>
  </si>
  <si>
    <t>30483141-0</t>
  </si>
  <si>
    <t>REPOSICION RUTA 5 SECTOR: CUESTA CHACA SUR</t>
  </si>
  <si>
    <t>40022986-0</t>
  </si>
  <si>
    <t xml:space="preserve">Dirección de Obras Portuarias </t>
  </si>
  <si>
    <t>30065797-0</t>
  </si>
  <si>
    <t>CONSTRUCCION OBRAS DE RELOCALIZACIÓN CALETA PESQUERA ARICA</t>
  </si>
  <si>
    <t>30195622-0</t>
  </si>
  <si>
    <t>CONSERVACION SITIO 7 PUERTO DE ARICA</t>
  </si>
  <si>
    <t>ARICA, CAMARONES</t>
  </si>
  <si>
    <t>Dirección General de Concesiones de Obras Públicas</t>
  </si>
  <si>
    <t>29000053-0</t>
  </si>
  <si>
    <t>ASESORÍAS A LA INSPECCIÓN FISCAL AEROPUERTO DE ARICA</t>
  </si>
  <si>
    <t>40025942-0</t>
  </si>
  <si>
    <t>CONSERVACIÓN DE RIBERAS REGIÓN DE TARAPACÁ 2020 - 2023 - RECUP</t>
  </si>
  <si>
    <t>TAMARUGAL</t>
  </si>
  <si>
    <t>POZO ALMONTE, CAMIÑA, COLCHANE, HUARA, PICA</t>
  </si>
  <si>
    <t>POZO ALMONTE</t>
  </si>
  <si>
    <t>HUARA</t>
  </si>
  <si>
    <t>IQUIQUE, TAMARUGAL</t>
  </si>
  <si>
    <t>40021339-0</t>
  </si>
  <si>
    <t>IQUIQUE, HUARA</t>
  </si>
  <si>
    <t>40032168-0</t>
  </si>
  <si>
    <t xml:space="preserve">Dirección de Arquitectura </t>
  </si>
  <si>
    <t>30080833-0</t>
  </si>
  <si>
    <t>MEJORAMIENTO ACCESIBILIDAD Y CONECTIVIDAD EN LA CIUDAD DE IQUIQUE</t>
  </si>
  <si>
    <t>IQUIQUE, ALTO HOSPICIO, POZO ALMONTE, CAMIÑA, COLCHANE, HUARA, PICA</t>
  </si>
  <si>
    <t>30106619-0</t>
  </si>
  <si>
    <t>REPOSICIÓN RUTA 15-CH, SECTOR: APACHETA CASIRI - QUEBRADA CASOXALLA POR SECTORES, HUARA</t>
  </si>
  <si>
    <t>30124648-0</t>
  </si>
  <si>
    <t>MEJORAMIENTO RUTA A-687, SECTOR POZO ALMONTE - SALAR DEL HUASCO</t>
  </si>
  <si>
    <t>POZO ALMONTE, PICA</t>
  </si>
  <si>
    <t>30131601-0</t>
  </si>
  <si>
    <t>REPOSICIÓN RUTA 1 SECTOR: PABELLÓN DE PICA - AEROPUERTO</t>
  </si>
  <si>
    <t>30404773-0</t>
  </si>
  <si>
    <t>MEJORAMIENTO RUTA A-653 S: CR. A-65 -BY PASS CUESTA DUPLIJSA</t>
  </si>
  <si>
    <t>40020521-0</t>
  </si>
  <si>
    <t>MEJORAMIENTO RUTA 1 SECTOR PATACHE-PATILLO</t>
  </si>
  <si>
    <t>40030506-0</t>
  </si>
  <si>
    <t>30100547-0</t>
  </si>
  <si>
    <t>CONSERVACIÓN OBRAS PORTUARIAS MENORES REGIÓN DE TARAPACÁ</t>
  </si>
  <si>
    <t>30469789-0</t>
  </si>
  <si>
    <t>40030332-0</t>
  </si>
  <si>
    <t>29000068-0</t>
  </si>
  <si>
    <t>CONSTRUCCIÓN TERMINAL DE PASAJEROS Y CARGA DEL AEROPUERTO DIEGO ARACENA POR CONCESIÓN</t>
  </si>
  <si>
    <t>29000256-0</t>
  </si>
  <si>
    <t>ALTERNATIVAS DE ACCESO IQUIQUE (INSPECCIÓN FISCAL)</t>
  </si>
  <si>
    <t>IQUIQUE, ALTO HOSPICIO, POZO ALMONTE</t>
  </si>
  <si>
    <t>29000294-0</t>
  </si>
  <si>
    <t>ALTERNATIVAS DE ACCESO IQUIQUE (EXPROPIACIONES)</t>
  </si>
  <si>
    <t>20183313-0</t>
  </si>
  <si>
    <t>TALTAL</t>
  </si>
  <si>
    <t>40020589-0</t>
  </si>
  <si>
    <t>MEJORAMIENTO RUTA ALTIPLANICA B-245 Y B-223 S: SAN PEDRO DE ATACAMA - EL TATIO</t>
  </si>
  <si>
    <t>ANTOFAGASTA, EL LOA</t>
  </si>
  <si>
    <t>ANTOFAGASTA, TOCOPILLA</t>
  </si>
  <si>
    <t>40030907-0</t>
  </si>
  <si>
    <t>30069291-0</t>
  </si>
  <si>
    <t>REPOSICIÓN MEJOR. RUTA B-15-A, OLLAGUE - LÍMITE REGIONAL - COLLAHUASI (CMT)</t>
  </si>
  <si>
    <t>OLLAGUE</t>
  </si>
  <si>
    <t>TOCOPILLA</t>
  </si>
  <si>
    <t>MARIA ELENA</t>
  </si>
  <si>
    <t>30115111-0</t>
  </si>
  <si>
    <t>MEJORAMIENTO NUDO VIAL RUTA 1 (AVDA. REPÚBLICA DE CROACIA) - RUTA 28</t>
  </si>
  <si>
    <t>30123640-0</t>
  </si>
  <si>
    <t>MEJORAMIENTO CIRCUNVALACIÓN CALAMA S: YALQUINCHA - POBL TUCNAR HUASI</t>
  </si>
  <si>
    <t>30131282-0</t>
  </si>
  <si>
    <t>MEJORAMIENTO RUTA 1 SECTOR: MICHILLA - CALETA BUENA</t>
  </si>
  <si>
    <t>MEJILLONES, TOCOPILLA</t>
  </si>
  <si>
    <t>MEJILLONES</t>
  </si>
  <si>
    <t>30131463-0</t>
  </si>
  <si>
    <t>REPOSICION RUTA 1 SECTOR: TOCOPILLA - CALETA URCO</t>
  </si>
  <si>
    <t>30132606-0</t>
  </si>
  <si>
    <t>MEJORAMIENTO RUTA B-241, EJE LICANCABUR, PASADA URBANA SPA</t>
  </si>
  <si>
    <t>30388473-0</t>
  </si>
  <si>
    <t>CONSTRUCCION RUTA B-207 S: RIO GRANDE-MACHUCA REGION DE ANTOFAGASTA</t>
  </si>
  <si>
    <t>30390475-0</t>
  </si>
  <si>
    <t>REPOSICION PUENTE QUILLAGUA EN RUTA 5, REGIÓN DE ANTOFAGASTA</t>
  </si>
  <si>
    <t>40003476-0</t>
  </si>
  <si>
    <t>40004072-0</t>
  </si>
  <si>
    <t>MEJORAMIENTO RUTA COSTERA S: TALTAL - CALETA CIFUNCHO</t>
  </si>
  <si>
    <t>40004174-0</t>
  </si>
  <si>
    <t>MEJORAMIENTO PASO FRONTERIZO OLLAGUE, RUTA 21 CH, SECTOR :CHIU CHIU ASCOTAN </t>
  </si>
  <si>
    <t>40004194-0</t>
  </si>
  <si>
    <t>40004256-0</t>
  </si>
  <si>
    <t>MEJORAMIENTO RUTA 1 SECTOR: PASADA POR TALTAL</t>
  </si>
  <si>
    <t>40011764-0</t>
  </si>
  <si>
    <t>CONSTRUCCION CONEXION AGUA VERDE-ALTAMIRA-LIMITE REGIONAL ATACAMA</t>
  </si>
  <si>
    <t>40032217-0</t>
  </si>
  <si>
    <t>MEJORAMIENTO RUTA 1, SECTOR: CALETA URCO-ADUANA, TRAMO III, EN REGIÓN DE ANTOFAGASTA</t>
  </si>
  <si>
    <t>40033971-0</t>
  </si>
  <si>
    <t>MEJORAMIENTO RUTA 1 SECTOR: RUTA 5 A TALTAL</t>
  </si>
  <si>
    <t>30210972-0</t>
  </si>
  <si>
    <t>MEJORAMIENTO BORDE COSTERO SECTOR BALNEARIO MUNICIPAL, TALTAL</t>
  </si>
  <si>
    <t>30371276-0</t>
  </si>
  <si>
    <t>MEJORAMIENTO BORDE COSTERO ANTOFAGASTA, SECTOR LOS LOS PINARES-TROCADERO</t>
  </si>
  <si>
    <t>30380327-0</t>
  </si>
  <si>
    <t>RESTAURACIÓN MUELLE HISTÓRICO TALTAL</t>
  </si>
  <si>
    <t>40037373-0</t>
  </si>
  <si>
    <t>29000036-0</t>
  </si>
  <si>
    <t>AEROPUERTO CERRO MORENO DE ANTOFAGASTA (INSPECCIÓN FISCAL)</t>
  </si>
  <si>
    <t>29000074-0</t>
  </si>
  <si>
    <t>CONCESIÓN TERMINAL DE PASAJEROS AEROPUERTO EL LOA DE CALAMA (INSPECCIÓN FISCAL)</t>
  </si>
  <si>
    <t>29000254-0</t>
  </si>
  <si>
    <t>CONCESIÓN VIAL AUTOPISTA DE LA REGIÓN DE ANTOFAGASTA (INSPECCIÓN FISCAL)</t>
  </si>
  <si>
    <t>ANTOFAGASTA, MEJILLONES, CALAMA</t>
  </si>
  <si>
    <t>29000295-0</t>
  </si>
  <si>
    <t>AUTOPISTA REGIÓN DE ANTOFAGASTA (EXPROPIACIONES)</t>
  </si>
  <si>
    <t>29000299-0</t>
  </si>
  <si>
    <t>HOSPITAL DE ANTOFAGASTA (INSPECCIÓN FISCAL)</t>
  </si>
  <si>
    <t>29000304-0</t>
  </si>
  <si>
    <t>AMPLIACIÓN AEROPUERTO CERRO MORENO ANTOFAGASTA RELICITACIÓN (SUBSIDIO)</t>
  </si>
  <si>
    <t>29000306-0</t>
  </si>
  <si>
    <t>AMPLIACIÓN RUTAS DEL LOA (INSPECCIÓN FISCAL)</t>
  </si>
  <si>
    <t>SIERRA GORDA, CALAMA</t>
  </si>
  <si>
    <t>29000546-0</t>
  </si>
  <si>
    <t>CONCESIÓN RUTAS DEL LOA (EXPROPIACIONES)</t>
  </si>
  <si>
    <t>30132033-0</t>
  </si>
  <si>
    <t>AMPLIACIÓN EDIFICIO MOP ATACAMA</t>
  </si>
  <si>
    <t>30394679-0</t>
  </si>
  <si>
    <t>CONSTRUCCIÓN OBRAS FLUVIALES Y MANEJO DE CAUCES EN RÍO COPIAPÓ</t>
  </si>
  <si>
    <t>30394680-0</t>
  </si>
  <si>
    <t>CONSTRUCCION OBRAS FLUVIALES Y CONTROL ALUVIONAL RÍO COPIAPÓ TIERRA AMARILLA</t>
  </si>
  <si>
    <t>TIERRA AMARILLA</t>
  </si>
  <si>
    <t>30394728-0</t>
  </si>
  <si>
    <t>CONSTRUCCION OBRAS FLUVIALES Y CONTROL ALUVIONAL RÍO SALADO</t>
  </si>
  <si>
    <t>CHAÑARAL, DIEGO DE ALMAGRO</t>
  </si>
  <si>
    <t>30394731-0</t>
  </si>
  <si>
    <t>CONSTRUCCIÓN OBRAS FLUVIALES RÍO COPIAPÓ Y OBRAS DE CONTROL ALUVIONAL QEBRADA AFLUENTES</t>
  </si>
  <si>
    <t>30081108-0</t>
  </si>
  <si>
    <t>MEJORAMIENTO RUTA C-46, VALLENAR HUASCO</t>
  </si>
  <si>
    <t>FREIRINA, HUASCO</t>
  </si>
  <si>
    <t>FREIRINA</t>
  </si>
  <si>
    <t>30124429-0</t>
  </si>
  <si>
    <t>MEJORAMIENTO RUTA C-495 SECTOR: LA FRAGUA - J. DE VALERIANO, ALTO DEL CARMEN</t>
  </si>
  <si>
    <t>30124738-0</t>
  </si>
  <si>
    <t>MEJORAMIENTO PASO FRONTERIZO PIRCAS NEGRAS S:LOS CASTAÑOS- PIRCAS N.</t>
  </si>
  <si>
    <t>30124739-0</t>
  </si>
  <si>
    <t>MEJORAMIENTO RUTA C-35 SECTOR: LOS LOROS(KM 53)-JUNTAS(KM 88)</t>
  </si>
  <si>
    <t>30134894-0</t>
  </si>
  <si>
    <t>MEJORAMIENTO AVDA COPAYAPU RUTA 31 CH, COPIAPÓ</t>
  </si>
  <si>
    <t>30273579-0</t>
  </si>
  <si>
    <t>CONSTRUCCION PUENTE Y ACCESO A PIEDRAS JUNTAS, ALTO DEL CARMEN</t>
  </si>
  <si>
    <t>30290175-0</t>
  </si>
  <si>
    <t>MEJORAMIENTO RUTA ALTIPLANICA DIEGO DE ALMAGRO - ALTAMIRA - RUTA 5</t>
  </si>
  <si>
    <t>DIEGO DE ALMAGRO</t>
  </si>
  <si>
    <t>COPIAPO, CHAÑARAL, HUASCO</t>
  </si>
  <si>
    <t>30387092-0</t>
  </si>
  <si>
    <t>REPOSICIÓN RUTA 5 SECTOR: ENLACE TRAVESÍA - COPIAPÓ</t>
  </si>
  <si>
    <t>30391322-0</t>
  </si>
  <si>
    <t>MEJORAMIENTO RUTA 5, SECTOR PASADA POR CHAÑARAL</t>
  </si>
  <si>
    <t>30456923-0</t>
  </si>
  <si>
    <t>MEJORAMIENTO PASO SAN FRANCISCO SECTOR: PEDERNALES - SALAR DE MARICUNGA</t>
  </si>
  <si>
    <t>COPIAPO, CHAÑARAL</t>
  </si>
  <si>
    <t>COPIAPO, DIEGO DE ALMAGRO</t>
  </si>
  <si>
    <t>30457123-0</t>
  </si>
  <si>
    <t>MEJORAMIENTO VARIOS PUENTES DE LA REGIÓN DE ATACAMA</t>
  </si>
  <si>
    <t>COPIAPO, TIERRA AMARILLA</t>
  </si>
  <si>
    <t>30460679-0</t>
  </si>
  <si>
    <t>CONSTRUCCION RUTA COSTERA, SECTOR: LIMITE IV REGIÓN - HUASCO</t>
  </si>
  <si>
    <t>COPIAPO, CALDERA, TIERRA AMARILLA, CHAÑARAL, DIEGO DE ALMAGRO, VALLENAR, ALTO DEL CARMEN, FREIRINA, HUASCO</t>
  </si>
  <si>
    <t>30487155-0</t>
  </si>
  <si>
    <t>MEJORAMIENTO RUTA C-13 S: CRUCE RUTA 5 - EL SALADO - D. DE ALMAGRO</t>
  </si>
  <si>
    <t>40003806-0</t>
  </si>
  <si>
    <t>MEJORAMIENTO RUTA C-350, SECTOR: CERRILLOS - LOS LOROS</t>
  </si>
  <si>
    <t>40003955-0</t>
  </si>
  <si>
    <t>40004538-0</t>
  </si>
  <si>
    <t>MEJORAMIENTO PUENTE LOS GUINDOS, FREIRINA</t>
  </si>
  <si>
    <t>VALLENAR, ALTO DEL CARMEN, FREIRINA, HUASCO</t>
  </si>
  <si>
    <t>40011110-0</t>
  </si>
  <si>
    <t>MEJORAMIENTO RUTA C-33 S: PAIPOTE-TIERRA AMARILLA</t>
  </si>
  <si>
    <t>40011741-0</t>
  </si>
  <si>
    <t>40020326-0</t>
  </si>
  <si>
    <t>29000051-0</t>
  </si>
  <si>
    <t>AEROPUERTO DE ATACAMA (INSPECCIÓN FISCAL)</t>
  </si>
  <si>
    <t>29000185-0</t>
  </si>
  <si>
    <t>RUTA 5 ATACAMA, III REGIÓN Y RUTA VALLENAR -HUASCO (INSPECCIÓN FISCAL)</t>
  </si>
  <si>
    <t>COPIAPO, HUASCO</t>
  </si>
  <si>
    <t>COPIAPO, CALDERA, VALLENAR</t>
  </si>
  <si>
    <t>29000251-0</t>
  </si>
  <si>
    <t>RUTA 5 TRAMO VALLENAR - CALDERA (EXPROPIACIONES)</t>
  </si>
  <si>
    <t>40025990-0</t>
  </si>
  <si>
    <t>CONSERVACION OBRAS DE RIEGO FISCALES REGION DE COQUIMBO 2020 - 2023 - RECUP</t>
  </si>
  <si>
    <t>COQUIMBO</t>
  </si>
  <si>
    <t>40004544-0</t>
  </si>
  <si>
    <t>CONSTRUCCION RUTA DE ACCESO CALETA PUERTO MANSO,CANELA</t>
  </si>
  <si>
    <t>40024046-0</t>
  </si>
  <si>
    <t>CONSERVACION GLOBAL PLAN DE RECUPERACION OBRAS PORTUARIAS REGION DE COQUIMBO</t>
  </si>
  <si>
    <t>ELQUI, CHOAPA, LIMARI</t>
  </si>
  <si>
    <t>LA SERENA, COQUIMBO, LA HIGUERA, CANELA, LOS VILOS, OVALLE</t>
  </si>
  <si>
    <t>COMBARBALA</t>
  </si>
  <si>
    <t>CHOAPA, LIMARI</t>
  </si>
  <si>
    <t>40033178-0</t>
  </si>
  <si>
    <t>ILLAPEL</t>
  </si>
  <si>
    <t>30485829-0</t>
  </si>
  <si>
    <t>CONSERVACION OBRAS DE RIEGO FISCAL REGIÓN DE COQUIMBO (2018 - 2022)</t>
  </si>
  <si>
    <t>ILLAPEL, SALAMANCA, MONTE PATRIA</t>
  </si>
  <si>
    <t>40009380-0</t>
  </si>
  <si>
    <t>CONSERVACION , MANEJO Y CONTROL EMBALSE VALLE HERMOSO, REGIÓN DE COQUIMBO</t>
  </si>
  <si>
    <t>20193112-0</t>
  </si>
  <si>
    <t>MEJORAMIENTO CAMINO 64D305 ALTOVALSOL - LAS ROJAS - PELICANA</t>
  </si>
  <si>
    <t>VICUÑA</t>
  </si>
  <si>
    <t>30213422-0</t>
  </si>
  <si>
    <t>MEJORAMIENTO RUTA D-605, SECTOR MANQUEHUA-SORUCO</t>
  </si>
  <si>
    <t>30249622-0</t>
  </si>
  <si>
    <t>MEJORAMIENTO RUTA D-81 SECTOR: ILLAPEL - SALAMANCA, ETAPA II</t>
  </si>
  <si>
    <t>30376625-0</t>
  </si>
  <si>
    <t>MEJORAMIENTO RUTA 597, SECTOR: CARÉN-TULAHUÉN, PROVINCIA LIMARÍ, IV REGIÓN</t>
  </si>
  <si>
    <t>LA SERENA, COQUIMBO, ANDACOLLO, LA HIGUERA, PAIGUANO, VICUÑA, ILLAPEL, CANELA, LOS VILOS, SALAMANCA, OVALLE, COMBARBALA, MONTE PATRIA, PUNITAQUI, RIO HURTADO</t>
  </si>
  <si>
    <t>ELQUI, LIMARI</t>
  </si>
  <si>
    <t>30486473-0</t>
  </si>
  <si>
    <t>REPOSICION PUENTE MARQUESA EN RUTA D-215, COMUNA VICUÑA, REGIÓN DE COQUIMBO</t>
  </si>
  <si>
    <t>PAIGUANO</t>
  </si>
  <si>
    <t>40011769-0</t>
  </si>
  <si>
    <t>REPOSICION PUENTE MONTE PATRIA EN RUTA D-55, MONTE PATRIA</t>
  </si>
  <si>
    <t>40011784-0</t>
  </si>
  <si>
    <t>40017867-0</t>
  </si>
  <si>
    <t>40019881-0</t>
  </si>
  <si>
    <t>ILLAPEL, CANELA</t>
  </si>
  <si>
    <t>40019882-0</t>
  </si>
  <si>
    <t>MEJORAMIENTO CBI RUTA D-205, SECTOR LAMBERT - SANTA GRACIA, PROV. ELQUI</t>
  </si>
  <si>
    <t>40019884-0</t>
  </si>
  <si>
    <t>40019886-0</t>
  </si>
  <si>
    <t>40020339-0</t>
  </si>
  <si>
    <t>CONSTRUCCION CONEXIÓN VIAL RUTA 5 - ZONA PORTUARIA, CIUDAD DE COQUIMBO</t>
  </si>
  <si>
    <t>40021441-0</t>
  </si>
  <si>
    <t>40028928-0</t>
  </si>
  <si>
    <t>MEJORAMIENTO CBI RUTA D-215, SECTOR MARQUESA - TALCUNA ORIENTE, VICUÑA</t>
  </si>
  <si>
    <t>30081567-0</t>
  </si>
  <si>
    <t>30096566-0</t>
  </si>
  <si>
    <t>MEJORAMIENTO BORDE COSTERO SOCOS - TONGOY, COQUIMBO</t>
  </si>
  <si>
    <t>30427824-0</t>
  </si>
  <si>
    <t>REPOSICION DE LA COSTANERA DE COQUIMBO, REGION DE COQUIMBO</t>
  </si>
  <si>
    <t>29000010-0</t>
  </si>
  <si>
    <t>AMPLIACIÓN, REHABILITACIÓN Y MEJORAMIENTO DE LA RUTA 5 SECTOR LOS VILOS-LA SERENA (INSPECCIÓN FISCAL)</t>
  </si>
  <si>
    <t>ELQUI, CHOAPA</t>
  </si>
  <si>
    <t>COQUIMBO, CANELA, LOS VILOS</t>
  </si>
  <si>
    <t>29000073-0</t>
  </si>
  <si>
    <t>CONCESIÓN TERMINAL DE PASAJEROS AEROPUERTO LA FLORIDA - LA SERENA (INSPECCIÓN FISCAL)</t>
  </si>
  <si>
    <t>29000235-0</t>
  </si>
  <si>
    <t>RUTA 5 TRAMO LOS VILOS - LA SERENA (EXPROPIACIONES)</t>
  </si>
  <si>
    <t>29000305-0</t>
  </si>
  <si>
    <t>AMPLIACIÓN RUTA 43, LA SERENA - OVALLE (INSPECCIÓN FISCAL)</t>
  </si>
  <si>
    <t>COQUIMBO, OVALLE</t>
  </si>
  <si>
    <t>29000450-0</t>
  </si>
  <si>
    <t>RUTA D-43 LA SERENA - OVALLE (EXPROPIACIONES)</t>
  </si>
  <si>
    <t>29000509-0</t>
  </si>
  <si>
    <t>RUTA D-43 LA SERENA - OVALLE (COMPENSACIONES)</t>
  </si>
  <si>
    <t>29000522-0</t>
  </si>
  <si>
    <t>CONCESIÓN RUTA 43 REGIÓN DE COQUIMBO (SUBSIDIO)</t>
  </si>
  <si>
    <t>29000562-0</t>
  </si>
  <si>
    <t>29000563-0</t>
  </si>
  <si>
    <t>40025992-0</t>
  </si>
  <si>
    <t>CONSERVACION OBRAS DE RIEGO FISCALES REGION DE VALPARAISO 2020 - 2023 - RECUP</t>
  </si>
  <si>
    <t>30081505-0</t>
  </si>
  <si>
    <t>CONSTRUCCION CONEXION VIAL R.5(ARTIF)-RUTA F-366(ROJAS),COM.QUILLOTA</t>
  </si>
  <si>
    <t>LA CRUZ, NOGALES</t>
  </si>
  <si>
    <t>VALPARAISO, SAN ANTONIO</t>
  </si>
  <si>
    <t>CASABLANCA, ALGARROBO</t>
  </si>
  <si>
    <t>MARGA MARGA</t>
  </si>
  <si>
    <t>LIMACHE</t>
  </si>
  <si>
    <t>LOS ANDES</t>
  </si>
  <si>
    <t>OLMUE</t>
  </si>
  <si>
    <t>20155346-0</t>
  </si>
  <si>
    <t>CONSTRUCCIÓN EDIFICIO MINISTERIO DE OBRAS PÚBLICAS VALPARAÍSO</t>
  </si>
  <si>
    <t>30459830-0</t>
  </si>
  <si>
    <t>RESTAURACIÓN IGLESIA Y CONVENTO SAN FRANCISCO DEL BARÓN, VALPARAÍSO</t>
  </si>
  <si>
    <t>40029845-0</t>
  </si>
  <si>
    <t>40030439-0</t>
  </si>
  <si>
    <t>CONSERVACION RESIDENCIA PRESIDENCIAL VIÑA DEL MAR TRIENAL 2022-2024</t>
  </si>
  <si>
    <t>30483536-0</t>
  </si>
  <si>
    <t>DIAGNOSTICO PLAN MAESTRO AGUAS LLUVIA SAN FELIPE, COMUNA DE SAN FELIPE</t>
  </si>
  <si>
    <t>SAN FELIPE</t>
  </si>
  <si>
    <t>30311674-0</t>
  </si>
  <si>
    <t>CONSERVACIÓN EMBALSE AROMOS V REGIÓN</t>
  </si>
  <si>
    <t>30437781-0</t>
  </si>
  <si>
    <t>CONSERVACIÓN EMBALSE CHACRILLAS REGIÓN DE VALPARAÍSO</t>
  </si>
  <si>
    <t>PUTAENDO</t>
  </si>
  <si>
    <t>30460144-0</t>
  </si>
  <si>
    <t>CONSTRUCCION EMBALSE LA CHUPALLA - REGION DE VALPARAISO</t>
  </si>
  <si>
    <t>PETORCA</t>
  </si>
  <si>
    <t>LA LIGUA</t>
  </si>
  <si>
    <t>30462223-0</t>
  </si>
  <si>
    <t>CONSERVACIÓN SISTEMA DE RIEGO EMBALSE EL MELÓN, V REGIÓN</t>
  </si>
  <si>
    <t>NOGALES</t>
  </si>
  <si>
    <t>40020302-0</t>
  </si>
  <si>
    <t>VALPARAISO, LOS ANDES, SAN ANTONIO</t>
  </si>
  <si>
    <t>VALPARAISO, CONCON, QUILPUE, VILLA ALEMANA, VIÑA DEL MAR, LOS ANDES, SAN ANTONIO</t>
  </si>
  <si>
    <t>40026468-0</t>
  </si>
  <si>
    <t>CONSERVACION MANEJO Y CONTROL SISTEMA DE REGADÍO CUNCUMÉN, REGIÓN DE VALPARAÍSO</t>
  </si>
  <si>
    <t>SAN ANTONIO</t>
  </si>
  <si>
    <t>SANTO DOMINGO</t>
  </si>
  <si>
    <t>20191064-0</t>
  </si>
  <si>
    <t>MEJORAMIENTO CAMINO MIRASOL - BIFURCACION QUINTAY, COMUNA DE ALGARROBO Y CASABLANCA</t>
  </si>
  <si>
    <t>CONCON</t>
  </si>
  <si>
    <t>30073648-0</t>
  </si>
  <si>
    <t>MEJORAMIENTO PAVIMENTO RUTA G-814 LEYDA - CUNCUMÉN, PROVINCIA SAN ANTONIO</t>
  </si>
  <si>
    <t>30080312-0</t>
  </si>
  <si>
    <t>REPOSICIÓN RUTA 60 CH, SECTOR: CRUCE SAN PEDRO - ENLACE QUILLOTA</t>
  </si>
  <si>
    <t>VALPARAISO, QUILLOTA, MARGA MARGA</t>
  </si>
  <si>
    <t>CONCON, QUILLOTA, LIMACHE</t>
  </si>
  <si>
    <t>30080514-0</t>
  </si>
  <si>
    <t>MEJORAMIENTO RUTA F-216 SECTOR: VALLE ALEGRE - CRUCE RUTA F-30-E, COMUNA DE QUINTEROS</t>
  </si>
  <si>
    <t>QUINTERO</t>
  </si>
  <si>
    <t>30081531-0</t>
  </si>
  <si>
    <t>MEJORAMIENTO CIRCUITO VIAL RUTA F-360 COLMO - F-366 LO ROJAS</t>
  </si>
  <si>
    <t>30091212-0</t>
  </si>
  <si>
    <t>REPOSICION RUTA F-30-E SECTOR: LA LAGUNA - PUCHUNCAVI</t>
  </si>
  <si>
    <t>VALPARAISO, PETORCA</t>
  </si>
  <si>
    <t>PUCHUNCAVI, ZAPALLAR</t>
  </si>
  <si>
    <t>30104149-0</t>
  </si>
  <si>
    <t>MEJORAMIENTO RUTA F-190 SECTOR: VALLE ALEGRE - PUCHUNCAVÍ, PROVINCIA VALPARAÍSO</t>
  </si>
  <si>
    <t>PUCHUNCAVI, QUINTERO</t>
  </si>
  <si>
    <t>30107026-0</t>
  </si>
  <si>
    <t>AMPLIACIÓN RUTA F-30-E SECTOR: CRUCE RUTA F-20 - CONCÓN, PROVINCIA VALPARAÍSO</t>
  </si>
  <si>
    <t>30121216-0</t>
  </si>
  <si>
    <t>REPOSICION PUENTE RAPEL EN RUTA G-80-I, COMUNA DE SANTO DOMINGO</t>
  </si>
  <si>
    <t>30123847-0</t>
  </si>
  <si>
    <t>CONSTRUCCION CONEXIÓN VIAL TABOLANGO - QUILPUE - VILLA ALEMANA</t>
  </si>
  <si>
    <t>30131237-0</t>
  </si>
  <si>
    <t>REPOSICIÓN PUENTE 25 DE MAYO EN RUTA E - 805</t>
  </si>
  <si>
    <t>30218272-0</t>
  </si>
  <si>
    <t>AMPLIACION RUTA 62 SECTOR QUILLOTA - CR. RUTA F-390, COM. QUILLOTA</t>
  </si>
  <si>
    <t>30469338-0</t>
  </si>
  <si>
    <t>CONSTRUCCION TUNEL LA GRUPA 2, PROV. PETORCA</t>
  </si>
  <si>
    <t>CABILDO</t>
  </si>
  <si>
    <t>30483803-0</t>
  </si>
  <si>
    <t>CONSTRUCCION ENLACE EL VERGEL RUTA 60 CH (CAMINO LA PÓLVORA)</t>
  </si>
  <si>
    <t xml:space="preserve">VALPARAISO, CASABLANCA, CONCON, JUAN FERNANDEZ, PUCHUNCAVI, QUILPUE, QUINTERO, VILLA ALEMANA, VIÑA DEL MAR, ISLA DE PASCUA, LOS ANDES, CALLE LARGA, RINCONADA, SAN ESTEBAN, LA LIGUA, CABILDO, PAPUDO, PETORCA, ZAPALLAR, QUILLOTA, CALERA, HIJUELAS, LA CRUZ, </t>
  </si>
  <si>
    <t>40006568-0</t>
  </si>
  <si>
    <t>CONSTRUCCION PAR VIAL 60 CH. S: JUNCAL-PORTILLO Y AMPLIACION S: PORTILLO - TUNEL C. REDENTOR</t>
  </si>
  <si>
    <t>40007060-0</t>
  </si>
  <si>
    <t>REPOSICIÓN PUENTE RABUCO EN RUTA F-300, COMUNA DE HIJUELAS</t>
  </si>
  <si>
    <t>HIJUELAS</t>
  </si>
  <si>
    <t>40011219-0</t>
  </si>
  <si>
    <t>REPOSICION PUENTES MENORES PROVINCIAS DE VALPARAISO Y QUILLOTA</t>
  </si>
  <si>
    <t>LOS ANDES, PETORCA, SAN ANTONIO, SAN FELIPE, MARGA MARGA</t>
  </si>
  <si>
    <t>LOS ANDES, SAN ESTEBAN, PETORCA, ZAPALLAR, SAN ANTONIO, PANQUEHUE, PUTAENDO, LIMACHE, OLMUE</t>
  </si>
  <si>
    <t>40011794-0</t>
  </si>
  <si>
    <t>QUILLOTA, SAN FELIPE</t>
  </si>
  <si>
    <t>CALERA, HIJUELAS, NOGALES, CATEMU</t>
  </si>
  <si>
    <t>40017172-0</t>
  </si>
  <si>
    <t>AMPLIACION PUENTE LO GALLARDO EN RUTA 66, PROVINCIA DE SAN ANTONIO</t>
  </si>
  <si>
    <t>40017840-0</t>
  </si>
  <si>
    <t>CONSTRUCCIÓN CONEXIÓN VIAL RUTA COSTERA SECTOR: SANTO DOMINGO - LÍMITE REGIONAL SUR</t>
  </si>
  <si>
    <t>40020009-0</t>
  </si>
  <si>
    <t>CONSTRUCCION CONEXIÓN VIAL RUTA F-50 -TRONCAL SUR</t>
  </si>
  <si>
    <t>QUILPUE</t>
  </si>
  <si>
    <t>40024557-0</t>
  </si>
  <si>
    <t>40025778-0</t>
  </si>
  <si>
    <t>LOS ANDES, SAN FELIPE</t>
  </si>
  <si>
    <t>LOS ANDES, CALLE LARGA, RINCONADA, SAN ESTEBAN, SAN FELIPE, LLAILLAY, PANQUEHUE</t>
  </si>
  <si>
    <t>40027442-0</t>
  </si>
  <si>
    <t>ZAPALLAR</t>
  </si>
  <si>
    <t>40027490-0</t>
  </si>
  <si>
    <t>MEJORAMIENTO CRUCE VIAL RUTA E-35 CON RUTA E-375, SECTOR CHINCOLCO, COMUNA DE PETORCA</t>
  </si>
  <si>
    <t>VALPARAISO, ISLA DE PASCUA, LOS ANDES, PETORCA, QUILLOTA, SAN ANTONIO, SAN FELIPE, MARGA MARGA</t>
  </si>
  <si>
    <t>30437224-0</t>
  </si>
  <si>
    <t>CONSERVACIÓN OBRAS PORTUARIAS COSTERAS MENORES 2016-2021, VALPARAÍSO</t>
  </si>
  <si>
    <t>VALPARAISO, ISLA DE PASCUA, PETORCA, SAN ANTONIO</t>
  </si>
  <si>
    <t>VALPARAISO, CONCON, JUAN FERNANDEZ, PUCHUNCAVI, QUINTERO, VIÑA DEL MAR, ISLA DE PASCUA, LA LIGUA, PAPUDO, ZAPALLAR, SAN ANTONIO, ALGARROBO, CARTAGENA, EL QUISCO, EL TABO, SANTO DOMINGO</t>
  </si>
  <si>
    <t>40018798-0</t>
  </si>
  <si>
    <t>PUCHUNCAVI</t>
  </si>
  <si>
    <t>29000038-0</t>
  </si>
  <si>
    <t>AMPLIACIÓN, REHABILITACIÓN Y MEJORAMIENTO LITORAL CENTRAL (INSPECCIÓN FISCAL)</t>
  </si>
  <si>
    <t>CASABLANCA, SAN ANTONIO, ALGARROBO, CARTAGENA, EL QUISCO, EL TABO</t>
  </si>
  <si>
    <t>29000059-0</t>
  </si>
  <si>
    <t>CONSTRUCCIÓN TUNEL EL MELON POR CONCESIÓN</t>
  </si>
  <si>
    <t>PETORCA, QUILLOTA</t>
  </si>
  <si>
    <t>ZAPALLAR, NOGALES</t>
  </si>
  <si>
    <t>29000070-0</t>
  </si>
  <si>
    <t>CONSTRUCCIÓN CAMINO PUCHUNCAVÍ NOGALES POR CONCESIÓN</t>
  </si>
  <si>
    <t>VALPARAISO, QUILLOTA</t>
  </si>
  <si>
    <t>PUCHUNCAVI, QUINTERO, NOGALES</t>
  </si>
  <si>
    <t>29000077-0</t>
  </si>
  <si>
    <t>RUTA 60 LOS ANDES CON-CON</t>
  </si>
  <si>
    <t>LOS ANDES, QUILLOTA, SAN FELIPE, MARGA MARGA</t>
  </si>
  <si>
    <t>LOS ANDES, SAN ESTEBAN, QUILLOTA, CALERA, HIJUELAS, LA CRUZ, SAN FELIPE, CATEMU, LLAILLAY, PANQUEHUE, SANTA MARIA, LIMACHE, VILLA ALEMANA</t>
  </si>
  <si>
    <t>29000086-0</t>
  </si>
  <si>
    <t>PUERTO TERRESTRE LOS ANDES (INSPECCIÓN FISCAL)</t>
  </si>
  <si>
    <t>29000123-0</t>
  </si>
  <si>
    <t>CONCESIÓN LITORAL CENTRAL (INGRESO MÍNIMO GARANTIZADO)</t>
  </si>
  <si>
    <t>29000153-0</t>
  </si>
  <si>
    <t>CAMINO INTERNACIONAL RUTA 60 CH LOS ANDES - CON CON (SISTEMA NUEVAS INVERSIONES)</t>
  </si>
  <si>
    <t>29000231-0</t>
  </si>
  <si>
    <t>CAMINO INTERNACIONAL RUTA 60 CH LOS ANDES - CON CON (EXPROPIACIONES)</t>
  </si>
  <si>
    <t>29000275-0</t>
  </si>
  <si>
    <t>CONCESIÓN LITORAL CENTRAL (EXPROPIACIONES)</t>
  </si>
  <si>
    <t>SAN ANTONIO, ALGARROBO, CARTAGENA, EL QUISCO, EL TABO</t>
  </si>
  <si>
    <t>29000491-0</t>
  </si>
  <si>
    <t>NUEVO COMPLEJO FRONTERIZO LOS LIBERTADORES (INSPECCIÓN FISCAL)</t>
  </si>
  <si>
    <t>29000494-0</t>
  </si>
  <si>
    <t>CONCESIÓN TELEFÉRICO DE VALPARAÍSO (ESTUDIOS)</t>
  </si>
  <si>
    <t>29000511-0</t>
  </si>
  <si>
    <t>CONSTRUCCIÓN TUNEL EL MELON POR CONCESIÓN (EXPROPIACIONES)</t>
  </si>
  <si>
    <t>29000523-0</t>
  </si>
  <si>
    <t>CONCESIÓN CAMINO NOGALES - PUCHUNCAVI, RELICITACIÓN (EXPROPIACIONES)</t>
  </si>
  <si>
    <t>29000529-0</t>
  </si>
  <si>
    <t>CONCESIÓN EMBALSE LAS PALMAS (INSPECCIÓN FISCAL)</t>
  </si>
  <si>
    <t>29000548-0</t>
  </si>
  <si>
    <t>CONCESIÓN EMBALSE LAS PALMAS (EXPROPIACIONES)</t>
  </si>
  <si>
    <t>40021079-0</t>
  </si>
  <si>
    <t>CONSTRUCCION Y MEJORAMIENTO NUEVA RUTA PERIFERICA VALPARAISO</t>
  </si>
  <si>
    <t>40035413-0</t>
  </si>
  <si>
    <t>CONSERVACION RED VIAL REGION METROPOLITANA PERIODO 2021-2023 PLAN DE RECUPERACIÓN</t>
  </si>
  <si>
    <t>30310626-0</t>
  </si>
  <si>
    <t>CONSTRUCCIÓN CENTRO GABRIELA MISTRAL ETAPA 2</t>
  </si>
  <si>
    <t>40030424-0</t>
  </si>
  <si>
    <t>CONSERVACION CONSERVACIÓN PALACIO DE LA MONEDA 2022-2024</t>
  </si>
  <si>
    <t>30097900-0</t>
  </si>
  <si>
    <t>CONSTRUCCIÓN OBRAS DE RETENCIÓN EN HONDONADA, QUEBRADA DE MACUL</t>
  </si>
  <si>
    <t>MACUL</t>
  </si>
  <si>
    <t>30102291-0</t>
  </si>
  <si>
    <t>CONSTRUCCION SISTEMA DE AGUAS LLUVIAS TRINIDAD 2, LA FLORIDA</t>
  </si>
  <si>
    <t>LA FLORIDA</t>
  </si>
  <si>
    <t>30105724-0</t>
  </si>
  <si>
    <t>CONSTRUCCIÓN OBRAS CONTROL ALUVIONAL Y CRECIDAS LIQUIDAS QUEB. RAMÓN</t>
  </si>
  <si>
    <t>LA REINA, LAS CONDES</t>
  </si>
  <si>
    <t>30309772-0</t>
  </si>
  <si>
    <t>LA FLORIDA, PUDAHUEL, QUILICURA, SAN JOAQUIN, SAN MIGUEL, SAN RAMON</t>
  </si>
  <si>
    <t>30485825-0</t>
  </si>
  <si>
    <t>CONSERVACION DE RIBERAS DE CAUCES NATURALES REG. METROPOLITANA (2018-2022)</t>
  </si>
  <si>
    <t>SANTIAGO, CORDILLERA, CHACABUCO, MAIPO, MELIPILLA, TALAGANTE</t>
  </si>
  <si>
    <t>LA FLORIDA, MAIPU, PIRQUE, SAN JOSE DE MAIPO, COLINA, LAMPA, TIL TIL, BUIN, PAINE, MELIPILLA, ALHUE, EL MONTE, ISLA DE MAIPO, PEÑAFLOR</t>
  </si>
  <si>
    <t>SANTIAGO, CHACABUCO</t>
  </si>
  <si>
    <t>40018779-0</t>
  </si>
  <si>
    <t>CONSTRUCCION SISTEMA DE DRENAJE ZONA SUR PONIENTE ETAPA 1, CANAL SANTA MARTA, MAIPU</t>
  </si>
  <si>
    <t>MAIPU</t>
  </si>
  <si>
    <t>30065433-0</t>
  </si>
  <si>
    <t>REPOSICIÓN PAVIMENTO RUTA G-150: PANAMERICANA- LAMPA</t>
  </si>
  <si>
    <t>LAMPA</t>
  </si>
  <si>
    <t>30069463-0</t>
  </si>
  <si>
    <t>CONSTRUCCIÓN VARIANTE POLPAICO EN RUTA G-132, COMUNA DE TILTIL</t>
  </si>
  <si>
    <t>TIL TIL</t>
  </si>
  <si>
    <t>30069739-0</t>
  </si>
  <si>
    <t>REPOSICIÓN RUTA G-78, SECTOR MELIPILLA-CUNCUMÉN</t>
  </si>
  <si>
    <t>30074253-0</t>
  </si>
  <si>
    <t>REPOSICIÓN RUTA G-25 SECTOR: SAN JOSÉ DE MAIPO - SAN GABRIEL</t>
  </si>
  <si>
    <t>CORDILLERA</t>
  </si>
  <si>
    <t>SAN JOSE DE MAIPO</t>
  </si>
  <si>
    <t>MARIA PINTO</t>
  </si>
  <si>
    <t>30083016-0</t>
  </si>
  <si>
    <t>REPOSICIÓN PUENTE ESPERANZA EN RUTA G-68, COMUNA PADRE HURTADO</t>
  </si>
  <si>
    <t>PADRE HURTADO</t>
  </si>
  <si>
    <t>30091237-0</t>
  </si>
  <si>
    <t>AMPLIACIÓN CAMINO PADRE HURTADO RUTA G-45</t>
  </si>
  <si>
    <t>30402087-0</t>
  </si>
  <si>
    <t>REPOSICIÓN PUENTES Y LOSAS PROVICIAS DE MELIPILLA Y TALAGANTE</t>
  </si>
  <si>
    <t>MELIPILLA, TALAGANTE</t>
  </si>
  <si>
    <t>MELIPILLA, TALAGANTE, PADRE HURTADO</t>
  </si>
  <si>
    <t>30402182-0</t>
  </si>
  <si>
    <t>REPOSICIÓN Y CONSTRUCCIÓN PUENTES Y LOSAS R M</t>
  </si>
  <si>
    <t>30457895-0</t>
  </si>
  <si>
    <t>REPOSICION PUENTES Y MEJORAMIENTO RUTA G-16: SECTOR LAMPA, TILTIL,</t>
  </si>
  <si>
    <t>LAMPA, TIL TIL</t>
  </si>
  <si>
    <t>30459970-0</t>
  </si>
  <si>
    <t>REPOSICION PUENTES LOS TALAVERAS Y SANTA ROSA, PROVINCIA DE CHACABUCO</t>
  </si>
  <si>
    <t>COLINA, LAMPA</t>
  </si>
  <si>
    <t>40003861-0</t>
  </si>
  <si>
    <t>MEJORAMIENTO CONECTIVIDAD 2º ACCESO A PIRQUE</t>
  </si>
  <si>
    <t>PIRQUE</t>
  </si>
  <si>
    <t>MAIPO, TALAGANTE</t>
  </si>
  <si>
    <t>40011368-0</t>
  </si>
  <si>
    <t>PAINE, TALAGANTE</t>
  </si>
  <si>
    <t>40011380-0</t>
  </si>
  <si>
    <t>40012035-0</t>
  </si>
  <si>
    <t>CONSTRUCCION Y MEJORAMIENTO CRUCERO-COLLIGUAY-TILTIL, PASO INTERREGIONAL ENTRE RM Y RV</t>
  </si>
  <si>
    <t>40020241-0</t>
  </si>
  <si>
    <t>MEJORAMIENTO RUTA G-16 SECTOR : SANTIAGO - LAMPA</t>
  </si>
  <si>
    <t>40031145-0</t>
  </si>
  <si>
    <t>MAIPO, MELIPILLA</t>
  </si>
  <si>
    <t>PAINE, MELIPILLA</t>
  </si>
  <si>
    <t>40031146-0</t>
  </si>
  <si>
    <t>MEJORAMIENTO CONEXION VIAL TALAGANTE-ISLA DE MAIPO, REGION METROPOLITANA</t>
  </si>
  <si>
    <t>29000018-0</t>
  </si>
  <si>
    <t>AMPLIACIÓN, REHABILITACIÓN Y MEJORAMIENTO SISTEMA NORTE SUR (INSPECCIÓN FISCAL)</t>
  </si>
  <si>
    <t>29000019-0</t>
  </si>
  <si>
    <t>CONSTRUCCIÓN DE ACCESO AEROPUERTO ARTURO MERINO BENÍTEZ POR CONCESIÓN</t>
  </si>
  <si>
    <t>29000020-0</t>
  </si>
  <si>
    <t>ASESORÍA A LA INSPECCIÓN FISCAL DE LA OBRA AEROPUERTO A. MERINO BENÍTEZ EN CONSTRUCCIÓN</t>
  </si>
  <si>
    <t>29000040-0</t>
  </si>
  <si>
    <t>AMPLIACIÓN, REHABILITACIÓN Y MEJORAMIENTO VARIANTE MELIPILLA (INSPECCIÓN FISCAL)</t>
  </si>
  <si>
    <t>29000042-0</t>
  </si>
  <si>
    <t>AMPLIACIÓN, REHABILITACIÓN Y MEJORAMIENTO AMÉRICO VESPUCIO SUR (INSPECCIÓN FISCAL)</t>
  </si>
  <si>
    <t>LA CISTERNA, LA FLORIDA, LA GRANJA, LO ESPEJO, MACUL, MAIPU, PEÑALOLEN, SAN RAMON</t>
  </si>
  <si>
    <t>29000044-0</t>
  </si>
  <si>
    <t>CENTRO DE JUSTICIA (INSPECCIÓN FISCAL)</t>
  </si>
  <si>
    <t>29000046-0</t>
  </si>
  <si>
    <t>AMPLIACIÓN, REHABILITACIÓN Y MEJORAMIENTO AMÉRICO VESPUCIO NORTE (INSPECCIÓN FISCAL)</t>
  </si>
  <si>
    <t>CERRO NAVIA, CONCHALI, HUECHURABA, MAIPU, PUDAHUEL, QUILICURA, RECOLETA, RENCA</t>
  </si>
  <si>
    <t>29000054-0</t>
  </si>
  <si>
    <t>ASESORÍA A LA INSPECCIÓN FISCAL ACCESO NORORIENTE A SANTIAGO</t>
  </si>
  <si>
    <t>HUECHURABA, VITACURA, COLINA, LAMPA</t>
  </si>
  <si>
    <t>29000056-0</t>
  </si>
  <si>
    <t>ASESORÍA A LA INSPECCIÓN FISCAL ESTACIÓN DE INTERCAMBIO MODAL LA CISTERNA</t>
  </si>
  <si>
    <t>LA CISTERNA</t>
  </si>
  <si>
    <t>29000057-0</t>
  </si>
  <si>
    <t>PLAZA DE LA CIUDADANÍA (INSPECCIÓN FISCAL)</t>
  </si>
  <si>
    <t>29000058-0</t>
  </si>
  <si>
    <t>PARQUE O'HIGGINS (INSPECCIÓN FISCAL)</t>
  </si>
  <si>
    <t>29000063-0</t>
  </si>
  <si>
    <t>CONCESIÓN SISTEMA ORIENTE PONIENTE (INSPECCIÓN FISCAL)</t>
  </si>
  <si>
    <t>SANTIAGO, INDEPENDENCIA, LAS CONDES, PROVIDENCIA, RECOLETA, VITACURA</t>
  </si>
  <si>
    <t>29000085-0</t>
  </si>
  <si>
    <t>HABILITACIÓN ANILLO INTERMEDIO EL SALTO-AV. KENNEDY (INSPECCIÓN FISCAL)</t>
  </si>
  <si>
    <t>HUECHURABA, LAS CONDES, PROVIDENCIA, VITACURA</t>
  </si>
  <si>
    <t>29000110-0</t>
  </si>
  <si>
    <t>CONCESIÓN AMÉRICO VESPUCIO SUR (SISTEMA NUEVAS INVERSIONES)</t>
  </si>
  <si>
    <t>CERRILLOS, LA CISTERNA, LA FLORIDA, LA GRANJA, LO ESPEJO, MACUL, MAIPU, PEÑALOLEN, SAN RAMON</t>
  </si>
  <si>
    <t>29000114-0</t>
  </si>
  <si>
    <t>CONCESIÓN SISTEMA NORTE SUR (SISTEMA NUEVAS INVERSIONES)</t>
  </si>
  <si>
    <t>29000116-0</t>
  </si>
  <si>
    <t>CONCESION SISTEMA ORIENTE PONIENTE (SISTEMA NUEVAS INVERSIONES)</t>
  </si>
  <si>
    <t>29000172-0</t>
  </si>
  <si>
    <t>ANILLO INTERMEDIO EL SALTO-KENNEDY (SISTEMA NUEVAS INVERSIONES)</t>
  </si>
  <si>
    <t>29000183-0</t>
  </si>
  <si>
    <t>ESTACION DE INTERCAMBIO MODAL LA CISTERNA (INGRESO MINIMO GARANTIZADO)</t>
  </si>
  <si>
    <t>29000222-0</t>
  </si>
  <si>
    <t>COMPLEJO HOSPITALARIO MAIPÚ-LA FLORIDA (INSPECCIÓN FISCAL)</t>
  </si>
  <si>
    <t>LA FLORIDA, MAIPU</t>
  </si>
  <si>
    <t>29000232-0</t>
  </si>
  <si>
    <t>ACCESO VIAL AEROPUERTO AMB (EXPROPIACIONES)</t>
  </si>
  <si>
    <t>29000234-0</t>
  </si>
  <si>
    <t>CONEXIÓN VIAL MELIPILLA - CAMINO DE LA FRUTA (EXPROPIACIONES)</t>
  </si>
  <si>
    <t>29000237-0</t>
  </si>
  <si>
    <t>SISTEMA NORTE - SUR (EXPROPIACIONES)</t>
  </si>
  <si>
    <t>29000238-0</t>
  </si>
  <si>
    <t>SISTEMA ORIENTE - PONIENTE (EXPROPIACIONES)</t>
  </si>
  <si>
    <t>29000239-0</t>
  </si>
  <si>
    <t>AMÉRICO VESPUCIO SUR (EXPROPIACIONES)</t>
  </si>
  <si>
    <t>29000240-0</t>
  </si>
  <si>
    <t>ACCESO NOR-ORIENTE A SANTIAGO (EXPROPIACIONES)</t>
  </si>
  <si>
    <t>29000269-0</t>
  </si>
  <si>
    <t>CONCESIÓN AMÉRICO VESPUCIO NOR-PONIENTE (EXPROPIACIONES)</t>
  </si>
  <si>
    <t>29000270-0</t>
  </si>
  <si>
    <t>CONCESIÓN VARIANTE VESPUCIO - EL SALTO - KENNEDY (EXPROPIACIONES)</t>
  </si>
  <si>
    <t>29000271-0</t>
  </si>
  <si>
    <t>ESTACIÓN DE INTERCAMBIO MODAL QUINTA NORMAL (EXPROPIACIONES)</t>
  </si>
  <si>
    <t>QUINTA NORMAL</t>
  </si>
  <si>
    <t>29000272-0</t>
  </si>
  <si>
    <t>ESTACIÓN DE INTERCAMBIO MODAL LA CISTERNA (EXPROPIACIONES)</t>
  </si>
  <si>
    <t>29000273-0</t>
  </si>
  <si>
    <t>ESTACIONES DE TRANSBORDO PARA TRANSANTIAGO (EXPROPIACIONES)</t>
  </si>
  <si>
    <t>29000274-0</t>
  </si>
  <si>
    <t>CONCESIÓN VARIANTE MELIPILLA (EXPROPIACIONES)</t>
  </si>
  <si>
    <t>29000281-0</t>
  </si>
  <si>
    <t>CENTRO METROPOLITANO DE VEHÍCULOS RETIRADOS DE CIRCULACIÓN (INSPECCIÓN FISCAL)</t>
  </si>
  <si>
    <t>SANTIAGO, CORDILLERA, MAIPO</t>
  </si>
  <si>
    <t>SANTIAGO, CERRILLOS, CERRO NAVIA, CONCHALI, ESTACION CENTRAL, INDEPENDENCIA, LA CISTERNA, LA FLORIDA, LA PINTANA, LA REINA, LO BARNECHEA, LO PRADO, ÑUÑOA, PEÑALOLEN, RECOLETA, RENCA, SAN MIGUEL, VITACURA, PUENTE ALTO, SAN BERNARDO</t>
  </si>
  <si>
    <t>29000302-0</t>
  </si>
  <si>
    <t>SISTEMA NORTE - SUR (ESTUDIOS)</t>
  </si>
  <si>
    <t>29000303-0</t>
  </si>
  <si>
    <t>29000328-0</t>
  </si>
  <si>
    <t>ACCESO VIAL AEROPUERTO AMB (SISTEMA NUEVAS INVERSIONES)</t>
  </si>
  <si>
    <t>29000456-0</t>
  </si>
  <si>
    <t>SISTEMA AMERICO VESPUCIO SUR (ESTUDIOS)</t>
  </si>
  <si>
    <t>29000469-0</t>
  </si>
  <si>
    <t>CONCESIÓN SISTEMA AMÉRICO VESPUCIO ORIENTE (INSPECCIÓN FISCAL)</t>
  </si>
  <si>
    <t>HUECHURABA, LA REINA, LAS CONDES, RECOLETA, VITACURA</t>
  </si>
  <si>
    <t>29000482-0</t>
  </si>
  <si>
    <t>CONCESIÓN HOSPITAL SALVADOR E INSTITUTO NACIONAL DE GERIATRÍA (INSPECCIÓN FISCAL)</t>
  </si>
  <si>
    <t>PROVIDENCIA</t>
  </si>
  <si>
    <t>29000487-0</t>
  </si>
  <si>
    <t>CONCESIÓN HOSPITAL FÉLIX BULNES (INSPECCIÓN FISCAL)</t>
  </si>
  <si>
    <t>CERRO NAVIA</t>
  </si>
  <si>
    <t>29000498-0</t>
  </si>
  <si>
    <t>CONCESIÓN SISTEMA AMÉRICO VESPUCIO ORIENTE TRAMO EL SALTO - PRINCIPE DE GALES (EXPROPIACIONES)</t>
  </si>
  <si>
    <t>29000502-0</t>
  </si>
  <si>
    <t>CENTRO METROPOLITANO DE VEHICULOS RETIRADOS DE CIRCULACIÓN (IMG)</t>
  </si>
  <si>
    <t>29000526-0</t>
  </si>
  <si>
    <t>CONCESIÓN CONEXIÓN VIAL RUTA 78 HASTA RUTA 68 (INSPECCIÓN FISCAL)</t>
  </si>
  <si>
    <t>MAIPU, PUDAHUEL</t>
  </si>
  <si>
    <t>29000527-0</t>
  </si>
  <si>
    <t>CONCESIÓN TELEFERICO BICENTENARIO (INSPECCIÓN FISCAL)</t>
  </si>
  <si>
    <t>HUECHURABA, LAS CONDES, PROVIDENCIA</t>
  </si>
  <si>
    <t>29000528-0</t>
  </si>
  <si>
    <t>CONCESIÓN AMERICO VESPUCIO ORIENTE TRAMO PRINCIPE DE GALES - LOS PRESIDENTES (INSPECCIÓN FISCAL)</t>
  </si>
  <si>
    <t>LA REINA, MACUL, ÑUÑOA, PEÑALOLEN</t>
  </si>
  <si>
    <t>29000533-0</t>
  </si>
  <si>
    <t>CONCESIÓN RUTA G-21 ACCESO CENTROS DE ESQUI (INSPECCIÓN FISCAL)</t>
  </si>
  <si>
    <t>LAS CONDES, LO BARNECHEA</t>
  </si>
  <si>
    <t>29000542-0</t>
  </si>
  <si>
    <t>CONCESION SISTEMA AMERICO VESPUCIO ORIENTE TRAMO EL SALTO - PRINCIPE DE GALES (COMPENSACIONES)</t>
  </si>
  <si>
    <t>HUECHURABA, LA REINA, LAS CONDES, ÑUÑOA, RECOLETA, VITACURA</t>
  </si>
  <si>
    <t>29000544-0</t>
  </si>
  <si>
    <t>CONCESIÓN MEJORAMIENTO RUTA G-21 (EXPROPIACIONES)</t>
  </si>
  <si>
    <t>29000545-0</t>
  </si>
  <si>
    <t>CONCESIÓN AMÉRICO VESPUCIO ORIENTE TRAMO PRINCIPE DE GALES - LOS PRESIDENTES (EXPROPIACIONES)</t>
  </si>
  <si>
    <t>29000549-0</t>
  </si>
  <si>
    <t>CONCESIÓN CONEXIÓN VIAL RUTA 78 HASTA RUTA 68 (EXPROPIACIONES)</t>
  </si>
  <si>
    <t>29000569-0</t>
  </si>
  <si>
    <t>29000571-0</t>
  </si>
  <si>
    <t>INDEPENDENCIA</t>
  </si>
  <si>
    <t>40026163-0</t>
  </si>
  <si>
    <t>RANCAGUA</t>
  </si>
  <si>
    <t>30241072-0</t>
  </si>
  <si>
    <t>REPOSICION PUENTE QUIAHUE 1, RUTA I-572, KM 4.3, LOLOL</t>
  </si>
  <si>
    <t>LOLOL</t>
  </si>
  <si>
    <t>40032227-0</t>
  </si>
  <si>
    <t>CACHAPOAL, CARDENAL CARO, COLCHAGUA</t>
  </si>
  <si>
    <t>RANCAGUA, CODEGUA, COINCO, COLTAUCO, DOÑIHUE, GRANEROS, LAS CABRAS, MACHALI, MALLOA, MOSTAZAL, OLIVAR, PEUMO, PICHIDEGUA, QUINTA DE TILCOCO, RENGO, REQUINOA, SAN VICENTE, PICHILEMU, LA ESTRELLA, LITUECHE, MARCHIHUE, NAVIDAD, PAREDONES, SAN FERNANDO, CHEPI</t>
  </si>
  <si>
    <t>MEJORAMIENTO SISTEMA APR LA CHIMBA, RENGO</t>
  </si>
  <si>
    <t>40010994-0</t>
  </si>
  <si>
    <t>CONSERVACION DE RIBERAS NATURALES AÑOS 2020 - 2022, VI REGIÓN</t>
  </si>
  <si>
    <t>30043498-0</t>
  </si>
  <si>
    <t>MEJORAMIENTO RUTA H-45-G SECTOR: CUESTA CHADA A LÍMITE REGIONAL</t>
  </si>
  <si>
    <t>MOSTAZAL</t>
  </si>
  <si>
    <t>30070449-0</t>
  </si>
  <si>
    <t>MEJORAMIENTO PASADA URBANA POR CHÉPICA</t>
  </si>
  <si>
    <t>CHEPICA</t>
  </si>
  <si>
    <t>30071806-0</t>
  </si>
  <si>
    <t>MEJORAMIENTO RUTA H634,KM17.5 A 23.4,Y ACC PTE LA VINILLA,SN VICENTE</t>
  </si>
  <si>
    <t>SAN VICENTE</t>
  </si>
  <si>
    <t>30081182-0</t>
  </si>
  <si>
    <t>MEJORAMIENTO RUTA I-310 I-318 E I-330 PERALILLO - LOS CARDOS, PERALILLO</t>
  </si>
  <si>
    <t>30083002-0</t>
  </si>
  <si>
    <t>MEJORAMIENTO PASADA URBANA POR SANTA CRUZ DIVERSAS RUTAS</t>
  </si>
  <si>
    <t>SANTA CRUZ</t>
  </si>
  <si>
    <t>30108960-0</t>
  </si>
  <si>
    <t>RANCAGUA, MACHALI</t>
  </si>
  <si>
    <t>PICHILEMU, MARCHIHUE</t>
  </si>
  <si>
    <t>30121205-0</t>
  </si>
  <si>
    <t>30122160-0</t>
  </si>
  <si>
    <t>MEJORAMIENTO RUTA I-45 SECTOR PUENTE NEGRO - LA RUFINA</t>
  </si>
  <si>
    <t>SAN FERNANDO</t>
  </si>
  <si>
    <t>30123631-0</t>
  </si>
  <si>
    <t>MEJORAMIENTO CAMINO BÁSICO INTERMEDIO H-721, I-111 PELEQUÉN - POLONIA</t>
  </si>
  <si>
    <t>CACHAPOAL, COLCHAGUA</t>
  </si>
  <si>
    <t>MALLOA, SAN FERNANDO</t>
  </si>
  <si>
    <t>30123729-0</t>
  </si>
  <si>
    <t>MEJORAMIENTO DE INTERCONEXIÓN RÍO LOCO, RANCAGUA</t>
  </si>
  <si>
    <t>SAN FERNANDO, CHIMBARONGO, PLACILLA</t>
  </si>
  <si>
    <t>30135536-0</t>
  </si>
  <si>
    <t>CODEGUA, COLTAUCO, LAS CABRAS, PEUMO, QUINTA DE TILCOCO</t>
  </si>
  <si>
    <t>30346072-0</t>
  </si>
  <si>
    <t>MEJORAMIENTO PASADAS URBANAS RUTA 90, SECTOR SAN FERNANDO-SANTA CRUZ</t>
  </si>
  <si>
    <t>NANCAGUA, PLACILLA, SANTA CRUZ</t>
  </si>
  <si>
    <t>30418483-0</t>
  </si>
  <si>
    <t>CONSTRUCCION PUENTES LA PALMILLA Y LOS MAQUIS, COMUNA DE PICHILEMU</t>
  </si>
  <si>
    <t>30430772-0</t>
  </si>
  <si>
    <t>30433477-0</t>
  </si>
  <si>
    <t>CONSTRUCCIÓN PASARELA S. REQUEHUA - LA PLATINA SAN VICENTE T.T.</t>
  </si>
  <si>
    <t>30451072-0</t>
  </si>
  <si>
    <t>AMPLIACIÓN, REPOSICIÓN RUTA 90 SECTOR: CRUCE I-860 (MANANTIALES) - ACCESO PLACILLA</t>
  </si>
  <si>
    <t>PLACILLA</t>
  </si>
  <si>
    <t>30459773-0</t>
  </si>
  <si>
    <t>CONSTRUCCIÓN CONEXIÓN VIAL MACHALÍ - RUTA 5 - H-10</t>
  </si>
  <si>
    <t>30484904-0</t>
  </si>
  <si>
    <t>CHIMBARONGO</t>
  </si>
  <si>
    <t>30485310-0</t>
  </si>
  <si>
    <t>40003014-0</t>
  </si>
  <si>
    <t>REPOSICION PUENTES POBLACION, CANAL S. CRUZ Y CHOMEDAHUE 2, RUTA I760, COMUNA DE SANTA CRUZ</t>
  </si>
  <si>
    <t>40008921-0</t>
  </si>
  <si>
    <t>REPOSICION PUENTE LA LIGUA, RUTA I-510 PAREDONES</t>
  </si>
  <si>
    <t>PAREDONES</t>
  </si>
  <si>
    <t>40012124-0</t>
  </si>
  <si>
    <t>CONSTRUCCION PASARELA RUTA 5 CRUCE GRANEROS - RAMPAS SECTOR LA CABAÑA</t>
  </si>
  <si>
    <t>GRANEROS</t>
  </si>
  <si>
    <t>40012126-0</t>
  </si>
  <si>
    <t>CONSTRUCCION PASARELA RUTA 5 SECTOR LOS LIRIOS</t>
  </si>
  <si>
    <t>REQUINOA</t>
  </si>
  <si>
    <t>40012977-0</t>
  </si>
  <si>
    <t>CONSTRUCCION RUTA COSTERA LIMITE REGIONAL NORTE (V REG ) -PICHILEMU</t>
  </si>
  <si>
    <t>40016790-0</t>
  </si>
  <si>
    <t>40016792-0</t>
  </si>
  <si>
    <t>40018099-0</t>
  </si>
  <si>
    <t>40018101-0</t>
  </si>
  <si>
    <t>REPOSICION PUENTE COLHUE 2 Y ACCESOS, RUTA RP I-1054, COMUNA DE PUMANQUE</t>
  </si>
  <si>
    <t>PUMANQUE</t>
  </si>
  <si>
    <t>40018104-0</t>
  </si>
  <si>
    <t>REPOSICION PUENTE TUMUÑAN, RUTA RPI-487, COMUNA DE SAN FERNANDO</t>
  </si>
  <si>
    <t>40018404-0</t>
  </si>
  <si>
    <t>REPOSICION VARIOS PUENTES DE LA REGION DE O´HIGGINS V ETAPA</t>
  </si>
  <si>
    <t>40018408-0</t>
  </si>
  <si>
    <t>40019930-0</t>
  </si>
  <si>
    <t>REPOSICION PUENTE LAS ARAÑAS, RUTA I-320-H, COMUNA DE PALMILLA</t>
  </si>
  <si>
    <t>PALMILLA</t>
  </si>
  <si>
    <t>40019931-0</t>
  </si>
  <si>
    <t>RANCAGUA, OLIVAR</t>
  </si>
  <si>
    <t>40020380-0</t>
  </si>
  <si>
    <t>40020791-0</t>
  </si>
  <si>
    <t>AMPLIACION RUTA 90 TRAMO PLACILLA - SANTA CRUZ</t>
  </si>
  <si>
    <t>40028273-0</t>
  </si>
  <si>
    <t>REPOSICION VARIOS PUENTES DE LA REGION DE O´HIGGINS VI ETAPA</t>
  </si>
  <si>
    <t>CARDENAL CARO, COLCHAGUA</t>
  </si>
  <si>
    <t>40030551-0</t>
  </si>
  <si>
    <t>RANCAGUA, CODEGUA, COINCO, COLTAUCO, DOÑIHUE, PICHILEMU, LA ESTRELLA, LITUECHE, NAVIDAD, PAREDONES, SAN FERNANDO, CHEPICA, CHIMBARONGO, LOLOL, NANCAGUA</t>
  </si>
  <si>
    <t>30404227-0</t>
  </si>
  <si>
    <t>MEJORAMIENTO BORDE COSTERO SECTOR LA BOCA DE RAPEL NAVIDAD</t>
  </si>
  <si>
    <t>NAVIDAD</t>
  </si>
  <si>
    <t>29000084-0</t>
  </si>
  <si>
    <t>EMBALSE CONVENTO VIEJO (INSPECCIÓN FISCAL)</t>
  </si>
  <si>
    <t>MARCHIHUE, CHEPICA, CHIMBARONGO, LOLOL, NANCAGUA, PALMILLA, PERALILLO, SANTA CRUZ</t>
  </si>
  <si>
    <t>29000169-0</t>
  </si>
  <si>
    <t>CONVENTO VIEJO (SISTEMA NUEVAS INVERSIONES)</t>
  </si>
  <si>
    <t>29000276-0</t>
  </si>
  <si>
    <t>EMBALSE CONVENTO VIEJO (EXPROPIACIONES)</t>
  </si>
  <si>
    <t>40025952-0</t>
  </si>
  <si>
    <t>CONSERVACIÓN DE RIBERAS REGIÓN DEL MAULE 2020 - 2023 - RECUP</t>
  </si>
  <si>
    <t>TALCA, CURICO, LINARES</t>
  </si>
  <si>
    <t>TALCA, CONSTITUCION, SAN CLEMENTE, CURICO, LINARES, PARRAL</t>
  </si>
  <si>
    <t>40025995-0</t>
  </si>
  <si>
    <t>CONSERVACION OBRAS DE RIEGO FISCALES REGION DEL MAULE 2020 - 2023 - RECUP</t>
  </si>
  <si>
    <t>30122001-0</t>
  </si>
  <si>
    <t>LINARES, LONGAVI</t>
  </si>
  <si>
    <t>TALCA, CAUQUENES, CURICO</t>
  </si>
  <si>
    <t>TALCA, SAN RAFAEL, CAUQUENES, PELLUHUE, CURICO, VICHUQUEN</t>
  </si>
  <si>
    <t>CONSTITUCION</t>
  </si>
  <si>
    <t>40030955-0</t>
  </si>
  <si>
    <t>TALCA, CONSTITUCION, CUREPTO, EMPEDRADO, MAULE, PELARCO, PENCAHUE, RIO CLARO, SAN CLEMENTE, SAN RAFAEL, CAUQUENES, CHANCO, PELLUHUE, CURICO, HUALAÑE, LICANTEN, MOLINA, RAUCO, ROMERAL, SAGRADA FAMILIA, TENO, VICHUQUEN, LINARES, COLBUN, LONGAVI, PARRAL, RET</t>
  </si>
  <si>
    <t>40005310-0</t>
  </si>
  <si>
    <t>CONSERVACION MANEJO Y CONTROL EMBALSE ANCOA, LINARES</t>
  </si>
  <si>
    <t>40005316-0</t>
  </si>
  <si>
    <t>CONSERVACION MANEJO Y CONTROL EMBALSE EMPEDRADO, TALCA</t>
  </si>
  <si>
    <t>EMPEDRADO</t>
  </si>
  <si>
    <t>40022429-0</t>
  </si>
  <si>
    <t>CONSERVACION INFRAESTRUCTURA DE RIEGO REGION DEL MAULE</t>
  </si>
  <si>
    <t>20177442-0</t>
  </si>
  <si>
    <t>MEJORAMIENTO RUTA J-55 SECTOR: LA UNIÓN - LOS QUEÑES</t>
  </si>
  <si>
    <t>ROMERAL</t>
  </si>
  <si>
    <t>20184423-0</t>
  </si>
  <si>
    <t>REPOSICIÓN PAVIMENTO RUTA K-25 SECTOR: MOLINA- LOS ROBLES</t>
  </si>
  <si>
    <t>TALCA, CURICO</t>
  </si>
  <si>
    <t>RIO CLARO, MOLINA</t>
  </si>
  <si>
    <t>30062103-0</t>
  </si>
  <si>
    <t>REPOSICIÓN PAV. RUTA M-50 SECTOR: CHANCO-CONSTITUCIÓN</t>
  </si>
  <si>
    <t>30063344-0</t>
  </si>
  <si>
    <t>REPOSICIÓN PAVIMENTO RUTA J-60, SECTOR RAUCO-CRUCE RUTA COSTERA</t>
  </si>
  <si>
    <t>CAUQUENES</t>
  </si>
  <si>
    <t>30077630-0</t>
  </si>
  <si>
    <t>MEJORAMIENTO CAMINO COSTERO NORTE, SECTOR: BOYERUCA-CRUCE RUTA J-60</t>
  </si>
  <si>
    <t>LICANTEN, VICHUQUEN</t>
  </si>
  <si>
    <t>30078400-0</t>
  </si>
  <si>
    <t>MEJORAMIENTO RUTA L-45, SECTOR ESCUELA LLEPO - EL PEÑASCO</t>
  </si>
  <si>
    <t>30080989-0</t>
  </si>
  <si>
    <t>AMPLIACIÓN REPOSICIÓN RUTA 115 CH, SECTOR TALCA - SAN CLEMENTE</t>
  </si>
  <si>
    <t>TALCA, SAN CLEMENTE</t>
  </si>
  <si>
    <t>30081316-0</t>
  </si>
  <si>
    <t>MEJORAMIENTO RUTA L-32, SECTOR PTE. MARIMAURA-CRUCE RUTA 126</t>
  </si>
  <si>
    <t>30081378-0</t>
  </si>
  <si>
    <t>REPOSICIÓN PAVIMENTO RUTA L-111-11, SECTOR COLBÚN - PANIMÁVIDA - LINARES</t>
  </si>
  <si>
    <t>LINARES, COLBUN</t>
  </si>
  <si>
    <t>30082059-0</t>
  </si>
  <si>
    <t>MEJORAMIENTO RUTA K-275, SECTOR LAS TRANCAS - PARQUE INGLÉS</t>
  </si>
  <si>
    <t>30083432-0</t>
  </si>
  <si>
    <t>MEJORAMIENTO RUTA K-705, SECTOR: CRUCE RUTA K-715 - VILCHES ALTO</t>
  </si>
  <si>
    <t>30100820-0</t>
  </si>
  <si>
    <t>MEJORAMIENTO RUTA L-31, SECTOR LA FLORESTA-QUERI</t>
  </si>
  <si>
    <t>COLBUN, YERBAS BUENAS</t>
  </si>
  <si>
    <t>30106685-0</t>
  </si>
  <si>
    <t>30107547-0</t>
  </si>
  <si>
    <t>MEJORAMIENTO RUTA J-80, SECTOR: CRUCE J-60 (HUALAÑE) - CRUCE RUTA COSTERA</t>
  </si>
  <si>
    <t>HUALAÑE, LICANTEN, VICHUQUEN</t>
  </si>
  <si>
    <t>30122189-0</t>
  </si>
  <si>
    <t>CONSTRUCCIÓN RUTA PRECORDILLERA SECTOR: RUTA L-535-COLVINDO Y 4 PUENTES</t>
  </si>
  <si>
    <t>30123520-0</t>
  </si>
  <si>
    <t>MEJORAMIENTO RUTA L-45, SECTOR EL PEÑASCO-RETEN LOS HUALLES</t>
  </si>
  <si>
    <t>30399282-0</t>
  </si>
  <si>
    <t>VILLA ALEGRE</t>
  </si>
  <si>
    <t>30440736-0</t>
  </si>
  <si>
    <t>CONSTRUCCION CONEXIÓN VIAL SECTOR: RUTA K-120 - ACCESO SUR A CURICO</t>
  </si>
  <si>
    <t>CURICO, SAGRADA FAMILIA</t>
  </si>
  <si>
    <t>30479809-0</t>
  </si>
  <si>
    <t>CONSTRUCCION PUENTE EL COIGÜE EN RUTA L-45, KM. 25,34</t>
  </si>
  <si>
    <t>30483261-0</t>
  </si>
  <si>
    <t>REPOSICION RUTA K-15, SECTOR: RUTA 5(LONTUE)-MOLINA, PROV. CURICO</t>
  </si>
  <si>
    <t>MOLINA</t>
  </si>
  <si>
    <t>40004153-0</t>
  </si>
  <si>
    <t>REPOSICION Y MEJORAMIENTO PUENTE LAS JUNTAS EN RUTA L-831, KM. 7.94, COMUNA DE PARRAL</t>
  </si>
  <si>
    <t>PARRAL</t>
  </si>
  <si>
    <t>40011063-0</t>
  </si>
  <si>
    <t>CONSERVACION CAMINOS BASICOS REGION DEL MAULE 2020</t>
  </si>
  <si>
    <t>40011806-0</t>
  </si>
  <si>
    <t>REPOSICIÓN CINCO PUENTES MENORES, REGIÓN DEL MAULE</t>
  </si>
  <si>
    <t>SAN CLEMENTE, CAUQUENES, RAUCO, LONGAVI</t>
  </si>
  <si>
    <t>40021345-0</t>
  </si>
  <si>
    <t>40021482-0</t>
  </si>
  <si>
    <t>RETIRO</t>
  </si>
  <si>
    <t>40025776-0</t>
  </si>
  <si>
    <t>REPOSICION PUENTES DE MADERA AÑO 2021 DE LA REGION DEL MAULE</t>
  </si>
  <si>
    <t>40025899-0</t>
  </si>
  <si>
    <t>40031630-0</t>
  </si>
  <si>
    <t>AMPLIACION AV. CIRCUNVALACION RIO CLARO TALCA</t>
  </si>
  <si>
    <t>29000553-0</t>
  </si>
  <si>
    <t>RED HOSPITALARIA DEL MAULE (INSPECCIÓN FISCAL)</t>
  </si>
  <si>
    <t>TALCA, CAUQUENES, LINARES</t>
  </si>
  <si>
    <t>CONSTITUCION, CAUQUENES, PARRAL</t>
  </si>
  <si>
    <t>CHILLAN</t>
  </si>
  <si>
    <t>40025508-0</t>
  </si>
  <si>
    <t>MEJORAMIENTO RUTA INTERCOMUNAL DE SECANO INTERIOR DE ÑUBLE</t>
  </si>
  <si>
    <t>ITATA</t>
  </si>
  <si>
    <t>NINHUE, PORTEZUELO</t>
  </si>
  <si>
    <t>DIGUILLÍN, PUNILLA</t>
  </si>
  <si>
    <t>COBQUECURA</t>
  </si>
  <si>
    <t>30068336-0</t>
  </si>
  <si>
    <t>CONSTRUCCIÓN OBRAS DE MEJORAMIENTO CANAL DE LA LUZ EN CHILLÁN</t>
  </si>
  <si>
    <t>40012642-0</t>
  </si>
  <si>
    <t>SAN FABIAN</t>
  </si>
  <si>
    <t>20079319-0</t>
  </si>
  <si>
    <t>REPOSICIÓN RUTA 148 SECTOR: CRUCE RUTA 5 - PUENTE QUEIME</t>
  </si>
  <si>
    <t>BULNES, QUILLON</t>
  </si>
  <si>
    <t>30099535-0</t>
  </si>
  <si>
    <t>REPOSICIÓN RUTA N-59-Q, SECTOR: CHILLÁN - YUNGAY</t>
  </si>
  <si>
    <t>BULNES, CHILLAN VIEJO, EL CARMEN, PEMUCO, SAN IGNACIO, YUNGAY</t>
  </si>
  <si>
    <t>30130385-0</t>
  </si>
  <si>
    <t>CONSTRUCCION Y MEJORAMIENTO RUTA N-114, O-14 COBQUECURA-DICHATO</t>
  </si>
  <si>
    <t>COBQUECURA, COELEMU, TREGUACO</t>
  </si>
  <si>
    <t>QUILLON</t>
  </si>
  <si>
    <t>30458839-0</t>
  </si>
  <si>
    <t>REPOSICION RUTA 126: SECTOR QUIRIHUE- PUENTE ITATA</t>
  </si>
  <si>
    <t>QUIRIHUE, COELEMU, TREGUACO</t>
  </si>
  <si>
    <t>40004175-0</t>
  </si>
  <si>
    <t>MEJORAMIENTO CAMINOS BÁSICOS INTERMEDIOS CONEXIÓN RUTA N-335,N-447 A N-31,ÑUBLE</t>
  </si>
  <si>
    <t>SAN CARLOS</t>
  </si>
  <si>
    <t>40004289-0</t>
  </si>
  <si>
    <t>MEJORAMIENTO CAMINO BASICO INTERMEDIO RUTA N-773 DEL KM 0.3 AL KM 23.4, ÑUBLE</t>
  </si>
  <si>
    <t>BULNES, SAN IGNACIO</t>
  </si>
  <si>
    <t>40011106-0</t>
  </si>
  <si>
    <t>REPOSICION PUENTE EL PARRON EN RUTA Q-901-N COMUNA DE YUNGAY</t>
  </si>
  <si>
    <t>40011107-0</t>
  </si>
  <si>
    <t>EL CARMEN, SAN IGNACIO</t>
  </si>
  <si>
    <t>40011111-0</t>
  </si>
  <si>
    <t>TREGUACO</t>
  </si>
  <si>
    <t>40011113-0</t>
  </si>
  <si>
    <t>CONSTRUCCION PASADAS URBANAS RUTA N-59-Q SECTOR CHILLAN - LIMITE REGIONAL</t>
  </si>
  <si>
    <t>PEMUCO, SAN IGNACIO, YUNGAY</t>
  </si>
  <si>
    <t>40020935-0</t>
  </si>
  <si>
    <t>CONSTRUCCION CICLOVIA RUTA N-31, SECTOR SAN CARLOS - SAN FABIAN</t>
  </si>
  <si>
    <t>40030688-0</t>
  </si>
  <si>
    <t>RANQUIL</t>
  </si>
  <si>
    <t>30456822-0</t>
  </si>
  <si>
    <t>29000510-0</t>
  </si>
  <si>
    <t>CONCESIÓN EMBALSE PUNILLA (EXPROPIACIONES)</t>
  </si>
  <si>
    <t>29000566-0</t>
  </si>
  <si>
    <t>CONCEPCION, BIO BIO</t>
  </si>
  <si>
    <t>CONCEPCION, ARAUCO</t>
  </si>
  <si>
    <t>30075236-0</t>
  </si>
  <si>
    <t>MEJORAMIENTO CANALES CAUPOLICÁN Y BANNEN, LOTA, REGIÓN DEL BIO BIO</t>
  </si>
  <si>
    <t>LOTA</t>
  </si>
  <si>
    <t>30114484-0</t>
  </si>
  <si>
    <t>MEJORAMIENTO SISTEMA CANAL GAETE TALCAHUANO REGIÓN DEL BIOBÍO</t>
  </si>
  <si>
    <t>40002538-0</t>
  </si>
  <si>
    <t>CONSERVACION OBRAS FLUVIALES REGION DEL BIOBIO</t>
  </si>
  <si>
    <t>CONCEPCION, ARAUCO, BIO BIO</t>
  </si>
  <si>
    <t>40015379-0</t>
  </si>
  <si>
    <t>MEJORAMIENTO DEL CANAL EGAÑA DE TOME</t>
  </si>
  <si>
    <t>TOME</t>
  </si>
  <si>
    <t>40017124-0</t>
  </si>
  <si>
    <t>DIAGNOSTICO PUENTE JUAN PABLO II, PROVINCIA DE CONCEPCION</t>
  </si>
  <si>
    <t>20183209-0</t>
  </si>
  <si>
    <t>CONSTRUCCIÓN CONEXION VIAL RALCO-LONQUIMAY, VIII Y IX REGIÓNES</t>
  </si>
  <si>
    <t>30071340-0</t>
  </si>
  <si>
    <t>REPOSICIÓN PUENTE DUQUECO, PROVINCIA DE BIO BIO</t>
  </si>
  <si>
    <t>QUILLECO, SANTA BARBARA</t>
  </si>
  <si>
    <t>30077015-0</t>
  </si>
  <si>
    <t>ARAUCO, BIO BIO</t>
  </si>
  <si>
    <t>CURANILAHUE, NACIMIENTO</t>
  </si>
  <si>
    <t>30123855-0</t>
  </si>
  <si>
    <t>REPOSICIÓN RUTA P-70 PELECO - TIRÚA, ARAUCO</t>
  </si>
  <si>
    <t>CAÑETE, TIRUA</t>
  </si>
  <si>
    <t>30132689-0</t>
  </si>
  <si>
    <t>CONSTRUCCION INTERCONEXIÓN VIAL DICHATO, FLORIDA Y HUALQUI</t>
  </si>
  <si>
    <t>FLORIDA, HUALQUI, TOME</t>
  </si>
  <si>
    <t>30136947-0</t>
  </si>
  <si>
    <t>CURANILAHUE, LOS ALAMOS</t>
  </si>
  <si>
    <t>30145872-0</t>
  </si>
  <si>
    <t>MEJORAMIENTO RUTA Q-30, LA MONA-ALAMO HUACHO, LOS ANGELES</t>
  </si>
  <si>
    <t>CONCEPCION, CHIGUAYANTE</t>
  </si>
  <si>
    <t>30257623-0</t>
  </si>
  <si>
    <t>CONSTRUCCION PLAZA PEAJE SAN ROQUE,RUTA 156 DE LA MADERA, REGION DEL BIO BIO</t>
  </si>
  <si>
    <t>SANTA JUANA, NACIMIENTO</t>
  </si>
  <si>
    <t>30259523-0</t>
  </si>
  <si>
    <t>MEJORAMIENTO RUTA Q-806 CRUCE RUTA 5 MULCHÉN - NEGRETE, PROVINCIA BIO BIO</t>
  </si>
  <si>
    <t>MULCHEN, NEGRETE</t>
  </si>
  <si>
    <t>30281072-0</t>
  </si>
  <si>
    <t>MEJORAMIENTO RUTA O-54 YUMBEL-YUMBEL ESTACION, PROV. BIOBIO</t>
  </si>
  <si>
    <t>YUMBEL</t>
  </si>
  <si>
    <t>30286872-0</t>
  </si>
  <si>
    <t>REPOSICION PUENTE LARAQUETE, COMUNA DE ARAUCO, PROVINCIA DE ARAUCO</t>
  </si>
  <si>
    <t>30290173-0</t>
  </si>
  <si>
    <t>MEJORAMIENTO RUTA Q-45, ABANICO-PASO INTERNACIONAL PICHACHEN, ANTUCO</t>
  </si>
  <si>
    <t>ANTUCO</t>
  </si>
  <si>
    <t>30387097-0</t>
  </si>
  <si>
    <t>MEJORAMIENTO RUTA O-60 SECTOR YUMBEL - RERE, YUMBEL</t>
  </si>
  <si>
    <t>30395625-0</t>
  </si>
  <si>
    <t>MEJORAMIENTO RUTA P-721; P-722 SECTOR TIRUA - LONCOTRIPAY - LOS MAQUIS</t>
  </si>
  <si>
    <t>CONCEPCION, CORONEL, CHIGUAYANTE, FLORIDA, HUALQUI, LOTA, PENCO, SAN PEDRO DE LA PAZ, SANTA JUANA, TALCAHUANO, TOME, HUALPEN, LEBU, ARAUCO, CAÑETE, CONTULMO, CURANILAHUE, LOS ALAMOS, TIRUA, ALTO BIO BIO, LOS ANGELES, ANTUCO, CABRERO, LAJA, MULCHEN, NACIMI</t>
  </si>
  <si>
    <t>30485803-0</t>
  </si>
  <si>
    <t>HABILITACIÓN CONEXIÓN VIAL PUERTO SAN VICENTE RUTA INTERPORTUARIA</t>
  </si>
  <si>
    <t>SAN PEDRO DE LA PAZ, TALCAHUANO, HUALPEN</t>
  </si>
  <si>
    <t>40003142-0</t>
  </si>
  <si>
    <t>CHIGUAYANTE</t>
  </si>
  <si>
    <t>40003276-0</t>
  </si>
  <si>
    <t>AMPLIACIÓN CONEXIÓN VIAL CONCEPCIÓN-CHIGUAYANTE, ETAPA 2</t>
  </si>
  <si>
    <t>TUCAPEL</t>
  </si>
  <si>
    <t>40011257-0</t>
  </si>
  <si>
    <t>MEJORAMIENTO RUTA 156 (RUTA DE LA MADERA) TRAMO PATAGUAL - PURGATORIO (POR SECTORES)</t>
  </si>
  <si>
    <t>CORONEL, SANTA JUANA</t>
  </si>
  <si>
    <t>40011268-0</t>
  </si>
  <si>
    <t>MEJORAMIENTO CBI RUTA Q-148 CRUCE RUTA 180 (PASO ARENA)-CRUCE Q-34 (LAS QUILAS), LOS ANGELES</t>
  </si>
  <si>
    <t>40025518-0</t>
  </si>
  <si>
    <t>40027217-0</t>
  </si>
  <si>
    <t>REPOSICION PUENTE HUEPIL EN RUTA Q-975, COMUNA DE TUCAPEL</t>
  </si>
  <si>
    <t>40027218-0</t>
  </si>
  <si>
    <t>40027219-0</t>
  </si>
  <si>
    <t>REPOSICION PUENTE CUPAÑO EN RUTA P-464, PROVINCIA DE ARAUCO</t>
  </si>
  <si>
    <t>LEBU</t>
  </si>
  <si>
    <t>40030384-0</t>
  </si>
  <si>
    <t>40030393-0</t>
  </si>
  <si>
    <t>NACIMIENTO</t>
  </si>
  <si>
    <t>40035058-0</t>
  </si>
  <si>
    <t>SAN PEDRO DE LA PAZ</t>
  </si>
  <si>
    <t>30363375-0</t>
  </si>
  <si>
    <t>CONSTRUCCION EMBARCADEROS MENORES RIBERA SUR RIO LEBU</t>
  </si>
  <si>
    <t>40016426-0</t>
  </si>
  <si>
    <t>MEJORAMIENTO BORDE COSTERO FRAGATA MARIA ISABEL TALCAHUANO</t>
  </si>
  <si>
    <t>40026006-0</t>
  </si>
  <si>
    <t>CONCEPCION, PENCO, TALCAHUANO</t>
  </si>
  <si>
    <t>29000047-0</t>
  </si>
  <si>
    <t>AMPLIACIÓN, REHABILITACIÓN Y MEJORAMIENO RUTA INTERPORTUARIA TALCAHUANO - PENCO (INSPECCIÓN FISCAL)</t>
  </si>
  <si>
    <t>29000069-0</t>
  </si>
  <si>
    <t>ASESORÍA A LA INSPECCIÓN FISCAL DE LA OBRA TERMINAL DE PASAJEROS CARRIEL SUR EN CONSTRUCCIÓN</t>
  </si>
  <si>
    <t>CORONEL, LOTA, ARAUCO, CURANILAHUE, LOS ALAMOS</t>
  </si>
  <si>
    <t>29000184-0</t>
  </si>
  <si>
    <t>RUTA 160 TRAMO CORONEL TRES PINOS (INSPECCIÓN FISCAL)</t>
  </si>
  <si>
    <t>29000233-0</t>
  </si>
  <si>
    <t>RUTA 160 TRAMO CORONEL TRES PINOS (EXPROPIACIONES)</t>
  </si>
  <si>
    <t>CORONEL, LOTA, CURANILAHUE, LOS ALAMOS</t>
  </si>
  <si>
    <t>29000246-0</t>
  </si>
  <si>
    <t>ACCESO NORTE A CONCEPCIÓN (EXPROPIACIONES)</t>
  </si>
  <si>
    <t>29000268-0</t>
  </si>
  <si>
    <t>RUTA 160, TRAMO TRES PINOS - ACCESO NORTE A CORONEL (COMPENSACIONES)</t>
  </si>
  <si>
    <t>29000277-0</t>
  </si>
  <si>
    <t>CONCESIÓN RUTA INTERPORTUARIA TALCAHUANO - PENCO (EXPROPIACIONES)</t>
  </si>
  <si>
    <t>29000356-0</t>
  </si>
  <si>
    <t>AUTOPISTA CONCEPCIÓN - CABRERO (EXPROPIACIONES)</t>
  </si>
  <si>
    <t>29000489-0</t>
  </si>
  <si>
    <t>CONCESIÓN VIAL PUENTE INDUSTRIAL, REGIÓN DEL BIOBÍO (INSPECCIÓN FISCAL)</t>
  </si>
  <si>
    <t>SAN PEDRO DE LA PAZ, HUALPEN</t>
  </si>
  <si>
    <t>29000499-0</t>
  </si>
  <si>
    <t>CONCESIÓN RUTA 160, TRAMO TRES PINOS ACCESO NORTE A CORONEL (SISTEMA NUEVAS INVERSIONES)</t>
  </si>
  <si>
    <t>29000503-0</t>
  </si>
  <si>
    <t>CONCESIÓN VIAL PUENTE INDUSTRIAL, REGIÓN DEL BIOBÍO (EXPROPIACIONES)</t>
  </si>
  <si>
    <t>29000532-0</t>
  </si>
  <si>
    <t>CONCESIÓN VIAL PUENTE INDUSTRIAL (SISTEMA NUEVAS INVERSIONES)</t>
  </si>
  <si>
    <t>29000552-0</t>
  </si>
  <si>
    <t>RED HOSPITALARIA BÍO BÍO (INSPECCIÓN FISCAL)</t>
  </si>
  <si>
    <t>CORONEL, LOTA, TOME, LEBU, ARAUCO, MULCHEN, NACIMIENTO, SANTA BARBARA</t>
  </si>
  <si>
    <t>TEMUCO</t>
  </si>
  <si>
    <t>40025997-0</t>
  </si>
  <si>
    <t>VILCUN</t>
  </si>
  <si>
    <t>CURACAUTIN</t>
  </si>
  <si>
    <t>CAUTIN, MALLECO</t>
  </si>
  <si>
    <t>TEMUCO, CARAHUE, CUNCO, CURARREHUE, FREIRE, GALVARINO, GORBEA, LAUTARO, LONCOCHE, MELIPEUCO, NUEVA IMPERIAL, PADRE LAS CASAS, PERQUENCO, PITRUFQUEN, PUCON, SAAVEDRA, TEODORO SCHMIDT, TOLTEN, VILCUN, VILLARRICA, ANGOL, COLLIPULLI, CURACAUTIN, ERCILLA, LONQ</t>
  </si>
  <si>
    <t>LONQUIMAY</t>
  </si>
  <si>
    <t>40030522-0</t>
  </si>
  <si>
    <t>30034469-0</t>
  </si>
  <si>
    <t>MEJORAMIENTO EST.BOTROLHUE Y HABILITACION DESCARGA RIO CAUTIN, TCO.</t>
  </si>
  <si>
    <t>30063942-0</t>
  </si>
  <si>
    <t>CONSTRUCCIÓN COLECTOR INTERCEPTOR AGUAS LLUVIAS SAN MARTÍN, TEMUCO</t>
  </si>
  <si>
    <t>40010186-0</t>
  </si>
  <si>
    <t>CONSERVACION INFRAESTRUCTURA AGUAS LLUVIAS DE TEMUCO 2019 - 2022</t>
  </si>
  <si>
    <t>TEMUCO, PADRE LAS CASAS</t>
  </si>
  <si>
    <t>CURARREHUE</t>
  </si>
  <si>
    <t>30046029-0</t>
  </si>
  <si>
    <t>REPOSICIÓN PUENTES VILLA CAUTIN, COPIN Y ACCESOS</t>
  </si>
  <si>
    <t>30069292-0</t>
  </si>
  <si>
    <t>MEJORAMIENTO EN RUTA R-42 CAMINO PURÉN - LUMACO, IX REGIÓN</t>
  </si>
  <si>
    <t>LUMACO, PUREN</t>
  </si>
  <si>
    <t>30076636-0</t>
  </si>
  <si>
    <t>LAUTARO</t>
  </si>
  <si>
    <t>30080831-0</t>
  </si>
  <si>
    <t>REPOSICIÓN RUTA 181-CH CURACAUTÍN MALALCAHUELLO</t>
  </si>
  <si>
    <t>LUMACO</t>
  </si>
  <si>
    <t>30081385-0</t>
  </si>
  <si>
    <t>MEJORAMIENTO PAVIMENTO RUTA S-20 TEMUCO-CHOLCHOL</t>
  </si>
  <si>
    <t>30107046-0</t>
  </si>
  <si>
    <t>CONSTRUCCIÓN CONEXIÓN VIAL LAGO COLICO-PLAYA BLANCA CABURGUA</t>
  </si>
  <si>
    <t>CUNCO</t>
  </si>
  <si>
    <t>30107157-0</t>
  </si>
  <si>
    <t>MEJORAMIENTO RUTA R-86 SECTOR: LOS SAUCES-TRAIGUEN</t>
  </si>
  <si>
    <t>30107162-0</t>
  </si>
  <si>
    <t>MEJORAMIENTO RUTA S-75 SECTOR: COLICO - CABURGUA NORTE</t>
  </si>
  <si>
    <t>30107176-0</t>
  </si>
  <si>
    <t>MEJORAMIENTO RUTA R-444 LOS SAUCES LUMACO POR LAS ROZAS</t>
  </si>
  <si>
    <t>LOS SAUCES, LUMACO</t>
  </si>
  <si>
    <t>30118027-0</t>
  </si>
  <si>
    <t>MEJORAMIENTO ACCESO PORTAL SAN FRANCISCO - TEMUCO</t>
  </si>
  <si>
    <t>30122907-0</t>
  </si>
  <si>
    <t>MEJORAMIENTO PASADA URBANA POR VICTORIA, RUTA 181-CH</t>
  </si>
  <si>
    <t>30132761-0</t>
  </si>
  <si>
    <t>MEJORAMIENTO RUTA 181-CH SECTOR: VICTORIA-CURACAUTIN</t>
  </si>
  <si>
    <t>CURACAUTIN, VICTORIA</t>
  </si>
  <si>
    <t>30136611-0</t>
  </si>
  <si>
    <t>MEJORAMIENTO CAMINO BÁSICO INTERMEDIO 2ª FAJA EL VOLCAN (VILLARRICA)</t>
  </si>
  <si>
    <t>PUCON, VILLARRICA</t>
  </si>
  <si>
    <t>30181672-0</t>
  </si>
  <si>
    <t>MEJORAMIENTO RUTA S-138 SECTOR: TRANAPUENTE - LIMITE REGIONAL NORTE</t>
  </si>
  <si>
    <t>30231672-0</t>
  </si>
  <si>
    <t>AMPLIACION RUTA S-839 (SEGUNDA FAJA AL VOLCAN) VILLARRICA</t>
  </si>
  <si>
    <t>VILLARRICA</t>
  </si>
  <si>
    <t>30276122-0</t>
  </si>
  <si>
    <t>TOLTEN</t>
  </si>
  <si>
    <t>30400090-0</t>
  </si>
  <si>
    <t>MEJORAMIENTO CBI RUTA R-150-P, ANGOL- PARQUE NACIONAL NAHUELBUTA</t>
  </si>
  <si>
    <t>30400279-0</t>
  </si>
  <si>
    <t>REPOSICIÓN PUENTE EDUARDO FREI MONTALVA Y ACCESOS, CARAHUE</t>
  </si>
  <si>
    <t>30402423-0</t>
  </si>
  <si>
    <t>REPOSICION PUENTE REHUE Y ACCESOS, LOS SAUCES</t>
  </si>
  <si>
    <t>LOS SAUCES</t>
  </si>
  <si>
    <t>30444722-0</t>
  </si>
  <si>
    <t>REPOSICIÓN PUENTE CARES, CURARREHUE</t>
  </si>
  <si>
    <t>30458973-0</t>
  </si>
  <si>
    <t>MEJORAMIENTO CBI CAMINO QUEPE-PRADOS DE HUICHAHUE, PADRE LAS CASAS</t>
  </si>
  <si>
    <t>30458988-0</t>
  </si>
  <si>
    <t>MEJORAMIENTO CBI MAQUEHUE BOROA- PUENTE RAGNINTULEUFU, P. LAS CASAS</t>
  </si>
  <si>
    <t>NUEVA IMPERIAL, PADRE LAS CASAS</t>
  </si>
  <si>
    <t>30458989-0</t>
  </si>
  <si>
    <t>MEJORAMIENTO CBI CRUCE S-269-GRAL LOPEZ- PADRE LAS CASAS</t>
  </si>
  <si>
    <t>PADRE LAS CASAS</t>
  </si>
  <si>
    <t>30460155-0</t>
  </si>
  <si>
    <t>30460172-0</t>
  </si>
  <si>
    <t>MEJORAMIENTO RUTA S-95-T SECTOR:VILLARRICA - LICAN RAY</t>
  </si>
  <si>
    <t>30461075-0</t>
  </si>
  <si>
    <t>MEJORAMIENTO RUTA S-61 SECTOR: MELIPEUCO - ICALMA - PASO ICALMA</t>
  </si>
  <si>
    <t>MELIPEUCO, LONQUIMAY</t>
  </si>
  <si>
    <t>30464383-0</t>
  </si>
  <si>
    <t>MEJORAMIENTO CBI VARIOS CAMINOS ARAUCANÍA 2017-2018</t>
  </si>
  <si>
    <t>30466033-0</t>
  </si>
  <si>
    <t>MEJORAMIENTO PASADA URBANA RUTA S-95-T EN LA CIUDAD DE VILLARRICA</t>
  </si>
  <si>
    <t>30482963-0</t>
  </si>
  <si>
    <t>MEJORAMIENTO PAVIMENTO RUTA S-51, TRAMO PADRE LAS CASAS-CUNCO</t>
  </si>
  <si>
    <t>30483037-0</t>
  </si>
  <si>
    <t>AMPLIACION RUTA 199-CH SECTOR: PUCÓN - CR. RUTA S-905</t>
  </si>
  <si>
    <t>30483134-0</t>
  </si>
  <si>
    <t>MEJORAMIENTO CBI CAMINO PUENTE PAYA-HUIÑOCO, LONCOCHE</t>
  </si>
  <si>
    <t>LONCOCHE</t>
  </si>
  <si>
    <t>30483167-0</t>
  </si>
  <si>
    <t>REPOSICION PUENTE MALLECO Y ACCESOS EN RUTA R-152 ANGOL</t>
  </si>
  <si>
    <t>30483236-0</t>
  </si>
  <si>
    <t>CONSTRUCCION CONEXION VIAL RIBERA NORTE LAGO VILLARRICA. S: LAGUNA LAS RANAS-RIO PLATA</t>
  </si>
  <si>
    <t>40012457-0</t>
  </si>
  <si>
    <t>REPOSICION PUENTE ALLIPEN Y ACCESOS EN RUTA S-69. SECTOR: LOS LAURELES-PEDREGOSO, CUNCO</t>
  </si>
  <si>
    <t>40012482-0</t>
  </si>
  <si>
    <t>40016268-0</t>
  </si>
  <si>
    <t>MEJORAMIENTO CAMINO BASICO INTERMEDIO CHUFQUEN QUINO R-850</t>
  </si>
  <si>
    <t>40016546-0</t>
  </si>
  <si>
    <t>40017277-0</t>
  </si>
  <si>
    <t>MEJORAMIENTO RUTA S-192, GALVARINO - RUCATRARO, TRAMO DM 0 A DM 12</t>
  </si>
  <si>
    <t>GALVARINO</t>
  </si>
  <si>
    <t>40018637-0</t>
  </si>
  <si>
    <t>MEJORAMIENTO CBI IMPERIAL CARAHUE POR EL BAJO</t>
  </si>
  <si>
    <t>CARAHUE, NUEVA IMPERIAL</t>
  </si>
  <si>
    <t>40019598-0</t>
  </si>
  <si>
    <t>40020021-0</t>
  </si>
  <si>
    <t>40021411-0</t>
  </si>
  <si>
    <t>40026294-0</t>
  </si>
  <si>
    <t>SAAVEDRA</t>
  </si>
  <si>
    <t>40026906-0</t>
  </si>
  <si>
    <t>29000030-0</t>
  </si>
  <si>
    <t>AMPLIACIÓN, REHABILITACIÓN Y MEJORAMIENTO DE LA RUTA 5 COLLIPULLI-TEMUCO (INSPECCIÓN FISCAL)</t>
  </si>
  <si>
    <t>TEMUCO, FREIRE, GORBEA, PADRE LAS CASAS, PITRUFQUEN, VILCUN, COLLIPULLI, ERCILLA, VICTORIA</t>
  </si>
  <si>
    <t>29000032-0</t>
  </si>
  <si>
    <t>RUTA 5 COLLIPULLI - TEMUCO (COMPENSACIONES SISTEMA NUEVAS INVERSIONES)</t>
  </si>
  <si>
    <t>TEMUCO, FREIRE, GORBEA, PADRE LAS CASAS, PITRUFQUEN, COLLIPULLI, ERCILLA, VICTORIA</t>
  </si>
  <si>
    <t>29000159-0</t>
  </si>
  <si>
    <t>NUEVO AEROPUERTO IX REGIÓN (INSPECCIÓN FISCAL)</t>
  </si>
  <si>
    <t>29000208-0</t>
  </si>
  <si>
    <t>RUTA 5 TRAMO COLLIPULLI - TEMUCO (ESTUDIOS)</t>
  </si>
  <si>
    <t>TEMUCO, COLLIPULLI</t>
  </si>
  <si>
    <t>29000248-0</t>
  </si>
  <si>
    <t>RUTA 5 TRAMO COLLIPULLI - TEMUCO (EXPROPIACIONES)</t>
  </si>
  <si>
    <t>29000278-0</t>
  </si>
  <si>
    <t>NUEVO AEROPUERTO DE LA REGIÓN DE LA ARAUCANÍA (EXPROPIACIONES)</t>
  </si>
  <si>
    <t>29000468-0</t>
  </si>
  <si>
    <t>NUEVO AEROPUERTO IX REGIÓN (SUBSIDIO)</t>
  </si>
  <si>
    <t>40034171-0</t>
  </si>
  <si>
    <t>40021412-0</t>
  </si>
  <si>
    <t>30132448-0</t>
  </si>
  <si>
    <t>30458860-0</t>
  </si>
  <si>
    <t>MEJORAMIENTO RUTA T-350 VALDIVIA - NIEBLA</t>
  </si>
  <si>
    <t>40002586-0</t>
  </si>
  <si>
    <t>MEJORAMIENTO T-217, CRUCE RUTA 5 - CIRUELOS - PUMILLAHUE</t>
  </si>
  <si>
    <t>30486144-0</t>
  </si>
  <si>
    <t>40025410-0</t>
  </si>
  <si>
    <t>40035438-0</t>
  </si>
  <si>
    <t>40031052-0</t>
  </si>
  <si>
    <t>DIAGNOSTICO ESTRUCTURAL VARIOS PUENTES PATRIMONIALES COMUNA DE RIO BUENO</t>
  </si>
  <si>
    <t>30070463-0</t>
  </si>
  <si>
    <t>CONSTRUCCIÓN CIRCUNVALACIÓN VALDIVIA Y PUENTE SANTA ELVIRA</t>
  </si>
  <si>
    <t>30071390-0</t>
  </si>
  <si>
    <t>30072725-0</t>
  </si>
  <si>
    <t>REPOSICIÓN RUTAS T-47 Y T-45 SECTOR: CHOSHUENCO RIÑIHUE</t>
  </si>
  <si>
    <t>LOS LAGOS, PANGUIPULLI</t>
  </si>
  <si>
    <t>30077029-0</t>
  </si>
  <si>
    <t>CONSTRUCCIÓN SEGUNDO ACCESO A SAN JOSÉ DE LA MARIQUINA</t>
  </si>
  <si>
    <t>30080601-0</t>
  </si>
  <si>
    <t>REPOSICIÓN PAV. RUTA T-85 S:RÍO BUENO-CAYURRUCA</t>
  </si>
  <si>
    <t>30085173-0</t>
  </si>
  <si>
    <t>MEJORAMIENTO CAMINO IGNAO - VIVANCO - TRAPI, REGIÓN DE LOS RÍOS.</t>
  </si>
  <si>
    <t>LAGO RANCO, RIO BUENO</t>
  </si>
  <si>
    <t>30090837-0</t>
  </si>
  <si>
    <t>CONSTRUCCIÓN PUENTE CIRUELO EN RÍO SAN PEDRO, COMUNA DE LOS LAGOS</t>
  </si>
  <si>
    <t>30090914-0</t>
  </si>
  <si>
    <t>MEJORAMIENTO RUTA 201 - CH SECTOR: PELLAIFA - LIQUIÑE</t>
  </si>
  <si>
    <t>30093222-0</t>
  </si>
  <si>
    <t>MEJORAMIENTO CONEXIÓN VIAL PASADA POR CORRAL</t>
  </si>
  <si>
    <t>30093450-0</t>
  </si>
  <si>
    <t>CONSTRUCCIÓN Y MEJORAMIENTO RUTA 201 - CH SECTOR: COÑARIPE - PELLAIFA</t>
  </si>
  <si>
    <t>30099347-0</t>
  </si>
  <si>
    <t>MEJORAMIENTO CAMINO ITROPULLI - SAN PEDRO, RUTAS T-695 Y T-699</t>
  </si>
  <si>
    <t>PAILLACO, LA UNION</t>
  </si>
  <si>
    <t>30106138-0</t>
  </si>
  <si>
    <t>MEJORAMIENTO T-346, ACCESO SUR MÁFIL</t>
  </si>
  <si>
    <t>MAFIL</t>
  </si>
  <si>
    <t>30106296-0</t>
  </si>
  <si>
    <t>MEJORAMIENTO RUTA T-60 SECTOR: CRUCE RUTA 206 - TRES VENTANAS</t>
  </si>
  <si>
    <t>VALDIVIA, PAILLACO, LA UNION</t>
  </si>
  <si>
    <t>30106302-0</t>
  </si>
  <si>
    <t>VALDIVIA, CORRAL</t>
  </si>
  <si>
    <t>30123950-0</t>
  </si>
  <si>
    <t>CONSTRUCCIÓN PUENTE MULPUN, COMUNAS MÁFIL Y LOS LAGOS</t>
  </si>
  <si>
    <t>30224674-0</t>
  </si>
  <si>
    <t>MEJORAMIENTO CBI SANTA ELVIRA - EL ARENAL - SAN JAVIER</t>
  </si>
  <si>
    <t>30284822-0</t>
  </si>
  <si>
    <t>CONSTRUCCION CONECTIVIDAD VIAL MAIHUE-PUERTO FUY- PUERTO PIRIHUEICO</t>
  </si>
  <si>
    <t>30446273-0</t>
  </si>
  <si>
    <t>MEJORAMIENTO RUTA T-851 S: CAYURRUCA -LAGO RANCO-ILIHUE</t>
  </si>
  <si>
    <t>30458842-0</t>
  </si>
  <si>
    <t>AMPLIACIÓN RUTAS 210 Y T-71 LA UNIÓN - RÍO BUENO. REGIÓN DE LOS RÍOS</t>
  </si>
  <si>
    <t>30458861-0</t>
  </si>
  <si>
    <t>REPOSICIÓN PUENTE COLLILELFU 2 Y ACCESOS EN CIUDAD DE LOS LAGOS</t>
  </si>
  <si>
    <t>30459001-0</t>
  </si>
  <si>
    <t>REPOSICIÓN PUENTE FUTA Y ACCESOS COMUNA DE CORRAL</t>
  </si>
  <si>
    <t>30468383-0</t>
  </si>
  <si>
    <t>HABILITACIÓN PUENTE CAU CAU EN LA CIUDAD DE VALDIVIA</t>
  </si>
  <si>
    <t>30480983-0</t>
  </si>
  <si>
    <t>MEJORAMIENTO CBI RUTA T-255 (ANCACOMOE) Y RUTA T-189 (MELEFQUEN) COMUNA DE PANGUIPULLI</t>
  </si>
  <si>
    <t>VALDIVIA, CORRAL, LANCO, LOS LAGOS, MAFIL, MARIQUINA, PAILLACO, PANGUIPULLI, LA UNION, FUTRONO, LAGO RANCO, RIO BUENO</t>
  </si>
  <si>
    <t>30483136-0</t>
  </si>
  <si>
    <t>CONSTRUCCION RUPUMEICA ALTO-RUPUMEICA BAJO</t>
  </si>
  <si>
    <t>30484026-0</t>
  </si>
  <si>
    <t>MEJORAMIENTO RUTA T-350 S: CUTIPAY - ACCESO NORTE A NIEBLA</t>
  </si>
  <si>
    <t>40002588-0</t>
  </si>
  <si>
    <t>MEJORAMIENTO CBI RUTA T-525: LAS HUELLAS Y RUTA T-661 QUIMAN, COMUNAS DE FUTRONO Y LOS LAGOS</t>
  </si>
  <si>
    <t>LOS LAGOS, FUTRONO</t>
  </si>
  <si>
    <t>40004384-0</t>
  </si>
  <si>
    <t>MEJORAMIENTO CONECTIVIDAD VIAL VALDIVIA-COSTA CORRAL, REGIÓN DE LOS RÍOS</t>
  </si>
  <si>
    <t>40011827-0</t>
  </si>
  <si>
    <t>40012473-0</t>
  </si>
  <si>
    <t>MEJORAMIENTO AVENIDA ESPAÑA S: CALLE PEDRO AGUIRRE CERDA- CAMINO CABO BLANCO VALDIVIA</t>
  </si>
  <si>
    <t>40021402-0</t>
  </si>
  <si>
    <t>40021516-0</t>
  </si>
  <si>
    <t>40031046-0</t>
  </si>
  <si>
    <t>MEJORAMIENTO CONEXIÓN VIAL RUTAS T-345 Y T-34, COMUNA DE MÀFIL, REGIÓN DE LOS RÍOS.</t>
  </si>
  <si>
    <t>30120610-0</t>
  </si>
  <si>
    <t>MEJORAMIENTO CALETA DE PESCADORES LOS MOLINOS, COMUNA DE VALDIVIA</t>
  </si>
  <si>
    <t>30127100-0</t>
  </si>
  <si>
    <t>CONSTRUCCIÓN BORDE LACUSTRE LAGO RIÑIHUE, COMUNA DE LOS LAGOS</t>
  </si>
  <si>
    <t>30291024-0</t>
  </si>
  <si>
    <t>CONSERVACION NAVES REGION DE LOS RIOS</t>
  </si>
  <si>
    <t>40011498-0</t>
  </si>
  <si>
    <t>CONSERVACION OBRAS PORTUARIAS MENORES REGION DE LOS RÍOS 2020-2023</t>
  </si>
  <si>
    <t>40025408-0</t>
  </si>
  <si>
    <t>29000567-0</t>
  </si>
  <si>
    <t>LOS LAGOS, LA UNION, RIO BUENO</t>
  </si>
  <si>
    <t>40020701-0</t>
  </si>
  <si>
    <t>CONSERVACION ACCESIBILIDAD UNIVERSAL EDIFICIO MOP LOS LAGOS (DS 50)</t>
  </si>
  <si>
    <t>40025935-0</t>
  </si>
  <si>
    <t>40025957-0</t>
  </si>
  <si>
    <t>CONSERVACIÓN DE RIBERAS REGIÓN DE LOS LAGOS 2020 - 2023 - RECUP</t>
  </si>
  <si>
    <t>40020615-0</t>
  </si>
  <si>
    <t>SAN JUAN DE LA COSTA, SAN PABLO</t>
  </si>
  <si>
    <t>30131861-0</t>
  </si>
  <si>
    <t>ANCUD</t>
  </si>
  <si>
    <t>30319122-0</t>
  </si>
  <si>
    <t>30399823-0</t>
  </si>
  <si>
    <t>40007464-0</t>
  </si>
  <si>
    <t>OSORNO, PUERTO OCTAY</t>
  </si>
  <si>
    <t>COCHAMO</t>
  </si>
  <si>
    <t>30304223-0</t>
  </si>
  <si>
    <t>MEJORAMIENTO BORDE COSTERO DE CURACO DE VELEZ</t>
  </si>
  <si>
    <t>CURACO DE VELEZ</t>
  </si>
  <si>
    <t>CASTRO</t>
  </si>
  <si>
    <t>20080167-0</t>
  </si>
  <si>
    <t>CONSTRUCCIÓN CAMINO PUELO - PASO EL BOLSÓN</t>
  </si>
  <si>
    <t>30069055-0</t>
  </si>
  <si>
    <t>MEJORAMIENTO RUTAS W-135-125. SECTOR: RAMPA CHACAO-LINAO</t>
  </si>
  <si>
    <t>30069070-0</t>
  </si>
  <si>
    <t>MEJORAMIENTO RUTA W-175. SECTOR: LINAO - QUEMCHI</t>
  </si>
  <si>
    <t>30070762-0</t>
  </si>
  <si>
    <t>REPOSICIÓN PAVIMENTO RUTA 215-CH. SECTOR: LAS LUMAS - ENTRELAGOS</t>
  </si>
  <si>
    <t>PUYEHUE</t>
  </si>
  <si>
    <t>30080507-0</t>
  </si>
  <si>
    <t>REPOSICIÓN PAVIMENTO RUTA 215-CH. SECTOR: ADUANA - LÍMITE</t>
  </si>
  <si>
    <t>OSORNO, PALENA</t>
  </si>
  <si>
    <t>30114721-0</t>
  </si>
  <si>
    <t>CONSTRUCCIÓN BY PASS CASTRO EN CHILOÉ</t>
  </si>
  <si>
    <t>CASTRO, CHONCHI</t>
  </si>
  <si>
    <t>30115547-0</t>
  </si>
  <si>
    <t>MEJORAMIENTO RUTA 7 SECTOR: HORNOPIREN - PICHANCO. COMUNA DE HUALAIHUE</t>
  </si>
  <si>
    <t>HUALAIHUE</t>
  </si>
  <si>
    <t>30121997-0</t>
  </si>
  <si>
    <t>REPOSICIÓN PUENTE QUILO EN RUTA W-20, COMUNA DE ANCUD</t>
  </si>
  <si>
    <t>30122170-0</t>
  </si>
  <si>
    <t>REPOSICION RUTA 215-CH SECTOR ENTRELAGOS-ADUANA PAJARITOS PUYEHUE</t>
  </si>
  <si>
    <t>30125021-0</t>
  </si>
  <si>
    <t>CONSTRUCCIÓN PUENTE SOBRE EL CANAL CHACAO Y ACCESOS</t>
  </si>
  <si>
    <t>MEJORAMIENTO RUTAS W-160; W-120. SECTOR: HUICHA - CAULIN, CHILOÉ</t>
  </si>
  <si>
    <t>30137590-0</t>
  </si>
  <si>
    <t>CONSTRUCCIÓN RUTA 7 SECTOR: VODUDAHUE - LEPTEPU (CMT)</t>
  </si>
  <si>
    <t>30257872-0</t>
  </si>
  <si>
    <t>CONSTRUCCION CONEXIÓN VIAL PUERTO VARAS - LLANQUIHUE</t>
  </si>
  <si>
    <t>30287426-0</t>
  </si>
  <si>
    <t>CONSTRUCCION CONEXION VIAL CRUCE RUTA 231 CH - ACCESO NORTE LAGO ESPOLON</t>
  </si>
  <si>
    <t>FUTALEUFU</t>
  </si>
  <si>
    <t>30309675-0</t>
  </si>
  <si>
    <t>MEJORAMIENTO RUTA 7. SECTOR: CALETA GONZALO-LAGO NEGRO (PUENTE MANUEL FELIU), CHAITEN</t>
  </si>
  <si>
    <t>LLANQUIHUE, CHILOE, OSORNO, PALENA</t>
  </si>
  <si>
    <t>30382574-0</t>
  </si>
  <si>
    <t>MEJORAMIENTO CONEXIÓN VIAL URBANA RUTA U-72 - RUTA U-40 EN OSORNO</t>
  </si>
  <si>
    <t>30402825-0</t>
  </si>
  <si>
    <t>MEJORAMIENTO RUTA 231-CH. S:PUERTO RAMÍREZ-FUTALEUFÚ</t>
  </si>
  <si>
    <t>FUTALEUFU, PALENA</t>
  </si>
  <si>
    <t>30407375-0</t>
  </si>
  <si>
    <t>CONSTRUCCIÓN PUENTE PRIMER CORRAL CAMINO PUELO - EL BOLSON, COCHAMO</t>
  </si>
  <si>
    <t>30416124-0</t>
  </si>
  <si>
    <t>MEJORAMIENTO CBI RUTA V-155, FRUTILLAR BAJO (FIN PAVIMENTO)- QUILANTO, FRUTILLAR</t>
  </si>
  <si>
    <t>FRUTILLAR</t>
  </si>
  <si>
    <t>30458053-0</t>
  </si>
  <si>
    <t>MEJORAMIENTO RUTA 226 SECTOR: RUTA 5 - LAGUNITAS</t>
  </si>
  <si>
    <t>QUELLON</t>
  </si>
  <si>
    <t>30458870-0</t>
  </si>
  <si>
    <t>REPOSICIÓN PAVIMENTO RUTA U-40, SECTOR: OSORNO - INTERSECCIÓN RUTA U-52, PROVINCIA OSORNO</t>
  </si>
  <si>
    <t>OSORNO, SAN JUAN DE LA COSTA</t>
  </si>
  <si>
    <t>30458872-0</t>
  </si>
  <si>
    <t>MEJORAMIENTO W-883. SECTOR: APECHE - CRUCE RUTA W-853,QUEILEN</t>
  </si>
  <si>
    <t>MAULLIN</t>
  </si>
  <si>
    <t>40003392-0</t>
  </si>
  <si>
    <t>MEJORAMIENTO RUTA 235-CH SECTOR: PUERTO RAMIREZ - PALENA</t>
  </si>
  <si>
    <t>40003396-0</t>
  </si>
  <si>
    <t>PUERTO VARAS</t>
  </si>
  <si>
    <t>40004549-0</t>
  </si>
  <si>
    <t>MEJORAMIENTO CBI RUTA V-860, SECTOR CRUCE RUTA V-60 (FIN PAVIMENTO)-CRUCE RUTA V-840</t>
  </si>
  <si>
    <t>PUERTO MONTT, PUERTO VARAS</t>
  </si>
  <si>
    <t>REPOSICIÓN PUENTE CANCURA EN RUTA U-55-V COMUNAS DE PUERTO OCTAY Y OSORNO</t>
  </si>
  <si>
    <t>40008858-0</t>
  </si>
  <si>
    <t>REPOSICION PUENTES MAYORES REGIÓN DE LOS LAGOS GRUPO 2</t>
  </si>
  <si>
    <t>LLANQUIHUE, OSORNO</t>
  </si>
  <si>
    <t>40012113-0</t>
  </si>
  <si>
    <t>REPOSICION PUENTES MAYORES REGION DE LOS LAGOS GRUPO 3</t>
  </si>
  <si>
    <t>CHILOE, PALENA</t>
  </si>
  <si>
    <t>ANCUD, DALCAHUE, CHAITEN</t>
  </si>
  <si>
    <t>40020032-0</t>
  </si>
  <si>
    <t>40020617-0</t>
  </si>
  <si>
    <t>LOS MUERMOS, PURRANQUE, SAN JUAN DE LA COSTA</t>
  </si>
  <si>
    <t>40026957-0</t>
  </si>
  <si>
    <t>40027997-0</t>
  </si>
  <si>
    <t>40029771-0</t>
  </si>
  <si>
    <t>AMPLIACION REPOSICION RUTA V-85. SECTOR: CRUCE V-815-HUITO, CALBUCO</t>
  </si>
  <si>
    <t>CHONCHI</t>
  </si>
  <si>
    <t>30371695-0</t>
  </si>
  <si>
    <t>MEJORAMIENTO PLAYA VENADO, PUERTO VARAS</t>
  </si>
  <si>
    <t>SAN PABLO</t>
  </si>
  <si>
    <t>40010966-0</t>
  </si>
  <si>
    <t>CONSERVACION OBRAS PORTUARIAS MENORES REGIÓN DE LOS LAGOS 2020 - 2024</t>
  </si>
  <si>
    <t>PUERTO MONTT, CALBUCO, COCHAMO, FRUTILLAR, LOS MUERMOS, LLANQUIHUE, MAULLIN, PUERTO VARAS, CASTRO, ANCUD, CHONCHI, CURACO DE VELEZ, DALCAHUE, PUQUELDON, QUEILEN, QUELLON, QUEMCHI, QUINCHAO, PUERTO OCTAY, SAN JUAN DE LA COSTA, SAN PABLO, CHAITEN, HUALAIHUE</t>
  </si>
  <si>
    <t>29000052-0</t>
  </si>
  <si>
    <t>AEROPUERTO EL TEPUAL DE PUERTO MONTT (INSPECCIÓN FISCAL)</t>
  </si>
  <si>
    <t>29000224-0</t>
  </si>
  <si>
    <t>CONCESIÓN RUTA 5 TRAMO PUERTO MONTT - PARGUA (INSPECCIÓN FISCAL)</t>
  </si>
  <si>
    <t>29000297-0</t>
  </si>
  <si>
    <t>RUTA 5 TRAMO PUERTO MONTT - PARGUA (EXPROPIACIONES)</t>
  </si>
  <si>
    <t>40028387-0</t>
  </si>
  <si>
    <t>CASTRO, ANCUD, CHONCHI, DALCAHUE</t>
  </si>
  <si>
    <t>30109452-0</t>
  </si>
  <si>
    <t>CONSTRUCCION COLECTORES RED PRIMARIA DE AGUAS LLUVIAS PUERTO AYSEN</t>
  </si>
  <si>
    <t>30231173-0</t>
  </si>
  <si>
    <t>MEJORAMIENTO CAMINOS VARIOS EN COMUNA DE COYHAIQUE</t>
  </si>
  <si>
    <t>30035697-0</t>
  </si>
  <si>
    <t>CONSTRUCCIÓN CONEXIÓN VIAL COCHRANE - RÍO TRANQUILO -ENTRADA MAYER (CMT)</t>
  </si>
  <si>
    <t>CAPITAN PRAT</t>
  </si>
  <si>
    <t>COCHRANE</t>
  </si>
  <si>
    <t>30073043-0</t>
  </si>
  <si>
    <t>MEJORAMIENTO CAMINO PTO. TRANQUILO - EXPLORADORES, AYSEN</t>
  </si>
  <si>
    <t>AYSEN, GENERAL CARRERA</t>
  </si>
  <si>
    <t>AYSEN, RIO IBAÑEZ</t>
  </si>
  <si>
    <t>30077144-0</t>
  </si>
  <si>
    <t>MEJORAMIENTO RUTA 7: SECTOR CRUCE RUTA 240 VILLA ORTEGA</t>
  </si>
  <si>
    <t>30093406-0</t>
  </si>
  <si>
    <t>CONSTRUCCIÓN CONEXIÓN VIAL LAGO VERDE - LA TAPERA, COMUNA LAGO VERDE</t>
  </si>
  <si>
    <t>LAGO VERDE</t>
  </si>
  <si>
    <t>30098568-0</t>
  </si>
  <si>
    <t>MEJORAMIENTO RUTA 243 CH, SECTOR: CALLE VICTORIA-ESC.AGRICOLA</t>
  </si>
  <si>
    <t>RIO IBAÑEZ</t>
  </si>
  <si>
    <t>30113737-0</t>
  </si>
  <si>
    <t>CONSTRUCCIÓN CONEXIÓN VIAL RÍO TRANQUILO - LAGO BROWN - FRONTERA, XI REGIÓN</t>
  </si>
  <si>
    <t>30131496-0</t>
  </si>
  <si>
    <t>MEJORAMIENTO RUTA 240, SECTOR COYHAIQUE - PUENTE EL MORO</t>
  </si>
  <si>
    <t>30231223-0</t>
  </si>
  <si>
    <t>MEJORAMIENTO CAMINOS VARIOS EN COMUNA DE AYSEN</t>
  </si>
  <si>
    <t>30231622-0</t>
  </si>
  <si>
    <t>30257572-0</t>
  </si>
  <si>
    <t>REPOSICION PUENTE PALENA Y PUENTE ROSSELOT, RUTA 7, XI REGION</t>
  </si>
  <si>
    <t>30283222-0</t>
  </si>
  <si>
    <t>30283224-0</t>
  </si>
  <si>
    <t>MEJORAMIENTO RUTA 7 SUR. SECTOR: ALCANTARILLA CASCADA - COCHRANE</t>
  </si>
  <si>
    <t>30285173-0</t>
  </si>
  <si>
    <t>MEJORAMIENTO RUTA 265: CRUCE EL MAITÉN-GUADAL</t>
  </si>
  <si>
    <t>30305872-0</t>
  </si>
  <si>
    <t>CONSTRUCCION PUENTE RAUL MARIN BALMACEDA, COMUNA DE CISNES</t>
  </si>
  <si>
    <t>40002995-0</t>
  </si>
  <si>
    <t>MEJORAMIENTO RUTA 7 SUR EL MANZANO-COCHRANE, SECTOR CUESTA EL TRARO ¿ ACCESO SUR</t>
  </si>
  <si>
    <t>AYSEN, CAPITAN PRAT, GENERAL CARRERA</t>
  </si>
  <si>
    <t>40012596-0</t>
  </si>
  <si>
    <t>MEJORAMIENTO RUTA 7 NORTE, SECTOR PORTEZUELO QUEULAT-BIFURCACIóN CISNES, COMUNA DE CISNES</t>
  </si>
  <si>
    <t>40019922-0</t>
  </si>
  <si>
    <t>REPOSICION PUENTE RIO LOS PALOS, RUTA X-528, COMUNA DE AYSEN</t>
  </si>
  <si>
    <t>30064914-0</t>
  </si>
  <si>
    <t>MEJORAMIENTO BORDE COSTERO EN LAGO ELIZALDE, COYHAIQUE</t>
  </si>
  <si>
    <t>CHILE CHICO, RIO IBAÑEZ</t>
  </si>
  <si>
    <t>30089888-0</t>
  </si>
  <si>
    <t>CONSTRUCCIÓN INFRAESTRUCTURA PORTUARIA RÍO AYSÉN, SECTOR PUERTO AYSÉN</t>
  </si>
  <si>
    <t>30101114-0</t>
  </si>
  <si>
    <t>CONSERVACIÓN OBRAS PORTUARIAS MENORES REGIÓN DE AYSÉN</t>
  </si>
  <si>
    <t>30295225-0</t>
  </si>
  <si>
    <t>CONSERVACION NAVES REGION DE AYSEN</t>
  </si>
  <si>
    <t>30369676-0</t>
  </si>
  <si>
    <t>AMPLIACION CALETA DE PESCADORES MELINKA</t>
  </si>
  <si>
    <t>29000551-0</t>
  </si>
  <si>
    <t>AERÓDROMO DE BALMACEDA (INSPECCIÓN FISCAL)</t>
  </si>
  <si>
    <t>40019965-0</t>
  </si>
  <si>
    <t>TIMAUKEL</t>
  </si>
  <si>
    <t>20075933-0</t>
  </si>
  <si>
    <t>CONSTRUCCION CAMINO PENETRACION CALETA EUGENIA-P.TORO, NAVARIN</t>
  </si>
  <si>
    <t>PORVENIR</t>
  </si>
  <si>
    <t>30075545-0</t>
  </si>
  <si>
    <t>REPOSICIÓN RUTA Y-905, WILLIAMS - NAVARINO, VARÍOS SECTORES</t>
  </si>
  <si>
    <t>30076653-0</t>
  </si>
  <si>
    <t>MEJORAMIENTO RUTA COSTERA VILLA UKIKA - AEROPUERTO, PUERTO WILLIAMS</t>
  </si>
  <si>
    <t>ULTIMA ESPERANZA</t>
  </si>
  <si>
    <t>TORRES DEL PAINE</t>
  </si>
  <si>
    <t>NATALES</t>
  </si>
  <si>
    <t>30130944-0</t>
  </si>
  <si>
    <t>REPOSICION RUTA 9, TRAMO AEROPUERTO PTA. ARENAS - GOB. PHILLIPI</t>
  </si>
  <si>
    <t>30137944-0</t>
  </si>
  <si>
    <t>30279622-0</t>
  </si>
  <si>
    <t>CONSTRUCCIÓN RUTA Y-170, SECTOR CAÑADON MACHO - LAGO DICKSON, ÚLTIMA ESPERANZA</t>
  </si>
  <si>
    <t>30280722-0</t>
  </si>
  <si>
    <t>CONSTRUCCION CAMINO DE PENETRACION CALAFATE - RUSSFIN, TIERRA DEL FUEGO</t>
  </si>
  <si>
    <t>PORVENIR, TIMAUKEL</t>
  </si>
  <si>
    <t>30354173-0</t>
  </si>
  <si>
    <t>30391776-0</t>
  </si>
  <si>
    <t>CONSTRUCCIÓN SENDA DE PENETRACIÓN CRUCE RUTA 9 - LAGO PINTO, COMUNA DE NATALES</t>
  </si>
  <si>
    <t>30458882-0</t>
  </si>
  <si>
    <t>30459291-0</t>
  </si>
  <si>
    <t>REPOSICIÓN Y NORMALIZACIÓN PUENTE RUBENS Y ACCESOS, PROVINCIA DE ÚLTIMA ESPERANZA</t>
  </si>
  <si>
    <t>30461122-0</t>
  </si>
  <si>
    <t>CONSTRUCCIÓN CAMINO ESTERO WORSLEY - FIORDO STAINES - I ETAPA (CMT)</t>
  </si>
  <si>
    <t>MAGALLANES, ANTARTICA CHILENA, TIERRA DEL FUEGO, ULTIMA ESPERANZA</t>
  </si>
  <si>
    <t>PUNTA ARENAS, LAGUNA BLANCA, RIO VERDE, SAN GREGORIO, CABO DE HORNOS, ANTARTICA, PORVENIR, PRIMAVERA, TIMAUKEL, NATALES, TORRES DEL PAINE</t>
  </si>
  <si>
    <t>30485416-0</t>
  </si>
  <si>
    <t>MEJORAMIENTO RUTA Y-65, PORVENIR - MANANTIALES, TIERRA DEL FUEGO, ETAPA II</t>
  </si>
  <si>
    <t>30485466-0</t>
  </si>
  <si>
    <t>MEJORAMIENTO RUTA Y-71, PORVENIR- ONAISSIN, TRAMO II, PROVINCIA DE TIERRA DEL FUEGO</t>
  </si>
  <si>
    <t>40012479-0</t>
  </si>
  <si>
    <t>40021378-0</t>
  </si>
  <si>
    <t>40026116-0</t>
  </si>
  <si>
    <t>CONSTRUCCION PUENTE LAPATAIA, CAMINO VICUÑA YENDEGAIA, COMUNA DE TIMAUKEL</t>
  </si>
  <si>
    <t>40026125-0</t>
  </si>
  <si>
    <t>NORMALIZACION DE DISEÑO DE PUENTES, COMUNA DE TORRES DEL PAINE, XII REGION</t>
  </si>
  <si>
    <t>40031003-0</t>
  </si>
  <si>
    <t>MEJORAMIENTO RUTA Y-655 SECTOR CERRO SOMBRERO-BAHIA FELIPE, PROVINCIA DE TIERRA DEL FUEGO</t>
  </si>
  <si>
    <t>30486360-0</t>
  </si>
  <si>
    <t>20196156-0</t>
  </si>
  <si>
    <t>CONSTRUCCIÓN INFRAESTRUCTURA PORTUARIA EN PTO NAVARINO</t>
  </si>
  <si>
    <t>30113782-0</t>
  </si>
  <si>
    <t>MEJORAMIENTO Y AMPLIACION VARADERO CALETA BCO AMARILLO, PTA ARENAS</t>
  </si>
  <si>
    <t>30113786-0</t>
  </si>
  <si>
    <t>MEJORAMIENTO BORDE COSTERO EN PUERTO WILLIAMS, CABO DE HORNOS</t>
  </si>
  <si>
    <t>30137224-0</t>
  </si>
  <si>
    <t>CONSTRUCCIÓN INFRAEST. PORTUARIA MULTIPROPÓSITO PUERTO WILLIAMS</t>
  </si>
  <si>
    <t>30305772-0</t>
  </si>
  <si>
    <t>CONSTRUCCION INFRAESTRUCTURA PORTUARIA EN PUERTO TORO, CABO DE HORNOS</t>
  </si>
  <si>
    <t>29000075-0</t>
  </si>
  <si>
    <t>AEROPUERTO CARLOS IBAÑEZ DEL CAMPO PUNTA ARENAS (INSPECCIÓN FISCAL)</t>
  </si>
  <si>
    <t>40030197-0</t>
  </si>
  <si>
    <t>40011260-0</t>
  </si>
  <si>
    <t>DIAGNOSTICO PUENTES E IMPLEMENTACION SISTEMA GESTIÓN PARA CONSERV. ETAPA II</t>
  </si>
  <si>
    <t>40011597-0</t>
  </si>
  <si>
    <t>ANALISIS METODOLOGICO PARA LA DETERMINACION DE COSTOS DE PROYECTOS VIALES</t>
  </si>
  <si>
    <t>40011652-0</t>
  </si>
  <si>
    <t>CAPITAN PRAT, ULTIMA ESPERANZA</t>
  </si>
  <si>
    <t>O'HIGGINS, TORTEL, NATALES</t>
  </si>
  <si>
    <t>40024372-0</t>
  </si>
  <si>
    <t>ANALISIS ACTUALIZACION VOLUMEN 1 MANUAL DE CARRETERAS</t>
  </si>
  <si>
    <t>40024373-0</t>
  </si>
  <si>
    <t>40024375-0</t>
  </si>
  <si>
    <t>ACTUALIZACION Y COMPLEMENTO INSUMOS APLICACIÓN HDM-4 EN EVALUACION Y GESTION VIAL</t>
  </si>
  <si>
    <t>40024381-0</t>
  </si>
  <si>
    <t>40027667-0</t>
  </si>
  <si>
    <t>ANALISIS ESTRUCTURAL DE CAMINOS PAVIMENTADOS SISTEMA ALTO RENDIMIENTO - ETAPA III</t>
  </si>
  <si>
    <t>40032572-0</t>
  </si>
  <si>
    <t>DIAGNOSTICO SEG VIAL VARIAS RUTAS  DE LAS REG TARAPACA, ANTOFAGASTA Y ATACAMA.</t>
  </si>
  <si>
    <t>40032587-0</t>
  </si>
  <si>
    <t>ACTUALIZACION VOLUMEN 3 MANUAL DE CARRETERAS DISEÑO SÍSMICO</t>
  </si>
  <si>
    <t>40032598-0</t>
  </si>
  <si>
    <t>DIAGNOSTICO SEGURIDAD VIAL VARIAS RUTAS DE LAS REG DE LOS LAGOS, AYSEN Y MAGALLANES</t>
  </si>
  <si>
    <t>30091009-0</t>
  </si>
  <si>
    <t>REPOSICIÓN Y MEJORAMIENTO PATIOS DE ESTIBA PLAZAS FIJAS DE PESAJE</t>
  </si>
  <si>
    <t>TAMARUGAL, ANTOFAGASTA, CACHAPOAL, BIO BIO, CHACABUCO, MELIPILLA, TALAGANTE, ARICA</t>
  </si>
  <si>
    <t>HUARA, ANTOFAGASTA, MOSTAZAL, LOS ANGELES, LAMPA, CURACAVI, EL MONTE, ARICA</t>
  </si>
  <si>
    <t>40017890-0</t>
  </si>
  <si>
    <t>MEJORAMIENTO SEGURIDAD VIAL VARIAS INTERSECCIONES VARIAS REGIONES ETAPA I</t>
  </si>
  <si>
    <t>40020418-0</t>
  </si>
  <si>
    <t>NORMALIZACION VARIOS PUENTES VARIAS REGIONES (ACTUALIZACION SISMICA)</t>
  </si>
  <si>
    <t>29000001-0</t>
  </si>
  <si>
    <t>ESTUDIOS Y ASESORÍAS DE APOYO AL PROCESO DE COMISIONES CONCILIADORES Y ARBITRALES DE LA COORDINACIÓN GENERAL DE CONCESIONES</t>
  </si>
  <si>
    <t>29000002-0</t>
  </si>
  <si>
    <t>ESTUDIOS Y ASESORÍAS PARA EXPROPIACIONES EN OBRAS DE INFRAESTRUCTURA POR EL SISTEMA DE CONCESIONES (PERITAJES Y PUBLICACIONES)</t>
  </si>
  <si>
    <t>29000004-0</t>
  </si>
  <si>
    <t>CONSTRUCCIÓN AUTOPISTA SANTIAGO-SAN ANTONIO POR CONCESION (INSPECCIÓN FISCAL)</t>
  </si>
  <si>
    <t>SAN ANTONIO, SANTIAGO, MELIPILLA, TALAGANTE</t>
  </si>
  <si>
    <t>SAN ANTONIO, CARTAGENA, SANTIAGO, CERRILLOS, MAIPU, PEDRO AGUIRRE CERDA, MELIPILLA, TALAGANTE, EL MONTE, PADRE HURTADO, PEÑAFLOR</t>
  </si>
  <si>
    <t>29000005-0</t>
  </si>
  <si>
    <t>AMPLIACIÓN, REHABILITACIÓN Y MEJORAMIENTO DE LA RUTA 5 SECTOR: RÍO BUENO - PUERTO MONTT (INSPECCIÓN FISCAL)</t>
  </si>
  <si>
    <t>LLANQUIHUE, OSORNO, RANCO</t>
  </si>
  <si>
    <t>PUERTO MONTT, FRUTILLAR, LLANQUIHUE, PUERTO VARAS, OSORNO, PURRANQUE, RIO NEGRO, SAN PABLO, LA UNION, RIO BUENO</t>
  </si>
  <si>
    <t>29000016-0</t>
  </si>
  <si>
    <t>AMPLIACIÓN , REHABILITACIÓN Y MEJORAMIENTO INTERCONEXIÓN VIAL SECTOR SANTIAGO-VALPARAÍSO-VIÑA DEL MAR (INSPECCIÓN FISCAL)</t>
  </si>
  <si>
    <t>VALPARAISO, MARGA MARGA, SANTIAGO, MELIPILLA</t>
  </si>
  <si>
    <t>VALPARAISO, CASABLANCA, QUILPUE, VILLA ALEMANA, MAIPU, PUDAHUEL, CURACAVI</t>
  </si>
  <si>
    <t>29000021-0</t>
  </si>
  <si>
    <t>AMPLIACIÓN, REHABILITACIÓN Y MEJORAMIENTO DE LA RUTA 5 SUR SECTOR: TALCA - CHILLÁN POR CONCESIÓN (INSPECCIÓN FISCAL)</t>
  </si>
  <si>
    <t>TALCA, LINARES, DIGUILLÍN, PUNILLA</t>
  </si>
  <si>
    <t>TALCA, MAULE, RIO CLARO, SAN RAFAEL, LINARES, LONGAVI, PARRAL, RETIRO, SAN JAVIER, VILLA ALEGRE, CHILLAN, CHILLAN VIEJO, SAN CARLOS, ÑIQUEN, SAN NICOLAS</t>
  </si>
  <si>
    <t>29000024-0</t>
  </si>
  <si>
    <t>CONCESIÓN RUTA 57 SANTIAGO-COLINA-LOS ANDES (INSPECCIÓN FISCAL)</t>
  </si>
  <si>
    <t>LOS ANDES, SANTIAGO, CHACABUCO</t>
  </si>
  <si>
    <t>LOS ANDES, CALLE LARGA, RINCONADA, HUECHURABA, QUILICURA, COLINA</t>
  </si>
  <si>
    <t>29000027-0</t>
  </si>
  <si>
    <t>AMPLIACIÓN, REHABILITACIÓN Y MEJORAMIENTO DE LA RUTA 5 SECTOR: CHILLÁN-COLLIPULLI (INSPECCIÓN FISCAL)</t>
  </si>
  <si>
    <t>BIO BIO, MALLECO, DIGUILLÍN</t>
  </si>
  <si>
    <t>LOS ANGELES, CABRERO, MULCHEN, YUMBEL, COLLIPULLI, BULNES, CHILLAN VIEJO, PEMUCO</t>
  </si>
  <si>
    <t>29000034-0</t>
  </si>
  <si>
    <t>AMPLIACIÓN, REHABILITACIÓN Y MEJORAMIENTO DE LA RUTA 5 SUR SECTOR: TEMUCO-RÍO BUENO (INSPECCIÓN FISCAL)</t>
  </si>
  <si>
    <t>CAUTIN, VALDIVIA, RANCO</t>
  </si>
  <si>
    <t>GORBEA, LONCOCHE, LANCO, LOS LAGOS, MAFIL, MARIQUINA, PAILLACO, LA UNION, RIO BUENO</t>
  </si>
  <si>
    <t>29000048-0</t>
  </si>
  <si>
    <t>AMPLIACIÓN, REHABILITACIÓN Y MEJORAMIENTO PROGRAMA PENITENCIARIO I (INSPECCIÓN FISCAL)</t>
  </si>
  <si>
    <t>IQUIQUE, ELQUI, CACHAPOAL</t>
  </si>
  <si>
    <t>IQUIQUE, LA SERENA, RANCAGUA</t>
  </si>
  <si>
    <t>29000049-0</t>
  </si>
  <si>
    <t>AMPLIACIÓN REHABILITACIÓN Y MEJORAMIENTO PROGRAMA PENITENCIARIO II (INSPECCIÓN FISCAL)</t>
  </si>
  <si>
    <t>ANTOFAGASTA, CONCEPCION</t>
  </si>
  <si>
    <t>29000050-0</t>
  </si>
  <si>
    <t>ASESORÍA A LA INSPECCIÓN FISCAL PROGRAMA DE INFRAESTRUCTURA PENITENCIARIO GRUPO III</t>
  </si>
  <si>
    <t>LLANQUIHUE, SANTIAGO, VALDIVIA</t>
  </si>
  <si>
    <t>PUERTO MONTT, SANTIAGO, VALDIVIA</t>
  </si>
  <si>
    <t>29000062-0</t>
  </si>
  <si>
    <t>AMPLIACIÓN, REHABILITACIÓN Y MEJORAMIENTO DE LA RUTA 5 SECTOR SANTIAGO-TALCA Y ACCESO SUR A SANTIAGO (INSPECCIÓN FISCAL)</t>
  </si>
  <si>
    <t>CACHAPOAL, COLCHAGUA, CURICO, SANTIAGO, CORDILLERA, MAIPO</t>
  </si>
  <si>
    <t>RANCAGUA, SAN FERNANDO, CURICO, LA GRANJA, LA PINTANA, PUENTE ALTO, SAN BERNARDO, BUIN, PAINE</t>
  </si>
  <si>
    <t>29000072-0</t>
  </si>
  <si>
    <t>ACCESO NORTE A CONCEPCIÓN POR CONCESIÓN</t>
  </si>
  <si>
    <t>CONCEPCION, DIGUILLÍN, ITATA</t>
  </si>
  <si>
    <t>FLORIDA, PENCO, TOME, CHILLAN, CHILLAN VIEJO, RANQUIL</t>
  </si>
  <si>
    <t>29000078-0</t>
  </si>
  <si>
    <t>CONCESIÓN RUTA 5 - SANTIAGO-LOS VILOS (INSPECCIÓN FISCAL)</t>
  </si>
  <si>
    <t>CHOAPA, PETORCA, QUILLOTA, SAN FELIPE, SANTIAGO, CHACABUCO</t>
  </si>
  <si>
    <t>LOS VILOS, LA LIGUA, PAPUDO, ZAPALLAR, CALERA, HIJUELAS, NOGALES, LLAILLAY, QUILICURA, COLINA, LAMPA, TIL TIL</t>
  </si>
  <si>
    <t>29000103-0</t>
  </si>
  <si>
    <t>CONCESIÓN INTERCONEXIÓN VIAL SANTIAGO - VALPARAÍSO - VIÑA DEL MAR (SISTEMA NUEVAS INVERSIONES)</t>
  </si>
  <si>
    <t>29000108-0</t>
  </si>
  <si>
    <t>RUTA 5 TRAMO TEMUCO-RIO BUENO (SISTEMA NUEVAS INVERSIONES)</t>
  </si>
  <si>
    <t>29000111-0</t>
  </si>
  <si>
    <t>CONCESIÓN RUTA 5 TRAMO SANTIAGO-TALCA Y ACCESO SUR (SISTEMA NUEVAS INVERSIONES)</t>
  </si>
  <si>
    <t>29000127-0</t>
  </si>
  <si>
    <t>CONCESIÓN INFRAESTRUCTURA PENITENCIARIA GRUPO II (SISTEMA NUEVAS INVERSIONES)</t>
  </si>
  <si>
    <t>29000205-0</t>
  </si>
  <si>
    <t>RUTA 5 TRAMO SANTIAGO - TALCA Y ACCESO SUR A SANTIAGO (ESTUDIOS)</t>
  </si>
  <si>
    <t>29000225-0</t>
  </si>
  <si>
    <t>RUTA 66, CAMINO DE LA FRUTA (INSPECCIÓN FISCAL)</t>
  </si>
  <si>
    <t>SAN ANTONIO, CACHAPOAL</t>
  </si>
  <si>
    <t>SAN ANTONIO, SANTO DOMINGO, LAS CABRAS, MALLOA, PEUMO, SAN VICENTE</t>
  </si>
  <si>
    <t>29000230-0</t>
  </si>
  <si>
    <t>ACCESO NORTE A CONCEPCIÓN (COMPENSACIONES)</t>
  </si>
  <si>
    <t>29000236-0</t>
  </si>
  <si>
    <t>RUTA 5 TRAMO SANTIAGO - LOS VILOS (EXPROPIACIONES)</t>
  </si>
  <si>
    <t>29000241-0</t>
  </si>
  <si>
    <t>RUTA 78, AUTOPISTA SANTIAGO - SAN ANTONIO (EXPROPIACIONES)</t>
  </si>
  <si>
    <t>29000242-0</t>
  </si>
  <si>
    <t>RUTA 57, SANTIAGO - COLINA - LOS ANDES (EXPROPIACIONES)</t>
  </si>
  <si>
    <t>29000243-0</t>
  </si>
  <si>
    <t>INTERCONEXIÓN VIAL SANTIAGO - VALPARAÍSO - VIÑA DEL MAR (EXPROPIACIONES)</t>
  </si>
  <si>
    <t>29000244-0</t>
  </si>
  <si>
    <t>RUTA 5 TRAMO SANTIAGO - TALCA Y ACCESO SUR A SANTIAGO (EXPROPIACIONES)</t>
  </si>
  <si>
    <t>29000245-0</t>
  </si>
  <si>
    <t>RUTA 5 TRAMO TALCA - CHILLÁN (EXPROPIACIONES)</t>
  </si>
  <si>
    <t>29000247-0</t>
  </si>
  <si>
    <t>RUTA 5 TRAMO CHILLÁN - COLLIPULLI (EXPROPIACIONES)</t>
  </si>
  <si>
    <t>29000249-0</t>
  </si>
  <si>
    <t>RUTA 5 TRAMO TEMUCO - RÍO BUENO (EXPROPIACIONES)</t>
  </si>
  <si>
    <t>29000250-0</t>
  </si>
  <si>
    <t>RUTA 5 TRAMO RÍO BUENO - PUERTO MONTT (EXPROPIACIONES)</t>
  </si>
  <si>
    <t>29000255-0</t>
  </si>
  <si>
    <t>RUTA 5 NORTE, TRAMO LA SERENA - VALLENAR (INSPECCIÓN FISCAL)</t>
  </si>
  <si>
    <t>HUASCO, ELQUI</t>
  </si>
  <si>
    <t>VALLENAR, LA SERENA, LA HIGUERA</t>
  </si>
  <si>
    <t>29000258-0</t>
  </si>
  <si>
    <t>AUTOPISTA CONCEPCIÓN CABRERO Y RED VIAL BIO BÍO (INSPECCIÓN FISCAL)</t>
  </si>
  <si>
    <t>CONCEPCION, BIO BIO, DIGUILLÍN</t>
  </si>
  <si>
    <t>CONCEPCION, FLORIDA, CABRERO, YUMBEL, YUNGAY</t>
  </si>
  <si>
    <t>29000296-0</t>
  </si>
  <si>
    <t>RUTA 5 NORTE TRAMO LA SERENA - VALLENAR (EXPROPIACIONES)</t>
  </si>
  <si>
    <t>29000307-0</t>
  </si>
  <si>
    <t>HABILITACIÓN CAMINO DE LA FRUTA RUTA 66 (EXPROPIACIONES)</t>
  </si>
  <si>
    <t>29000444-0</t>
  </si>
  <si>
    <t>AUTOPISTA CONCEPCIÓN - CABRERO (COMPENSACIONES)</t>
  </si>
  <si>
    <t>29000525-0</t>
  </si>
  <si>
    <t>CONCESIÓN MEJORAMIENTO RUTA NAHUELBUTA ( INSPECCIÓN FISCAL)</t>
  </si>
  <si>
    <t>BIO BIO, MALLECO</t>
  </si>
  <si>
    <t>LOS ANGELES, NEGRETE, ANGOL, RENAICO</t>
  </si>
  <si>
    <t>29000547-0</t>
  </si>
  <si>
    <t>CONCESIÓN MEJORAMIENTO RUTA NAHUELBUTA (EXPROPIACIONES)</t>
  </si>
  <si>
    <t>LOS ANGELES, ANGOL</t>
  </si>
  <si>
    <t>29000554-0</t>
  </si>
  <si>
    <t>HOSPITALES GRUPO III: RED CENTRO SUR A : BUIN PAINE (INSPECCIÓN FISCAL)</t>
  </si>
  <si>
    <t>CACHAPOAL, CARDENAL CARO, MAIPO</t>
  </si>
  <si>
    <t>RENGO, PICHILEMU, BUIN</t>
  </si>
  <si>
    <t>29000568-0</t>
  </si>
  <si>
    <t>SAN ANTONIO, MAIPU, MELIPILLA, TALAGANTE, EL MONTE, PADRE HURTADO, PEÑAFLOR</t>
  </si>
  <si>
    <t>40010574-0</t>
  </si>
  <si>
    <t>AMPLIACIÓN RELICITACIÓN CONCESION RUTA 5 TEMUCO - RÍO BUENO (ESTUDIO INTEGRALES)</t>
  </si>
  <si>
    <t>40010575-0</t>
  </si>
  <si>
    <t>AMPLIACIÓN RELICITACIÓN CONCESION RUTA 5 CHILLAN - COLLIPULLI (ESTUDIO INTEGRALES)</t>
  </si>
  <si>
    <t>MALLECO, DIGUILLÍN</t>
  </si>
  <si>
    <t>COLLIPULLI, CHILLAN</t>
  </si>
  <si>
    <t>40010576-0</t>
  </si>
  <si>
    <t>AMPLIACIÓN RELICITACIÓN CONCESION RUTA 68 SANTIAGO - VALPARAISO (ESTUDIO INTEGRALES)</t>
  </si>
  <si>
    <t>40010577-0</t>
  </si>
  <si>
    <t>AMPLIACIÓN RELICITACIÓN CONCESIÓN RUTA 78 SANTIAGO - SAN ANTONIO (ESTUDIO INTEGRALES)</t>
  </si>
  <si>
    <t>SAN ANTONIO, CARTAGENA, MAIPU, PEDRO AGUIRRE CERDA, MELIPILLA, TALAGANTE, EL MONTE, PADRE HURTADO, PEÑAFLOR</t>
  </si>
  <si>
    <t>40017370-0</t>
  </si>
  <si>
    <t>AMPLIACIÓN MEJORAMIENTO RELICITACIÓN ACCESO NORTE A CONCEPCIÓN</t>
  </si>
  <si>
    <t>40017381-0</t>
  </si>
  <si>
    <t>AMPLIACIÓN MEJORAMIENTO CONCESIÓN RUTA 5 TRAMO SANTIAGO LOS VILOS</t>
  </si>
  <si>
    <t>CHOAPA, PETORCA, SANTIAGO</t>
  </si>
  <si>
    <t>40024939-0</t>
  </si>
  <si>
    <t>MEJORAMIENTO Y AMPLIACION CONCESION RUTA 57, SANTIAGO COLINA LOS ANDES</t>
  </si>
  <si>
    <t>40031802-0</t>
  </si>
  <si>
    <t>40020240-0</t>
  </si>
  <si>
    <t>40020319-0</t>
  </si>
  <si>
    <t>40035370-0</t>
  </si>
  <si>
    <t>CONSERVACION MANEJO Y CONTROL EMBALSE CHIRONTA, REGION DE ARICA Y PARINACOTA</t>
  </si>
  <si>
    <t>40027917-0</t>
  </si>
  <si>
    <t>MEJORAMIENTO SISTEMAS APR REGION ARICA Y PARINACOTA , GLOSA 05 APR (PREFACT.,FACT.,DISEÑO)</t>
  </si>
  <si>
    <t>40025988-0</t>
  </si>
  <si>
    <t>CONSERVACION OBRAS DE RIEGO FISCALES REGION DE TARAPACA 2020 - 2023 - RECUP</t>
  </si>
  <si>
    <t>HUARA, PICA</t>
  </si>
  <si>
    <t>30086036-0</t>
  </si>
  <si>
    <t>CONSTRUCCION OBRAS ALUVIONALES EN QUEBRADAS DE IQUIQUE Y ALTO HOSPICIO</t>
  </si>
  <si>
    <t>IQUIQUE, ALTO HOSPICIO</t>
  </si>
  <si>
    <t>30228872-0</t>
  </si>
  <si>
    <t>CONSERVACIÓN OBRAS DE RIEGO FISCALES REGIÓN DE TARAPACÁ</t>
  </si>
  <si>
    <t>POZO ALMONTE, CAMIÑA, HUARA, PICA</t>
  </si>
  <si>
    <t>40002414-0</t>
  </si>
  <si>
    <t>MEJORAMIENTO INFRAESTRUCTURA PORTUARIA CALETA RIO SECO, IQUIQUE</t>
  </si>
  <si>
    <t>40030961-0</t>
  </si>
  <si>
    <t>MEJORAMIENTO PLAYA DE HUAYQUIQUE (OBRAS MARITIMAS)</t>
  </si>
  <si>
    <t>40037626-0</t>
  </si>
  <si>
    <t>40008180-0</t>
  </si>
  <si>
    <t>MEJORAMIENTO INTEGRAL DEL SISTEMA DE TRATAMIENTO APR DE CHANAVAYITA, COMUNA DE IQUIQUE</t>
  </si>
  <si>
    <t>40016173-0</t>
  </si>
  <si>
    <t>CONSERVACION MANTENCIÓN Y AMPLIACIÓN SISTEMAS APR, REGIÓN DE TARAPACÁ (GLOSA 5)</t>
  </si>
  <si>
    <t>POZO ALMONTE, CAMIÑA, COLCHANE</t>
  </si>
  <si>
    <t>40027944-0</t>
  </si>
  <si>
    <t>MEJORAMIENTO SISTEMAS APR REGION DE TARAPACA, GLOSA 05 APR (PREFACT.,FACT.,DISEÑO)</t>
  </si>
  <si>
    <t>30449126-0</t>
  </si>
  <si>
    <t>CONSERVACIÓN OBRAS FISCALES DE RIEGO REGIÓN DE ANTOFAGASTA</t>
  </si>
  <si>
    <t>ANTOFAGASTA, CALAMA, SAN PEDRO DE ATACAMA</t>
  </si>
  <si>
    <t>40027918-0</t>
  </si>
  <si>
    <t>MEJORAMIENTO SISTEMAS APR REGION ANTOFAGASTA, GLOSA 05 APR (PREFACT.,FACT.,DISEÑO)</t>
  </si>
  <si>
    <t>30394729-0</t>
  </si>
  <si>
    <t>40038129-0</t>
  </si>
  <si>
    <t>40038131-0</t>
  </si>
  <si>
    <t>CONSTRUCCION OBRAS FLUVIALES Y CONTROL ALUVIONAL QUEBRADA PAIPOTE</t>
  </si>
  <si>
    <t>40029545-0</t>
  </si>
  <si>
    <t>VALLENAR</t>
  </si>
  <si>
    <t>30131607-0</t>
  </si>
  <si>
    <t>LA SERENA, COQUIMBO</t>
  </si>
  <si>
    <t>30485804-0</t>
  </si>
  <si>
    <t>CONSERVACION RED PRIMARIA AGUAS LLUVIAS REG. DE COQUIMBO (2018-2022)</t>
  </si>
  <si>
    <t>LA SERENA, COQUIMBO, OVALLE</t>
  </si>
  <si>
    <t>40030076-0</t>
  </si>
  <si>
    <t>DIAGNOSTICO MEJORAMIENTO CALETA LAS CONCHAS - LOS VILOS</t>
  </si>
  <si>
    <t>LOS VILOS</t>
  </si>
  <si>
    <t>30392034-0</t>
  </si>
  <si>
    <t>MEJORAMIENTO SISTEMA AGUA POTABLE RURAL DIAGUITAS, COMUNA DE VICUÑA</t>
  </si>
  <si>
    <t>30435476-0</t>
  </si>
  <si>
    <t>MEJORAMIENTO SISTEMA APR SAN ISIDRO CALINGASTA, COMUNA DE VICUÑA</t>
  </si>
  <si>
    <t>40027703-0</t>
  </si>
  <si>
    <t>40027919-0</t>
  </si>
  <si>
    <t>MEJORAMIENTO SISTEMAS APR, REGION COQUIMBO, GLOSA 05 APR (PREFACT.,FACT.,DISEÑO)</t>
  </si>
  <si>
    <t>40020457-0</t>
  </si>
  <si>
    <t>30072051-0</t>
  </si>
  <si>
    <t>LOS ANDES, CALLE LARGA, RINCONADA</t>
  </si>
  <si>
    <t>40010774-0</t>
  </si>
  <si>
    <t>30069977-0</t>
  </si>
  <si>
    <t>30470140-0</t>
  </si>
  <si>
    <t>MEJORAMIENTO SSR LAS SALINAS COMUNA DE PAPUDO</t>
  </si>
  <si>
    <t>40017219-0</t>
  </si>
  <si>
    <t>CONSERVACION MANTENCIÓN Y AMPLIACIÓN SIST. APR, REGIÓN DE VALPO. (GLOSA 5)</t>
  </si>
  <si>
    <t>40020293-0</t>
  </si>
  <si>
    <t>MEJORAMIENTO DE SERVICIO APR LO OVALLE, COMUNA DE CASABLANCA</t>
  </si>
  <si>
    <t>CASABLANCA</t>
  </si>
  <si>
    <t>40027921-0</t>
  </si>
  <si>
    <t>MEJORAMIENTO SISTEMAS APR REGION VALPARAISO, GLOSA 05 APR (PREFACT.,FACT.,DISEÑO)</t>
  </si>
  <si>
    <t>40033411-0</t>
  </si>
  <si>
    <t>29000575-0</t>
  </si>
  <si>
    <t>40031139-0</t>
  </si>
  <si>
    <t>BUIN, PAINE</t>
  </si>
  <si>
    <t>30388173-0</t>
  </si>
  <si>
    <t>AMPLIACION Y MEJORAMIENTO DE APR CAMPUSANO - LA ESTANCILLA, BUIN</t>
  </si>
  <si>
    <t>BUIN</t>
  </si>
  <si>
    <t>30482856-0</t>
  </si>
  <si>
    <t>AMPLIACION Y MEJORAMIENTO DE APR SAN MANUEL,MELIPILLA</t>
  </si>
  <si>
    <t>40000690-0</t>
  </si>
  <si>
    <t>MEJORAMIENTO SISTEMA APR COLO COLO, QUILICURA</t>
  </si>
  <si>
    <t>QUILICURA</t>
  </si>
  <si>
    <t>40006591-0</t>
  </si>
  <si>
    <t>40016428-0</t>
  </si>
  <si>
    <t>AMPLIACION Y MEJORAMIENTO APR SANTA INES DE PATAGUILLAS, CURACAVI</t>
  </si>
  <si>
    <t>40017073-0</t>
  </si>
  <si>
    <t>CONSERVACIÓN MANTENCIÓN Y AMPLIACIÓN DE SIST. APR, REGIÓN METROPOLITANA (GLOSA 5)</t>
  </si>
  <si>
    <t>40024575-0</t>
  </si>
  <si>
    <t>40027401-0</t>
  </si>
  <si>
    <t>40027523-0</t>
  </si>
  <si>
    <t>40027634-0</t>
  </si>
  <si>
    <t>40027922-0</t>
  </si>
  <si>
    <t>MEJORAMIENTO SISTEMAS APR, REGION METROPOLITANA, GLOSA 05 APR (PREFACT.,FACT.,DISEÑO)</t>
  </si>
  <si>
    <t>40028324-0</t>
  </si>
  <si>
    <t>40025929-0</t>
  </si>
  <si>
    <t>30125305-0</t>
  </si>
  <si>
    <t>MEJORAMIENTO SISTEMA DE RIEGO ESTERO CODEGUA</t>
  </si>
  <si>
    <t>40011017-0</t>
  </si>
  <si>
    <t>CONSERVACION OBRAS DE RIEGO FISCALES AÑOS 2020 - 2022, VI REGIÓN</t>
  </si>
  <si>
    <t>30240872-0</t>
  </si>
  <si>
    <t>MEJORAMIENTO Y AMPLIACIÓN SISTEMA APR BOSQUE SAN RAMON, RANCAGUA</t>
  </si>
  <si>
    <t>30457325-0</t>
  </si>
  <si>
    <t>MEJORAMIENTO Y AMPLIACIÓN SISTEMA APR CANTARRANA, MALLOA</t>
  </si>
  <si>
    <t>MALLOA</t>
  </si>
  <si>
    <t>PICHIDEGUA</t>
  </si>
  <si>
    <t>40017159-0</t>
  </si>
  <si>
    <t>CONSERVACION MANTENCIÓN Y AMPLIACIÓN SISTEMAS APR, LIBERTADOR BERNARDO O'HIGGINS (GLOSA 5)</t>
  </si>
  <si>
    <t>MACHALI</t>
  </si>
  <si>
    <t>40019320-0</t>
  </si>
  <si>
    <t>40023499-0</t>
  </si>
  <si>
    <t>40024026-0</t>
  </si>
  <si>
    <t>40027067-0</t>
  </si>
  <si>
    <t>40027924-0</t>
  </si>
  <si>
    <t>MEJORAMIENTO SISTEMAS APR, REGION OHIGGINS, GLOSA 05 APR (PREFACT.,FACT.,DISEÑO)</t>
  </si>
  <si>
    <t>40028345-0</t>
  </si>
  <si>
    <t>40028419-0</t>
  </si>
  <si>
    <t>40029550-0</t>
  </si>
  <si>
    <t>40029552-0</t>
  </si>
  <si>
    <t>40031343-0</t>
  </si>
  <si>
    <t>40033934-0</t>
  </si>
  <si>
    <t>40034551-0</t>
  </si>
  <si>
    <t>40026218-0</t>
  </si>
  <si>
    <t>30309473-0</t>
  </si>
  <si>
    <t>CONSERVACION Y MANTENCIÓN OBRAS DE RIEGO FISCALES, 2015 - 2018</t>
  </si>
  <si>
    <t>TALCA, LINARES</t>
  </si>
  <si>
    <t>30449527-0</t>
  </si>
  <si>
    <t>CONSTRUCCION SISTEMA DE EVAC, DE A.LL. COLECTOR CHOAPA-LOA CURICO</t>
  </si>
  <si>
    <t>40016181-0</t>
  </si>
  <si>
    <t>CONSERVACION MANTENCIÓN Y AMPLIACIÓN DE SIST. APR, REGIÓN DEL MAULE (GLOSA 5)</t>
  </si>
  <si>
    <t>40023364-0</t>
  </si>
  <si>
    <t>CONSERVACION SISTEMAS APR POR SEQUÍA, REGIÓN DEL MAULE</t>
  </si>
  <si>
    <t>40023489-0</t>
  </si>
  <si>
    <t>40027925-0</t>
  </si>
  <si>
    <t>MEJORAMIENTO SISTEMAS APR, REGION MAULE, GLOSA 05 APR (PREFACT.,FACT.,DISEÑO)</t>
  </si>
  <si>
    <t>40030981-0</t>
  </si>
  <si>
    <t>LONGAVI</t>
  </si>
  <si>
    <t>40033694-0</t>
  </si>
  <si>
    <t>DIAGNOSTICO PLAN MAESTRO DE AGUAS LLUVIAS DE SAN CARLOS, REGIÓN DE ÑUBLE</t>
  </si>
  <si>
    <t>30125282-0</t>
  </si>
  <si>
    <t>CHILLAN, PINTO, COIHUECO</t>
  </si>
  <si>
    <t>40021463-0</t>
  </si>
  <si>
    <t>BULNES</t>
  </si>
  <si>
    <t>40022320-0</t>
  </si>
  <si>
    <t>CONSTRUCCIÓN SERVICIO DE AGUA POTABLE RURAL DE CARÁN - EL ROSARIO, COMUNA DE SAN CARLOS</t>
  </si>
  <si>
    <t>40022343-0</t>
  </si>
  <si>
    <t>REPOSICION SERVICIO DE AGUA POTABLE RURAL DE SAN MIGUEL DE ABLEMO, COMUNA DE SAN CARLOS</t>
  </si>
  <si>
    <t>40022600-0</t>
  </si>
  <si>
    <t>MEJORAMIENTO Y AMPLIACIÓN SSR LIUCURA BAJO, COMUNA DE QUILLON</t>
  </si>
  <si>
    <t>40027927-0</t>
  </si>
  <si>
    <t>MEJORAMIENTO SISTEMAS APR, REGION ÑUBLE, GLOSA 05 APR (PREFACT.,FACT.,DISEÑO)</t>
  </si>
  <si>
    <t>40032999-0</t>
  </si>
  <si>
    <t>30086978-0</t>
  </si>
  <si>
    <t>30044279-0</t>
  </si>
  <si>
    <t>CONSTRUCCIÓN DEFENSAS FLUVIALES RÍO ANDALIEN Y OTROS, CONCEPCIÓN</t>
  </si>
  <si>
    <t>40002532-0</t>
  </si>
  <si>
    <t>CONSERVACION SISTEMAS DE AGUAS LLUVIAS REGION DEL BIO BIO</t>
  </si>
  <si>
    <t>40002958-0</t>
  </si>
  <si>
    <t>CONSERVACIÓN DE RIEGO FISCALES VIII REGIÓN AÑOS 2018 - 2020</t>
  </si>
  <si>
    <t>40020697-0</t>
  </si>
  <si>
    <t>CONCEPCION, TALCAHUANO, HUALPEN</t>
  </si>
  <si>
    <t>40025787-0</t>
  </si>
  <si>
    <t>40027202-0</t>
  </si>
  <si>
    <t>NEGRETE</t>
  </si>
  <si>
    <t>40015169-0</t>
  </si>
  <si>
    <t>40020346-0</t>
  </si>
  <si>
    <t>CONSERVACION MANTENCIÓN Y AMPLIACIÓN SIST. APR, REGION BIO BIO (GLOSA 5)</t>
  </si>
  <si>
    <t>40020368-0</t>
  </si>
  <si>
    <t>CONSTRUCCION SERVICIO SANITARIO RURAL DE SANTA ELENA Y VILLA SAN FRANCISCO, COMUNA LAJA</t>
  </si>
  <si>
    <t>40027929-0</t>
  </si>
  <si>
    <t>MEJORAMIENTO SISTEMAS APR, REGION BIOBIO, GLOSA 05 APR (PREFACT.,FACT.,DISEÑO)</t>
  </si>
  <si>
    <t>40031973-0</t>
  </si>
  <si>
    <t>40036991-0</t>
  </si>
  <si>
    <t>40037012-0</t>
  </si>
  <si>
    <t>30068174-0</t>
  </si>
  <si>
    <t>30132104-0</t>
  </si>
  <si>
    <t>PITRUFQUEN</t>
  </si>
  <si>
    <t>30096766-0</t>
  </si>
  <si>
    <t>30348928-0</t>
  </si>
  <si>
    <t>CONSTRUCCION SISTEMA AGUA POTABLE RURAL VILUCO, COLLIN Y VEGA REDONDA, COMUNA DE VILCÚN</t>
  </si>
  <si>
    <t>30459967-0</t>
  </si>
  <si>
    <t>REPOSICIÓN Y AMPLIACIÓN SISTEMA APR LOS CONFINES, ANGOL</t>
  </si>
  <si>
    <t>30485885-0</t>
  </si>
  <si>
    <t>CONSTRUCCIÓN SISTEMA APR PUENTE BASA GRANDE, COMUNA DE CURRAHUE</t>
  </si>
  <si>
    <t>30488759-0</t>
  </si>
  <si>
    <t>40001909-0</t>
  </si>
  <si>
    <t>INSTALACION SAPR EL BOYE. SECTORES, HUFQUEN,TERPELLE,COMUNA DE TRAIGUEN</t>
  </si>
  <si>
    <t>TRAIGUEN</t>
  </si>
  <si>
    <t>40007081-0</t>
  </si>
  <si>
    <t>REPOSICION SISTEMA APR CHIHUIMPILLI Y AMPLIACION A IMILCO,MILLALI, LAS QUILAS, FREIRE</t>
  </si>
  <si>
    <t>40016167-0</t>
  </si>
  <si>
    <t>CONSERVACION MANTECIÓN Y AMPLIACIÓN SISTEMAS APR, REGIÓN DE LA ARAUCANÍA (GLOSA 5)</t>
  </si>
  <si>
    <t>40021127-0</t>
  </si>
  <si>
    <t>40023375-0</t>
  </si>
  <si>
    <t>CONSERVACION SISTEMAS DE APR POR SEQUÍA, REGIÓN DE LA ARAUCANIA</t>
  </si>
  <si>
    <t>40027952-0</t>
  </si>
  <si>
    <t>MEJORAMIENTO SISTEMAS APR, REGION DE LA ARAUCANIA, GLOSA 05 APR (PREFACT.,FACT.,DISEÑO)</t>
  </si>
  <si>
    <t>40037605-0</t>
  </si>
  <si>
    <t>40029728-0</t>
  </si>
  <si>
    <t>30450772-0</t>
  </si>
  <si>
    <t>40020452-0</t>
  </si>
  <si>
    <t>40014262-0</t>
  </si>
  <si>
    <t>CONSTRUCCION SERVICIO DE APR DE CHEUQUE, MARIQUINA</t>
  </si>
  <si>
    <t>40016169-0</t>
  </si>
  <si>
    <t>CONSERVACION MANTENCIÓN Y AMPLIACIÓN SIST. APR, REGIÓN DE LOS RÍOS (GLOSA 5)</t>
  </si>
  <si>
    <t>40023310-0</t>
  </si>
  <si>
    <t>40024633-0</t>
  </si>
  <si>
    <t>40027926-0</t>
  </si>
  <si>
    <t>MEJORAMIENTO SISTEMAS APR, REGION DE LOS RIOS, GLOSA 05 APR (PREFACT.,FACT.,DISEÑO)</t>
  </si>
  <si>
    <t>40031786-0</t>
  </si>
  <si>
    <t>40034910-0</t>
  </si>
  <si>
    <t>40036418-0</t>
  </si>
  <si>
    <t>40036781-0</t>
  </si>
  <si>
    <t>40036829-0</t>
  </si>
  <si>
    <t>30099554-0</t>
  </si>
  <si>
    <t>CONSERVACIÓN RED PRIMARIA DE AGUAS LLUVIAS REGIÓN DE LOS LAGOS</t>
  </si>
  <si>
    <t>40010873-0</t>
  </si>
  <si>
    <t>CONSTRUCCION COLECTOR RED PRIMARIA CAJON SAN FRANCISCO Y REDES SECUNDARIAS PTO. VARAS</t>
  </si>
  <si>
    <t>40010874-0</t>
  </si>
  <si>
    <t>REPOSICION COLECTOR RED PRIMARIA DE AGUAS LLUVIAS CAJON GRAMADO COMUNA DE PUERTO VARAS</t>
  </si>
  <si>
    <t>40021417-0</t>
  </si>
  <si>
    <t>REPOSICION DEFENSA FLUVIAL DEL ESTERO LA TOMA, COMUNA DE ANCUD</t>
  </si>
  <si>
    <t>30352477-0</t>
  </si>
  <si>
    <t>MEJORAMIENTO BORDE COSTERO DE ANCUD</t>
  </si>
  <si>
    <t>30354128-0</t>
  </si>
  <si>
    <t>MEJORAMIENTO BORDE COSTERO ACHAO COMUNA DE QUINCHAO</t>
  </si>
  <si>
    <t>40038153-0</t>
  </si>
  <si>
    <t>40038155-0</t>
  </si>
  <si>
    <t>40017074-0</t>
  </si>
  <si>
    <t>CONSERVACIÓN MANTENCIÓN Y AMPLIACIÓN DE SIST. APR, REGIÓN DE LOS LAGOS (GLOSA 5)</t>
  </si>
  <si>
    <t>40018488-0</t>
  </si>
  <si>
    <t>40027928-0</t>
  </si>
  <si>
    <t>MEJORAMIENTO SISTEMAS APR, REGION DE LOS LAGOS, GLOSA 05 APR (PREFACT.,FACT.,DISEÑO)</t>
  </si>
  <si>
    <t>40029557-0</t>
  </si>
  <si>
    <t>40029731-0</t>
  </si>
  <si>
    <t>40010792-0</t>
  </si>
  <si>
    <t>CONSERVACIÓN RIBERAS DE CAUCES NATURALES, XI REGIÓN</t>
  </si>
  <si>
    <t>40017070-0</t>
  </si>
  <si>
    <t>CONSERVACION MANTENCIÓN Y AMPLIACIÓN DE SIST. APR, REGIÓN DE AYSÉN (GLOSA 5)</t>
  </si>
  <si>
    <t>40027923-0</t>
  </si>
  <si>
    <t>MEJORAMIENTO SISTEMAS APR, REGION DE AYSEN, GLOSA 05 APR (PREFACT.,FACT.,DISEÑO)</t>
  </si>
  <si>
    <t>40038133-0</t>
  </si>
  <si>
    <t>30404138-0</t>
  </si>
  <si>
    <t>ANALISIS A PARTIR DE CONSTR MODEL. FIS. RIO LAS MINAS PTA ARENAS</t>
  </si>
  <si>
    <t>40009191-0</t>
  </si>
  <si>
    <t>CONSTRUCCION RAMPAS CONECTIVIDAD CANAL FITZ ROY, RIO VERDE</t>
  </si>
  <si>
    <t>RIO VERDE</t>
  </si>
  <si>
    <t>40027920-0</t>
  </si>
  <si>
    <t>MEJORAMIENTO SISTEMAS APR, REGION DE MAGALLANES, GLOSA 05 APR (PREFACT.,FACT.,DISEÑO)</t>
  </si>
  <si>
    <t>27000007-0</t>
  </si>
  <si>
    <t>PROGRAMA DE ADMINISTRACIÓN Y SUPERVISIÓN SISTEMA DE AGUA POTABLE RURAL</t>
  </si>
  <si>
    <t>Datos</t>
  </si>
  <si>
    <t>40037699-0</t>
  </si>
  <si>
    <t>40024558-0</t>
  </si>
  <si>
    <t>AMPLIACIÓN Y MEJORAMIENTO DEL SERVICIO DE APR ESTACIÓN MARIQUINA, MARIQUINA</t>
  </si>
  <si>
    <t>PAILLACO</t>
  </si>
  <si>
    <t>30309972-0</t>
  </si>
  <si>
    <t>40021389-0</t>
  </si>
  <si>
    <t>ANALISIS LIMITACIÓN DEL CAUCE DEL RÍO SAN JOSÉ, REGIÓN DE ARICA Y PARINACOTA</t>
  </si>
  <si>
    <t>40039438-0</t>
  </si>
  <si>
    <t>40030330-0</t>
  </si>
  <si>
    <t>DIAGNOSTICO DE CAPACIDAD DE PLAYAS  Y USO DE BORDE COSTERO,  COMUNA DE IQUIQUE</t>
  </si>
  <si>
    <t>40012727-0</t>
  </si>
  <si>
    <t>40039439-0</t>
  </si>
  <si>
    <t>CONSTRUCCION CONEXION VIAL RUTA 23-CH  - RUTA  B-385</t>
  </si>
  <si>
    <t>40031615-0</t>
  </si>
  <si>
    <t>40016156-0</t>
  </si>
  <si>
    <t>CONSERVACION MANTENCIÓN Y AMPLIACIÓN DE SIST. APR,REGIÓN DE ATACAMA (GLOSA 5)</t>
  </si>
  <si>
    <t>40016160-0</t>
  </si>
  <si>
    <t>CONSERVACION MANTENCIÓN Y AMPLIACIÓN SIST. APR,REGIÓN DE COQUIMBO (GLOSA 5)</t>
  </si>
  <si>
    <t>40000148-0</t>
  </si>
  <si>
    <t>ANALISIS FIJACION DE DESLINDES RIOS ACONCAGUA, LIGUA Y PETORCA</t>
  </si>
  <si>
    <t>LOS ANDES, PETORCA, QUILLOTA, SAN FELIPE</t>
  </si>
  <si>
    <t>LOS ANDES, LA LIGUA, PETORCA, QUILLOTA, CALERA, SAN FELIPE, LLAILLAY, PUTAENDO</t>
  </si>
  <si>
    <t>40020303-0</t>
  </si>
  <si>
    <t>VALPARAISO, PETORCA, SAN FELIPE, MARGA MARGA</t>
  </si>
  <si>
    <t>VIÑA DEL MAR, LA LIGUA, PETORCA, PUTAENDO, QUILPUE</t>
  </si>
  <si>
    <t>30484630-0</t>
  </si>
  <si>
    <t>CONSERVACION SISTEMA DE SEÑALIZACION INFORMATIVA REGION DE VALPARAISO 2018</t>
  </si>
  <si>
    <t>CONSTRUCCION CICLOVIA EN RUTA F-304, PROVINCIA DE QUILLOTA</t>
  </si>
  <si>
    <t>DIAGNOSTICO PLAN MAESTRO DE AGUAS LLUVIAS BUIN Y PAINE, PROV DEL MAIPO, R.M.</t>
  </si>
  <si>
    <t>40039452-0</t>
  </si>
  <si>
    <t>30082955-0</t>
  </si>
  <si>
    <t>REPOSICIÓN PUENTES HUECHÚN, SAN VICENTE DE MACUL Y LAS PARCELAS, REGIÓN METROPOLITANA</t>
  </si>
  <si>
    <t>CORDILLERA, CHACABUCO, TALAGANTE</t>
  </si>
  <si>
    <t>PIRQUE, TIL TIL, ISLA DE MAIPO</t>
  </si>
  <si>
    <t>REPOSICION BASE OPERATIVA LA PATAGÜILLA DE LA DIRECCIÓN DE VIALIDAD,  CURACAVÍ</t>
  </si>
  <si>
    <t>30100481-0</t>
  </si>
  <si>
    <t>40039442-0</t>
  </si>
  <si>
    <t>30483981-0</t>
  </si>
  <si>
    <t>REPOSICIÓN PARADERO SANTA OLGA E INFRAESTRUCTURA DE APOYO</t>
  </si>
  <si>
    <t>40038908-0</t>
  </si>
  <si>
    <t>CONSTRUCCION EMBALSE DE RIEGO EN RÍO CHILLÁN</t>
  </si>
  <si>
    <t>30120090-0</t>
  </si>
  <si>
    <t>CONSTRUCCION SISTEMA DE AGUAS LLUVIAS QUILQUE, LOS ANGELES, VIII REGIÓN</t>
  </si>
  <si>
    <t>40011575-0</t>
  </si>
  <si>
    <t>40026201-0</t>
  </si>
  <si>
    <t>CONTULMO</t>
  </si>
  <si>
    <t>40026397-0</t>
  </si>
  <si>
    <t>30486100-0</t>
  </si>
  <si>
    <t>40020359-0</t>
  </si>
  <si>
    <t>REPOSICION SISTEMA APR ICALMA,Y AMPLIACION A SECTOR PEHUENCHE, COMUNA DE LONQUIMAY</t>
  </si>
  <si>
    <t>40039443-0</t>
  </si>
  <si>
    <t>30388735-0</t>
  </si>
  <si>
    <t>MEJORAMIENTO ACCESO NORPONIENTE A PADRE LAS CASAS</t>
  </si>
  <si>
    <t>MEJORAMIENTO CAMINO BY PASS SAAVEDRA</t>
  </si>
  <si>
    <t>40037871-0</t>
  </si>
  <si>
    <t>CONSTRUCCION SERVICIO DE APR DE SECTORES UNIDOS, LA UNIÓN</t>
  </si>
  <si>
    <t>40039444-0</t>
  </si>
  <si>
    <t>CONSERVACION DE RIBERAS DE CAUCES NATURALES REGION DE LOS RÍOS 2022 - 2024</t>
  </si>
  <si>
    <t>30099344-0</t>
  </si>
  <si>
    <t>REPOSICIÓN PUENTE QUINCHILCA EN RUTA T-39</t>
  </si>
  <si>
    <t>30123771-0</t>
  </si>
  <si>
    <t>MEJORAMIENTO RUTA T- 345, LO AGUILA - MALIHUE, COMUNAS DE MAFIL - LOS LAGOS</t>
  </si>
  <si>
    <t>LOS LAGOS, MAFIL</t>
  </si>
  <si>
    <t>30458845-0</t>
  </si>
  <si>
    <t>CONSTRUCCION CONEXIÓN VIAL SECTOR LICAN-RUTA 215-CH REG LOS RÍOS</t>
  </si>
  <si>
    <t>30480962-0</t>
  </si>
  <si>
    <t>CONSTRUCCION DE CICLOVIAS EN RED VIAL REGION DE LOS RIOS</t>
  </si>
  <si>
    <t>VALDIVIA, CORRAL, LANCO, LOS LAGOS, LA UNION, FUTRONO, LAGO RANCO, RIO BUENO</t>
  </si>
  <si>
    <t>30480995-0</t>
  </si>
  <si>
    <t>MEJORAMIENTO RUTA T-34; T-334 Y T-324 COMUNA DE MÁFIL</t>
  </si>
  <si>
    <t>VALDIVIA, MAFIL</t>
  </si>
  <si>
    <t>40002601-0</t>
  </si>
  <si>
    <t>CONSTRUCCION ACCESO A PARQUE NACIONAL PUYEHUE COMUNA LAGO RANCO</t>
  </si>
  <si>
    <t>40036316-0</t>
  </si>
  <si>
    <t>40038020-0</t>
  </si>
  <si>
    <t>30122047-0</t>
  </si>
  <si>
    <t>DIAGNOSTICO PLAN MAESTRO AGUAS LLUVIAS QUELLON</t>
  </si>
  <si>
    <t>40039447-0</t>
  </si>
  <si>
    <t>MEJORAMIENTO CONECTIVIDAD VIAL INTERIOR ENTRE LIM REG LOS RÍOS-LIM PROV LLANQUIHUE SUR</t>
  </si>
  <si>
    <t>REPOSICION PISTA AEROPUERTO EL TEPUAL - PUERTO MONTT</t>
  </si>
  <si>
    <t>TORTEL</t>
  </si>
  <si>
    <t>CONSERVACION INFRAESTRUCTURA PESQUERA Y DE CONECTIVIDAD DE PUERTO NATALES</t>
  </si>
  <si>
    <t>40002537-0</t>
  </si>
  <si>
    <t>40029075-0</t>
  </si>
  <si>
    <t>DIAGNOSTICO PLAN DE MANEJO Y EST DESLIND RÍO LAS MINAS, SEC PONIENTE AV CIRCUNV. PTA ARENAS</t>
  </si>
  <si>
    <t>40030554-0</t>
  </si>
  <si>
    <t>MEJORAMIENTO RUTA 9, CERRO CASTILLO - BIFURCACIÓN RUTA Y-150</t>
  </si>
  <si>
    <t>40025069-0</t>
  </si>
  <si>
    <t>40031610-0</t>
  </si>
  <si>
    <t>40033267-0</t>
  </si>
  <si>
    <t>CONSERVACION ANTENAS DE COMUNICACIONES DE EMERGENCIA - ETAPA 2</t>
  </si>
  <si>
    <t>30469884-0</t>
  </si>
  <si>
    <t>DIAGNOSTICO PARA EL DESARROLLO DE UN PLAN DE QUEBRADAS</t>
  </si>
  <si>
    <t>30451323-0</t>
  </si>
  <si>
    <t>40040602-0</t>
  </si>
  <si>
    <t>CONSERVACION MUELLES FLUVIALES COMUNA DE VALDIVIA</t>
  </si>
  <si>
    <t>40040614-0</t>
  </si>
  <si>
    <t>CONSERVACION INFRAESTRUCTURA PORTUARIA CALETA NIEBLA</t>
  </si>
  <si>
    <t>40040596-0</t>
  </si>
  <si>
    <t>CONSERVACION RAMPAS PUERTO NATALES Y PUNTA DAROCH</t>
  </si>
  <si>
    <t>40036659-0</t>
  </si>
  <si>
    <t>40007010-0</t>
  </si>
  <si>
    <t>40034902-0</t>
  </si>
  <si>
    <t>40040537-0</t>
  </si>
  <si>
    <t>40039672-0</t>
  </si>
  <si>
    <t>40039660-0</t>
  </si>
  <si>
    <t>40036488-0</t>
  </si>
  <si>
    <t>40020289-0</t>
  </si>
  <si>
    <t>40028428-0</t>
  </si>
  <si>
    <t>40030584-0</t>
  </si>
  <si>
    <t>40037701-0</t>
  </si>
  <si>
    <t>40037702-0</t>
  </si>
  <si>
    <t>40037712-0</t>
  </si>
  <si>
    <t>30134238-0</t>
  </si>
  <si>
    <t>MEJORAMIENTO SISTEMA APR MOLINO EL ALAMO, COLTAUCO</t>
  </si>
  <si>
    <t>40031621-0</t>
  </si>
  <si>
    <t>AMPLIACION SERVICIO SANITARIO RURAL DE VILLA LOS RÍOS, COMUNA LOS ÁLAMOS</t>
  </si>
  <si>
    <t>LOS ALAMOS</t>
  </si>
  <si>
    <t>40018527-0</t>
  </si>
  <si>
    <t>40038271-0</t>
  </si>
  <si>
    <t>40037946-0</t>
  </si>
  <si>
    <t>40037872-0</t>
  </si>
  <si>
    <t>40038019-0</t>
  </si>
  <si>
    <t>40037927-0</t>
  </si>
  <si>
    <t>40041240-0</t>
  </si>
  <si>
    <t>CONSERVACION CANAL BIO BIO SUR, TRAMO 1 COMUNA DE QUILACO, REGIÓN DEL BIOBÍO</t>
  </si>
  <si>
    <t>40037913-0</t>
  </si>
  <si>
    <t>40037945-0</t>
  </si>
  <si>
    <t>40037868-0</t>
  </si>
  <si>
    <t>PANGUIPULLI, FUTRONO</t>
  </si>
  <si>
    <t>40037882-0</t>
  </si>
  <si>
    <t>ANCUD, QUELLON, QUINCHAO, HUALAIHUE</t>
  </si>
  <si>
    <t>40039024-0</t>
  </si>
  <si>
    <t>40030971-0</t>
  </si>
  <si>
    <t>ARICA, GENERAL LAGOS</t>
  </si>
  <si>
    <t>40020278-0</t>
  </si>
  <si>
    <t>40028460-0</t>
  </si>
  <si>
    <t>40042205-0</t>
  </si>
  <si>
    <t>40038636-0</t>
  </si>
  <si>
    <t>CONSERVACION INTEGRAL APR SAN PEDRO DE ATACAMA - II ETAPA - COMUNA DE SAN PEDRO DE ATACAMA</t>
  </si>
  <si>
    <t>40038637-0</t>
  </si>
  <si>
    <t>40038638-0</t>
  </si>
  <si>
    <t>40040847-0</t>
  </si>
  <si>
    <t>40040850-0</t>
  </si>
  <si>
    <t>40040851-0</t>
  </si>
  <si>
    <t>CONSERVACION SISTEMA AGUA POTABLE RURAL PAPOSO II ETAPA</t>
  </si>
  <si>
    <t>40040852-0</t>
  </si>
  <si>
    <t>40040856-0</t>
  </si>
  <si>
    <t>CONSERVACION SISTEMA DE AGUAS SERVIDAS LOCALIDAD DE SAN PEDRO DE ATACAMA</t>
  </si>
  <si>
    <t>40029254-0</t>
  </si>
  <si>
    <t>MEJORAMIENTO SISTEMAS APR REGIÓN DE ATACAMA, GLOSA 05 APR (PREFACT., FACT., DISEÑO)</t>
  </si>
  <si>
    <t>40039469-0</t>
  </si>
  <si>
    <t>CONSERVACION INFRAESTRUCTURA PORTUARIA CALETA RIO MAIPO SAN ANTONIO</t>
  </si>
  <si>
    <t>40039470-0</t>
  </si>
  <si>
    <t>CONSERVACION PASEO WHEELWRIGHT, VALPARAISO</t>
  </si>
  <si>
    <t>40041401-0</t>
  </si>
  <si>
    <t>CONSERVACION AVDA. ALTAMIRANO, ETAPA II, COMUNA DE VALPARAÍSO</t>
  </si>
  <si>
    <t>40041421-0</t>
  </si>
  <si>
    <t>CONSERVACION AVDA. ESCUADRA LIBERTADORA, ETAPA II, COMUNA DE VALPARAÍSO</t>
  </si>
  <si>
    <t>29000605-0</t>
  </si>
  <si>
    <t>40036376-0</t>
  </si>
  <si>
    <t>29000624-0</t>
  </si>
  <si>
    <t>29000625-0</t>
  </si>
  <si>
    <t>29000626-0</t>
  </si>
  <si>
    <t>29000627-0</t>
  </si>
  <si>
    <t>40043535-0</t>
  </si>
  <si>
    <t>CONSERVACION PROTECCION COSTERA LIPIMAVIDA</t>
  </si>
  <si>
    <t>VICHUQUEN</t>
  </si>
  <si>
    <t>30255323-0</t>
  </si>
  <si>
    <t>40041711-0</t>
  </si>
  <si>
    <t>40003460-0</t>
  </si>
  <si>
    <t>CONSTRUCCION SISTEMA DE AGUA POTABLE RURAL VILLA JARA, COMUNA DE COYHAIQUE</t>
  </si>
  <si>
    <t>40003463-0</t>
  </si>
  <si>
    <t>CONSTRUCCION SISTEMA DE AGUA POTABLE RURAL LA RESERVA, COMUNA DE COYHAIQUE</t>
  </si>
  <si>
    <t>40002551-0</t>
  </si>
  <si>
    <t>CONSERVACION INFRAESTRUCTURA DE APOYO NIVEL NACIONAL 2019/2022</t>
  </si>
  <si>
    <t>40039448-0</t>
  </si>
  <si>
    <t>40032811-0</t>
  </si>
  <si>
    <t>DIAGNOSTICO PLAN DE INVERSION SERVICIOS SANITARIOS RURALES MACROZONA NORTE</t>
  </si>
  <si>
    <t>40037789-0</t>
  </si>
  <si>
    <t>CACHAPOAL, CARDENAL CARO, COLCHAGUA, TALCA, CAUQUENES, CURICO, LINARES</t>
  </si>
  <si>
    <t>29000011-0</t>
  </si>
  <si>
    <t>RUTA 5 SANTIAGO - LOS VILOS (COMPENSACIÓN SISTEMA NUEVAS INVERSIONES)</t>
  </si>
  <si>
    <t>29000612-0</t>
  </si>
  <si>
    <t>40011842-0</t>
  </si>
  <si>
    <t>REPOSICION PUENTE CUNCUMEN EN RUTA D-835, SALAMANCA, PROVINCIA DE CHOAPA</t>
  </si>
  <si>
    <t>30370522-0</t>
  </si>
  <si>
    <t>40033877-0</t>
  </si>
  <si>
    <t>30130956-0</t>
  </si>
  <si>
    <t>REPOSICION Y CONSTRUCCION PUENTES Y LOSAS, PROVINCIA CHACABUCO, MELIPILLA Y TALAGANTE</t>
  </si>
  <si>
    <t>CHACABUCO, MELIPILLA, TALAGANTE</t>
  </si>
  <si>
    <t>COLINA, LAMPA, TIL TIL, MELIPILLA, ALHUE, CURACAVI, EL MONTE, ISLA DE MAIPO, PADRE HURTADO</t>
  </si>
  <si>
    <t>29000199-0</t>
  </si>
  <si>
    <t>CONCESIÓN SISTEMA ORIENTE - PONIENTE (ESTUDIOS)</t>
  </si>
  <si>
    <t>40033699-0</t>
  </si>
  <si>
    <t>30067364-0</t>
  </si>
  <si>
    <t>CONSTRUCCIÓN PUENTE EN RIO BIOBIO, SECTOR: CHIGUAYANTE-LAJA VIII REGIÓN</t>
  </si>
  <si>
    <t>TEMUCO, CARAHUE, CUNCO, CURARREHUE, FREIRE, ANGOL, COLLIPULLI, CURACAUTIN, ERCILLA, LONQUIMAY</t>
  </si>
  <si>
    <t>40033127-0</t>
  </si>
  <si>
    <t>LOS LAGOS, MARIQUINA</t>
  </si>
  <si>
    <t>30480980-0</t>
  </si>
  <si>
    <t>40026233-0</t>
  </si>
  <si>
    <t>CONSTRUCCION EMBARCADERO DE CONECTIVIDAD SECTOR LAS COLORADAS, ISLA DEL REY, COMUNA DE CORRAL</t>
  </si>
  <si>
    <t>40003435-0</t>
  </si>
  <si>
    <t>MEJORAMIENTO RUTA W-800, S.CRUCE RUTA 5 (NOTUCO)-HUILLINCO-CUCAO-CHANQUIN</t>
  </si>
  <si>
    <t>40003559-0</t>
  </si>
  <si>
    <t>AMPLIACION REPOSICION RUTA V-85. SECTOR: HUITO-CALBUCO</t>
  </si>
  <si>
    <t>30468388-0</t>
  </si>
  <si>
    <t>AMPLIACION ÁREA DE MOVIMIENTO PEQUEÑO AERÓDROMO ALTO PALENA</t>
  </si>
  <si>
    <t>40027663-0</t>
  </si>
  <si>
    <t>NORMALIZACION CIERRE PERIMETRAL AERODROMO PUPELDE, ANCUD</t>
  </si>
  <si>
    <t>40039046-0</t>
  </si>
  <si>
    <t>40039047-0</t>
  </si>
  <si>
    <t>40039048-0</t>
  </si>
  <si>
    <t>40039077-0</t>
  </si>
  <si>
    <t>40015705-0</t>
  </si>
  <si>
    <t>40032573-0</t>
  </si>
  <si>
    <t>40035305-0</t>
  </si>
  <si>
    <t>40020242-0</t>
  </si>
  <si>
    <t>40031004-0</t>
  </si>
  <si>
    <t>CONSTRUCCION CONEXION VIAL SECTOR PAN DE AZUCAR-AGUAS CALIENTES-CR. RUTA 5 CMT</t>
  </si>
  <si>
    <t>ANTOFAGASTA, TALTAL</t>
  </si>
  <si>
    <t>40039931-0</t>
  </si>
  <si>
    <t>40045190-0</t>
  </si>
  <si>
    <t>CONSERVACION EDIFICIO FISCAL SEREMI MOP VALPARAISO</t>
  </si>
  <si>
    <t>40039925-0</t>
  </si>
  <si>
    <t>40035356-0</t>
  </si>
  <si>
    <t>40041762-0</t>
  </si>
  <si>
    <t>40042150-0</t>
  </si>
  <si>
    <t>40042151-0</t>
  </si>
  <si>
    <t>30002745-0</t>
  </si>
  <si>
    <t>CONSTRUCCION SISTEMA DE REGADIO LAS VERTIENTES - PUA, REGION DE LA ARAUCANIA</t>
  </si>
  <si>
    <t>LAUTARO, PERQUENCO, VICTORIA</t>
  </si>
  <si>
    <t>30101997-0</t>
  </si>
  <si>
    <t>CONSTRUCCION DEFENSAS FLUVIALES RÍO CRUCES Y ESTERO LONCOCHE, SECTOR URBANO DE LONCOCHE LONCOCHE</t>
  </si>
  <si>
    <t>40027158-0</t>
  </si>
  <si>
    <t>40039926-0</t>
  </si>
  <si>
    <t>CONSERVACION MANTENCIÓN Y EXPLOTACIÓN SISTEMA DE REGADÍO COMUY, REGIÓN DE LA ARAUCANIA</t>
  </si>
  <si>
    <t>TEODORO SCHMIDT</t>
  </si>
  <si>
    <t>40031194-0</t>
  </si>
  <si>
    <t>40006345-0</t>
  </si>
  <si>
    <t>40031680-0</t>
  </si>
  <si>
    <t>40010780-0</t>
  </si>
  <si>
    <t>30384429-0</t>
  </si>
  <si>
    <t>MEJORAMIENTO RUTA V-69, SECTOR PUELO(FIN PAV.)-PUELCHE, COCHAMO</t>
  </si>
  <si>
    <t>LLANQUIHUE, PALENA</t>
  </si>
  <si>
    <t>COCHAMO, HUALAIHUE</t>
  </si>
  <si>
    <t>40044538-0</t>
  </si>
  <si>
    <t>DIAGNOSTICO PARA EL MEJORAMIENTO CALIDAD DEL AGUA RIO COLPITA</t>
  </si>
  <si>
    <t>DIAGNOSTICO PARA EL MEJORAMIENTO DE CALIDAD DEL AGUA  PROVENIENTE DEL RIO CARITAYA</t>
  </si>
  <si>
    <t>CONSERVACION DE RIBERAS DE CAUCES NATURALES REGION DE ARICA Y PARINACOTA 2022 - 2024</t>
  </si>
  <si>
    <t>30239372-0</t>
  </si>
  <si>
    <t>REPOSICION RUTA 11 CH ARICA - TAMBO QUEMADO; ZAPAHUIRA PUTRE (KM 100 -127)</t>
  </si>
  <si>
    <t>MEJORAMIENTO INTERCONEXIÓN VIAL RUTA A-27 - CRUCE RUTA 11CH</t>
  </si>
  <si>
    <t>40004007-0</t>
  </si>
  <si>
    <t>MEJORAMIENTO PASADA URBANA RUTAS 5 Y A-27 EN ARICA SECTOR C</t>
  </si>
  <si>
    <t>MEJORAMIENTO RUTA 11-CH, ARICA -TAMBO QUEMADO  S : PUTRE - CRUCE RUTA A -235</t>
  </si>
  <si>
    <t>MEJORAMIENTO BORDE COSTERO PLAYA LAS MACHAS</t>
  </si>
  <si>
    <t>CONSERVACION MAYOR AREA DE MOVIMIENTO FASE II AEROPUERTO CHACALLUTA, ARICA</t>
  </si>
  <si>
    <t>CONSERVACION GLOBAL PLAN DE RECUPERACION OBRAS PORTUARIAS REGION DE TARAPACA</t>
  </si>
  <si>
    <t>CONSERVACION RUTINARIA SECTOR PLATAFORMA COMERCIAL AP. DIEGO ARACENA, PLAN DE RECUPERACION</t>
  </si>
  <si>
    <t>MEJORAMIENTO CONEXIÓN VIAL RUTA 1 - RUTA 16 EN IQUIQUE</t>
  </si>
  <si>
    <t>CONSTRUCCION PASEO BORDE COSTERO SECTOR PRIMERAS PIEDRAS</t>
  </si>
  <si>
    <t>CONSERVACION INFRAESTRUCTURA  PORTUARIAS Y OBRAS MENORES TARAPACA</t>
  </si>
  <si>
    <t>CONSERVACION OBRAS CALETA CARAMUCHO, IQUIQUE.</t>
  </si>
  <si>
    <t>MEJORAMIENTO Y REPOSICION DE PISTA  DEL AEROPUERTO DIEGO ARACENA, REGION DE  TARAPACÁ</t>
  </si>
  <si>
    <t>CONSERVACION PUNTOS DE POSADA REGION DE TARAPACA</t>
  </si>
  <si>
    <t>CAMIÑA, COLCHANE</t>
  </si>
  <si>
    <t>CONSTRUCCION OBRAS DE CONTROL ALUVIONAL EN QUEBRADA LA CHIMBA ANTOFA</t>
  </si>
  <si>
    <t>MEJORAMIENTO RUTA 1 SECTOR: PASO MALO CALETA URCO</t>
  </si>
  <si>
    <t>CONSERVACION RUTINARIA AEROPUERTO ANDRES SABELLA, ANTOFAGASTA. PLAN DE RECUPERACION</t>
  </si>
  <si>
    <t>CONSERVACION DE RIBERAS DE CAUCES NATURALES REGION DE ANTOFAGASTA 2022 - 2024</t>
  </si>
  <si>
    <t>30427024-0</t>
  </si>
  <si>
    <t>MEJORAMIENTO RUTA B-385, B-367 Y B-355 HASTA PEINE, REGIÓN DE ANTOFAGASTA</t>
  </si>
  <si>
    <t>CONSERVACION GLOBAL OBRAS PORTUARIAS REGIÓN DE ANTOFAGASTA, 2022</t>
  </si>
  <si>
    <t>AMPLIACIÓN Y MEJORAMIENTO AEROPUERTO ANDRES SABELLA REGIÓN DE ANTOFAGASTA</t>
  </si>
  <si>
    <t>CONSERVACION BORDES COSTEROS COMUNA DE CALDERA</t>
  </si>
  <si>
    <t>CONSERVACION CALETAS PESQUERAS COMUNA DE CHAÑARAL</t>
  </si>
  <si>
    <t>CONSERVACION ESTANQUE METÁLICO SSR CACHIYUYO, SSR HDA. B. ESPERANZA Y SSR PERALES VIEJOS</t>
  </si>
  <si>
    <t>CONSERVACION DE RIBERAS Y CAUCES NATURALES (OBRAS FLUVIALES) 2022 - 2024 ATACAMA</t>
  </si>
  <si>
    <t>MEJORAMIENTO RUTA 5 SECTOR: MATTA  - CARPA CUATRO, COPIAPO</t>
  </si>
  <si>
    <t>MEJORAMIENTO CAMINO BÁSICO INTERMEDIO RUTA C-462, PTE. LOS GUINDOS-LA ARENA, PROV. DE HUASCO</t>
  </si>
  <si>
    <t>CONSTRUCCION PUENTE PIE DE GALLO EN RUTA C-489,  ALTO DEL CARMEN</t>
  </si>
  <si>
    <t>40038812-0</t>
  </si>
  <si>
    <t>AMPLIACIÓN Y MEJORAMIENTO AERODROMO DESIERTO DE ATACAMA REGIÓN DE ATACAMA</t>
  </si>
  <si>
    <t>MEJORAMIENTO SISTEMA AGUA POTABLE RURAL DOMEYKO, VALLENAR</t>
  </si>
  <si>
    <t>MEJORAMIENTO QUEBRADA PENUELAS, COMUNA DE LA SERENA</t>
  </si>
  <si>
    <t>AMPLIACION RUTA 41 - CH SECTOR: LA SERENA - LAS ROJAS TRAMO I, REGION DE COQUIMBO</t>
  </si>
  <si>
    <t>MEJORAMIENTO CBI RUTA RUTA D-951, SECTOR MINCHA SUR- TUNGA SUR, PROV.CHOAPA</t>
  </si>
  <si>
    <t>MEJORAMIENTO CBI RUTA D- 825, SECTOR QUELEN BAJO - LA TRANQUILA, PROVINCIA DE CHOAPA</t>
  </si>
  <si>
    <t>CONSERVACION MAYOR AERÓDROMO EL TUQUI, OVALLE, PLAN DE RECUPERACION</t>
  </si>
  <si>
    <t>MEJORAMIENTO SISTEMA APR TULAHUEN, COMUNA MONTE PATRIA</t>
  </si>
  <si>
    <t>CONSERVACION CONSERVACIÓN SISTEMA DE APR QUELÉN ALTO</t>
  </si>
  <si>
    <t>CONSERVACION SISTEMA DE APR EL PORVENIR, COMUNA DE OVALLE</t>
  </si>
  <si>
    <t>CONSERVACION SISTEMA DE A.P. RURAL NUEVA AURORA</t>
  </si>
  <si>
    <t>CONSERVACION SISTEMA DE A.P. RURAL COLLIGUAY</t>
  </si>
  <si>
    <t>30423923-0</t>
  </si>
  <si>
    <t>CONSTRUCCION RUTA DE ACCESO CALETA DE HUENTELAUQUÉN, CHOAPA</t>
  </si>
  <si>
    <t>40004314-0</t>
  </si>
  <si>
    <t>MEJORAMIENTO RUTA 41-CH S: SAN ISIDRO/CALINGASTA-RIVADAVIA,COMUNA DE VICUÑA</t>
  </si>
  <si>
    <t>MEJORAMIENTO RUTA 47 SECTOR CUESTA CAVILOLEN, REGIÓN DE COQUIMBO</t>
  </si>
  <si>
    <t>REPOSICION PUENTE PAMA EN RUTA D-775, COMBARBALÁ, PROVINCIA DE LIMARÍ</t>
  </si>
  <si>
    <t>CONSTRUCCION CONEXIÓN VIAL RUTA COSTERA CALETA HORNOS - LIMITE REGIONAL ATACAMA</t>
  </si>
  <si>
    <t>40031211-0</t>
  </si>
  <si>
    <t>REPOSICION PUENTE PUPIO EN RUTA 47, LOS VILOS - ILLAPEL</t>
  </si>
  <si>
    <t>MEJORAMIENTO EMBARQUE-DESEMBARQUE DE PASAJEROS SECTOR PUNTA CHOROS</t>
  </si>
  <si>
    <t>NORMALIZACION AERÓDROMO LA FLORIDA</t>
  </si>
  <si>
    <t>MEJORAMIENTO SISTEMA APR PUNTA DE CHOROS, COMUNA LA HIGUERA</t>
  </si>
  <si>
    <t>HOSPITAL DE COQUIMBO (INSPECCIÓN FISCAL)</t>
  </si>
  <si>
    <t>HOSPITAL DE LA SERENA (INSPECCIÓN FISCAL)</t>
  </si>
  <si>
    <t>AMPLIACION SERVICIO DE AGUA POTABLE RURAL MAITEN LARGO COMUNA DE LA LIGUA</t>
  </si>
  <si>
    <t>CONSERVACION SISTEMAS DE APR POR SEQUÍA AÑO 2021-2022, REGIÓN DE VALPARAÍSO</t>
  </si>
  <si>
    <t>CONSERVACION INTEGRAL ASCENSORES CONCEPCIÓN, CORDILLERA, ESPÍRITU SANTO REGIÓN DE VALPARAÍSO</t>
  </si>
  <si>
    <t>CONSERVACIÓN OBRAS DE REGADIO SEQUÍA 2019 -2021 REGION VALPARAISO</t>
  </si>
  <si>
    <t>CONSERVACION RED PRIMARIA EVACUACIÓN AALL VALPARAÍSO 2021 - 2023</t>
  </si>
  <si>
    <t>CONSERVACION RIBERAS CAUCES NATURALES REGIÓN VALPARAÍSO 2021 - 2023</t>
  </si>
  <si>
    <t>LA CRUZ</t>
  </si>
  <si>
    <t>30080632-0</t>
  </si>
  <si>
    <t>MEJORAMIENTO RUTA E-253 LONGOTOMA - ARTIFICIO, PROVINCIA DE PETORCA</t>
  </si>
  <si>
    <t>30123830-0</t>
  </si>
  <si>
    <t>MEJORAMIENTO RUTA F-50 LO OROZCO-QUILPUÉ ETAPA III, COMUNA CASABLANCA</t>
  </si>
  <si>
    <t>30133962-0</t>
  </si>
  <si>
    <t>REPOSICIÓN PUENTE LO CHAPARRO EN RUTA F - 10 - G, COMUNA DE LIMACHE</t>
  </si>
  <si>
    <t>30134846-0</t>
  </si>
  <si>
    <t>REPOSICIÓN PUENTE PELUMPEN EN RUTA F - 660, COMUNA DE OLMUÉ</t>
  </si>
  <si>
    <t>30137246-0</t>
  </si>
  <si>
    <t>CONSTRUCCIÓN CONEXIÓN VIAL ACCESO NORTE A SAN ANTONIO</t>
  </si>
  <si>
    <t>MEJORAMIENTO RUTA F-301-E, COMUNAS NOGALES, HIJUELAS Y CATEMU</t>
  </si>
  <si>
    <t>REPOSICION PUENTES MENORES PROVINCIAS DE SAN FELIPE  Y LOS ANDES</t>
  </si>
  <si>
    <t>MEJORAMIENTO CRUCE VIAL RUTA E-30-F CON RUTA E-462,  SECTOR LA LAGUNA, COMUNA DE ZAPALLAR</t>
  </si>
  <si>
    <t>CONSERVACION GLOBALES OBRAS PORTUARIAS REGIÓN DE VALPARAISO</t>
  </si>
  <si>
    <t>REPOSICION UMBRAL 14 AERODROMO ROBINSON CRUSOE</t>
  </si>
  <si>
    <t>CONSERVACION ÁREA TERMINAL AEROPUERTO MATAVERI, ISLA DE PASCUA RAPA-NUI</t>
  </si>
  <si>
    <t>40038560-0</t>
  </si>
  <si>
    <t>40045531-0</t>
  </si>
  <si>
    <t>AMPLIACION SERVICIO APR LA VEGA-LA VIÑA, COMUNA DE CABILDO</t>
  </si>
  <si>
    <t>AMPLIACION AGUA POTABLE SSR  PICHICUY, COMUNA DE LA LIGUA</t>
  </si>
  <si>
    <t>TÚNEL EL MELÓN (SISTEMA NUEVAS INVERSIONES)</t>
  </si>
  <si>
    <t>RUTA NOGALES - PUCHUNCAVÍ (SISTEMA NUEVAS INVERSIONES - COVID)</t>
  </si>
  <si>
    <t>CONSERVACIÓN SISTEMAS DE AGUAS LLUVIAS REGIÓN METROPOLITANA</t>
  </si>
  <si>
    <t>CONSERVACION DE RIBERAS CAUCE RIO MAPOCHO SECTOR PARQUE LA FAMILIA 2022 - 2024</t>
  </si>
  <si>
    <t>CONSTRUCCION DE VARIOS DESNIVELES EN CRUCES CON LÍNEA FÉRREA  REGIÓN METROPOLITANA</t>
  </si>
  <si>
    <t>REPOSICION DE 3 PUENTES EN PROVINCIAS: MELIPILLA, MAIPO Y CORDILLERA, R.M.</t>
  </si>
  <si>
    <t>40039119-0</t>
  </si>
  <si>
    <t>CONSERVACION CAMINO PERIMETRAL PONIENTE AVDA. DIEGO BARROS ORTIZ, AEROPUERTO AMB, ETAPA 2</t>
  </si>
  <si>
    <t>AMPLIACION Y MEJORAMIENTO APR MANUEL RODRIGUEZ,COLINA</t>
  </si>
  <si>
    <t>AMPLIACION Y MEJORAMIENTO APR MAITENES DE ULMÉN COMUNA MELIPILLA</t>
  </si>
  <si>
    <t>AMPLIACION Y MEJORAMIENTO DEL SAPR EL LABRADOR, TALAGANTE</t>
  </si>
  <si>
    <t>MEJORAMIENTO Y AMPLIACION SERVICIO APR LAS CANTERAS, COLINA</t>
  </si>
  <si>
    <t>MEJORAMIENTO Y AMPLIACION DEL SERVICO DE APR CHOROMBO, COMUNA DE MARIA PINTO</t>
  </si>
  <si>
    <t>MEJORAMIENTO Y AMPLIACIÓN APR NUEVO PORVENIR DE LA COMUNA DE LAMPA</t>
  </si>
  <si>
    <t>AMPLIACIÓN AEROPUERTO ARTURO MERINO BENITEZ (EXPROPIACIONES)</t>
  </si>
  <si>
    <t>TERCERA CONCESIÓN ACCESO VIAL AEROPUERTO ARTURO MERINO BENÍTEZ (INSPECCIÓN FISCAL)</t>
  </si>
  <si>
    <t>INSTITUTO NACIONAL DEL CÁNCER (INSPECCIÓN FISCAL)</t>
  </si>
  <si>
    <t>AMERICO VESPUCIO NOR- PONIENTE AV. EL SALTO RUTA 78 (ASESORÍA DE INSPECCION FISCAL - COVID)</t>
  </si>
  <si>
    <t>SISTEMA AMÉRICO VESPUCIO NORTE (SISTEMA NUEVAS INVERSIONES - COVID)</t>
  </si>
  <si>
    <t>AMERICO VESPUCIO SUR (ASESORÍA DE INSPECCION FISCAL - COVID)</t>
  </si>
  <si>
    <t>SISTEMA AMÉRICO VESPUCIO SUR (SISTEMA NUEVAS INVERSIONES - COVID)</t>
  </si>
  <si>
    <t>CONSTRUCCION NUEVA RUTA ORBITAL NORPONIENTE (ESTUDIO)</t>
  </si>
  <si>
    <t>CONSERVACIÓN RED PRIMARIA DE AGUAS LLUVIAS REGIÓN O´HIGGINS 2020 - 2023 - RECUP</t>
  </si>
  <si>
    <t>AMPLIACION RUTA H-27 CARRETERA EL COBRE, RANCAGUA-MACHALI</t>
  </si>
  <si>
    <t>REPOSICION PUENTES EL MONTE Y YERBAS BUENAS, RUTA I-660 COMUNA DE MARCHIGUE</t>
  </si>
  <si>
    <t>CONSERVACION GLOBAL PEQUEÑOS AERODROMOS REGION DE O'HIGGINS, PLAN DE RECUPERACIÓN</t>
  </si>
  <si>
    <t>30071800-0</t>
  </si>
  <si>
    <t>MEJORAMIENTO CBI RUTA I-120 KM 0.0 AL 14.7,LA ESTRELLA Y LITUECHE</t>
  </si>
  <si>
    <t>LA ESTRELLA, LITUECHE</t>
  </si>
  <si>
    <t>CONSTRUCCION CICLOVIAS VI ETAPA, REGION DE O'HIGGINS</t>
  </si>
  <si>
    <t>REPOSICION P.S. CARRETERA DEL COBRE, KM. 85.5, RUTA 5 SUR, COMUNA</t>
  </si>
  <si>
    <t>CONSTRUCCION CICLOVIA RUTA I-870 E I-890 SECTOR CUESTA LO GONZALEZ CHIMBARONGO</t>
  </si>
  <si>
    <t>REPOSICION PASO SUPERIOR RUTA 5 - ALAMEDA, RANCAGUA</t>
  </si>
  <si>
    <t>CONSTRUCCION CONEXION VIAL CARRETERA DEL COBRE - RIO LOCO - RUTA 5</t>
  </si>
  <si>
    <t>REPOSICION PASO SUPERIOR LOS LIRIOS PONIENTE, COMUNA DE REQUINOA</t>
  </si>
  <si>
    <t>REPOSICION PUENTE LOS BARROS, RUTA I-904, COMUNA DE PAREDONES</t>
  </si>
  <si>
    <t>CONSTRUCCION PASARELAS LA PALMA CHICA Y LA PALMA GRANDE, COMUNA DE RANCAGUA</t>
  </si>
  <si>
    <t>REPOSICION PUENTE CACHAPOAL EN RUTA 5 TRAVESIA,  COMUNAS DE RANCAGUA Y OLIVAR</t>
  </si>
  <si>
    <t>CONSTRUCCION PASARELA RUTA 5, SECTOR LOS ALPES, COMUNA DE RANCAGUA</t>
  </si>
  <si>
    <t>REPOSICION Y NORMALIZACION DE PUENTES GRUPO I EN REGION DE O'HIGGINS.</t>
  </si>
  <si>
    <t>40031614-0</t>
  </si>
  <si>
    <t>40032264-0</t>
  </si>
  <si>
    <t>40039721-0</t>
  </si>
  <si>
    <t>30481016-0</t>
  </si>
  <si>
    <t>MEJORAMIENTO Y AMPLIACIÓN SISTEMA APR PAREDONES, PAREDONES</t>
  </si>
  <si>
    <t>MEJORAMIENTO Y AMPLIACIÓN SISTEMA APR LA FINCA, SANTA CRUZ</t>
  </si>
  <si>
    <t>CONSERVACION SISTEMAS POR SEQUIA, REGION DE O'HIGGINS</t>
  </si>
  <si>
    <t>MEJORAMIENTO Y AMPLIACIÓN SISTEMA APR LA DEHESA, PLACILLA</t>
  </si>
  <si>
    <t>MEJORAMIENTO Y AMPLIACIÓN  SISTEMA APR LOS ROMOS - LA PEDRINA, PICHIDEGUA</t>
  </si>
  <si>
    <t>MEJORAMIENTO Y AMPLIACIÓN SISTEMA APR SAN LUIS VILLA ALEGRE, PLACILLA</t>
  </si>
  <si>
    <t>MEJORAMIENTO SISTEMA APR  BOLDOMAHUIDA-LA CABRERÍA, CHÉPICA</t>
  </si>
  <si>
    <t>MEJORAMIENTO SERVICIO AGUA POTABLE RURAL RASTROJOS,  SAN VICENTE DE TT</t>
  </si>
  <si>
    <t>HABILITACION NUEVA FUENTE SISTEMA APR EL HUIQUE, PALMILLA</t>
  </si>
  <si>
    <t>MEJORAMIENTO AGUA POTABLE SERVICIO SANITARIO RURAL PATAGUA ORILLA,PICHIDEGUA</t>
  </si>
  <si>
    <t>MEJORAMIENTO SISTEMA AGUA POTABLE SSR HACIENDA DE LOLOL,  LOLOL</t>
  </si>
  <si>
    <t>MEJORAMIENTO SISTEMA DE AGUA POTABLE SSR  SAN JOAQUÍN DE LOS MAYOS, MACHALI</t>
  </si>
  <si>
    <t>CONSERVACION RUTINARIA AERÓDROMO GENERAL FREIRE DE CURICÓ, PLAN DE RECUPERACIÓN</t>
  </si>
  <si>
    <t>DIAGNOSTICO PLAN MAESTRO EVACUACIÓN Y DRENAJE DE AGUAS LLUVIAS PARRAL, R. DEL MAULE</t>
  </si>
  <si>
    <t>CONSERVACION DE RIBERAS DE CAUCES NATURALES REGIÓN DEL MAULE 2022 - 2024</t>
  </si>
  <si>
    <t>CONSTRUCCIÓN CONEXIÓN VIAL RUTA 128 Y RUTA 126, SECTOR CAUQUENES</t>
  </si>
  <si>
    <t>CONSTRUCCION PUENTE RÍO PUTAGAN EN RUTA L-214 KM 2,26</t>
  </si>
  <si>
    <t>HABILITACION CIRCUNVALACION NORTE Y SUR DE PARRAL</t>
  </si>
  <si>
    <t>REPOSICION PUENTE VILLASECA EN CAMINO ROL L-600, COMUNA DE RETIRO</t>
  </si>
  <si>
    <t>40025257-0</t>
  </si>
  <si>
    <t>MEJORAMIENTO RUTA J-25, SECTOR EL MANZANO, TRAMO KM. 18,77 AL KM. 23,77; PROVINCIA DE CURICO</t>
  </si>
  <si>
    <t>CONSTRUCCION PUENTE LA RECOVA DE TROCHA ANGOSTA EN RUTA L-45, KM. 24,067, PROVINCIA LINARES</t>
  </si>
  <si>
    <t>40030998-0</t>
  </si>
  <si>
    <t>CONSTITUCION, CUREPTO, PENCAHUE, SAN JAVIER</t>
  </si>
  <si>
    <t>40039742-0</t>
  </si>
  <si>
    <t>CONSERVACION OBRAS MARITIMAS CALETA MAGUELLINES</t>
  </si>
  <si>
    <t>MEJORAMIENTO Y AMPLIACION SISTEMA APR CATILLO, PARRAL</t>
  </si>
  <si>
    <t>MEJORAMIENTO Y AMPLIACIÓN SISTEMA APR LA SEXTA-SAN JOSÉ-ESPERANZA PLAN, LONGAVÍ</t>
  </si>
  <si>
    <t>ANALISIS Y DIAGNÓSTICO CONEXIÓN VIAL BINACIONAL REGION DE ÑUBLE</t>
  </si>
  <si>
    <t>MEJORAMIENTO RUTA N-66-O SAN IGNACIO DE PALOMARES-RAFAEL, ÑUBLE</t>
  </si>
  <si>
    <t>REPOSICION PUENTE ZAPALLAR EN RUTA N-655, PROVINCIA DIGUILLIN</t>
  </si>
  <si>
    <t>REPOSICION PUENTE LONQUEN EN RUTA 126, COMUNA TREHUACO</t>
  </si>
  <si>
    <t>REPOSICION PUENTE ÑIPAS EN RUTA N-122, REGION DE ÑUBLE</t>
  </si>
  <si>
    <t>40037937-0</t>
  </si>
  <si>
    <t>MEJORAMIENTO BORDE COSTERO RINCONADA DE TAUCU, COBQUECURA</t>
  </si>
  <si>
    <t>CONSTRUCCION SERVICIO DE AGUA POTABLE RURAL DE LAS CARMELITAS - LAS NIEVES, COMUNA DE BULNES</t>
  </si>
  <si>
    <t>CONSTRUCCION SERVICIO SANITARIO RURAL EL CIPRÉS, COMUNA DE CHILLÁN</t>
  </si>
  <si>
    <t>CONSTRUCCION EMBALSE LA PUNILLA CHILLAN (COMPENSACIONES)</t>
  </si>
  <si>
    <t>CONSTRUCCIÓN OBRA DE REGULACIÓN Y SEDIMENTACIÓN EN RIO ANDALIÉN</t>
  </si>
  <si>
    <t>MEJORAMIENTO Y CONSTRUCCIÓN CAMINO CURANILAHUE - NACIMIENTO POR BAJO LOS RIOS</t>
  </si>
  <si>
    <t>NORMALIZACION Y ADECUACION EDIFICIO MOP REGIÓN DEL BIOBÍO</t>
  </si>
  <si>
    <t>DIAGNOSTICO PLAN MAESTRO DE RÍO ELICURA Y AFLUENTES, COMUNA DE CONTULMO REGIÓN DEL BIOBÍO</t>
  </si>
  <si>
    <t>DIAGNOSTICO RÍO BIOBÍO SECTORES MESAMÁVIDA, LA SUERTE Y EL CHEQUÉN, LOS ANGELES</t>
  </si>
  <si>
    <t>CONSTRUCCION SISTEMA CANAL IFARLE COMUNAS DE CONCEPCIÓN-HUALPÉN Y TALCAHUANO</t>
  </si>
  <si>
    <t>REPOSICION SISTEMA DE AGUAS LLUVIA CAPITÁN GORY DE CALETA LO ROJAS, CORONEL</t>
  </si>
  <si>
    <t>MEJORAMIENTO CANAL PAPEN TRAMO EL NOGAL - SANTA JUSTINA, CHIGUAYANTE</t>
  </si>
  <si>
    <t>MEJORAMIENTO RUTA CURANILAHUE - TRONGOL BAJO, CURANILAHUE</t>
  </si>
  <si>
    <t>30393223-0</t>
  </si>
  <si>
    <t>MEJORAMIENTO RUTA O-846, SECTOR EL LAUREL - LOTA, PROVINCIA DE CONCEPCIÓN</t>
  </si>
  <si>
    <t>CORONEL, LOTA</t>
  </si>
  <si>
    <t>MEJORAMIENTO Y EXTENSIÓN COSTANERA S: CALLE SCHAUB - RUTA O-60, CHIGUAYANTE</t>
  </si>
  <si>
    <t>CONSTRUCCIÓN CONEXIÓN VIAL PUENTE BICENTENARIO - AVDA. CHACABUCO</t>
  </si>
  <si>
    <t>REPOSICION PUENTE EL ARENAL EN RUTA S/R O-726, COMUNA DE HUALQUI</t>
  </si>
  <si>
    <t>MEJORAMIENTO RUTA P-436, CRUCE RUTA 160 (LOS RIOS) - CRUCE RUTA P-424 (TRONGOL BAJO)</t>
  </si>
  <si>
    <t>MEJORAMIENTO CBI RUTA Q340, CRUCE RUTA Q380 (PTE. BAUTMANN) - CRUCE RUTA q350 , NACIMIENTO</t>
  </si>
  <si>
    <t>40030425-0</t>
  </si>
  <si>
    <t>SAN PEDRO DE LA PAZ, SANTA JUANA, TALCAHUANO, TOME, LEBU, ARAUCO, CAÑETE, LOS ANGELES, ANTUCO, CABRERO</t>
  </si>
  <si>
    <t>CONSTRUCCION COSTANERA SUR SAN PEDRO DE LA PAZ </t>
  </si>
  <si>
    <t>MEJORAMIENTO BORDE COSTERO COLCURA, LOTA</t>
  </si>
  <si>
    <t>MEJORAMIENTO BORDE COSTERO LO ROJAS, CORONEL</t>
  </si>
  <si>
    <t>DIAGNOSTICO Y ANÁLISIS DE DEMANDA AÉREA DEL AERÓDROMO MARÍA DOLORES</t>
  </si>
  <si>
    <t>CONSERVACION MAYOR AERÓDROMO MARÍA DOLORES REGIÓN DEL BIOBIO</t>
  </si>
  <si>
    <t>CONSERVACION MENOR RED AEROPORTUARIA REGIÓN DEL BIOBÍO</t>
  </si>
  <si>
    <t>CONSTRUCCION SERVICIO DE APR DE SAN CARLITOS, COMUNA DE TOME</t>
  </si>
  <si>
    <t>CONSTRUCCION SERVICIO SANITARIO RURAL DE LAS CAMELIAS, LOS ANGELES</t>
  </si>
  <si>
    <t>SAN ROSENDO</t>
  </si>
  <si>
    <t>CAÑETE, LOS ANGELES, LAJA, YUMBEL</t>
  </si>
  <si>
    <t>CONSERVACION OBRAS DE RIEGO FISCALES REGION DE LA ARAUCANIA 2021 - 2023 - RECUP</t>
  </si>
  <si>
    <t>CONSERVACION SISTEMA DE RIEGO CANAL QUEPE SUR,  VILCÚN, REGIÓN DE LA ARAUCANIA - RECUP</t>
  </si>
  <si>
    <t>CONSERVACION CANAL CHUFQUEN, REGION DE LA ARAUCANIA - RECUP</t>
  </si>
  <si>
    <t>CONSERVACION CANAL ALLIPEN, REGION DE LA ARAUCANIA - RECUP</t>
  </si>
  <si>
    <t>REPOSICIÓN PUENTE MUCO, LAUTARO</t>
  </si>
  <si>
    <t>MEJORAMIENTO RUTA S-70 SECTOR: POCOYAN - PUENTE PEULE</t>
  </si>
  <si>
    <t>INSTALACION SISTEMA DE AGUA POTABLE RURAL BAJADA DE PIEDRA, PITRUFQUEN</t>
  </si>
  <si>
    <t>CONSERVACION PISO 6° (SEREMI OOPP)  EDIFICIO MOP REGION DE LA ARAUCANIA</t>
  </si>
  <si>
    <t>CONSERVACION DE RIBERAS DE CAUCES NATURALES REGION DE LA ARAUCANIA 2022 - 2026</t>
  </si>
  <si>
    <t>30043928-0</t>
  </si>
  <si>
    <t>REPOSICIÓN PUENTE MANCHURIA Y ACCESOS</t>
  </si>
  <si>
    <t>30083093-0</t>
  </si>
  <si>
    <t>MEJORAMIENTO RUTA R-925-S CURACAUTIN - CONGUILLIO SECTOR: HUEÑIVALES - CAPTREN</t>
  </si>
  <si>
    <t>CONSTRUCCION CONEXIÓN VIAL BALSAS RÍO TOLTÉN</t>
  </si>
  <si>
    <t>MEJORAMIENTO RUTA R-95, LIUCURA-ICALMA, LONQUIMAY</t>
  </si>
  <si>
    <t>MEJORAMIENTO CAMINO BASICO INTERMEDIO LAS HORTENSIAS QUECHEREHUE COLICO, COMUNA CUNCO</t>
  </si>
  <si>
    <t>MEJORAMIENTO CBI ALLIPÉN FOLILCO LAFQUÉN, FREIRE</t>
  </si>
  <si>
    <t>MEJORAMIENTO VARIANTE ZANJA KM 0 AL 2, PADRE LAS CASAS</t>
  </si>
  <si>
    <t>MEJORAMIENTO RUTA S/R MAQUEHUE - LICANCO</t>
  </si>
  <si>
    <t>MEJORAMIENTO RUTA CRUCE S-52 (CANCURA) -BOLDO HUACHO - CRUCE S-482, NUEVA IMPERIAL</t>
  </si>
  <si>
    <t>40039749-0</t>
  </si>
  <si>
    <t>NORMALIZACIÓN ÁREA LIBRE DE OBSTÁCULOS NUEVO AERÓDROMO IX REGIÓN</t>
  </si>
  <si>
    <t>AMPLIACIÓN Y MEJORAMIENTO AÉRODROMO LA ARAUCANÍA REGION DE LA ARAUCANIA</t>
  </si>
  <si>
    <t>NORMALIZACION ÁREA DE MOVIMIENTO AERÓDROMO LOS CONFINES DE ANGOL</t>
  </si>
  <si>
    <t>CONSERVACION AERÓDROMO VILLA PORTALES, LONQUIMAY</t>
  </si>
  <si>
    <t>CONSTRUCCION SISTEMA AGUA POTABLE RURAL PELON MAPU, VICTORIA</t>
  </si>
  <si>
    <t>REPOSICIÓN APR CATRIPULLI ,RINCONADA Y AMPL.A.LONCOFILO,HUAMPOE,STA ELENA CURARREHUE</t>
  </si>
  <si>
    <t>CONSTRUCCION SISTEMA DE AGUA POTABLE RURAL RADALCO, CURACAUTIN</t>
  </si>
  <si>
    <t>AMPLIACION Y MEJORAMIENTO RUTA 5  TRAMO COLLIPULLI TEMUCO</t>
  </si>
  <si>
    <t>MEJORAMIENTO RUTAS S/ROL, T-981-U SECTOR: CRUCERO-ENTRELAGOS</t>
  </si>
  <si>
    <t>MEJORAMIENTO Y CONSTRUCCIÓN RUTA CORRAL-VALDIVIA(PENÍNSULA SAN RAMÓN)</t>
  </si>
  <si>
    <t>MEJORAMIENTO RUTA 208 LA UNION - RAPACO</t>
  </si>
  <si>
    <t>CONSTRUCCION BORDE FLUVIAL RIO LINGUE SECTOR MEHUIN COMUNA MARIQUINA</t>
  </si>
  <si>
    <t>CONSERVACION GLOBAL DE OBRAS PORTUARIAS REGIÓN DE LOS RÍOS</t>
  </si>
  <si>
    <t>CONSERVACION NAVES REGIÓN DE LOS RÍOS AÑO 2022</t>
  </si>
  <si>
    <t>CONSTRUCCION SERVICIO DE APR DE BONIFACIO, VALDIVIA</t>
  </si>
  <si>
    <t>AMPLIACIÓN SEGUNDA ETAPA EDIFICIO MOP, VALDIVIA</t>
  </si>
  <si>
    <t>CONSERVACION RED PRIMARIA DE AGUAS LLUVIAS REGION DE LOS RIOS</t>
  </si>
  <si>
    <t>30224722-0</t>
  </si>
  <si>
    <t>MEJORAMIENTO CBI RUTA T-65, PAILLACO - DOLLINCO</t>
  </si>
  <si>
    <t>MEJORAMIENTO CAMINO BASICO INTERMEDIO RUTA T-400 MORROMPULLI - RIO FUTA, COMUNA DE CORRAL</t>
  </si>
  <si>
    <t>CONSTRUCCION CONEXION VIAL PUREY- LOS LAGOS</t>
  </si>
  <si>
    <t>MEJORAMIENTO CONEXIÓN RUTA T-230 Y RUTA T-20, COMUNA DE MARIQUINA</t>
  </si>
  <si>
    <t>40036799-0</t>
  </si>
  <si>
    <t>40043320-0</t>
  </si>
  <si>
    <t>CONSTRUCCION BORDE LACUSTRE HUEQUECURA, COMUNA DE FUTRONO</t>
  </si>
  <si>
    <t>AMPLIACIÓN Y MEJORAMIENTO AERODROMO PICHOY VALDIVIA</t>
  </si>
  <si>
    <t>CONSERVACION RUTINARIA AERÓDROMO PICHOY, COMUNA DE SAN JOSÉ DE LA MARIQUINA</t>
  </si>
  <si>
    <t>CONSERVACION PLANTA DE TRATAMIENTO DE AGUAS SERVIDAS AERÓDROMO LAS MARIAS</t>
  </si>
  <si>
    <t>CONSERVACION MAYOR PISTA AERÓDROMO LAS MARÍAS</t>
  </si>
  <si>
    <t>REPOSICION SERVICIO DE APR DE PUFUDI, MARIQUINA</t>
  </si>
  <si>
    <t>CONSTRUCCION SERVICIO DE APR DE LOS MOLINOS ALTOS, VALDIVIA</t>
  </si>
  <si>
    <t>CONSTRUCCION SERVICIO APR DE PUNAHUE, PANGUIPULLI</t>
  </si>
  <si>
    <t>CONSTRUCCION DEL SERVICIO DE APR DE CUDICO, LANCO</t>
  </si>
  <si>
    <t>REPOSICION DEL SERVICIO DE APR DE EL YECO, MARIQUINA</t>
  </si>
  <si>
    <t>REPOSICION DEL SERVICIO DE APR DE CAUNAHUE,  FUTRONO</t>
  </si>
  <si>
    <t>AMPLIACION Y MEJORAMIENTO DEL SERVICIO DE APR DE PON PON, MARIQUINA</t>
  </si>
  <si>
    <t>HOSPITALES GRUPO III: RED LOS RÍOS - LOS LAGOS (INSPECCIÓN FISCAL)</t>
  </si>
  <si>
    <t>CONSERVACION RED PRIMARIA DE AGUAS LLUVIAS REGION DE LOS LAGOS 2021 - 2023 - RECUP</t>
  </si>
  <si>
    <t>MEJORAMIENTO CBI RUTAW-883,C: CRUCE LONGITUDINAL DIAZ LIRA, SECTOR: PUREO - APECHE, CHILOÉ</t>
  </si>
  <si>
    <t>MEJORAMIENTO RUTA V-30, CRUCE RUTA 5 (TOTORAL) - COLEGUAL - FRESIA</t>
  </si>
  <si>
    <t>CONSERVACION GLOBAL PALENA 2021-2022, PLAN RECUPERACIÓN</t>
  </si>
  <si>
    <t>CONSERVACION GLOBAL LLANQUIHUE 2021-2022, PLAN RECUPERACIÓN</t>
  </si>
  <si>
    <t>CONSTRUCCION SERVICIO DE AGUA POTABLE RURAL ISLA MAILLEN, COMUNA DE PUERTO MONTT</t>
  </si>
  <si>
    <t>CONSERVACION DE RIBERAS DE CAUCES NATURALES REGION LOS LAGOS 2022 - 2024</t>
  </si>
  <si>
    <t>30083665-0</t>
  </si>
  <si>
    <t>CONSTRUCCION PUENTE DALCAHUE EN RUTA W-59, ISLA DE QUINCHAO EN CHILOÉ</t>
  </si>
  <si>
    <t>30132175-0</t>
  </si>
  <si>
    <t>MEJORAMIENTO RUTA 7, SECTOR PUENTE CISNE - PICHICOLO, HUALAIHUE</t>
  </si>
  <si>
    <t>MEJORAMIENTO RUTA V-69 SECTOR COCHAMO PTE PUCHEGUIN, COCHAMO</t>
  </si>
  <si>
    <t>MEJORAMIENTO RUTA V-613 S: RIO PESCADO - COLONIA RIO SUR, REGION DE LOS LAGOS</t>
  </si>
  <si>
    <t>MEJORAMIENTO CONEXIÓN VIAL RUTA 5 - RUTA U-500, ACCESO NORTE OSORNO</t>
  </si>
  <si>
    <t>REPOSICION PUENTES MAYORES REGIÓN DE LOS LAGOS GRUPO 4</t>
  </si>
  <si>
    <t>CONSERVACION INFRAESTRUCTURA PORTUARIA DE CONECTIVIDAD, COMUNA DE QUELLÓN</t>
  </si>
  <si>
    <t>CONSERVACION RAMPA FISCAL Y PUERTO PESQUERO DE QUELLÓN</t>
  </si>
  <si>
    <t>MEJORAMIENTO AREA DE MOVIMIENTO AERODROMO AYACARA CHAITÉN</t>
  </si>
  <si>
    <t>CONSTRUCCION SERVICIO AGUA POTABLE RURAL SECTOR ASTILLEROS-PUNAHUEL .DALCAHUE</t>
  </si>
  <si>
    <t>CONSTRUCCION SISTEMA DE AGUA POTABLE RURAL CANÁN, COMUNA DE CHONCHI</t>
  </si>
  <si>
    <t>CONSTRUCCION SERVICIO DE AGUA POTABLE RURAL HUAYÚN, COMUNA DE CALBUCO</t>
  </si>
  <si>
    <t>AMPLIACION MEJORAMIENTO CONCESION RUTA 5 TRAMO CHACAO CHONCHI (CONSULTA ASUNTOS INDIGENAS)</t>
  </si>
  <si>
    <t>MEJORAMIENTO RUTA 7 SUR. SECTOR: MURTA-PUERTO RÍO TRANQUILO</t>
  </si>
  <si>
    <t>CONSERVACION RUTINARIA PEQUEÑOS AERODROMOS REGION DE AYSEN - PLAN DE RECUPERACION</t>
  </si>
  <si>
    <t>CONSTRUCCION CONEXIÓN VIAL SECTOR BALSA BAKER, COCHRANE</t>
  </si>
  <si>
    <t>30443927-0</t>
  </si>
  <si>
    <t>REPOSICION PUENTE BAGUALES 2, EN RUTA 240</t>
  </si>
  <si>
    <t>CONSERVACION RAMPA CALETA TORTEL</t>
  </si>
  <si>
    <t>CONSERVACION MENOR AERODROMOS  AÑOS 2021-2027 - REGION DE AYSEN</t>
  </si>
  <si>
    <t>NORMALIZACION AREA DE MOVIMIENTO AERODROMO DE BALMACEDA</t>
  </si>
  <si>
    <t>CONSERVACION RUTINARIA AERODROMO RIO MURTA - REGION DE AYSEN</t>
  </si>
  <si>
    <t>MEJORAMIENTO CONST. EVAC. Y DRENAJE DE AALL SUBSISTEMA LLAU - LLAU Y D'AGOSTINI, PTA. ARENAS</t>
  </si>
  <si>
    <t>MEJORAMIENTO ÁREA DE MOVIMIENTO AEROPUERTO PRESIDENTE IBÁÑEZ R 12</t>
  </si>
  <si>
    <t>DIAGNOSTICO PLAN DE MANEJO Y DESLINDES LOS CIERVOS, LEÑADURA, LA MANO Y LLAULLAU, PTA ARENAS</t>
  </si>
  <si>
    <t>CONSERVACION DE RIBERAS 2022-2026, REGIÓN DE MAGALLANES Y DE LA ANTARTICA CHILENA</t>
  </si>
  <si>
    <t>30123602-0</t>
  </si>
  <si>
    <t>REPOSICIÓN DE VARIOS PUENTES REGIÓN DE MAGALLANES</t>
  </si>
  <si>
    <t>30351005-0</t>
  </si>
  <si>
    <t>MEJORAMIENTO ACCESO A LA CIUDAD DE PTO. NATALES, AV. ULT. ESPERANZA</t>
  </si>
  <si>
    <t>CONSTRUCCION CAMINO RIO HOLLEMBERG - RIO PEREZ, ETAPA I,  XII REGIÓN</t>
  </si>
  <si>
    <t>MEJORAMIENTO PASO FRONTERIZO R 9-253-CH,S:AVDA.ULTIMA ESPERANZA-CASAS VIEJAS</t>
  </si>
  <si>
    <t>REPOSICION RUTA 9 SECTOR ROTONDA A CAMINO 1 EN PUERTO NATALES</t>
  </si>
  <si>
    <t>NORMALIZACION RUTA Y-340 S: PTO NATALES - LAGO BALMACEDA - RIO PRIMERO</t>
  </si>
  <si>
    <t>MEJORAMIENTO RUTAS Y-150, Y-156 E Y-160; CR. RUTA 9 - GUARD. SARMIENTO Y LAGUNA AMARGA, XIIR</t>
  </si>
  <si>
    <t>40039644-0</t>
  </si>
  <si>
    <t>ANALISIS DINAMICA DE SEDIMENTOS CANAL DE ACCESO BAHÍA CHILOTA, PORVENIR</t>
  </si>
  <si>
    <t>AMPLIACION Y MEJORAMIENTO AERÓDROMO TENIENTE RODOLFO MARSH MARTIN</t>
  </si>
  <si>
    <t>CONSERVACION INFRAESTRUCTURA DE APOYO NIVEL NACIONAL 2022-2024</t>
  </si>
  <si>
    <t>ANALISIS Y DIAGNOSTICO CONECTIVIDAD RUTA S/R, TRAMO PTO YUNGAY - PTO NATALES</t>
  </si>
  <si>
    <t>ACTUALIZACION LEVANTAMIENTO DE CENSO DE TRANSITO DE LA RED VIAL</t>
  </si>
  <si>
    <t>DIAGNOSTICO AUSCULTACION AUTOMATIZADA DE PAVIMENTOS</t>
  </si>
  <si>
    <t>ANALISIS DE REDUCCION DE EMISION DE GEI EN PROYECTOS AEROPORTUARIOS Y DE CONECTIVIDAD</t>
  </si>
  <si>
    <t>SEGUNDA CONCESIÓN AUTOPISTA SANTIAGO - SAN ANTONIO (INSPECCIÓN FICAL)</t>
  </si>
  <si>
    <t>29000578-0</t>
  </si>
  <si>
    <t>29000579-0</t>
  </si>
  <si>
    <t>VALPARAISO, SANTIAGO, MELIPILLA</t>
  </si>
  <si>
    <t>29000580-0</t>
  </si>
  <si>
    <t>LOS ANGELES, CABRERO, YUMBEL, COLLIPULLI, BULNES, CHILLAN VIEJO, PEMUCO</t>
  </si>
  <si>
    <t>INTERCONEXIÓN VIAL SANTIAGO - VALPARAISO - VIÑA DEL MAR (SISTEMA NUEVAS INVERSIONES - COVID)</t>
  </si>
  <si>
    <t>MEJORAMIENTO Y AMPLIACION RUTA 5 TRAMO RIO BUENO-PUERTO MONTT</t>
  </si>
  <si>
    <t>EXPLORACIÓN DE LA CAPACIDAD DE EXPLOTACIÓN AGUAS SUBTERRÁNEAS EN SECTOR PROUCTIVO BIOBÍO</t>
  </si>
  <si>
    <t>CONSERVACIÓN DE LA RED DE AGUAS SUBTERRÁNEAS</t>
  </si>
  <si>
    <t>CONSERVACION INVENTARIO D° DE AGUA AFECTO PAGO DE PATENTE POR NO USO</t>
  </si>
  <si>
    <t>40045155-0</t>
  </si>
  <si>
    <t>30484760-0</t>
  </si>
  <si>
    <t>CONSTRUCCIÓN SISTEMA DE AGUA POTABLE RURAL CHUSMIZA Y USMAGAMA, REGIÓN DE TARAPACÁ</t>
  </si>
  <si>
    <t>29000486-0</t>
  </si>
  <si>
    <t>CONCESIÓN TELEFÉRICO IQUIQUE - ALTO HOSPICIO (ESTUDIOS)</t>
  </si>
  <si>
    <t>40045580-0</t>
  </si>
  <si>
    <t>40045582-0</t>
  </si>
  <si>
    <t>40045583-0</t>
  </si>
  <si>
    <t>40045586-0</t>
  </si>
  <si>
    <t>30464534-0</t>
  </si>
  <si>
    <t>40033797-0</t>
  </si>
  <si>
    <t>SANTA MARIA</t>
  </si>
  <si>
    <t>40033833-0</t>
  </si>
  <si>
    <t>40013144-0</t>
  </si>
  <si>
    <t>CONSTRUCCION SISTEMA DE EVACUACIÓN DE AGUAS LLUVIAS COMUNA DE LA FLORIDA, SANTIAGO, RM</t>
  </si>
  <si>
    <t>40046947-0</t>
  </si>
  <si>
    <t>40036961-0</t>
  </si>
  <si>
    <t>40046918-0</t>
  </si>
  <si>
    <t>40046919-0</t>
  </si>
  <si>
    <t>40046921-0</t>
  </si>
  <si>
    <t>RIO CLARO</t>
  </si>
  <si>
    <t>40046923-0</t>
  </si>
  <si>
    <t>40046924-0</t>
  </si>
  <si>
    <t>40046926-0</t>
  </si>
  <si>
    <t>QUILLECO</t>
  </si>
  <si>
    <t>20188580-0</t>
  </si>
  <si>
    <t>CONSTRUCCION COLECTOR INTERCEPTOR AGUAS LLUVIAS SANTA ROSA, TEMUCO</t>
  </si>
  <si>
    <t>30099413-0</t>
  </si>
  <si>
    <t>40047390-0</t>
  </si>
  <si>
    <t>CONSERVACION SISTEMA DE RIEGO CANAL 21 DE MAYO, COMUNA DE VILCUN, REGION DE LA ARAUCANIA</t>
  </si>
  <si>
    <t>40036655-0</t>
  </si>
  <si>
    <t>40025792-0</t>
  </si>
  <si>
    <t>CONSTRUCCION COLECTOR ALMAGRO TRONCO, COMUNA DE OSORNO</t>
  </si>
  <si>
    <t>PUERTO OCTAY</t>
  </si>
  <si>
    <t>40045611-0</t>
  </si>
  <si>
    <t>40020264-0</t>
  </si>
  <si>
    <t>30459183-0</t>
  </si>
  <si>
    <t>AMPLIACIÓN RUTA 5, SECTOR: BIFURCACIÓN AEROPUERTO- COMPLEJO CHACALLUTA</t>
  </si>
  <si>
    <t>40043720-0</t>
  </si>
  <si>
    <t>40047683-0</t>
  </si>
  <si>
    <t>40047686-0</t>
  </si>
  <si>
    <t>40047688-0</t>
  </si>
  <si>
    <t>40039675-0</t>
  </si>
  <si>
    <t>40045819-0</t>
  </si>
  <si>
    <t>CONSERVACION AGUAS SERVIDAS 2022 REGIÓN DE ARICA Y PARINACOTA</t>
  </si>
  <si>
    <t>30458426-0</t>
  </si>
  <si>
    <t>MEJORAMIENTO RUTA 15-CH; SALTO USMAGAMA -ALTO CHUSMIZA, R. TARAPACA</t>
  </si>
  <si>
    <t>40026739-0</t>
  </si>
  <si>
    <t>REPOSICION RUTA 1 SECTOR PABELLON DE PICA - PATACHE</t>
  </si>
  <si>
    <t>40047506-0</t>
  </si>
  <si>
    <t>20178475-0</t>
  </si>
  <si>
    <t>30458843-0</t>
  </si>
  <si>
    <t>MEJORAMIENTO RUTA 23-CH SECTOR: CALAMA - SAN PEDRO DE ATACAMA</t>
  </si>
  <si>
    <t>40031012-0</t>
  </si>
  <si>
    <t>REPOSICION RUTA 5 SECTOR CRUCERO - IBERIA EN REGIÓN DE ANTOFAGASTA</t>
  </si>
  <si>
    <t>40039586-0</t>
  </si>
  <si>
    <t>40040172-0</t>
  </si>
  <si>
    <t>40043722-0</t>
  </si>
  <si>
    <t>40040899-0</t>
  </si>
  <si>
    <t>40046566-0</t>
  </si>
  <si>
    <t>40046567-0</t>
  </si>
  <si>
    <t>40040095-0</t>
  </si>
  <si>
    <t>40043723-0</t>
  </si>
  <si>
    <t>40047679-0</t>
  </si>
  <si>
    <t>40047681-0</t>
  </si>
  <si>
    <t>40031734-0</t>
  </si>
  <si>
    <t>40043709-0</t>
  </si>
  <si>
    <t>40040131-0</t>
  </si>
  <si>
    <t>40047503-0</t>
  </si>
  <si>
    <t>40047704-0</t>
  </si>
  <si>
    <t>40047707-0</t>
  </si>
  <si>
    <t>40047697-0</t>
  </si>
  <si>
    <t>MEJORAMIENTO SISTEMA DE DRENAJES AEROPUERTO AMB REGION METROPOLITANA</t>
  </si>
  <si>
    <t>CONSTRUCCION CALLES DE RODAJE AEROPUERTO ARTURO MERINO BENITEZ - REGIÓN METROPOLITANA</t>
  </si>
  <si>
    <t>40020660-0</t>
  </si>
  <si>
    <t>40046995-0</t>
  </si>
  <si>
    <t>CONSERVACION INSTALACIONES DE LA DIRECCIÓN REGIONAL DE VIALIDAD OHIGGINS COMUNA DE RANCAGUA</t>
  </si>
  <si>
    <t>40047002-0</t>
  </si>
  <si>
    <t>40040112-0</t>
  </si>
  <si>
    <t>40043726-0</t>
  </si>
  <si>
    <t>40046668-0</t>
  </si>
  <si>
    <t>40047677-0</t>
  </si>
  <si>
    <t>40047678-0</t>
  </si>
  <si>
    <t>40047708-0</t>
  </si>
  <si>
    <t>40020575-0</t>
  </si>
  <si>
    <t>40045603-0</t>
  </si>
  <si>
    <t>40045627-0</t>
  </si>
  <si>
    <t>COLTAUCO</t>
  </si>
  <si>
    <t>40040107-0</t>
  </si>
  <si>
    <t>40043727-0</t>
  </si>
  <si>
    <t>40047710-0</t>
  </si>
  <si>
    <t>40047711-0</t>
  </si>
  <si>
    <t>40011116-0</t>
  </si>
  <si>
    <t>40043728-0</t>
  </si>
  <si>
    <t>40047698-0</t>
  </si>
  <si>
    <t>40040130-0</t>
  </si>
  <si>
    <t>40043729-0</t>
  </si>
  <si>
    <t>40045968-0</t>
  </si>
  <si>
    <t>CAÑETE, CONTULMO, LOS ALAMOS</t>
  </si>
  <si>
    <t>40046658-0</t>
  </si>
  <si>
    <t>40046662-0</t>
  </si>
  <si>
    <t>40046663-0</t>
  </si>
  <si>
    <t>40046675-0</t>
  </si>
  <si>
    <t>40047690-0</t>
  </si>
  <si>
    <t>40047694-0</t>
  </si>
  <si>
    <t>30407385-0</t>
  </si>
  <si>
    <t>40037803-0</t>
  </si>
  <si>
    <t>FREIRE, PADRE LAS CASAS</t>
  </si>
  <si>
    <t>40046641-0</t>
  </si>
  <si>
    <t>40046643-0</t>
  </si>
  <si>
    <t>40046654-0</t>
  </si>
  <si>
    <t>MEJORAMIENTO INTEGRAL AERODROMO DE VICTORIA IX REGION</t>
  </si>
  <si>
    <t>40046330-0</t>
  </si>
  <si>
    <t>40040157-0</t>
  </si>
  <si>
    <t>40043731-0</t>
  </si>
  <si>
    <t>40037999-0</t>
  </si>
  <si>
    <t>40038058-0</t>
  </si>
  <si>
    <t>40046375-0</t>
  </si>
  <si>
    <t>40031083-0</t>
  </si>
  <si>
    <t>40036897-0</t>
  </si>
  <si>
    <t>40037024-0</t>
  </si>
  <si>
    <t>40019529-0</t>
  </si>
  <si>
    <t>REPOSICION PUENTE QUILACAHUIN EN RUTA U-166 COMUNA DE SAN PABLO</t>
  </si>
  <si>
    <t>40040152-0</t>
  </si>
  <si>
    <t>40040155-0</t>
  </si>
  <si>
    <t>40043732-0</t>
  </si>
  <si>
    <t>40046685-0</t>
  </si>
  <si>
    <t>40047410-0</t>
  </si>
  <si>
    <t>40047505-0</t>
  </si>
  <si>
    <t>40045985-0</t>
  </si>
  <si>
    <t>30255173-0</t>
  </si>
  <si>
    <t>CONSTRUCCION CAMINO BAHIA TALCAHUANO-ESTERO WORSLEY- II ETAPA (CMT)</t>
  </si>
  <si>
    <t>40043719-0</t>
  </si>
  <si>
    <t>40033095-0</t>
  </si>
  <si>
    <t>CONSERVACION ZONA DE PARADA, AD PAMPA GUANACO, TIMAUKEL  (PLAN DE RECUPERACIÓN)</t>
  </si>
  <si>
    <t>40043387-0</t>
  </si>
  <si>
    <t>40046670-0</t>
  </si>
  <si>
    <t>ACTUALIZACION INVENTARIO PATRIMONIO CULTURAL INMUEBLE, REGIÓN ARICA Y PARINACOTA</t>
  </si>
  <si>
    <t>40029750-0</t>
  </si>
  <si>
    <t>MEJORAMIENTO PUESTA EN VALOR EX PARQUE ADUANA, ARICA ARICA</t>
  </si>
  <si>
    <t>DIAGNOSTICO OBRAS MEJORAMIENTO CALIDAD AGUA RÍO AZUFRE</t>
  </si>
  <si>
    <t>30244022-0</t>
  </si>
  <si>
    <t>MEJORAMIENTO RUTA 11 CH ARICA TAMBO QUEMADO; CRUCE RUTA 5 - ROSARIO, KM 0-18</t>
  </si>
  <si>
    <t>MEJORAMIENTO RUTA A-135 SECTOR ACCESO CENTRAL - CORONEL ALCERRECA CMT</t>
  </si>
  <si>
    <t>40033187-0</t>
  </si>
  <si>
    <t xml:space="preserve">MEJORAMIENTO RED VIAL RUTA A-93 SECTOR CRUCE RUTA 11-CH - HITO TRIPARTITO, XV REGION </t>
  </si>
  <si>
    <t>40037286-0</t>
  </si>
  <si>
    <t xml:space="preserve">MEJORAMIENTO RUTA A-93 SECTOR LIMITE PARQUE NACIONAL LAUCA - HITO TRIPARTITO,  XV REGION </t>
  </si>
  <si>
    <t>CONSERVACION CAMINOS BASICOS REGION DE ARICA Y PARINACOTA 2023-2024</t>
  </si>
  <si>
    <t>CONSERVACION  DE SEGURIDAD VIAL EN RUTAS DE LA RED 2023 XV REGION</t>
  </si>
  <si>
    <t>CONSERVACIÓN DE SEGURIDAD EN ZONAS DE ESCUELA 2023-2024  XV REGIÓN</t>
  </si>
  <si>
    <t>CONSERVACIÓN DE SEGURIDAD VIAL PASADAS ZONAS POBLADAS - TRAVESIAS 2023  XV REGIÓN</t>
  </si>
  <si>
    <t>CONSTRUCCION PUNTO DE POSADA DE HELICOPTEROS CODPA, REGIÓN DE ARICA Y PARINACOTA</t>
  </si>
  <si>
    <t>CONSERVACION PUNTO DE POSADA CALETA VITOR</t>
  </si>
  <si>
    <t>Subdirección de Servicios Sanitarios Rurales</t>
  </si>
  <si>
    <t>CONSTRUCCION SISTEMA SSR SECTOR PAMPA CONCORDIA, COMUNA DE ARICA</t>
  </si>
  <si>
    <t>MEJORAMIENTO INTEGRAL SISTEMA SSR SAN MIGUEL DE AZAPA, COMUNA DE ARICA</t>
  </si>
  <si>
    <t>MEJORAMIENTO INTEGRAL SISTEMA SSR LAS MAITAS, COMUNA DE ARICA</t>
  </si>
  <si>
    <t>CONSTRUCCION SISTEMA SSR PAMPA SAN MARTIN, COMUNA DE ARICA</t>
  </si>
  <si>
    <t>CONSERVACION DE RIBERAS DE CAUCES NATURALES REGION DE TARAPACÁ 2022 - 2025</t>
  </si>
  <si>
    <t>30384479-0</t>
  </si>
  <si>
    <t>MEJORAMIENTO RUTA 15 CH SEXTOR: ALTO HUASQUIÑA - ALTO USMAGAMA</t>
  </si>
  <si>
    <t>30458378-0</t>
  </si>
  <si>
    <t>MEJORAMIENTO RUTA 15 CH; SECTOR: HUARA - ACCESO TARAPACA; REGIÓN TARAPACA</t>
  </si>
  <si>
    <t>40003986-0</t>
  </si>
  <si>
    <t>MEJORAMIENTO RUTA A-750, SECTOR: CRUCE RUTA 1 - CRUCE RUTA A-760, REGION DE TARAPACA</t>
  </si>
  <si>
    <t>CONSERVACION RED VIAL REGIÓN DE TARAPACÁ 2023-2025</t>
  </si>
  <si>
    <t>40020939-0</t>
  </si>
  <si>
    <t>CONSTRUCCION PUNTO DE POSADA LOGISTICO PARA HELICOPTEROS, ZAPIGA, COMUNA DE HUARA</t>
  </si>
  <si>
    <t>CONSERVACION DE SSR LOCALIDADES DE CHAPIQUILTA, MOQUELLA Y MILQUILJAWA. REGIÓN DE TARAPACÁ</t>
  </si>
  <si>
    <t>ACTUALIZACION INVENTARIO PATRIMONIO CULTURAL INMUEBLE, REGION DE ANTOFAGASTA</t>
  </si>
  <si>
    <t>30131389-0</t>
  </si>
  <si>
    <t>REPOSICION RUTA 23-CH SECTOR: SAN PEDRO ATACAMA - TOCONAO</t>
  </si>
  <si>
    <t>30458834-0</t>
  </si>
  <si>
    <t>REPOSICIÓN PAVIMENTO RUTA 5 S: CARMEN ALTO-LIMITE PROVINCIAL</t>
  </si>
  <si>
    <t>SIERRA GORDA</t>
  </si>
  <si>
    <t>40004311-0</t>
  </si>
  <si>
    <t xml:space="preserve">MEJORAMIENTO PASO FONTERIZO SICO RUTA 23-CH S: SOCAIRE -PASO SICO </t>
  </si>
  <si>
    <t>40034120-0</t>
  </si>
  <si>
    <t>MEJORAMIENTO RUTA B-16 ACCESO SUR MEJILLONES II REGION</t>
  </si>
  <si>
    <t>40039401-0</t>
  </si>
  <si>
    <t xml:space="preserve">MEJORAMIENTO RUTA 29 SECTOR: CRUCERO-CHUQUICAMATA </t>
  </si>
  <si>
    <t>EL LOA, TOCOPILLA</t>
  </si>
  <si>
    <t>CALAMA, MARIA ELENA</t>
  </si>
  <si>
    <t>CONSERVACION ELEMENTOS DE SEGURIDAD VIAL RED VIAL REGIONAL DE ANTOFAGASTA 2022-2023</t>
  </si>
  <si>
    <t>40039622-0</t>
  </si>
  <si>
    <t xml:space="preserve">MEJORAMIENTO RUTA 1, SECTOR: CALETA URCO-ADUANA TRAMOS I Y II, REGIÓN DE ANTOFAGASTA </t>
  </si>
  <si>
    <t>CONSERVACION RED VIAL REGION DE ANTOFAGASTA 2023-2025</t>
  </si>
  <si>
    <t>CONSERVACION CAMINOS BASICOS REGION DE ANTOFAGASTA 2023-2024</t>
  </si>
  <si>
    <t>CONSERVACION RUTINARIA AERODROMO SAN PEDRO DE ATACAMA</t>
  </si>
  <si>
    <t>CONSERVACION MAYOR AERODROMO BARRILES DE TOCOPILLA</t>
  </si>
  <si>
    <t>CONSERVACION MAYOR AERODROMO LAS BREAS DE TAL TAL</t>
  </si>
  <si>
    <t>CONSERVACION INTEGRAL APR QUILLAGUA - COMUNA DE MARÍA ELENA</t>
  </si>
  <si>
    <t>CONSERVACION INTEGRAL APR LASANA - COMUNA DE CALAMA</t>
  </si>
  <si>
    <t>CONSERVACION SISTEMA DE AGUA POTABLE RURAL DE TALABRE</t>
  </si>
  <si>
    <t>CONSERVACION SISTEMA DE AGUA POTABLE RURAL, LOCALIDAD DE SOCAIRE II ETAPA</t>
  </si>
  <si>
    <t>CONSERVACION SISTEMA DE AGUA POTABLE RURAL, LOCALIDAD DE CHIU-CHIU</t>
  </si>
  <si>
    <t>29000530-0</t>
  </si>
  <si>
    <t>CONCESIÓN RUTAS DEL LOA (COMPENSACIONES)</t>
  </si>
  <si>
    <t>40003348-0</t>
  </si>
  <si>
    <t>REPOSICION DIRECCION PROVINCIAL DE VIALIDAD HUASCO</t>
  </si>
  <si>
    <t>20154656-0</t>
  </si>
  <si>
    <t>REPOSICIÓN PAVIMENTO RUTA 5 SECTOR: PORTOFINO - CHAÑARAL</t>
  </si>
  <si>
    <t>30131594-0</t>
  </si>
  <si>
    <t>MEJORAMIENTO RUTA C-13. SECTOR: DIEGO DE ALMAGRO - LLANTA</t>
  </si>
  <si>
    <t>30388972-0</t>
  </si>
  <si>
    <t>MEJORAMIENTO PASO SAN FRANCISCO SECTOR: BIFURCACIÓN POTRERILLOS - PEDERNALES</t>
  </si>
  <si>
    <t>30481760-0</t>
  </si>
  <si>
    <t>CONSTRUCCION PUENTE MAITENCILLO Y ACCESOS</t>
  </si>
  <si>
    <t>40020330-0</t>
  </si>
  <si>
    <t>REPOSICION PUENTE MANFLAS EN RUTA C-393</t>
  </si>
  <si>
    <t>40026114-0</t>
  </si>
  <si>
    <t xml:space="preserve">MEJORAMIENTO RUTA C-17, SECTOR : COPIAPO-LIMITE PROVINCIAL </t>
  </si>
  <si>
    <t>40038423-0</t>
  </si>
  <si>
    <t xml:space="preserve">MEJORAMIENTO RUTAS C-120 Y  C-112 S:CHAÑARAL-PAN DE AZUCAR-RUTA 5 </t>
  </si>
  <si>
    <t>CONSERVACION DE SEGURIDAD VIAL EN RUTAS DE LA RED PERIODO 2022-2023 REGIÓN DE ATACAMA</t>
  </si>
  <si>
    <t>CONSERVACION RED VIAL REGION DE ATACAMA 2023-2025</t>
  </si>
  <si>
    <t>CONSERVACION CAMINOS BASICOS REGION DE ATACAMA 2023-2024</t>
  </si>
  <si>
    <t>CONSERVACIÓN DE SEGURIDAD EN ZONAS DE ESCUELA 2023-2024 REGIÓN DE ATACAMA</t>
  </si>
  <si>
    <t>CONSERVACIÓN SEGURIDAD VIAL, PASADAS ZONAS URBANAS ? TRAVESÍAS 2023-2024 REGIÓN DE ATACAMA</t>
  </si>
  <si>
    <t>REPOSICION BORDE COSTERO SECTOR SUR PLAYA GRANDE, CHAÑARAL</t>
  </si>
  <si>
    <t>CONSERVACION SSR CAMARONES COMUNA DE VALLENAR ATACAMA 2022</t>
  </si>
  <si>
    <t>CONSERVACION SSR LAS BREAS Y SSR LA HIGUERITA COMUNA ALTO DEL CARMEN  ATACAMA 2022</t>
  </si>
  <si>
    <t>CONSERVACION SSR CHANCHOQUIN CHICO Y SSR CONAY COMUNA ALTO DEL CARMEN ATACAMA 2022</t>
  </si>
  <si>
    <t>CONSERVACION SSR PIEDRAS JUNTAS COMUNA ALTO DEL CARMEN ATACAMA 2022</t>
  </si>
  <si>
    <t>CONSERVACION MANEJO Y CONTROL EMBALSE EL BATO RÍO ILLAPEL, REGIÓN DE COQUIMBO</t>
  </si>
  <si>
    <t>30101424-0</t>
  </si>
  <si>
    <t>CONSTRUCCIÓN ACCESO PONIENTE A VICUÑA, PROVINCIA ELQUI</t>
  </si>
  <si>
    <t>40003478-0</t>
  </si>
  <si>
    <t>CONSTRUCCION PUENTE SOBRE ESTERO PUNITAQUI EN RUTA D-607</t>
  </si>
  <si>
    <t>40011774-0</t>
  </si>
  <si>
    <t>REPOSICION PUENTE LAS ROJAS EN RUTA D-325, PROV. DEL ELQUI, REGION DE COQUIMBO</t>
  </si>
  <si>
    <t>CONSERVACION CAMINOS BASICOS REGION DE COQUIMBO 2023-2024</t>
  </si>
  <si>
    <t>40040006-0</t>
  </si>
  <si>
    <t>ANALISIS DE LA INFRAESTRUCTURA DE TRANSPORTE REGION DE COQUIMBO</t>
  </si>
  <si>
    <t>30393122-0</t>
  </si>
  <si>
    <t>CONSTRUCCION SISTEMA APR PANGALILLO, COMUNA DE LOS VILOS</t>
  </si>
  <si>
    <t>CONSERVACION SISTEMAS SSR POR SEQUIA 2022 - 2023, REGIÓN DE COQUIMBO</t>
  </si>
  <si>
    <t>CONSERVACION SISTEMA APR TUNGA SUR, ILLAPEL, REGION DE COQUIMBO</t>
  </si>
  <si>
    <t>CONSERVACION SISTEMA APR TAHUINCO, SALAMANCA, REGIÓN DE COQUIMBO</t>
  </si>
  <si>
    <t>CONSERVACION SISTEMA APR LOS RULOS, CANELA, REGIÓN DE COQUIMBO</t>
  </si>
  <si>
    <t>CONSERVACION SISTEMA APR PISCO ELQUI, PAIGUANO, REGIÓN DE COQUIMBO</t>
  </si>
  <si>
    <t>CONSTRUCCION UNIFICACIÓN BOCATOMAS PRIMERA SECCIÓN RÍO ACONCAGUA</t>
  </si>
  <si>
    <t>30073274-0</t>
  </si>
  <si>
    <t>CONSTRUCCIÓN PUENTE LO ROJAS, PROVINCIA DE QUILLOTA</t>
  </si>
  <si>
    <t>30098775-0</t>
  </si>
  <si>
    <t>MEJORAMIENTO RUTA F-74-G, SECTOR: CUESTA IBACACHE - CASABLANCA, COMUNA CASABLANCA</t>
  </si>
  <si>
    <t>MEJORAMIENTO CBI VARIAS RUTAS - REGIÓN DE VALPARAÍSO</t>
  </si>
  <si>
    <t>VALPARAISO, PETORCA, SAN FELIPE</t>
  </si>
  <si>
    <t>VALPARAISO, CABILDO, PETORCA, PUTAENDO</t>
  </si>
  <si>
    <t>30480266-0</t>
  </si>
  <si>
    <t>CONSTRUCCION BY PASS RUTA E-85, TRAMO URBANO CIUDAD DE LOS ANDES</t>
  </si>
  <si>
    <t>LOS ANDES, SAN ESTEBAN, SANTA MARIA</t>
  </si>
  <si>
    <t>30482391-0</t>
  </si>
  <si>
    <t>CONSTRUCCION PROYECTO INTEGRAL DE CICLOVIAS ETAPA II, REG VALPARAISO</t>
  </si>
  <si>
    <t>40026108-0</t>
  </si>
  <si>
    <t>CONSTRUCCION PASADA URBANA POR ALGARROBO</t>
  </si>
  <si>
    <t>ALGARROBO</t>
  </si>
  <si>
    <t>40027071-0</t>
  </si>
  <si>
    <t>MEJORAMIENTO CRUCE VIAL RUTA E-30-F CON RUTA F-170, SECTOR LOS PESCADORES, COMUNA PUCHUNCAVI</t>
  </si>
  <si>
    <t>40029858-0</t>
  </si>
  <si>
    <t>MEJORAMIENTO RUTA F-100-G, SECTOR PELUMPEN (RUTA F-660) - PUENTE LO CHAPARRO, COM. OLMUE</t>
  </si>
  <si>
    <t>LIMACHE, OLMUE</t>
  </si>
  <si>
    <t>MEJORAMIENTO CBI RUTA F 760 SECTOR CUESTA COLLIGUAY COMUNA DE QUILPUE</t>
  </si>
  <si>
    <t>40038706-0</t>
  </si>
  <si>
    <t>MEJORAMIENTO SECTOR ROTONDA REÑACA ALTO - ROTONDA SANTA JULIA - MIRAFLORES -</t>
  </si>
  <si>
    <t>CONSERVACION RED VIAL REGION DE VALPARAISO 2023-2025</t>
  </si>
  <si>
    <t>CONSERVACION CAMINOS BASICOS REGION DE VALPARAÍSO 2023-2024</t>
  </si>
  <si>
    <t>CONSERVACIÓN DE SEGURIDAD EN ZONAS DE ESCUELA 2023-2024 REGIÓN DE VALPARAÍSO</t>
  </si>
  <si>
    <t>CONSERVACIÓN DE SEGURIDAD VIAL PASADAS ZONAS POBLADAS - TRAVESIAS 2023  REGIÓN DE VALPARAÍSO</t>
  </si>
  <si>
    <t>CONSERVACION MAYOR AERODROMO VIÑA DEL MAR, REGION DE VALPARAISO</t>
  </si>
  <si>
    <t>CONSERVACION RUTINARIA AEROPUERTO MATAVERI RAPANUI 2022</t>
  </si>
  <si>
    <t>AMPLIACION AGUA POTABLE SSR EL CARPINTERO COMUNA DE CASABLANCA</t>
  </si>
  <si>
    <t>MEJORAMIENTO SISTEMA DE AGUA POTABLE SSR LAS CABRAS COMUNA DE SANTA MARÍA</t>
  </si>
  <si>
    <t>MEJORAMIENTO SISTEMA  DE AGUA POTABLE SSR POCOCHAY COMUNA DE LA CRUZ</t>
  </si>
  <si>
    <t>CONSERVACION SEQUÍA 2022 - 2023 REGIÓN DE VALPARAÍSO</t>
  </si>
  <si>
    <t>29000582-0</t>
  </si>
  <si>
    <t>-- SEGUNDA LICITACIÓN CAMINO NOGALES PUCHUNCAVI (COMPENSACIONES) --</t>
  </si>
  <si>
    <t>CONSERVACION MONITOREO Y CONTROL CANAL EL VINCULO, COMUNA DE PAINE, R.M.</t>
  </si>
  <si>
    <t>40029247-0</t>
  </si>
  <si>
    <t xml:space="preserve">DIAGNOSTICO DE TERRENOS FISCALES DE LA RM </t>
  </si>
  <si>
    <t>30081246-0</t>
  </si>
  <si>
    <t>CONSTRUCCIÓN BY PASS MELIPILLA, REGIÓN METROPOLITANA</t>
  </si>
  <si>
    <t>CHACABUCO, MELIPILLA</t>
  </si>
  <si>
    <t>TIL TIL, CURACAVI</t>
  </si>
  <si>
    <t xml:space="preserve">CONSERVACION DE ELEMENTOS DE SEGURIDAD VIAL REGIONAL REGION METROPOLITANA </t>
  </si>
  <si>
    <t>CONSERVACION DE SENDAS MULTIPROPÓSITOS Y CICLOVIAS EN RUTAS RM 2023</t>
  </si>
  <si>
    <t>AMPLIACION Y MEJORAMIENTO SISTEMA APR ESTACION POLPAICO</t>
  </si>
  <si>
    <t>MEJORAMIENTO Y AMPLIACION DEL SISTEMA DE APR LAS ROSAS, DE LA COMUNA DE CURACAVI</t>
  </si>
  <si>
    <t>CONSERVACION SEQUÍA 2022-2023 REGIÓN METROPOLITANA</t>
  </si>
  <si>
    <t>29000060-0</t>
  </si>
  <si>
    <t>CONCESION AMERICO VESPUCIO NOR-PONIENTE (COMPENSACION SISTEMA NUEVAS INVERSIONES)</t>
  </si>
  <si>
    <t>29000524-0</t>
  </si>
  <si>
    <t>CONCESIÓN PLAZA DE LA CIUDADANÍA ( COMPENSACIONES)</t>
  </si>
  <si>
    <t>29000581-0</t>
  </si>
  <si>
    <t>TELEFERICO BICENTENARIO (EXPROPIACIONES)</t>
  </si>
  <si>
    <t>29000629-0</t>
  </si>
  <si>
    <t>SISTEMA ORIENTE - PONIENTE (SISTEMA NUEVAS INVERSIONES - COVID)</t>
  </si>
  <si>
    <t>SANTIAGO, LAS CONDES, PROVIDENCIA</t>
  </si>
  <si>
    <t>ACTUALIZACION INVENTARIO PATRIMONIO CULTURAL INMUEBLES, REGIÓN DE O'HIGGINS</t>
  </si>
  <si>
    <t>CONSERVACION DE INSPECTORÍAS Y TALLERES DE LA DIRECCION REGIONAL DE VIALIDAD OHIGGINS</t>
  </si>
  <si>
    <t>40031561-0</t>
  </si>
  <si>
    <t>CONSTRUCCION COLECTORES DE AGUAS LLUVIAS PRIMARIOS RENGO CENTRO SUR, COMUNA RENGO</t>
  </si>
  <si>
    <t>30112579-0</t>
  </si>
  <si>
    <t>MEJORAMIENTO RUTA I-184 KM 0.00 A KM18.7 PROVINCIA C. CARO</t>
  </si>
  <si>
    <t>30131977-0</t>
  </si>
  <si>
    <t>AMPLIACIÓN REPOSICIÓN RUTA 90 (EX I-50) SECTOR: SAN FERNANDO-CRUCE RUTA I-860</t>
  </si>
  <si>
    <t>30485128-0</t>
  </si>
  <si>
    <t>MEJORAMIENTO RUTA I-45 S: LA RUFINA ? ACCESO A TERMAS DEL FLACO, PROV. COLCHAGUA</t>
  </si>
  <si>
    <t>PICHILEMU, LITUECHE, NAVIDAD</t>
  </si>
  <si>
    <t>COLTAUCO, LAS CABRAS, LA ESTRELLA, LITUECHE, NAVIDAD, CHEPICA</t>
  </si>
  <si>
    <t>MOSTAZAL, PICHILEMU, LITUECHE, NAVIDAD, PALMILLA</t>
  </si>
  <si>
    <t>CONSTRUCCION PUENTE CLONQUI Y ACCESOS, EN RUTA H-265, COMUNA DE MACHALI</t>
  </si>
  <si>
    <t>40032185-0</t>
  </si>
  <si>
    <t xml:space="preserve">REPOSICION VARIOS PUENTES DE LA REGION DE O'HIGGINS VII ETAPA </t>
  </si>
  <si>
    <t>NORMALIZACION DE SEGURIDAD VIAL EN RUTA 90 COMUNAS SAN FERNANDO CHIMBARONGO Y PLACILLA</t>
  </si>
  <si>
    <t>40036827-0</t>
  </si>
  <si>
    <t xml:space="preserve">REPOSICION PUENTE CODAO RUTA H-774, COMUNA DE PEUMO Y PICHIDEHUA. REG. O'HIGGINS </t>
  </si>
  <si>
    <t>PEUMO, PICHIDEGUA</t>
  </si>
  <si>
    <t>40039345-0</t>
  </si>
  <si>
    <t xml:space="preserve">REPOSICION PUENTES CADENAS 1 Y CADENAS 2, RUTA 90, COMUNA DE MARCHIGUE </t>
  </si>
  <si>
    <t>CONSERVACION ELEMENTOS SEG VIAL RED VIAL REGIÓN DE OHIGGINS, 2022-2023</t>
  </si>
  <si>
    <t>CONSERVACION RED VIAL REGION DE OHIGGINS 2023-2025</t>
  </si>
  <si>
    <t>CONSERVACION CAMINOS BASICOS REGION DE 0HIGGINS 2023-2024</t>
  </si>
  <si>
    <t>40044675-0</t>
  </si>
  <si>
    <t xml:space="preserve">CONSTRUCCION PUENTE SANTA TERESA, CAMINO I-620, PUMANQUE </t>
  </si>
  <si>
    <t>CONSERVACION PUENTE CACHAPOAL DE OHIGGINS AÑO 2023-2025</t>
  </si>
  <si>
    <t>CONSERVACIÓN DE SEGURIDAD EN ZONAS DE ESCUELA 2023-2024  REGIÓN DE OHIGGINS</t>
  </si>
  <si>
    <t>CONSERVACIÓN DE SEGURIDAD VIAL PASADAS ZONAS POBLADAS - TRAVESIAS 2023  REGIÓN DE OHIGGINS</t>
  </si>
  <si>
    <t>CONSERVACION  DE SEGURIDAD VIAL EN RUTAS DE LA RED 2023-2024  REGION DE OHIGGINS</t>
  </si>
  <si>
    <t>MEJORAMIENTO Y AMPLIACIÓN SISTEMA DE AGUA POTABLE SERVICIO SANITARIO RURAL  PUPUYA, NAVIDAD</t>
  </si>
  <si>
    <t>CONSERVACION SISTEMAS SSR POR SEQUIA 2022 - 2023, REGION DE O HIGGINS</t>
  </si>
  <si>
    <t>MEJORAMIENTO SISTEMA DE AGUA POTABLE SERVICIO SANITARIO RURAL ROMA ARRIBA, SAN FERNANDO</t>
  </si>
  <si>
    <t>MEJORAMIENTO SISTEMA DE AGUA POTABLE SERVICIO SANITARIO RURAL LO DE CUEVAS, COLTAUCO</t>
  </si>
  <si>
    <t>CONSERVACION SISTEMA DE RIEGO TRANQUE EL DURAZNO, COMUNA DE ROMERAL, REGIÓN DEL MAULE</t>
  </si>
  <si>
    <t>CONSERVACION SISTEMA DE RIEGO TRANQUE GUAICO 1, PROVINCIA DE TALCA, REGIÓN DEL MAULE</t>
  </si>
  <si>
    <t>CONSERVACION SISTEMA DE RIEGO TRANQUE LAS MERCEDES, COMUNA DE RÍO CLARO, PROV. DE TALCA, REG. DEL MAULE</t>
  </si>
  <si>
    <t>CONSERVACION SISTEMA DE RIEGO TRANQUE SAN GERARDO, COMUNA DE RIO CLARO, REG. DEL MAULE</t>
  </si>
  <si>
    <t>CONSERVACION SISTEMA DE RIEGO TRANQUE CARMEN ORIENTE, COMUNA DE RETIRO, REG. DEL MAULE</t>
  </si>
  <si>
    <t>CONSERVACION SISTEMA DE RIEGO TRANQUE CISNE CUELLO NEGRO, COMUNA DE RIO CLARO, REG. DEL MAULE</t>
  </si>
  <si>
    <t>SAN JAVIER</t>
  </si>
  <si>
    <t>30110644-0</t>
  </si>
  <si>
    <t>MEJORAMIENTO ACCESO SUR PUENTE RAÚL SILVA HENRIQUEZ EN CONSTITUCIÓN</t>
  </si>
  <si>
    <t>CONSTRUCCIÓN RUTA PRECORDILLERANA SECTOR:  RUTA L-11- RUTA L-535 Y PUENTE ACHIBUENO</t>
  </si>
  <si>
    <t>30122037-0</t>
  </si>
  <si>
    <t>REPOSICIÓN Y MEJORAMIENTO PUENTE AGUA BUENA EN RUTA L-30-M.</t>
  </si>
  <si>
    <t>30132633-0</t>
  </si>
  <si>
    <t>REPOSICION PUENTE COLORADO EN RUTA J-615 KM 0,80</t>
  </si>
  <si>
    <t>30398835-0</t>
  </si>
  <si>
    <t>MEJORAMIENTO ESTABILIZACIÓN DE TALUDES RUTA 115-CH SECTOR: LA MINA - LÍMITE INTERNACIONAL.</t>
  </si>
  <si>
    <t>30475584-0</t>
  </si>
  <si>
    <t xml:space="preserve">AMPLIACION AMPLIACION Y MEJORAMIENTO RUTA L-30-M, SECTOR KM 0,0 AL KM 8,5 Y KM 61,1 AL KM 82,6 </t>
  </si>
  <si>
    <t>CONSTITUCION, SAN JAVIER</t>
  </si>
  <si>
    <t>40017202-0</t>
  </si>
  <si>
    <t>CONSTRUCCION CAMINO COSTERO SECTOR: PUEBLO HUNDIDO - BIF. CHOVELLEN</t>
  </si>
  <si>
    <t>CHANCO, PELLUHUE</t>
  </si>
  <si>
    <t>PENCAHUE, CAUQUENES, CHANCO, MOLINA</t>
  </si>
  <si>
    <t>CONSTRUCCION CONEXION VIAL REGION DEL MAULE, SECTOR: RIO MAULE ENTRE RUTA 5 Y RUTA COSTERA</t>
  </si>
  <si>
    <t>40035364-0</t>
  </si>
  <si>
    <t xml:space="preserve">MEJORAMIENTO RUTA L-30-M SECTOR KM 26 AL KM 61,18 SEPULTURA NIRIVILO PTE EL TORO </t>
  </si>
  <si>
    <t>CONSERVACION SEGURIDAD VIAL RED VIAL REGION DEL MAULE 2022-2023</t>
  </si>
  <si>
    <t>CONSERVACION RED VIAL REGION DEL MAULE 2023-2025</t>
  </si>
  <si>
    <t>CONSERVACION AMINOS BASICOS REGION DEL MAULE 2023-2024</t>
  </si>
  <si>
    <t>CONSERVACION  DE SEGURIDAD VIAL EN RUTAS DE LA RED 2023-2024 REGION DEL MAULE</t>
  </si>
  <si>
    <t>CONSERVACIÓN DE SEGURIDAD EN ZONAS DE ESCUELA 2023-2024  REGIÓN DEL MAULE</t>
  </si>
  <si>
    <t>CONSERVACION SEQUÍA 2022-2023 REGIÓN DEL MAULE</t>
  </si>
  <si>
    <t>CONSERVACION Y MANTENCIÓN SISTEMA DE REGADÍO LAJA DIGUILLIN, REGIÓN DEL ÑUBLE</t>
  </si>
  <si>
    <t>30285922-0</t>
  </si>
  <si>
    <t>AMPLIACION PLAZA DE PEAJE CHAIMAVIDA, REGION DEL BIO BIO</t>
  </si>
  <si>
    <t>40004855-0</t>
  </si>
  <si>
    <t>CONSTRUCCION PUENTE ÑIQUEN Y DESCARGA, COMUNA DE ÑIQUÉN, ÑUBLE</t>
  </si>
  <si>
    <t>ÑIQUEN</t>
  </si>
  <si>
    <t>40006136-0</t>
  </si>
  <si>
    <t>CONSTRUCCION PUENTE CERRO NEGRO, COMUNA DE QUILLÓN</t>
  </si>
  <si>
    <t>CONSERVACION PUENTE ÑIPAS EN RUTA O-122 REGION DE ÑUBLE 2023</t>
  </si>
  <si>
    <t>MEJORAMIENTO CAMINO BÁSICO INTERMEDIO RUTA N-677, CRUCE SAN IGNACIO - PUENTE URRUTIA</t>
  </si>
  <si>
    <t>CONSERVACION PASADAS URBANAS REGIÓN DE ÑUBLE GLOSA 6</t>
  </si>
  <si>
    <t>CONSERVACION CAMINOS BASICOS REGION DE  ÑUBLE 2023-2024</t>
  </si>
  <si>
    <t>CONSERVACIÓN DE SEGURIDAD VIAL ZONAS DE ESCUELA PERIODO 2023-2024 REGIÓN DEL ÑUBLE</t>
  </si>
  <si>
    <t>CONCEPCION, SAN PEDRO DE LA PAZ, HUALPEN</t>
  </si>
  <si>
    <t>30458874-0</t>
  </si>
  <si>
    <t>MEJORAMIENTO RUTA P-950-R TIRÚA- RELÚN POR LA CAMPANA</t>
  </si>
  <si>
    <t>40027042-0</t>
  </si>
  <si>
    <t>CONSTRUCCION DE CICLOVIAS EN RUTA Q-503  SECTOR: CRUCE LONGITUDINAL-EL PERAL</t>
  </si>
  <si>
    <t>CONSERVACION PUENTES MENORES DE MADERA II ETAPA, REGION DEL BIOBIO AÑOS 2022-2024</t>
  </si>
  <si>
    <t>40037608-0</t>
  </si>
  <si>
    <t xml:space="preserve">REPOSICION CAMINO ROL N-48-O, SECTOR PUENTE 7 - AGUA DE LA GLORIA, PROVINCIA CONCEPCIÓN </t>
  </si>
  <si>
    <t>CONCEPCION, FLORIDA</t>
  </si>
  <si>
    <t>40038305-0</t>
  </si>
  <si>
    <t xml:space="preserve">REPOSICION PUENTE RANQUILCO EN RUTA P-544, COMUNA DE LOS ALAMOS </t>
  </si>
  <si>
    <t>40038732-0</t>
  </si>
  <si>
    <t xml:space="preserve">MEJORAMIENTO RUTA Q-148 CRUCE RUTA 180 (PASO ARENA)-CRUCE Q-34 (LAS QUILAS), LOS ANGELES </t>
  </si>
  <si>
    <t>40038736-0</t>
  </si>
  <si>
    <t xml:space="preserve">MEJORAMIENTO RUTA O-60. SECTOR: RERE-TALCAMAVIDA </t>
  </si>
  <si>
    <t>HUALQUI, YUMBEL</t>
  </si>
  <si>
    <t>40038838-0</t>
  </si>
  <si>
    <t xml:space="preserve">MEJORAMIENTO EJE AV. JORGE ALESSANDRI SECTOR: TRÉBOL DE AUTOPISTA-COSTANERA </t>
  </si>
  <si>
    <t>40039762-0</t>
  </si>
  <si>
    <t xml:space="preserve">CONSTRUCCION INTERCONEXION VIAL DICHATO, FLORIDA Y HUALQUI TRAMO 1-B </t>
  </si>
  <si>
    <t>CONSERVACION RED VIAL REGION DEL BIOBIO 2023-2025</t>
  </si>
  <si>
    <t>40042816-0</t>
  </si>
  <si>
    <t xml:space="preserve">REPOSICION PUENTE LAS BASAS EN RUTA Q-685, COMUNA DE SANTA BARBARA </t>
  </si>
  <si>
    <t>SANTA BARBARA</t>
  </si>
  <si>
    <t>CONSERVACION CAMINOS BASICOS REGION DEL BIOBIO 2023-2024</t>
  </si>
  <si>
    <t>40044942-0</t>
  </si>
  <si>
    <t xml:space="preserve">REPOSICION PUENTE CHILE EN RUTA P-348, COMUNA DE ARAUCO </t>
  </si>
  <si>
    <t>40045238-0</t>
  </si>
  <si>
    <t xml:space="preserve">MEJORAMIENTO RUTA Q-561, SECTOR: CRUCE Q-469 (CEMENTERIO QUILLECO)-CAÑICURA-LOS PRADOS </t>
  </si>
  <si>
    <t>CONSERVACION GLOBAL DE CAMINOS REGION DEL BIOBIO AÑO 2022 -2024</t>
  </si>
  <si>
    <t>CONSERVACION CAMINOS BASICOS PROVINCIA DE ARAUCO Y BIOBIO 2023-2025</t>
  </si>
  <si>
    <t>CONSERVACION RED VIAL PROVINCIAS DE ARAUCO Y BIOBIO 2023-2025</t>
  </si>
  <si>
    <t>CONSERVACION CAMINOS BASICOS PROVINCIA DE BIO-BIO 2023-2025</t>
  </si>
  <si>
    <t>CONSERVACION RED VIAL PROVINCIA DE BIO-BIO 2023-2025</t>
  </si>
  <si>
    <t>CONSERVACION DE SEGURIDAD VIAL RED VIAL REGION DEL BIOBIO AÑO 2023-2024</t>
  </si>
  <si>
    <t>CONSERVACIÓN DE SEGURIDAD EN ZONAS DE ESCUELA 2023-2024 REGIÓN DE BIOBIO</t>
  </si>
  <si>
    <t>40003936-0</t>
  </si>
  <si>
    <t>CONSERVACIÓN MAYOR INFRAESTRUCTURA HORIZONTAL AEROPUERTO CARRIEL SUR, REGION DEL BIO BIO</t>
  </si>
  <si>
    <t>NORMALIZACION AREA DE MOVIMIENTO AERODROMO CARRIEL SUR CONCEPCION</t>
  </si>
  <si>
    <t>CONSTRUCCION SERVICIO SANITARIO RURAL DE TURQUÍA, COMUNA DE SAN ROSENDO</t>
  </si>
  <si>
    <t>CONSERVACION SISTEMAS SSR POR SEQUIA 2022 - 2023, REGIÓN DEL BIOBIO</t>
  </si>
  <si>
    <t>CONSERVACION SSR DE SARA DE LEBU, COMUNA DE LOS ÁLAMOS</t>
  </si>
  <si>
    <t>CONSERVACION SONDAJES SSR RIHUE Y SSR COIGÜE, COMUNA DE NEGRETE</t>
  </si>
  <si>
    <t>CONSERVACION ESTANQUES 2022 - 2023 REGIÓN DEL BIOBIO</t>
  </si>
  <si>
    <t>29000013-0</t>
  </si>
  <si>
    <t>CONCESION RUTA INTERPORTUARIA (COMPENSACION SISTEMA NUEVAS INVERSIONES)</t>
  </si>
  <si>
    <t>CONSTRUCCION OBRAS FLUVIALES RÍO LUMACO - LUMACO</t>
  </si>
  <si>
    <t>CONSTRUCCION SISTEMA DE RIEGO PARA DESARROLLO AGRÍCOLA CANAL IMPERIAL, REGION DE LA ARAUCANIA</t>
  </si>
  <si>
    <t>40043105-0</t>
  </si>
  <si>
    <t xml:space="preserve">DIAGNOSTICO SEGURIDAD VIAL VARIAS RUTAS DE LA RED VIAL NACIONAL REGION DE ARAUCANIA </t>
  </si>
  <si>
    <t>20153304-2</t>
  </si>
  <si>
    <t>MEJORAMIENTO RUTAS S-46 ,S-618 SECTOR: PTO. DOMÍNGUEZ - HUALPÍN</t>
  </si>
  <si>
    <t>30125055-0</t>
  </si>
  <si>
    <t>MEJORAMIENTO RUTA R-60-P, LOS SAUCES - PURÉN - LÍMITE REGIONAL</t>
  </si>
  <si>
    <t>LOS SAUCES, PUREN</t>
  </si>
  <si>
    <t>30135171-0</t>
  </si>
  <si>
    <t>MEJORAMIENTO RUTA R-71 INSPECTOR FERNANDÉZ - TERMAS TOLHUACA KM 0 AL 13,4</t>
  </si>
  <si>
    <t>MEJORAMIENTO CAMINOS BASICOS INTERMEDIOS PROVINCIA CAUTIN 2016 -2018</t>
  </si>
  <si>
    <t>CUNCO, FREIRE</t>
  </si>
  <si>
    <t>30483558-0</t>
  </si>
  <si>
    <t>CONSTRUCCIÓN CIRCUNVALACIÓN TEMUCO</t>
  </si>
  <si>
    <t>40000118-0</t>
  </si>
  <si>
    <t xml:space="preserve">MEJORAMIENTO CBI CAMINO PUENTE NARANJO-ESCUELA ÑANCO Y MALLIN DEL TREILE </t>
  </si>
  <si>
    <t>40015138-0</t>
  </si>
  <si>
    <t xml:space="preserve">MEJORAMIENTO CBI VICTORIA - LAS CARDAS SELVA OSCURA </t>
  </si>
  <si>
    <t>MEJORAMIENTO CBI VARIOS CAMINOS LA ARAUCANIA ETAPA 1</t>
  </si>
  <si>
    <t>MEJORAMIENTO RUTA S-443 CAMINO QUEPE PRADOS DE HUICHAHUE, PADRE LAS CASAS</t>
  </si>
  <si>
    <t>40038913-0</t>
  </si>
  <si>
    <t>CONSTRUCCION CIRCUNVALACION LAUTARO -</t>
  </si>
  <si>
    <t>CONSERVACION ELEMENTOS SEG VIAL RED VIAL ARAUCANÍA 2022-2023</t>
  </si>
  <si>
    <t>CONSERVACION CAMINOS BASICOS PROVINCIA DE MALLECO Y CAUTIN 2023</t>
  </si>
  <si>
    <t>CONSERVACION RED VIAL PROVINCIA DE MALLECO Y CAUTIN 2023 - 2025</t>
  </si>
  <si>
    <t>CONSERVACION RED VIAL PROVINCIA DE CAUTIN 2023 - 2025</t>
  </si>
  <si>
    <t>NORMALIZACION PUNTO DE POSADA DE HELICÓPTEROS  MALALCAHUELLO, CURACAUTIN</t>
  </si>
  <si>
    <t>REPOSICION SISTEMA APR LLAULLAU y AMPLIACIÓN HACIA EL SECTOR EL PIRAO,  VILLARRICA</t>
  </si>
  <si>
    <t>REPOSICION SISTEMA DE AGUA POTABLE RURAL LOICA PULON, PITRUFQUEN</t>
  </si>
  <si>
    <t>CONSERVACION SEQUÍA 2022 - 2023 REGIÓN DE LA ARAUCANIA</t>
  </si>
  <si>
    <t>CONSERVACION EDIFICIO PUBLICO 2 VALDIVIA</t>
  </si>
  <si>
    <t>Valdivia</t>
  </si>
  <si>
    <t>DIAGNOSTICO PLAN MAESTRO DE AGUAS LLUVIAS, CIUDAD DE LOS LAGOS</t>
  </si>
  <si>
    <t>DIAGNOSTICO PUENTES CALLE CALLE 1 y 2, VALDIVIA</t>
  </si>
  <si>
    <t>DIAGNOSTICO ESTRUCTURAL PUENTES QUINCHILCA Y SAN JOSÉ, COMUNAS LOS LAGOS/MARIQUINA</t>
  </si>
  <si>
    <t>30057800-0</t>
  </si>
  <si>
    <t>MEJORAMIENTO RUTA T-85 VARIOS TRAMOS EN LAGO RANCO - CALCURRUPE</t>
  </si>
  <si>
    <t>30080515-0</t>
  </si>
  <si>
    <t>MEJORAMIENTO RUTAS 203-201-CH SECTOR: PANGUIPULLI-COÑARIPE II</t>
  </si>
  <si>
    <t>30459998-0</t>
  </si>
  <si>
    <t>CONSTRUCCIÓN INTERCONEXIÓN VIAL SECTOR: CHAIHUÍN- LÍMITE REGIONAL</t>
  </si>
  <si>
    <t>MEJORAMIENTO CBI RUTA T-931:CRUCE T-87(CHANCO)-CRUCE T-975-U(CARIMALLIN) COMUNA DE RIO BUENO</t>
  </si>
  <si>
    <t>40021408-0</t>
  </si>
  <si>
    <t>REPOSICION PUENTES RUTA T-60</t>
  </si>
  <si>
    <t>40026159-0</t>
  </si>
  <si>
    <t xml:space="preserve">MEJORAMIENTO INTERCONEXION VIAL LAGO NELTUME LIQUIÑE </t>
  </si>
  <si>
    <t>40031344-0</t>
  </si>
  <si>
    <t xml:space="preserve">MEJORAMIENTO INTERCONEXION AV. PICARTE - LAS ANIMAS - PUENTE CALLE CALLE </t>
  </si>
  <si>
    <t>40032256-0</t>
  </si>
  <si>
    <t>MEJORAMIENTO MEJORAMIENTO PASADAS URBANAS POR LA CIUDAD DE LA UNIÓN -</t>
  </si>
  <si>
    <t>MEJORAMIENTO CBI RUTA T800 CRUCE RUTA 210 LA UNION HUEICOLLA VENECIA COMUNA DE LA UNION</t>
  </si>
  <si>
    <t>CONSERVACION RED VIAL REGION DE LOS RIOS 2023-2025</t>
  </si>
  <si>
    <t>CONSERVACION CAMINOS POR GLOSA 6 REGION DE LOS RIOS</t>
  </si>
  <si>
    <t>CONSERVACION CAMINOS BASICOS REGION DE LOS RIOS 2023-2024</t>
  </si>
  <si>
    <t>VALDIVIA, CORRAL, PANGUIPULLI, FUTRONO</t>
  </si>
  <si>
    <t>CONSERVACION RUTINARIA CALLE DE RODAJE, AERÓDROMO  LAS MARÍAS</t>
  </si>
  <si>
    <t>CONSERVACION RUTINARIA AREA DE MOVIMIENTO  AERÓDROMO PICHOY, COMUNA DE SAN JOSE DE LA MARIQU</t>
  </si>
  <si>
    <t>CONSERVACION MAYOR PISTA AERÓDROMO LAS MARÍAS, SEGUNDA ETAPA</t>
  </si>
  <si>
    <t>CONSERVACION SEQUÍA 2022-2023, REGIÓN DE LOS RÍOS</t>
  </si>
  <si>
    <t>DIAGNOSTICO ESTADO DE LOS INMUEBLES MOP REGIÓN DE LOS LAGOS</t>
  </si>
  <si>
    <t>DIAGNOSTICO ACTUALIZACION INVENTARIO PATRIMONIO CULTURAL INMUEBLE R. DE LOS LAGOS</t>
  </si>
  <si>
    <t>CONSERVACION EDIFICIO VIALIDAD PROVINCIAL PALENA CHAITEN</t>
  </si>
  <si>
    <t>CONSERVACION DEPENDENCIAS ARQUITECTURA Y OBRAS PORTUARIAS PROVINCIA DE CHILOÉ</t>
  </si>
  <si>
    <t>30376622-0</t>
  </si>
  <si>
    <t>CONSTRUCCION COLECTOR RED PRIMARIA ZURITA DE ALERCE PUERTO MONTT</t>
  </si>
  <si>
    <t>ANALISIS Y DIAGNÓSTICO TERRITORIAL SECTOR QUILACAHUIN-TRINIDAD. PROVINCIA DE OSORNO</t>
  </si>
  <si>
    <t>30112219-0</t>
  </si>
  <si>
    <t>REPOSICION PUENTES MAYORES REGIÓN DE LOS LAGOS GRUPO 1</t>
  </si>
  <si>
    <t>PURRANQUE, CHAITEN</t>
  </si>
  <si>
    <t>LLANQUIHUE, CHILOE</t>
  </si>
  <si>
    <t>CALBUCO, ANCUD</t>
  </si>
  <si>
    <t>LLANQUIHUE, PUERTO VARAS</t>
  </si>
  <si>
    <t>30309676-0</t>
  </si>
  <si>
    <t>MEJORAMIENTO RUTA 7, SECTOR LAGO NEGRO (PUENTE MANUEL FELIU)- PUENTE BONITO, CHAITEN</t>
  </si>
  <si>
    <t>30459747-0</t>
  </si>
  <si>
    <t>MEJORAMIENTO RUTA V-90, RUTA 5-MAULLIN, REGION DE LOS LAGOS</t>
  </si>
  <si>
    <t>40020035-0</t>
  </si>
  <si>
    <t>MEJORAMIENTO RUTA U-911 SECTOR CR. U-55-V - CR. U-981-T</t>
  </si>
  <si>
    <t>OSORNO, PUERTO OCTAY, PUYEHUE</t>
  </si>
  <si>
    <t>40029691-0</t>
  </si>
  <si>
    <t>REPOSICION PAVIMENTO RUTA U-40 OSORNO - BAHIA MANSA, S: LOMA DE LA PIEDRA-BAHIA MANSA</t>
  </si>
  <si>
    <t>40036602-0</t>
  </si>
  <si>
    <t xml:space="preserve">REPOSICION PUENTES MAYORES REGION DE LOS LAGOS GRUPO 5 </t>
  </si>
  <si>
    <t>OSORNO, PUERTO OCTAY, RIO NEGRO</t>
  </si>
  <si>
    <t>CONSERVACION CAMINOS PLAN INDIGENA REGION DE LOS LAGOS 2023-2024</t>
  </si>
  <si>
    <t>CONSERVACION RED VIAL REGION DE LOS LAGOS 2023-2025</t>
  </si>
  <si>
    <t>CONSERVACION CAMINOS BASICOS REGION DE LOS LAGOS 2023-2024</t>
  </si>
  <si>
    <t>CONSERVACION PUENTE ATIRANTADO YELCHO 2023</t>
  </si>
  <si>
    <t>CONSERVACION DE EMERGENCIA EMBARCADERO FLOTANTE DE PETROHUÉ, LAGO TODOS LOS SANTOS</t>
  </si>
  <si>
    <t>40017761-0</t>
  </si>
  <si>
    <t>AMPLIACION Y MEJORAMIENTO AERÓDROMO CAÑAL BAJO, OSORNO</t>
  </si>
  <si>
    <t>CONSERVACION GLOBAL PEQUEÑOS AERÓDROMOS CHILOÉ 2022 - 2023</t>
  </si>
  <si>
    <t>CONSERVACION GLOBAL PEQUEÑOS AERÓDROMOS LLANQUIHUE 2022 - 2023</t>
  </si>
  <si>
    <t>CONSERVACION GLOBAL PEQUEÑOS AERÓDROMOS PALENA 2022 - 2023</t>
  </si>
  <si>
    <t>CONSERVACION RUTINARIA AEROPUERTO EL TEPUAL 2022 - 2023</t>
  </si>
  <si>
    <t>CONSERVACION RUTINARIA AERODROMO MOCOPULLI 2022.</t>
  </si>
  <si>
    <t>CONSERVACION AREA MOVIMIENTO AERODROMO CAÑAL BAJO 2022-2023</t>
  </si>
  <si>
    <t>CONSTRUCCION SISTEMA DE AGUA POTABLE RURAL SECTOR CHEÑUE PUNTA PIUTIL, HUALAIHUE</t>
  </si>
  <si>
    <t>CONSERVACION SEQUIA 2022 - 2023, REGION DE LOS LAGOS</t>
  </si>
  <si>
    <t>40021160-0</t>
  </si>
  <si>
    <t>RESTAURACION  MONUMENTO NACIONAL PASO SAN CARLOS COCHRANE</t>
  </si>
  <si>
    <t>AYSEN, CAPITAN PRAT</t>
  </si>
  <si>
    <t>AYSEN, COCHRANE</t>
  </si>
  <si>
    <t>CONSERVACION DE OBRAS DE RIEGO FISCAL XI REGION DE AYSEN 2022 -2026</t>
  </si>
  <si>
    <t>REPOSICION PUENTE PINUER EN CAMINO X-614, COMUNA DE COYHAIQUE</t>
  </si>
  <si>
    <t>30283174-0</t>
  </si>
  <si>
    <t>MEJORAMIENTO RUTA 7 SUR EL MANZANO-COCHRANE, SECTOR CONFLUENCIA-PUENTE CHACABUCO</t>
  </si>
  <si>
    <t>30310125-0</t>
  </si>
  <si>
    <t>CONSTRUCCION DEFENSAS EN ZONA DE RODADOS EN RUTA 265-CH</t>
  </si>
  <si>
    <t>30459231-0</t>
  </si>
  <si>
    <t>CONSTRUCCIÓN CAMINO PENETRACIÓN RUTA 7 - RUTA X-91 PUERTO YUNGAY - RIO BRAVO</t>
  </si>
  <si>
    <t>CONSERVACION CAMINOS BASICOS REGIÓN DE AYSÉN 2023-2024</t>
  </si>
  <si>
    <t>AYSEN, TORTEL, RIO IBAÑEZ</t>
  </si>
  <si>
    <t>CONSERVACION PLATAFORMA AERODROMO BALMACEDA - AÑO  2023</t>
  </si>
  <si>
    <t>CONSERVACION SISTEMAS SSR POR SEQUIA 2022 - 2023, REGIÓN DE AYSÉN</t>
  </si>
  <si>
    <t>40029933-0</t>
  </si>
  <si>
    <t>NORMALIZACION CHORRILLO MAGDALENA SECTOR VILLA GENEROSA, COMUNA PTA ARENAS</t>
  </si>
  <si>
    <t>30121190-0</t>
  </si>
  <si>
    <t>MEJORAMIENTO INTEGRAL CAMINOS INTERIORES PARQUE NACIONAL TORRES DEL PAINE</t>
  </si>
  <si>
    <t>30394274-0</t>
  </si>
  <si>
    <t>CONSTRUCCION CAMINO CALETA EUGENIA- PUERTO TORO, TRAMO I, XII REGIÓN</t>
  </si>
  <si>
    <t>40023995-0</t>
  </si>
  <si>
    <t xml:space="preserve">REPOSICION PUENTE RIO PEREZ, COMUNA DE RIO VERDE, XII REGION </t>
  </si>
  <si>
    <t>40038629-0</t>
  </si>
  <si>
    <t xml:space="preserve">CONSTRUCCION CAMINO RIO HOLLEMBERG - RIO PEREZ, ETAPA II, XII REGION </t>
  </si>
  <si>
    <t>MAGALLANES, ULTIMA ESPERANZA</t>
  </si>
  <si>
    <t>RIO VERDE, NATALES</t>
  </si>
  <si>
    <t>40038633-0</t>
  </si>
  <si>
    <t xml:space="preserve">REPOSICION RUTA 9 SECTOR CORDON ARAUCO-CASAS VIEJAS </t>
  </si>
  <si>
    <t>CONSERVACION SEGURIDAD VIAL RED VIAL REGION DE MAGALLANES Y ANTARTICA CHILENA 2022-2023</t>
  </si>
  <si>
    <t>CONSERVACION CAMINOS BASICOS REGION DE MAGALLANES 2023-2024</t>
  </si>
  <si>
    <t>AMPLIACION Y MEJORAMIENTO AD TENIENTE JULIO GALLARDO, PUERTO NATALES</t>
  </si>
  <si>
    <t>40036540-0</t>
  </si>
  <si>
    <t xml:space="preserve">CONSTRUCCION PUNTO DE POSADA PARA HELICÓPTEROS EN VILLA PUNTA DELGADA </t>
  </si>
  <si>
    <t>SAN GREGORIO</t>
  </si>
  <si>
    <t>CONSERVACION ACCESOS, ESTACIONAMIENTOS TERMINAL Y OBRAS ANEXAS AD. G. ZAÑARTU DE P. WILLIAMS</t>
  </si>
  <si>
    <t>CONSERVACION CIERRE PERIMETRAL ADMO. GAMA ZAÑARTU DE P. WILLIAMS</t>
  </si>
  <si>
    <t>CONSERVACION DE RIBERAS DE CAUCES NATURALES INTERREGIONAL</t>
  </si>
  <si>
    <t>DIAGNOSTICO ESPECIFICACIONES TECNICAS M. C. (V-5) ACTUALIZACION POR DESEMPEÑO</t>
  </si>
  <si>
    <t>40016879-0</t>
  </si>
  <si>
    <t>ACTUALIZACION EST HIDROLÓGICO Y DIS HIDRAULICO EN M.C. CAMBIO CLIMÁTICO -</t>
  </si>
  <si>
    <t>DIAGNOSTICO DEL SISTEMA DE CONTENCION DE PUENTES DE LA RED VIAL ETAPA 1. REGION V</t>
  </si>
  <si>
    <t>DIAGNOSTICO SEGURIDAD VIAL ZONAS DE ADELANTAMIENTO EN RUTAS DE LA RED VIAL</t>
  </si>
  <si>
    <t>40043117-0</t>
  </si>
  <si>
    <t>DIAGNOSTICO Y ACTUALIZACIÓN PTOS CENSALES TTO Y SU ASIGNACIÓN A LA RED PARA NUEVAS INV VIALES -</t>
  </si>
  <si>
    <t>40043145-0</t>
  </si>
  <si>
    <t xml:space="preserve">DIAGNOSTICO DE COMO DETERMINAR HUELLA DE CARBONO EN OBRAS VIALES </t>
  </si>
  <si>
    <t>40043828-0</t>
  </si>
  <si>
    <t>DIAGNOSTICO ACTUALIZACION METODOLOGÍAS PARA LA GESTIÓN Y DETERMINACIÓN DEL ESTADO DE CNOS PAV, NO PAV Y SOL BÁSICAS -</t>
  </si>
  <si>
    <t>40025147-0</t>
  </si>
  <si>
    <t>CONSTRUCCION PASARELAS LONGITUDINALES PEATONALES EN BADENES VARIAS REG</t>
  </si>
  <si>
    <t>IQUIQUE, ANTOFAGASTA, HUASCO, LIMARI, SAN ANTONIO, CARDENAL CARO, CURICO, ARAUCO, MALLECO, OSORNO, CAPITAN PRAT, MAGALLANES, MELIPILLA, VALDIVIA, ARICA, PARINACOTA, ITATA</t>
  </si>
  <si>
    <t>IQUIQUE, ANTOFAGASTA, ALTO DEL CARMEN, COMBARBALA, EL QUISCO, MARCHIHUE, HUALAÑE, CAÑETE, COLLIPULLI, SAN JUAN DE LA COSTA, TORTEL, LAGUNA BLANCA, CURACAVI, LANCO, CAMARONES, PUTRE, COELEMU</t>
  </si>
  <si>
    <t>ANALISIS PLAN DE INVERSION EN SOLUCIONES DE REUSO 12 LOCALIDADES RURALES</t>
  </si>
  <si>
    <t>29000577-0</t>
  </si>
  <si>
    <t>SEGUNDA CONCESIÓN RUTA 66 CAMINO DE LA FRUTA (COMPENSACIONES)</t>
  </si>
  <si>
    <t>SAN ANTONIO, CACHAPOAL, MELIPILLA</t>
  </si>
  <si>
    <t>SAN ANTONIO, SANTO DOMINGO, LAS CABRAS, MALLOA, PEUMO, SAN VICENTE, SAN PEDRO</t>
  </si>
  <si>
    <t>SEGUNDA CONCESIÓN RUTA 5 TRAMO LOS VILOS - LA SERENA (INSPECCIÓN FISCAL</t>
  </si>
  <si>
    <t>SEGUNDA CONCESIÓN  INTERCONEXIÓN VIAL SECTOR SANTIAGO-VALPARAÍSO-VIÑA DEL MAR, RUTA 68  (INSPECCIÓN FISCAL)</t>
  </si>
  <si>
    <t>SEGUNDA CONCESIÓN RUTA 5, TRAMO CHILLÁN - COLLIPULLI (INSPECCIÓN FISCAL</t>
  </si>
  <si>
    <t>30083248-0</t>
  </si>
  <si>
    <t>REPOSICIÓN RUTA A - 133, SECTOR EL BUITRE - LAS MAITAS</t>
  </si>
  <si>
    <t>30371047-0</t>
  </si>
  <si>
    <t>CONSERVACION CAMINOS BASICOS REGION DE ARICA Y PARINACOTA 2016-2018</t>
  </si>
  <si>
    <t>30481284-0</t>
  </si>
  <si>
    <t>CONSERVACIÓN GLOBAL MIXTA CAMINOS RED VIAL XV REGIÓN (2018 - 2022)</t>
  </si>
  <si>
    <t>40010935-0</t>
  </si>
  <si>
    <t>CONSERVACION GLOBAL MIXTA CAMINOS RED VIAL REGION DE ARICA Y PARINACOTA 2020</t>
  </si>
  <si>
    <t>40027082-0</t>
  </si>
  <si>
    <t>CONSERVACION RED VIAL REGIÓN DE ARICA Y PARINACOTA 2020 (PLAN DE RECUPERACION)</t>
  </si>
  <si>
    <t>40035392-0</t>
  </si>
  <si>
    <t>CONSERVACION RED VIAL REGION DE ARICA Y PARINACOTA PERIODO 2021-2023 PLAN DE RECUPERACIÓN</t>
  </si>
  <si>
    <t>40039735-0</t>
  </si>
  <si>
    <t>CONSERVACION ELEMENTOS SEG VIAL RED VIAL REGION DE ARICA Y PARINACOTA 2022-2023</t>
  </si>
  <si>
    <t>40020225-0</t>
  </si>
  <si>
    <t>MEJORAMIENTO BORDE COSTERO SECTOR EX ISLA DEL ALACRÁN (ETAPAS 3 Y 4)</t>
  </si>
  <si>
    <t>40038140-0</t>
  </si>
  <si>
    <t>CONSERVACION PASEO COSTERO PLAYA CORAZONES - ARICA</t>
  </si>
  <si>
    <t>40038142-0</t>
  </si>
  <si>
    <t>CONSERVACION ISTMO EX ISLA DEL ALACRÁN - ARICA</t>
  </si>
  <si>
    <t>40045841-0</t>
  </si>
  <si>
    <t>CONSERVACION EMERGENCIA PROTECCIONES COSTERAS SECTOR INFIERNILLO, ARICA</t>
  </si>
  <si>
    <t>40046150-0</t>
  </si>
  <si>
    <t>MEJORAMIENTO BORDE COSTERO PLAYA ARENILLAS NEGRAS ARICA 2DA EDICIÓN , ARICA</t>
  </si>
  <si>
    <t>40046186-0</t>
  </si>
  <si>
    <t>CONSERVACION CALETA PESQUERA CAMARONES</t>
  </si>
  <si>
    <t>40016163-0</t>
  </si>
  <si>
    <t>CONSERVACION MATENCIÓN Y AMPLIACIÓN SISTEMAS APR, REGIÓN DE ARICA Y PARINACOTA (GLOSA 5)</t>
  </si>
  <si>
    <t>30076559-0</t>
  </si>
  <si>
    <t>CONSERVACIÓN GLOBAL RED VIAL REGIÓN DE TARAPACÁ, AÑO 2008 - 2010</t>
  </si>
  <si>
    <t>30081350-0</t>
  </si>
  <si>
    <t>CONSERVACIÓN RED VIAL REGIÓN TARAPACÁ 2009 2010 2011</t>
  </si>
  <si>
    <t>30093190-0</t>
  </si>
  <si>
    <t>CONSERVACIÓN GLOBAL MIXTA DE CAMINOS AÑOS 2010-2013 I REGIÓN</t>
  </si>
  <si>
    <t>30124651-0</t>
  </si>
  <si>
    <t>CONSERVACION RUTA A-665, SECTOR LA TIRANA-PICA</t>
  </si>
  <si>
    <t>30224223-0</t>
  </si>
  <si>
    <t>CONSERVACION RED VIAL TARAPACÁ (2015-2016-2017)</t>
  </si>
  <si>
    <t>30447930-0</t>
  </si>
  <si>
    <t>CONSERVACIÓN GLOBAL MIXTA CAMINOS RED VIAL I REGION 2017-2021</t>
  </si>
  <si>
    <t>30481230-0</t>
  </si>
  <si>
    <t>CONSERVACIÓN RED VIAL REGIÓN DE TARAPACA (2018-2020)</t>
  </si>
  <si>
    <t>30481275-0</t>
  </si>
  <si>
    <t>CONSERVACIÓN CAMINOS BÁSICOS REGIÓN DE TARAPACÁ 2018-2020</t>
  </si>
  <si>
    <t>PICA</t>
  </si>
  <si>
    <t>30482091-0</t>
  </si>
  <si>
    <t>CONSERVACIÓN GLOBAL CAMINOS RED VIAL I REGIÓN 2017 - 2019</t>
  </si>
  <si>
    <t>40002723-0</t>
  </si>
  <si>
    <t>CONSERVACION CAMINOS BASICOS REGION DE TARAPACA 2019-2020</t>
  </si>
  <si>
    <t>40004533-0</t>
  </si>
  <si>
    <t>CONSERVACION SANEAMIENTO CAMINOS RURALES TARAPACA</t>
  </si>
  <si>
    <t>40010985-0</t>
  </si>
  <si>
    <t>CONSERVACION GLOBAL REGION DE TARAPACA 2020</t>
  </si>
  <si>
    <t>IQUIQUE, CAMIÑA</t>
  </si>
  <si>
    <t>40020281-0</t>
  </si>
  <si>
    <t>CONSERVACION GLOBAL MIXTA RED VIAL REGION DE TARAPACA 2021</t>
  </si>
  <si>
    <t>ALTO HOSPICIO, CAMIÑA</t>
  </si>
  <si>
    <t>40027083-0</t>
  </si>
  <si>
    <t>CONSERVACION CAMINOS BASICOS REGION DE TARAPACA 2020 (PLAN DE RECUPERACION)</t>
  </si>
  <si>
    <t>40027832-0</t>
  </si>
  <si>
    <t>CONSERVACION RED VIAL REGION DE TARAPACA 2020 - 2022</t>
  </si>
  <si>
    <t>40030668-0</t>
  </si>
  <si>
    <t>CONSERVACION GLOBAL DE CAMINOS REGION DE TARAPACA 2022-2025</t>
  </si>
  <si>
    <t>40030671-0</t>
  </si>
  <si>
    <t>CONSERVACION CONSERVACION GLOBAL MIXTA CAMINOS RED VIAL REGION DE TARAPACA 2022-2026</t>
  </si>
  <si>
    <t>40035382-0</t>
  </si>
  <si>
    <t>CONSERVACION CAMINOS BASICOS REGION TARAPACA PERIODO 2021-2023</t>
  </si>
  <si>
    <t>40035397-0</t>
  </si>
  <si>
    <t>CONSERVACION RED VIAL REGION TARAPACA PERIODO 2021-2023 PLAN DE RECUPERACIÓN</t>
  </si>
  <si>
    <t>30130917-0</t>
  </si>
  <si>
    <t>CONSTRUCCION BORDE COSTERO CALETA CHANAVAYITA, IQUIQUE</t>
  </si>
  <si>
    <t>30211072-0</t>
  </si>
  <si>
    <t>MEJORAMIENTO PLAYA DE HUAYQUIQUE, IQUIQUE</t>
  </si>
  <si>
    <t>40021573-0</t>
  </si>
  <si>
    <t>CONSTRUCCIÓN SISTEMA DE AGUA POTABLE RURAL DE CAMIÑA ALTO, COMUNA DE CAMIÑA, REGIÓN DE TARAPACÁ</t>
  </si>
  <si>
    <t>CAMIÑA</t>
  </si>
  <si>
    <t>40002709-0</t>
  </si>
  <si>
    <t>CONSERVACION GLOBAL MIXTA CAMINOS RED VIAL REGION DE ANTOFAGASTA (2019-2024)</t>
  </si>
  <si>
    <t>40011228-0</t>
  </si>
  <si>
    <t>CONSERVACION GLOBAL MIXTA CAMINOS RED VIAL REGION DE ANTOFAGASTA 2020</t>
  </si>
  <si>
    <t>ANTOFAGASTA, CALAMA, TOCOPILLA</t>
  </si>
  <si>
    <t>40029491-0</t>
  </si>
  <si>
    <t>CONSERVACION CAMINO BÁSICO, REGIÓN DE ANTOFAGASTA 2020 - 2022</t>
  </si>
  <si>
    <t>40031002-0</t>
  </si>
  <si>
    <t>MEJORAMIENTO RUTA 23-CH SECTOR: TOCONAO - SOCAIRE</t>
  </si>
  <si>
    <t>40035398-0</t>
  </si>
  <si>
    <t>CONSERVACION RED VIAL REGION DE ANTOFAGASTA PERIODO 2021-2023 PLAN DE RECUPERACIÓN</t>
  </si>
  <si>
    <t>40035403-0</t>
  </si>
  <si>
    <t>CONSERVACION CAMINOS BASICOS REGION ANTOFAGASTA PERIODO 2021-2023</t>
  </si>
  <si>
    <t>40038276-0</t>
  </si>
  <si>
    <t xml:space="preserve">CONSTRUCCION CONEXIÓN VIAL RUTA COSTERA SECTOR: PUNTA ANGAMOS-CALETA LAGARTO-MEJILLONES </t>
  </si>
  <si>
    <t>40027031-0</t>
  </si>
  <si>
    <t>CONSERVACION GLOBAL PLAN RECUPERACIÓN OBRAS PORTUARIAS REGIÓN DE ANTOFAGASTA</t>
  </si>
  <si>
    <t>40029291-0</t>
  </si>
  <si>
    <t>MEJORAMIENTO SISTEMA DE AGUA POTABLE RURAL DE CAROLINA MICHILLA</t>
  </si>
  <si>
    <t>29000586-0</t>
  </si>
  <si>
    <t>-- ASESORÍA A LA INSPECCIÓN FISCAL CONSTRUCCIÓN TERCERA CONCESIÓN AEROPUERTO EL LOA  DE CALAMA .</t>
  </si>
  <si>
    <t>30371173-0</t>
  </si>
  <si>
    <t>CONSERVACION GLOBAL MIXTO CAMINOS RED VIAL III REGION 2016-2020</t>
  </si>
  <si>
    <t>CALDERA, TIERRA AMARILLA, CHAÑARAL, DIEGO DE ALMAGRO, VALLENAR, ALTO DEL CARMEN, FREIRINA, HUASCO</t>
  </si>
  <si>
    <t>40011013-0</t>
  </si>
  <si>
    <t>CONSERVACION GLOBAL MIXTA CAMINOS RED VIAL REGION DE ATACAMA 2020</t>
  </si>
  <si>
    <t>40027075-0</t>
  </si>
  <si>
    <t>CONSERVACION CAMINOS BASICOS REGION DE ATACAMA 2020 (PLAN DE RECUPERACION)</t>
  </si>
  <si>
    <t>40027078-0</t>
  </si>
  <si>
    <t>CONSERVACION RED VIAL REGION DE ATACAMA 2020 (PLAN DE RECUPERACION)</t>
  </si>
  <si>
    <t>40035386-0</t>
  </si>
  <si>
    <t>CONSERVACION CAMINOS BASICOS REGION ATACAMA PERIODO 2021-2023</t>
  </si>
  <si>
    <t>40035400-0</t>
  </si>
  <si>
    <t>CONSERVACION RED VIAL REGION DE ATACAMA PERIODO 2021-2023 PLAN DE RECUPERACIÓN</t>
  </si>
  <si>
    <t>40037770-0</t>
  </si>
  <si>
    <t>CONSERVACION GLOBAL MIXTO CAMINOS RED VIAL REGION DE ATACAMA 2022-2026</t>
  </si>
  <si>
    <t>CALDERA, TIERRA AMARILLA</t>
  </si>
  <si>
    <t>40036198-0</t>
  </si>
  <si>
    <t>MEJORAMIENTO SISTEMA AGUA POTABLE RURAL TOTORAL</t>
  </si>
  <si>
    <t>40036726-0</t>
  </si>
  <si>
    <t>CONSERVACION ESTANQUE METÁLICO SSR HACIENDA ATACAMA Y SSR LAS TABLAS, COMUNA DE FREIRINA</t>
  </si>
  <si>
    <t>30224036-0</t>
  </si>
  <si>
    <t>CONSERVACION GLOBAL MIXTA CAMINOS RED VIAL IV REGION 2015-2019</t>
  </si>
  <si>
    <t>30447972-0</t>
  </si>
  <si>
    <t>CONSERVACIÓN GLOBAL MIXTA CAMINOS RED VIAL IV REGIÓN 2017-2021</t>
  </si>
  <si>
    <t>LA HIGUERA, PAIGUANO, VICUÑA, ILLAPEL, CANELA, LOS VILOS, OVALLE, COMBARBALA, MONTE PATRIA</t>
  </si>
  <si>
    <t>30481266-0</t>
  </si>
  <si>
    <t>CONSERVACIÓN GLOBAL MIXTA CAMINOS RED VIAL IV REGIÓN (2018-2022)</t>
  </si>
  <si>
    <t>40002710-0</t>
  </si>
  <si>
    <t>CONSERVACION GLOBAL MIXTA CAMINOS RED VIAL REGION DE COQUIMBO</t>
  </si>
  <si>
    <t>40017885-0</t>
  </si>
  <si>
    <t>CONSERVACION SEÑALIZACION INFORMATIVA REGION DE COQUIMBO AÑO 2022 - AÑO 2025</t>
  </si>
  <si>
    <t>LA HIGUERA, PAIGUANO, ILLAPEL, CANELA, OVALLE, COMBARBALA</t>
  </si>
  <si>
    <t>40020258-0</t>
  </si>
  <si>
    <t>CONSERVACION GLOBAL MIXTA CAMINOS RED VIAL REGION DE COQUIMBO 2021</t>
  </si>
  <si>
    <t>40027835-0</t>
  </si>
  <si>
    <t>CONSERVACION RED VIAL REGION DE COQUIMBO AÑO 2020 - 2022</t>
  </si>
  <si>
    <t>40027837-0</t>
  </si>
  <si>
    <t>CONSERVACION CAMINOS BÁSICOS REGIÓN DE COQUIMBO 2020 - 2022 PLAN RECUPERACION</t>
  </si>
  <si>
    <t>40030673-0</t>
  </si>
  <si>
    <t>CONSERVACION GLOBAL MIXTA CAMINOS RED VIAL REGION DE COQUIMBO 2022-2026</t>
  </si>
  <si>
    <t>40035387-0</t>
  </si>
  <si>
    <t>CONSERVACION RED VIAL REGION DE COQUIMBO PERIODO 2021-2023 PLAN DE RECUPERACIÓN</t>
  </si>
  <si>
    <t>40035401-0</t>
  </si>
  <si>
    <t>CONSERVACION CAMINOS BASICOS REGION COQUIMBO PERIODO 2021-2023</t>
  </si>
  <si>
    <t>40038731-0</t>
  </si>
  <si>
    <t>CONSERVACION ELEMENTOS DE SEGURIDAD VIAL RED VIAL REGIÓN DE COQUIMBO</t>
  </si>
  <si>
    <t>40046622-0</t>
  </si>
  <si>
    <t xml:space="preserve">MEJORAMIENTO PASADA URBANA DE LA RUTA 41-CH POR LA COMUNA DE LA SERENA </t>
  </si>
  <si>
    <t>40037992-0</t>
  </si>
  <si>
    <t>DIAGNOSTICO MEJORAMIENTO CALETA CHIGUALOCO - LOS VILOS</t>
  </si>
  <si>
    <t>40038109-0</t>
  </si>
  <si>
    <t>DIAGNOSTICO CONSTRUCCION INFRAESTRUCTURA BASICA CALETA EL SAUCE, OVALLE</t>
  </si>
  <si>
    <t>30426830-0</t>
  </si>
  <si>
    <t>CONSTRUCCION INFR. PESQUERA ARTESANAL CALETA PTO. OSCURO, CANELA</t>
  </si>
  <si>
    <t>40046727-0</t>
  </si>
  <si>
    <t>CONSERVACION CALETAS PESQUERAS REGION DE COQUIMBO 2023-2024</t>
  </si>
  <si>
    <t>30478246-0</t>
  </si>
  <si>
    <t>MEJORAMIENTO SISTEMA APR COQUIMBITO ALTOVALSOL, COMUNA DE LA SERENA</t>
  </si>
  <si>
    <t>30102080-0</t>
  </si>
  <si>
    <t>CONSERVACIÓN RED VIAL REGIÓN DE VALPARAISO 2012-2014</t>
  </si>
  <si>
    <t>30458864-0</t>
  </si>
  <si>
    <t>CONSERVACION RUTAS E-30-F Y 64 S:CEMENTERIO CON CON-NUDO QUILLOTA</t>
  </si>
  <si>
    <t>30481267-0</t>
  </si>
  <si>
    <t>CONSERVACIÓN GLOBAL MIXTA CAMINOS RED VIAL V REGIÓN (2018-2022)</t>
  </si>
  <si>
    <t>VALPARAISO, LOS ANDES, PETORCA</t>
  </si>
  <si>
    <t>VALPARAISO, CASABLANCA, CONCON, LOS ANDES, CALLE LARGA, RINCONADA, LA LIGUA, CABILDO, PAPUDO</t>
  </si>
  <si>
    <t>40011041-0</t>
  </si>
  <si>
    <t>CONSERVACION GLOBAL MIXTA CAMINOS RED VIAL REGION DE VALPARAISO 2020</t>
  </si>
  <si>
    <t>VALPARAISO, CONCON, LOS ANDES, RINCONADA, LA LIGUA, ZAPALLAR</t>
  </si>
  <si>
    <t>40025148-0</t>
  </si>
  <si>
    <t>CONSERVACION Y OPERACION TUNEL CRISTO REDENTOR Y CARACOLES 2021</t>
  </si>
  <si>
    <t>40025149-0</t>
  </si>
  <si>
    <t>CONSERVACION NUEVA PLAZA DE PEAJE CRISTO REDENTOR 2021</t>
  </si>
  <si>
    <t>40027085-0</t>
  </si>
  <si>
    <t>CONSERVACION RED VIAL REGION DE VALPARAISO 2020 (PLAN DE RECUPERACION)</t>
  </si>
  <si>
    <t>40027839-0</t>
  </si>
  <si>
    <t>CONSERVACION CAMINOS BASICOS REGION DE VALPARAISO 2020 - 2022 PLAN RECUPERACION</t>
  </si>
  <si>
    <t>40030654-0</t>
  </si>
  <si>
    <t>CONSERVACION GLOBAL MIXTA CAMINOS RED VIAL REGION DE VALPARAISO 2022-2026.</t>
  </si>
  <si>
    <t>40030676-0</t>
  </si>
  <si>
    <t>CONSERVACION GLOBAL DE CAMINOS REGION DE VALPARAISO 2022-2025</t>
  </si>
  <si>
    <t>CONCON, JUAN FERNANDEZ, PUCHUNCAVI, QUILPUE, QUINTERO, VILLA ALEMANA, VIÑA DEL MAR, ISLA DE PASCUA, LOS ANDES, CALLE LARGA, RINCONADA, SAN ESTEBAN, LA LIGUA, CABILDO, PAPUDO, PETORCA, ZAPALLAR, QUILLOTA, CALERA, HIJUELAS, LA CRUZ, NOGALES, OLMUE, SAN ANTO</t>
  </si>
  <si>
    <t>40035379-0</t>
  </si>
  <si>
    <t>CONSERVACION RED VIAL REGION DE VALPARAISO PERIODO 2021-2023 PLAN DE RECUPERACIÓN</t>
  </si>
  <si>
    <t>40035390-0</t>
  </si>
  <si>
    <t>CONSERVACION CAMINOS BASICOS REGION DE VALPARAISO AÑOS 2021-2023</t>
  </si>
  <si>
    <t>40036449-0</t>
  </si>
  <si>
    <t>MEJORAMIENTO RUTA E-30-F, SECTOR PUCHUNCAVI- ACCESO QUINTERO, COMUNAS PUCHUNCAVÍ Y QUINTERO -</t>
  </si>
  <si>
    <t>40010846-0</t>
  </si>
  <si>
    <t>CONSTRUCCION BORDE COSTERO PLAYA EL TABO CENTRO EL TABO</t>
  </si>
  <si>
    <t>EL TABO</t>
  </si>
  <si>
    <t>40017907-0</t>
  </si>
  <si>
    <t>CONSTRUCCION INFRAESTRUCTURA PORTUARIA PARA PESCADORES EX-SUDAMERICANA. VALPARAISO</t>
  </si>
  <si>
    <t>40026617-0</t>
  </si>
  <si>
    <t>CONSTRUCCION OBRAS MARÍTIMAS Y TERRESTRES CALETA HORCÓN, PUCHUNCAVI</t>
  </si>
  <si>
    <t>40045806-0</t>
  </si>
  <si>
    <t>CONSERVACION OBRAS TERRESTRE  Y MARITIMAS CALETA PORTALES VALPARAISO</t>
  </si>
  <si>
    <t>40037912-0</t>
  </si>
  <si>
    <t>DIAGNOSTICO INFRAESTRUCTURA DE LOS SISTEMAS BÁSICOS, PROVINCIA DE PETORCA</t>
  </si>
  <si>
    <t>LA LIGUA, CABILDO, PAPUDO, PETORCA, ZAPALLAR</t>
  </si>
  <si>
    <t>40037929-0</t>
  </si>
  <si>
    <t>DIAGNOSTICO INFRAESTRUCTURA DE LOS SISTEMAS BÁSICOS, REGIÓN DE VALPARAÍSO</t>
  </si>
  <si>
    <t>VALPARAISO, CASABLANCA, CONCON, JUAN FERNANDEZ, PUCHUNCAVI, QUILPUE, QUINTERO, VILLA ALEMANA, VIÑA DEL MAR</t>
  </si>
  <si>
    <t>30472935-0</t>
  </si>
  <si>
    <t>MEJORAMIENTO AMPLIACION DE SERVICIO AGUA POTABLE RURAL LOS ALMENDROS V REGION</t>
  </si>
  <si>
    <t>40032713-0</t>
  </si>
  <si>
    <t>MEJORAMIENTO SISTEMA SSR CASABLANCA PUTAENDO</t>
  </si>
  <si>
    <t>40033572-0</t>
  </si>
  <si>
    <t>MEJORAMIENTO AGUA POTABLE SSR SAN JOSE EL CARMEN CABILDO</t>
  </si>
  <si>
    <t>40036181-0</t>
  </si>
  <si>
    <t>AMPLIACION AMPLIACION DE SERVICIO APR EL CONVENTO SANTO DOMINGO</t>
  </si>
  <si>
    <t>40037973-0</t>
  </si>
  <si>
    <t>MEJORAMIENTO SISTEMA SSR LOS PATOS PUTAENDO</t>
  </si>
  <si>
    <t>29000558-0</t>
  </si>
  <si>
    <t>COMPLEJO FRONTERIZO LOS LIBERTADORES (COMPENSACIONES)</t>
  </si>
  <si>
    <t>30081497-0</t>
  </si>
  <si>
    <t>CONSTRUCCIÓN CONEXION VIAL 1 NORTE CON RUTA G-505, COMUNA PAINE</t>
  </si>
  <si>
    <t>40017888-0</t>
  </si>
  <si>
    <t>CONSERVACION PUENTE SAN FRANCISCO ANTIGUO EN EL MONTE</t>
  </si>
  <si>
    <t>EL MONTE</t>
  </si>
  <si>
    <t>40020214-0</t>
  </si>
  <si>
    <t>CONSERVACION GLOBAL MIXTA CAMINOS RED VIAL METROPOLITANA 2021</t>
  </si>
  <si>
    <t>SANTIAGO, CORDILLERA, CHACABUCO</t>
  </si>
  <si>
    <t>SANTIAGO, CERRILLOS, PUENTE ALTO, SAN JOSE DE MAIPO, COLINA, TIL TIL</t>
  </si>
  <si>
    <t>40027104-0</t>
  </si>
  <si>
    <t>CONSERVACION RED VIAL REGION METROPOLITANA 2020 PLAN DE RECUPERACION</t>
  </si>
  <si>
    <t>40013252-0</t>
  </si>
  <si>
    <t>AMPLIACIÓN Y MEJORAMIENTO EL BOLLENAR, COMUNA DE MELIPILLA</t>
  </si>
  <si>
    <t>40013290-0</t>
  </si>
  <si>
    <t>AMPLIACION Y MEJORAMIENTO APR ROSARIO LOS OLMOS, EL MONTE</t>
  </si>
  <si>
    <t>40013635-0</t>
  </si>
  <si>
    <t>AMPLIACION Y MEJORAMIENTO APR COLONIA KENNEDY,COMUNA DE PAINE</t>
  </si>
  <si>
    <t>40013637-0</t>
  </si>
  <si>
    <t>AMPLIACIÓN Y MEJORAMIENTO APR GACITUA, COMUNA DE ISLA DE MAIPO</t>
  </si>
  <si>
    <t>40013759-0</t>
  </si>
  <si>
    <t>AMPLIACION Y MEJORAMIENTO APR LA PALMA DE IBACACHE COMUNA DE MARIA PINTO</t>
  </si>
  <si>
    <t>40022913-0</t>
  </si>
  <si>
    <t>CONSTRUCCION DEL SERVICIO APR EL RESPLANDOR, COMUNA DE LAMPA</t>
  </si>
  <si>
    <t>40029230-0</t>
  </si>
  <si>
    <t>MEJORAMIENTO DEL SERVICIO APR MIRAFLORES, COMUNA CURACAVI</t>
  </si>
  <si>
    <t>29000531-0</t>
  </si>
  <si>
    <t>CONCESIÓN AEROPUERTO ARTURO MERINO BENÍTEZ (COMPENSACIONES)</t>
  </si>
  <si>
    <t>29000573-0</t>
  </si>
  <si>
    <t>INSTITUTO NACIONAL DE NEUROCIRUGÍA (INSPECCIÓN FISCAL)</t>
  </si>
  <si>
    <t>29000583-0</t>
  </si>
  <si>
    <t xml:space="preserve">-- CONCESIÓN PROYECTO ORBITAL SUR SANTIAGO (INSPECCIÓN FISCAL) </t>
  </si>
  <si>
    <t>30481268-0</t>
  </si>
  <si>
    <t>CONSERVACIÓN GLOBAL MIXTA CAMINOS RED VIAL VI REGIÓN (2018-2022)</t>
  </si>
  <si>
    <t>RANCAGUA, CODEGUA, COINCO, COLTAUCO, PICHILEMU, LA ESTRELLA, LITUECHE, MARCHIHUE, SAN FERNANDO, CHEPICA, CHIMBARONGO, LOLOL</t>
  </si>
  <si>
    <t>40011056-0</t>
  </si>
  <si>
    <t>CONSERVACION GLOBAL MIXTA CAMINOS RED VIAL REGION DE O'HIGGINS 2020</t>
  </si>
  <si>
    <t>RANCAGUA, SAN VICENTE, PICHILEMU, PAREDONES, SAN FERNANDO, SANTA CRUZ</t>
  </si>
  <si>
    <t>40026726-0</t>
  </si>
  <si>
    <t>CONSERVACIÓN GLOBAL DE CAMINOS VI REGIÓN AÑO 2021-2023</t>
  </si>
  <si>
    <t>SAN FERNANDO, NANCAGUA, PLACILLA</t>
  </si>
  <si>
    <t>40027986-0</t>
  </si>
  <si>
    <t>CONSERVACION RED VIAL REGION DE O'HIGGINS 2020-2022</t>
  </si>
  <si>
    <t>RANCAGUA, CODEGUA, COINCO, GRANEROS, LA ESTRELLA, LITUECHE, MARCHIHUE, PAREDONES, SAN FERNANDO, CHEPICA, CHIMBARONGO, LOLOL</t>
  </si>
  <si>
    <t>40035373-0</t>
  </si>
  <si>
    <t>CONSERVACION RED VIAL REGION DE O HIGGINS PERIODO 2021-2023 PLAN DE RECUPERACIÓN</t>
  </si>
  <si>
    <t>40035402-0</t>
  </si>
  <si>
    <t>CONSERVACION CAMINOS BASICOS REGION DE O HIGGINS PERIODO 2021-2023</t>
  </si>
  <si>
    <t>40043394-0</t>
  </si>
  <si>
    <t xml:space="preserve">MEJORAMIENTO PASADA URBANA POR MARCHIGUE, REGION DE O'HIGGINS </t>
  </si>
  <si>
    <t>40024705-0</t>
  </si>
  <si>
    <t>CONSERVACION OBRAS PORTUARIAS REGIÓN DE O'HIGGINS, PERIODO 2021-2025.</t>
  </si>
  <si>
    <t>PICHILEMU, LITUECHE, NAVIDAD, PAREDONES</t>
  </si>
  <si>
    <t>30458777-0</t>
  </si>
  <si>
    <t>MEJORAMIENTO Y AMPLIACIÓN SISTEMA APR LARMAHUE, PICHIDEGUA</t>
  </si>
  <si>
    <t>30463917-0</t>
  </si>
  <si>
    <t>AMPLIACION SISTEMA APR PASO EL SOLDADO A VALLE HIDANGO,LITUECHE</t>
  </si>
  <si>
    <t>30471850-0</t>
  </si>
  <si>
    <t>CONSTRUCCION SISTEMA APR PANILONCO,COGUIL TANUME, PICHILEMU</t>
  </si>
  <si>
    <t>40002853-0</t>
  </si>
  <si>
    <t>MEJORAMIENTO SISTEMA APP RINCONADA DE YAQUIL, SANTA CRUZ</t>
  </si>
  <si>
    <t>40004050-0</t>
  </si>
  <si>
    <t>MEJORAMIENTO SISTEMA DE AGUA POTABLE ISLA DEL GUINDO Y CHOMEDAHUE, SANTA CRUZ</t>
  </si>
  <si>
    <t>40010858-0</t>
  </si>
  <si>
    <t>MEJORAMIENTO SISTEMA DE AGUA POTABLE RURAL REQUEGUA, SAN VICENTE DE TT</t>
  </si>
  <si>
    <t>40012170-0</t>
  </si>
  <si>
    <t>MEJORAMIENTO Y AMPLIACION SISTEMA APR MEMBRILLO LOS TRICAHUES, LOLOL</t>
  </si>
  <si>
    <t>40017094-0</t>
  </si>
  <si>
    <t>MEJORAMIENTO SISTEMA APR OLIVAR BAJO, RINCÓN EL ABRA, OLIVAR</t>
  </si>
  <si>
    <t>OLIVAR</t>
  </si>
  <si>
    <t>40020047-0</t>
  </si>
  <si>
    <t>MEJORAMIENTO SISTEMA DE AGUA POTABLE SERVICIO SANITARIO RURAL EL ABRA, COMUNA DE REQUÍNOA</t>
  </si>
  <si>
    <t>40027775-0</t>
  </si>
  <si>
    <t>MEJORAMIENTO Y AMPLIACIÓN SISTEMA APR PULIN, LITUECHE</t>
  </si>
  <si>
    <t>LITUECHE</t>
  </si>
  <si>
    <t>40035712-0</t>
  </si>
  <si>
    <t>CONSTRUCCION NUEVA FUENTE AGUA POTABLE S.S.R. ALMENDRAL LOS AMARILLOS, CHÉPICA</t>
  </si>
  <si>
    <t>40043297-0</t>
  </si>
  <si>
    <t>MEJORAMIENTO SISTEMA DE AGUA POTABLE SERVICIO SANITARIO RURAL LA LAJUEJA-PANAMÁ, SANTA CRUZ</t>
  </si>
  <si>
    <t>40047771-0</t>
  </si>
  <si>
    <t>AMPLIACION Y MEJORAMIENTO SISTEMA SSR LA ALIANZA RENGO</t>
  </si>
  <si>
    <t>30077414-0</t>
  </si>
  <si>
    <t>MEJORAMIENTO RUTA M-80-N, SECTOR TREGUALEMU-LÍMITE REGIONAL</t>
  </si>
  <si>
    <t>PELLUHUE</t>
  </si>
  <si>
    <t>30131057-0</t>
  </si>
  <si>
    <t>CONSERVACION GLOBAL MIXTA CAMINOS RED VIAL VII REGIÓN 2016-2020</t>
  </si>
  <si>
    <t>CAUQUENES, CURICO, LINARES</t>
  </si>
  <si>
    <t>CAUQUENES, CHANCO, PELLUHUE, HUALAÑE, LICANTEN, LONGAVI, PARRAL, VILLA ALEGRE, YERBAS BUENAS</t>
  </si>
  <si>
    <t>30174073-0</t>
  </si>
  <si>
    <t>CONSERVACIÓN GLOBAL MIXTA CAMINOS RED VIAL VII REGIÓN 2013-2018</t>
  </si>
  <si>
    <t>30224326-0</t>
  </si>
  <si>
    <t>CONSERVACION RED VIAL MAULE (2015-2016-2017)</t>
  </si>
  <si>
    <t>30481241-0</t>
  </si>
  <si>
    <t>CONSERVACIÓN RED VIAL REGIÓN DEL MAULE (2018 - 2020)</t>
  </si>
  <si>
    <t>30481269-0</t>
  </si>
  <si>
    <t>CONSERVACIÓN GLOBAL MIXTA CAMINOS RED VIAL VII REGIÓN (2018-2022)</t>
  </si>
  <si>
    <t>MAULE, PENCAHUE, CAUQUENES, CHANCO, PELLUHUE, HUALAÑE, LICANTEN, SAGRADA FAMILIA, LONGAVI, PARRAL</t>
  </si>
  <si>
    <t>40004155-0</t>
  </si>
  <si>
    <t>MEJORAMIENTO CAMINO BASICO INTERMEDIO RUTA K-20, SECTOR GUALLECO - CARRIZAL</t>
  </si>
  <si>
    <t>40011061-0</t>
  </si>
  <si>
    <t>CONSERVACION GLOBAL MIXTA CAMINOS RED VIAL REGION DEL MAULE 2020</t>
  </si>
  <si>
    <t>40011064-0</t>
  </si>
  <si>
    <t>CONSERVACION RED VIAL REGIÓN DEL MAULE 2020</t>
  </si>
  <si>
    <t>40027077-0</t>
  </si>
  <si>
    <t>CONSERVACION CAMINOS BASICOS REGION DEL MAULE 2020 (PLAN DE RECUPERACION)</t>
  </si>
  <si>
    <t>40027080-0</t>
  </si>
  <si>
    <t>CONSERVACION RED VIAL REGION DEL MAULE 2020 (PLAN DE RECUPERACION)</t>
  </si>
  <si>
    <t>40027841-0</t>
  </si>
  <si>
    <t>CONSERVACION RED VIAL, REGION DEL MAULE 2020 -2022</t>
  </si>
  <si>
    <t>40030658-0</t>
  </si>
  <si>
    <t>CONSERVACION GLOBAL MIXTA CAMINOS RED VIAL REGION DEL MAULE 2022-2026</t>
  </si>
  <si>
    <t>40035374-0</t>
  </si>
  <si>
    <t>CONSERVACION RED VIAL REGION DEL MAULE PERIODO 2021-2023 PLAN DE RECUPERACIÓN</t>
  </si>
  <si>
    <t>40035375-0</t>
  </si>
  <si>
    <t>CONSERVACION CAMINOS BASICOS REGION  DEL MAULE PERIODO 2021-2023</t>
  </si>
  <si>
    <t>40038591-0</t>
  </si>
  <si>
    <t>MEJORAMIENTO BORDE COSTERO ILOCA ETAPA II, LICANTEN</t>
  </si>
  <si>
    <t>40011683-0</t>
  </si>
  <si>
    <t>MEJORAMIENTO Y AMPLIACIÓN SISTEMA APR BUENOS AIRES, SAN CLEMENTE</t>
  </si>
  <si>
    <t>40016653-0</t>
  </si>
  <si>
    <t>CONSTRUCCION SISTEMA APR PEJERREY-LOS HUALLES, LINARES</t>
  </si>
  <si>
    <t>40031223-0</t>
  </si>
  <si>
    <t>CONSTRUCCION SISTEMA APR ENTRE PUENTES, RAUCO</t>
  </si>
  <si>
    <t>RAUCO</t>
  </si>
  <si>
    <t>40033030-0</t>
  </si>
  <si>
    <t>CONSTRUCCION SISTEMA APR LOS BOLDOS, COLBÚN</t>
  </si>
  <si>
    <t>COLBUN</t>
  </si>
  <si>
    <t>40036076-0</t>
  </si>
  <si>
    <t>MEJORAMIENTO Y AMPLIACIÓN SISTEMA APR HUAPI BAJO HACIA HUAPI ALTO, LINARES</t>
  </si>
  <si>
    <t>30481973-0</t>
  </si>
  <si>
    <t>CONSERVACIÓN CAMINOS PARA COMPENSACIONES VIALES EMBALSE PUNILLA I</t>
  </si>
  <si>
    <t>COIHUECO, SAN FABIAN</t>
  </si>
  <si>
    <t>40008536-0</t>
  </si>
  <si>
    <t>CONSERVACION GLOBAL MIXTA CAMINOS RED VIAL REGION DE ÑUBLE(2019-2023)</t>
  </si>
  <si>
    <t>DIGUILLÍN, ITATA, PUNILLA</t>
  </si>
  <si>
    <t>CHILLAN, BULNES, CHILLAN VIEJO, EL CARMEN, PEMUCO, PINTO, QUILLON, SAN IGNACIO, YUNGAY, QUIRIHUE, COBQUECURA, COELEMU, NINHUE, PORTEZUELO, RANQUIL, TREGUACO, SAN CARLOS, COIHUECO, ÑIQUEN, SAN FABIAN, SAN NICOLAS</t>
  </si>
  <si>
    <t>40008544-0</t>
  </si>
  <si>
    <t>CONSERVACION PUENTES MENORES REGION DE ÑUBLE(METALICOS)</t>
  </si>
  <si>
    <t>DIGUILLÍN, ITATA</t>
  </si>
  <si>
    <t>EL CARMEN, NINHUE, RANQUIL</t>
  </si>
  <si>
    <t>40011094-0</t>
  </si>
  <si>
    <t>CONSERVACION GLOBAL MIXTA CAMINOS RED VIAL REGION DE ÑUBLE 2020</t>
  </si>
  <si>
    <t>BULNES, CHILLAN VIEJO, EL CARMEN, PEMUCO, PINTO, QUILLON, SAN IGNACIO, YUNGAY, QUIRIHUE, COBQUECURA, COELEMU, NINHUE, PORTEZUELO, RANQUIL, TREGUACO, SAN CARLOS, COIHUECO, ÑIQUEN, SAN FABIAN, SAN NICOLAS</t>
  </si>
  <si>
    <t>40011118-0</t>
  </si>
  <si>
    <t>CONSERVACION PUENTE EL ROBLE  Y OTROS EN  VARIAS COMUNAS REGION DE ÑUBLE</t>
  </si>
  <si>
    <t>CHILLAN, QUILLON, COELEMU</t>
  </si>
  <si>
    <t>40021426-0</t>
  </si>
  <si>
    <t>CONSERVACION PLAZA DE PEAJE CHAIMAVIDA RUTA 148, SECTOR QUEIME 2021</t>
  </si>
  <si>
    <t>40027107-0</t>
  </si>
  <si>
    <t>CONSERVACION CAMINOS BASICOS REGION DE ÑUBLE 2020 PLAN DE RECUPERACION</t>
  </si>
  <si>
    <t>40027831-0</t>
  </si>
  <si>
    <t>CONSERVACION RED VIAL REGIÓN DE ÑUBLE 2020 2022 PLAN RECUPERACION</t>
  </si>
  <si>
    <t>40029641-0</t>
  </si>
  <si>
    <t>CONSERVACION GLOBAL MIXTA CAMINOS RED VIAL REGIÓN  ÑUBLE 2020</t>
  </si>
  <si>
    <t>40035383-0</t>
  </si>
  <si>
    <t>CONSERVACION RED VIAL REGION DE ÑUBLE PERIODO 2021-2023 PLAN DE RECUPERACIÓN</t>
  </si>
  <si>
    <t>40035393-0</t>
  </si>
  <si>
    <t>CONSERVACION CAMINOS BASICOS REGION DE ÑUBLE AÑOS 2021-2023</t>
  </si>
  <si>
    <t>40003295-0</t>
  </si>
  <si>
    <t>MEJORAMIENTO SIST. DE AGUA POTABLE RURAL LOC. DE TRES ESQUINAS SAN CARLOS</t>
  </si>
  <si>
    <t>40010068-0</t>
  </si>
  <si>
    <t>CONSTRUCCIÓN SERVICIO DE APR DE TREHUALEMU, COMUNA DE EL CARMEN</t>
  </si>
  <si>
    <t>EL CARMEN</t>
  </si>
  <si>
    <t>40010200-0</t>
  </si>
  <si>
    <t>CONSTRUCCION SERVICIO DE AGUA POTABLE RURAL DE HUECHUPIN - COLLIGUAY, COMUNA DE CHILLÁN</t>
  </si>
  <si>
    <t>40017220-0</t>
  </si>
  <si>
    <t>CONSERVACIÓN MANTENCIÓN Y AMPLIACIÓN SIST. APR, REGIÓN DE ÑUBLE (GLOSA 5)</t>
  </si>
  <si>
    <t>40022597-0</t>
  </si>
  <si>
    <t>CONSTRUCCION SERVICIO SANITARIO RURAL SAN LUIS DE ARIZONA, COMUNA DE SAN CARLOS</t>
  </si>
  <si>
    <t>40036988-0</t>
  </si>
  <si>
    <t>CONSTRUCCION SERVICIO SANITARIO RURAL EL NARANJO, COMUNA DE BULNES</t>
  </si>
  <si>
    <t>40037864-0</t>
  </si>
  <si>
    <t>CONSERVACION SEQUIA 2022-2023 REGION ÑUBLE</t>
  </si>
  <si>
    <t>40041178-0</t>
  </si>
  <si>
    <t>CONSTRUCCION SSR PUAHUN BOCA ITATA COMUNA DE TREHUACO</t>
  </si>
  <si>
    <t>40044476-0</t>
  </si>
  <si>
    <t>CONSTRUCCION SERVICIO SANITARIO RURAL LA VICTORIA COMUNA DE CHILLÁN</t>
  </si>
  <si>
    <t>20090722-1</t>
  </si>
  <si>
    <t>MEJORAMIENTO RUTAS Q-75 - MULCHÉN - QUILACO</t>
  </si>
  <si>
    <t>MULCHEN, QUILACO</t>
  </si>
  <si>
    <t>30224126-0</t>
  </si>
  <si>
    <t>CONSERVACION GLOBAL MIXTA CAMINOS RED VIAL VIII REGIÓN 2015-2019</t>
  </si>
  <si>
    <t>30224372-0</t>
  </si>
  <si>
    <t>CONSERVACION RED VIAL BIO BIO (2015-2016-2017)</t>
  </si>
  <si>
    <t>30370479-0</t>
  </si>
  <si>
    <t>CONSERVACION CAMINOS PLAN INDIGENA 2016 REGION DEL BIO BIO</t>
  </si>
  <si>
    <t>LEBU, CAÑETE, CURANILAHUE, LOS ALAMOS, TIRUA, ALTO BIO BIO, ANTUCO, MULCHEN, NEGRETE</t>
  </si>
  <si>
    <t>30370826-0</t>
  </si>
  <si>
    <t>CONSERVACION GLOBAL MIXTA CAMINOS RED VIAL VIII REGION 2016-2020</t>
  </si>
  <si>
    <t>30370937-0</t>
  </si>
  <si>
    <t>CONSERVACION CAMINOS BASICOS REGION DEL BIO BIO 2016-2018</t>
  </si>
  <si>
    <t>30447975-0</t>
  </si>
  <si>
    <t>CONSERVACIÓN GLOBAL MIXTA CAMINOS RED VIAL VIII REGIÓN 2017-2021</t>
  </si>
  <si>
    <t>CHIGUAYANTE, PENCO, SAN PEDRO DE LA PAZ, SANTA JUANA, TALCAHUANO, CAÑETE, CURANILAHUE, LOS ALAMOS, LOS ANGELES, NACIMIENTO</t>
  </si>
  <si>
    <t>30481242-0</t>
  </si>
  <si>
    <t>CONSERVACIÓN RED VIAL REGIÓN DEL BIO BIO (2018-2020)</t>
  </si>
  <si>
    <t>30481287-0</t>
  </si>
  <si>
    <t>CONSERVACIÓN CAMINOS BÁSICOS REGIÓN DEL BIO BIO 2018-2020</t>
  </si>
  <si>
    <t>40002712-0</t>
  </si>
  <si>
    <t>CONSERVACION GLOBAL MIXTA CAMINOS RED VIAL REGION DEL BIO BIO (2019-2024)</t>
  </si>
  <si>
    <t>40002721-0</t>
  </si>
  <si>
    <t>CONSERVACION CAMINOS PLAN INDIGENA 2019 REGION DEL BIO BIO</t>
  </si>
  <si>
    <t>LEBU, ARAUCO, CAÑETE, CONTULMO, TIRUA, ALTO BIO BIO, SANTA BARBARA</t>
  </si>
  <si>
    <t>40002736-0</t>
  </si>
  <si>
    <t>CONSERVACION CAMINOS BASICOS REGION DEL BIO BIO 2019-2020</t>
  </si>
  <si>
    <t xml:space="preserve">CONCEPCION, CORONEL, CHIGUAYANTE, FLORIDA, HUALQUI, LOTA, PENCO, SAN PEDRO DE LA PAZ, SANTA JUANA, TALCAHUANO, HUALPEN, LEBU, ARAUCO, CAÑETE, CONTULMO, CURANILAHUE, LOS ALAMOS, TIRUA, ALTO BIO BIO, LOS ANGELES, ANTUCO, CABRERO, LAJA, MULCHEN, NACIMIENTO, </t>
  </si>
  <si>
    <t>40011102-0</t>
  </si>
  <si>
    <t>CONSERVACION GLOBAL MIXTA CAMINOS RED VIAL REGION DEL BIOBIO 2020</t>
  </si>
  <si>
    <t>CORONEL, HUALQUI, HUALPEN, LEBU, CONTULMO, LOS ALAMOS, ANTUCO, CABRERO, NEGRETE, SANTA BARBARA</t>
  </si>
  <si>
    <t>40011103-0</t>
  </si>
  <si>
    <t>CONSERVACION CAMINOS BASICOS REGION DEL BIOBIO 2020</t>
  </si>
  <si>
    <t>FLORIDA, LOTA, PENCO, TOME, LEBU, LOS ALAMOS, TIRUA, CABRERO, NACIMIENTO, QUILACO</t>
  </si>
  <si>
    <t>40011104-0</t>
  </si>
  <si>
    <t>CONSERVACION RED VIAL REGIÓN DEL BIOBIO 2020</t>
  </si>
  <si>
    <t>CORONEL, LOTA, SAN PEDRO DE LA PAZ, TOME, LEBU, CONTULMO, LOS ALAMOS, MULCHEN, NACIMIENTO, SAN ROSENDO</t>
  </si>
  <si>
    <t>40011105-0</t>
  </si>
  <si>
    <t>CONSERVACION CAMINOS PLAN INDIGENA REGION DEL BIOBIO 2020</t>
  </si>
  <si>
    <t>CORONEL, LEBU, CAÑETE, CONTULMO, CURANILAHUE, TIRUA, MULCHEN, NACIMIENTO, NEGRETE, SANTA BARBARA</t>
  </si>
  <si>
    <t>40011255-0</t>
  </si>
  <si>
    <t>CONSERVACION DE PUENTES  CON DIAGNOSTICO SEGUNDA ETAPA , REGION DEL BIOBIO</t>
  </si>
  <si>
    <t>CONCEPCION, FLORIDA, CAÑETE, LOS ANGELES, LAJA, SANTA BARBARA</t>
  </si>
  <si>
    <t>40020878-0</t>
  </si>
  <si>
    <t>CONSERVACION PUENTES MENORES DE MADERA REGION DEL BIOBIO</t>
  </si>
  <si>
    <t>HUALQUI, SANTA JUANA, ARAUCO, LOS ANGELES, NACIMIENTO</t>
  </si>
  <si>
    <t>40026081-0</t>
  </si>
  <si>
    <t>CONSERVACION RUTA Q-45, SECTOR LOS ANGELES-ANTUCO 2020 -2022 PLAN RECUPERACION</t>
  </si>
  <si>
    <t>LOS ANGELES, QUILLECO</t>
  </si>
  <si>
    <t>40026084-0</t>
  </si>
  <si>
    <t>CONSERVACION RUTA 160 CORONEL-SAN PEDRO DE LA PAZ Y TRES PINOS-LEBU 2020 - 2022 PLAN RECUP</t>
  </si>
  <si>
    <t>CORONEL, SAN PEDRO DE LA PAZ, LEBU, LOS ALAMOS</t>
  </si>
  <si>
    <t>40026087-0</t>
  </si>
  <si>
    <t>CONSERVACION RUTA 156 EN REGION DEL BIOBIO 2020 -2022 PLAN RECUPERACION</t>
  </si>
  <si>
    <t>40027103-0</t>
  </si>
  <si>
    <t>CONSERVACION CAMINOS BASICOS REGION DEL BIOBIO 2020(PLAN DE RECUPERACION)</t>
  </si>
  <si>
    <t>40027106-0</t>
  </si>
  <si>
    <t>CONSERVACION RED VIAL REGION DEL BIOBIO 2020(PLAN DE RECUPERACION)</t>
  </si>
  <si>
    <t>40027842-0</t>
  </si>
  <si>
    <t>CONSERVACION RED VIAL REGION DEL BIO BIO 2020</t>
  </si>
  <si>
    <t>40029493-0</t>
  </si>
  <si>
    <t>CONSERVACION GLOBAL DE CAMINOS VIII REGION AÑO 2020 -2022</t>
  </si>
  <si>
    <t>SAN PEDRO DE LA PAZ, SANTA JUANA, TALCAHUANO, LEBU, ARAUCO, CAÑETE, LOS ANGELES, ANTUCO, CABRERO</t>
  </si>
  <si>
    <t>40030369-0</t>
  </si>
  <si>
    <t>REPOSICION RUTA O-274, SECTOR COCHOLGUE,  COMUNA DE TOMÉ</t>
  </si>
  <si>
    <t>40030515-0</t>
  </si>
  <si>
    <t>CONSERVACION PASADAS URBANAS REGION DEL BIOBIO GLOSA 7</t>
  </si>
  <si>
    <t>40031617-0</t>
  </si>
  <si>
    <t>CONSERVACION CAMINOS PLAN INDIGENA REGION DEL BIOBIO 2021 (PLAN DE RECUPERACIÓN)</t>
  </si>
  <si>
    <t>40035384-0</t>
  </si>
  <si>
    <t>CONSERVACION RED VIAL REGION DEL BIOBIO PERIODO 2021-2023 PLAN DE RECUPERACIÓN</t>
  </si>
  <si>
    <t>40035396-0</t>
  </si>
  <si>
    <t>CONSERVACION CAMINOS BASICOS REGION DEL BIOBIO AÑOS 2021-2023</t>
  </si>
  <si>
    <t>40039139-0</t>
  </si>
  <si>
    <t>CONSERVACION SEGURIDAD VIAL RED VIAL REGION DEL BIOBIO 2022-2023</t>
  </si>
  <si>
    <t>40039454-0</t>
  </si>
  <si>
    <t>CONSERVACION RED VIAL REGION DEL BIOBIO AÑO 2022 PLAN DE RECUPERACION</t>
  </si>
  <si>
    <t>30366073-0</t>
  </si>
  <si>
    <t>CONSERVACION VIA DE NAVEGACION RIO LEBU</t>
  </si>
  <si>
    <t>30485816-0</t>
  </si>
  <si>
    <t>MEJORAMIENTO BORDE COSTERO SCHWAGER CORONEL</t>
  </si>
  <si>
    <t>30486093-0</t>
  </si>
  <si>
    <t>CONSTRUCCION ALARGUE MUELLE PESQUERO ARTESANAL LOTA BAJO</t>
  </si>
  <si>
    <t>40027033-0</t>
  </si>
  <si>
    <t>CONSERVACION OBRAS PORTUARIAS REGION DEL BIOBIO</t>
  </si>
  <si>
    <t>40035647-0</t>
  </si>
  <si>
    <t>MEJORAMIENTO PLAYA EL MORRO, TALCAHUANO</t>
  </si>
  <si>
    <t>40037692-0</t>
  </si>
  <si>
    <t>CONSERVACION OBRAS PORTUARIAS MENORES 2022-2023 REGION BIOBIO</t>
  </si>
  <si>
    <t>40038619-0</t>
  </si>
  <si>
    <t>AMPLIACION EXPLANADA Y OBRAS COMPLEMENTARIAS CALETA LO ROJAS</t>
  </si>
  <si>
    <t>40020356-0</t>
  </si>
  <si>
    <t>CONSTRUCCION SERVICIO DE AGUA POTABLE RURAL DE EL ARRAYAN - LAS VIOLETAS, LOS ANGELES</t>
  </si>
  <si>
    <t>40020363-0</t>
  </si>
  <si>
    <t>MEJORAMIENTO Y AMPLIACIÓN CAPACIDAD PRODUCTIVA DEL SERVICIO SANITARIO RURAL DE COLIUMO, TOME</t>
  </si>
  <si>
    <t>40020364-0</t>
  </si>
  <si>
    <t>CONSTRUCCION SERVICIO SANITARIO RURAL DE TUCAPEL ALTO, CAÑETE</t>
  </si>
  <si>
    <t>CAÑETE</t>
  </si>
  <si>
    <t>40020710-0</t>
  </si>
  <si>
    <t>CONSTRUCCION SERVICIO SANITARIO RURAL DE EL ROSAL - VILLA ALEGRE, COMUNA DE LOS ANGELES</t>
  </si>
  <si>
    <t>40044633-0</t>
  </si>
  <si>
    <t>CONSERVACION SSR CANTERAS, COMUNA DE QUILLECO, REGIÓN DEL BIOBÍO</t>
  </si>
  <si>
    <t>29000584-0</t>
  </si>
  <si>
    <t xml:space="preserve">-- CONCESIÓN RUTA PIE DE MONTE (INSPECCIÓN FISCAL) </t>
  </si>
  <si>
    <t>CORONEL, SAN PEDRO DE LA PAZ</t>
  </si>
  <si>
    <t>30371043-0</t>
  </si>
  <si>
    <t>CONSERVACION CAMINOS BASICOS REGION DE LA ARAUCANIA 2016-2018</t>
  </si>
  <si>
    <t>30371076-0</t>
  </si>
  <si>
    <t>CONSERVACION GLOBAL MIXTA RED VIAL IX REGION 2016-2020</t>
  </si>
  <si>
    <t>30481243-0</t>
  </si>
  <si>
    <t>CONSERVACIÓN RED VIAL REGIÓN DE LA ARAUCANIA (2018 - 2020)</t>
  </si>
  <si>
    <t>30481272-0</t>
  </si>
  <si>
    <t>CONSERVACION GLOBAL MIXTA CAMINOS RED VIAL IX REGIÓN (2018 - 2022)</t>
  </si>
  <si>
    <t>40002696-0</t>
  </si>
  <si>
    <t>CONSERVACIÓN CAMINOS BÁSICOS REGIÓN DE LA ARAUCANÍA 2019-2020</t>
  </si>
  <si>
    <t>40002704-0</t>
  </si>
  <si>
    <t>CONSERVACION CAMINOS EN COMUNIDADES INDIGENAS 2019 REGION DE LA ARAUCANIA</t>
  </si>
  <si>
    <t>TEMUCO, CARAHUE, CUNCO, FREIRE, GALVARINO, LAUTARO, LONCOCHE, MELIPEUCO, PUCON, SAAVEDRA, TEODORO SCHMIDT, TOLTEN, CURACAUTIN, LONQUIMAY, LOS SAUCES, PUREN, TRAIGUEN, VICTORIA</t>
  </si>
  <si>
    <t>40011169-0</t>
  </si>
  <si>
    <t>CONSERVACION RED VIAL REGIÓN DE LA ARAUCANIA 2020</t>
  </si>
  <si>
    <t>CARAHUE, GALVARINO, GORBEA, SAAVEDRA, TEODORO SCHMIDT, ANGOL, ERCILLA, LOS SAUCES, LUMACO, PUREN</t>
  </si>
  <si>
    <t>40011171-0</t>
  </si>
  <si>
    <t>CONSERVACION CAMINOS PLAN INDIGENA REGION DE LA ARAUCANIA 2020</t>
  </si>
  <si>
    <t>40020285-0</t>
  </si>
  <si>
    <t>CONSERVACION GLOBAL CAMINOS RED VIAL DE LA ARAUCANIA 2021</t>
  </si>
  <si>
    <t>CARAHUE, FREIRE, GALVARINO, ERCILLA, LOS SAUCES, LUMACO</t>
  </si>
  <si>
    <t>40020287-0</t>
  </si>
  <si>
    <t>CONSERVACION GLOBAL MIXTA CAMINOS RED VIAL REGION DE LA ARAUCANIA 2021</t>
  </si>
  <si>
    <t>CUNCO, FREIRE, GORBEA, LAUTARO, LONCOCHE, ANGOL, LUMACO, PUREN, TRAIGUEN, VICTORIA</t>
  </si>
  <si>
    <t>40025154-0</t>
  </si>
  <si>
    <t>CONSERVACION EQUIPAMIENTO TECNOLOGICO PLAZA DE PEAJE TUNEL LAS RAICES</t>
  </si>
  <si>
    <t>40027817-0</t>
  </si>
  <si>
    <t>CONSERVACION RED VIAL REGION DE LA ARAUCANIA 2020-2022</t>
  </si>
  <si>
    <t>40027818-0</t>
  </si>
  <si>
    <t>CONSERVACION RED VIAL REGION DE LA ARAUCANIA 2020-2022 PLAN RECUPERACIÓN</t>
  </si>
  <si>
    <t>40029496-0</t>
  </si>
  <si>
    <t>CONSERVACION CAMINOS BASICOS REGION DE LA ARAUCANIA 2021 - 2022</t>
  </si>
  <si>
    <t>40029650-0</t>
  </si>
  <si>
    <t>CONSERVACION RED VIAL REGION DE LA ARAUCANIA 2021 GLOSA 7 URBANA</t>
  </si>
  <si>
    <t>40035399-0</t>
  </si>
  <si>
    <t>CONSERVACION RED VIAL REGION DE LA ARAUCANIA PERIODO 2021-2023 PLAN DE RECUPERACIÓN</t>
  </si>
  <si>
    <t>40011984-0</t>
  </si>
  <si>
    <t>CONSERVACION GLOBAL OBRAS PORTUARIAS REGION DE LA ARAUCANIA</t>
  </si>
  <si>
    <t>CARAHUE, PUCON, SAAVEDRA, TOLTEN, VILLARRICA, LUMACO, PUREN</t>
  </si>
  <si>
    <t>30082374-0</t>
  </si>
  <si>
    <t>INSTALACION SISTEMA DE AGUA POTABLE RURAL PEDREGOSO, FREIRE REGIÓN DE LA ARAUCANÍA</t>
  </si>
  <si>
    <t>30094237-0</t>
  </si>
  <si>
    <t>REPOSICION Y AMPLIACION SISTEMA DE AGUA POTABLE RURAL MOLLULCO, TEMUCO</t>
  </si>
  <si>
    <t>30136983-0</t>
  </si>
  <si>
    <t>REPOSICION PARCIAL SISTEMA DE AGUA POTABLE SELVA OSCURA VICTORIA</t>
  </si>
  <si>
    <t>40008481-0</t>
  </si>
  <si>
    <t>REPOSICION SISTEMA AGUA POTABLE RURAL EL NARANJO, LONQUIMAY</t>
  </si>
  <si>
    <t>40021869-0</t>
  </si>
  <si>
    <t>AMPLIACION SISTEMA DE APR LA COLONIA  HACIA EL SECTOR SOLOYO, LAUTARO</t>
  </si>
  <si>
    <t>40026698-0</t>
  </si>
  <si>
    <t>REPOSICION PARCIAL SAPR IMPERIALITO Y AMPLIACION HACIA LOLOCURA, NVA. IMPERIAL</t>
  </si>
  <si>
    <t>40030969-0</t>
  </si>
  <si>
    <t>REPOSICION SISTEMA DE AGUA POTABLE RURAL SANTA JULIA, CURACAUTÍN</t>
  </si>
  <si>
    <t>30099652-0</t>
  </si>
  <si>
    <t>MEJORAMIENTO TORO BAYO-CURIÑANCO EN RUTA T-340, COMUNA DE VALDIVIA</t>
  </si>
  <si>
    <t>30102092-0</t>
  </si>
  <si>
    <t>CONSERVACIÓN RED VIAL REGIÓN DE LOS RÍOS 2012-2014</t>
  </si>
  <si>
    <t>30224375-0</t>
  </si>
  <si>
    <t>CONSERVACION RED VIAL LOS RÍOS (2015-2016-2017)</t>
  </si>
  <si>
    <t>30447979-0</t>
  </si>
  <si>
    <t>CONSERVACIÓN GLOBAL MIXTA CAMINOS RED VIAL XIV REGIÓN 2017-2021</t>
  </si>
  <si>
    <t>CORRAL, LANCO, LOS LAGOS, MAFIL, PAILLACO, PANGUIPULLI, LA UNION, FUTRONO, LAGO RANCO, RIO BUENO</t>
  </si>
  <si>
    <t>30481251-0</t>
  </si>
  <si>
    <t>CONSERVACIÓN RED VIAL REGIÓN DE LOS RÍOS (2018 - 2020)</t>
  </si>
  <si>
    <t>30481282-0</t>
  </si>
  <si>
    <t>CONSERVACIÓN GLOBAL MIXTA CAMINOS RED VIAL XIV REGIÓN (2018 - 2022)</t>
  </si>
  <si>
    <t>LOS LAGOS, MARIQUINA, PANGUIPULLI, LA UNION, FUTRONO, RIO BUENO</t>
  </si>
  <si>
    <t>40002685-0</t>
  </si>
  <si>
    <t>CONSERVACION CAMINOS BASICOS REGION DE LOS RIOS 2019-2020</t>
  </si>
  <si>
    <t>40011127-0</t>
  </si>
  <si>
    <t>CONSERVACION GLOBAL MIXTA CAMINOS RED VIAL REGION DE LOS RIOS 2020</t>
  </si>
  <si>
    <t>LANCO, MARIQUINA, PAILLACO, FUTRONO, LAGO RANCO, RIO BUENO</t>
  </si>
  <si>
    <t>40011131-0</t>
  </si>
  <si>
    <t>CONSERVACION GLOBAL CAMINOS EN COMUNIDADES INDIGENAS REGION DE LOS RIOS 2020</t>
  </si>
  <si>
    <t>LOS LAGOS, MARIQUINA, PANGUIPULLI, FUTRONO, LAGO RANCO</t>
  </si>
  <si>
    <t>40011134-0</t>
  </si>
  <si>
    <t>CONSERVACION CAMINOS PLAN INDIGENA REGION DE LOS RIOS 2020</t>
  </si>
  <si>
    <t>MAFIL, MARIQUINA, PANGUIPULLI, FUTRONO</t>
  </si>
  <si>
    <t>40027825-0</t>
  </si>
  <si>
    <t>CONSERVACION RED VIAL LOS RIOS 2020 PLAN RECUPERACIÓN</t>
  </si>
  <si>
    <t>40027826-0</t>
  </si>
  <si>
    <t>CONSERVACION RED VIAL LOS RIOS 2020</t>
  </si>
  <si>
    <t>40029499-0</t>
  </si>
  <si>
    <t>CONSERVACION CAMINOS BÁSICOS REGIÓN DE LOS RIOS 2020</t>
  </si>
  <si>
    <t>40035380-0</t>
  </si>
  <si>
    <t>CONSERVACION RED VIAL REGIÓN DE LOS RÍOS PERÍODO 2021-2023 PLAN DE RECUPERACIÓN</t>
  </si>
  <si>
    <t>40035385-0</t>
  </si>
  <si>
    <t>CONSERVACION PLAN INDÍGENA REGIÓN DE LOS RÍOS PERÍODO 2021-2023</t>
  </si>
  <si>
    <t>40035388-0</t>
  </si>
  <si>
    <t>CONSERVACION CAMINOS BÁSICOS REGIÓN DE LOS RÍOS PERÍODO 2021-2023</t>
  </si>
  <si>
    <t>40039673-0</t>
  </si>
  <si>
    <t>CONSERVACION ELEMENTOS DE SEGURIDAD VIAL 2022-2023 REGIÓN DE LOS RIOS</t>
  </si>
  <si>
    <t>40036895-0</t>
  </si>
  <si>
    <t>DIAGNOSTICO CONDICIONES NATURALES DISEÑO DE EMBARCADEROS Y BOTADEROS PÚBLICOS, VALDIVIA</t>
  </si>
  <si>
    <t>30127885-0</t>
  </si>
  <si>
    <t>CONSERVACIÓN DRAGA ERNESTO PINTO LAGARRIGUE</t>
  </si>
  <si>
    <t>40014304-0</t>
  </si>
  <si>
    <t>CONSTRUCCION INFRAESTRUCTURA PARA NAVEGACIÓN TURÍSTICA RIO BUENO COMUNA DE RIO BUENO</t>
  </si>
  <si>
    <t>40025411-0</t>
  </si>
  <si>
    <t>CONSTRUCCION RAMPA BOTADERO LAGO RANCO, SECTOR LLIFÉN, COMUNA DE FUTRONO</t>
  </si>
  <si>
    <t>40040626-0</t>
  </si>
  <si>
    <t>CONSERVACION COSTANERA VALDIVIA TRAMO I</t>
  </si>
  <si>
    <t>40041300-0</t>
  </si>
  <si>
    <t>CONSERVACION DRAGA ERNESTO PINTO LAGARRIGUE AÑOS 2023-2024</t>
  </si>
  <si>
    <t>40033597-0</t>
  </si>
  <si>
    <t>AMPLIACION Y MEJORAMIENTO DEL SERVICIO DE APR DE MEHUIN, MARIQUINA</t>
  </si>
  <si>
    <t>40034086-0</t>
  </si>
  <si>
    <t>CONSERVACION DEL SERVICIO DE APR DE ÑANCUL, COMUNA DE PANGUIPULLI, REGIÓN DE LOS RÍOS</t>
  </si>
  <si>
    <t>40034089-0</t>
  </si>
  <si>
    <t>CONSERVACION DEL SERVICIO DE APR DE LAS GAVIOTAS, COMUNA DE VALDIVIA, REGIÓN DE LOS RÍOS</t>
  </si>
  <si>
    <t>40037193-0</t>
  </si>
  <si>
    <t>CONSTRUCCION DEL SERVICIO DE APR DE QUILLAICO QUILLÍN, LAGO RANCO</t>
  </si>
  <si>
    <t>40039315-0</t>
  </si>
  <si>
    <t>AMPLIACION Y MEJORAMIENTO DEL SERVICIO DE APR DE VIVANCO, RIO BUENO, LOS RÍOS</t>
  </si>
  <si>
    <t>40039344-0</t>
  </si>
  <si>
    <t>AMPLIACION Y MEJORAMIENTO DEL SERVICIO DE APR DE MANTILHUE, RÍO BUENO, LOS RÍOS</t>
  </si>
  <si>
    <t>40043789-0</t>
  </si>
  <si>
    <t>CONSTRUCCION SERVICIO DE APR DE LLASTUCO, MÁFIL</t>
  </si>
  <si>
    <t>40046082-0</t>
  </si>
  <si>
    <t>CONSTRUCCION SERVICIO APR DE LA ISLA, LANCO REGION DE LOS RIOS</t>
  </si>
  <si>
    <t>40046479-0</t>
  </si>
  <si>
    <t>AMPLIACION Y MEJORAMIENTO SERVICIO APR MALALHUE, LANCO REGION DE LOS RIOS</t>
  </si>
  <si>
    <t>40046526-0</t>
  </si>
  <si>
    <t>CONSTRUCCION SERVICIO DE APR DE MARIQUINA COMUNA DE FUTRONO</t>
  </si>
  <si>
    <t>30102086-0</t>
  </si>
  <si>
    <t>CONSERVACIÓN RED VIAL REGIÓN DE LOS LAGOS 2012-2014</t>
  </si>
  <si>
    <t>30224327-0</t>
  </si>
  <si>
    <t>CONSERVACION RED VIAL LOS LAGOS (2015-2016-2017)</t>
  </si>
  <si>
    <t>30481245-0</t>
  </si>
  <si>
    <t>CONSERVACIÓN RED VIAL REGIÓN DE LOS LAGOS (2018 - 2020)</t>
  </si>
  <si>
    <t xml:space="preserve">PUERTO MONTT, CALBUCO, COCHAMO, FRESIA, FRUTILLAR, LOS MUERMOS, LLANQUIHUE, MAULLIN, PUERTO VARAS, CASTRO, ANCUD, CHONCHI, CURACO DE VELEZ, DALCAHUE, PUQUELDON, QUEILEN, QUELLON, QUEMCHI, QUINCHAO, OSORNO, PUERTO OCTAY, PURRANQUE, PUYEHUE, RIO NEGRO, SAN </t>
  </si>
  <si>
    <t>40002920-0</t>
  </si>
  <si>
    <t>CONSERVACION GLOBAL MIXTA CAMINOS RED VIAL REGION DE LOS LAGOS (2019-2024)</t>
  </si>
  <si>
    <t>40011156-0</t>
  </si>
  <si>
    <t>CONSERVACION GLOBAL MIXTA CAMINOS RED VIAL REGION DE LOS LAGOS 2020</t>
  </si>
  <si>
    <t>COCHAMO, CURACO DE VELEZ, QUINCHAO, RIO NEGRO, CHAITEN, FUTALEUFU, PALENA</t>
  </si>
  <si>
    <t>40011158-0</t>
  </si>
  <si>
    <t>CONSERVACION CAMINOS BASICOS REGION DE LOS LAGOS 2020</t>
  </si>
  <si>
    <t>CALBUCO, FRESIA, LOS MUERMOS, PUERTO OCTAY, RIO NEGRO, SAN JUAN DE LA COSTA</t>
  </si>
  <si>
    <t>40011160-0</t>
  </si>
  <si>
    <t>CONSERVACION RED VIAL REGIÓN DE LOS LAGOS 2020</t>
  </si>
  <si>
    <t>CHILOE, OSORNO, PALENA</t>
  </si>
  <si>
    <t>CURACO DE VELEZ, DALCAHUE, QUEILEN, PUERTO OCTAY, PURRANQUE, SAN PABLO, PALENA</t>
  </si>
  <si>
    <t>40023736-0</t>
  </si>
  <si>
    <t>CONSERVACION CAMINOS POR GLOSA 7, REGION DE LOS LAGOS 2020 (PLAN DE RECUPERACIÓN)</t>
  </si>
  <si>
    <t>40027087-0</t>
  </si>
  <si>
    <t>CONSERVACION CAMINOS BASICOS REGION DE LOS LAGOS 2020 (PLAN DE RECUPERACION)</t>
  </si>
  <si>
    <t>40027088-0</t>
  </si>
  <si>
    <t>CONSERVACION RED VIAL REGION DE LOS LAGOS 2020 (PLAN DE RECUPERACION)</t>
  </si>
  <si>
    <t>40027089-0</t>
  </si>
  <si>
    <t>CONSERVACION CAMINOS PLAN INDIGENA REGION DE LOS LAGOS 2020 (PLAN DE RECUPERACION)</t>
  </si>
  <si>
    <t>40027820-0</t>
  </si>
  <si>
    <t>CONSERVACION DE LA RED VIAL REGION DE LOS LAGOS 2020-2021</t>
  </si>
  <si>
    <t>40030679-0</t>
  </si>
  <si>
    <t>CONSERVACION GLOBAL MIXTA CAMINOS RED VIAL REGION DE LOS LAGOS 2022-2026</t>
  </si>
  <si>
    <t>PUERTO MONTT, DALCAHUE, RIO NEGRO, FUTALEUFU</t>
  </si>
  <si>
    <t>40035395-0</t>
  </si>
  <si>
    <t>CONSERVACION RED VIAL REGION DE LOS LAGOS PERIODO 2021-2023</t>
  </si>
  <si>
    <t>40035405-0</t>
  </si>
  <si>
    <t>CONSERVACION PLAN INDIGENA REGION DE LOS LAGOS PERIODO 2021-2023</t>
  </si>
  <si>
    <t>40035408-0</t>
  </si>
  <si>
    <t>CONSERVACION CAMINOS BASICOS REGION DE LOS LAGOS PERIODO 2021-2023</t>
  </si>
  <si>
    <t>40038350-0</t>
  </si>
  <si>
    <t>DIAGNOSTICO PLAN DE CONECTIVIDAD, REGIÓN DE LOS LAGOS</t>
  </si>
  <si>
    <t>40038931-0</t>
  </si>
  <si>
    <t>DIAGNOSTICO CALETAS PESQUERAS GRUPO N° 1, REGION DE LOS LAGOS</t>
  </si>
  <si>
    <t>30295175-0</t>
  </si>
  <si>
    <t>CONSERVACION NAVES REGION DE LOS LAGOS</t>
  </si>
  <si>
    <t>30352373-0</t>
  </si>
  <si>
    <t>MEJORAMIENTO BORDE COSTERO QUEILEN</t>
  </si>
  <si>
    <t>40002840-0</t>
  </si>
  <si>
    <t>MEJORAMIENTO VARADERO PUERTO PESQUERO DE QUELLÓN</t>
  </si>
  <si>
    <t>40029707-0</t>
  </si>
  <si>
    <t>MEJORAMIENTO RAMPA PUELO COMUNA DE COCHAMO</t>
  </si>
  <si>
    <t>40029708-0</t>
  </si>
  <si>
    <t>CONSTRUCCION INFRAESTRUCTURA PORTUARIA EN ISLA TENGLO, PUERTO MONTT</t>
  </si>
  <si>
    <t>40029709-0</t>
  </si>
  <si>
    <t>CONSTRUCCION RAMPA POYO, CHAITEN</t>
  </si>
  <si>
    <t>40032524-0</t>
  </si>
  <si>
    <t>MEJORAMIENTO BORDE COSTERO ICHUAC, PUQUELDON</t>
  </si>
  <si>
    <t>PUQUELDON</t>
  </si>
  <si>
    <t>40046967-0</t>
  </si>
  <si>
    <t>CONSERVACION RAMPA TERMINAL PORTUARIO CHAITÉN</t>
  </si>
  <si>
    <t>40046968-0</t>
  </si>
  <si>
    <t>CONSERVACION PROTECCIÓN COSTERA ISLA ACUY, COMUNA DE QUEILEN</t>
  </si>
  <si>
    <t>40046975-0</t>
  </si>
  <si>
    <t>CONSERVACION CONSERVACIÓN RAMPA VEHICULAR CHONCOIHUE, COMUNA DE CALBUCO</t>
  </si>
  <si>
    <t>40017327-0</t>
  </si>
  <si>
    <t>AMPLIACION SISTEMA DE A.P.R. DE PUAUCHO COIHUERIA COMUNA DE SAN JUAN DE LA COSTA</t>
  </si>
  <si>
    <t>SAN JUAN DE LA COSTA</t>
  </si>
  <si>
    <t>40019118-0</t>
  </si>
  <si>
    <t>CONSTRUCCION SISTEMA DE AGUA POTABLE RURAL HUAYUN, COMUNA DE MAULLIN</t>
  </si>
  <si>
    <t>40019238-0</t>
  </si>
  <si>
    <t>AMPLIACION DEL SISTEMA APR CURANUE, COMUNA DE QUELLON</t>
  </si>
  <si>
    <t>40027914-0</t>
  </si>
  <si>
    <t>CONSTRUCCION SERVICIO DE AGUA POTABLE RURAL HUENAO, COMUNA DE CURACO DE VELEZ</t>
  </si>
  <si>
    <t>40029773-0</t>
  </si>
  <si>
    <t>CONSTRUCCION SISTEMA DE AGUA POTABLE RURAL ISLA ALAO, COMUNA DE QUINCHAO</t>
  </si>
  <si>
    <t>40029776-0</t>
  </si>
  <si>
    <t>CONSTRUCCION SISTEMA DE AGUA POTABLE RURAL CHALIHUE, COMUNA PUQUELDON REGION DE LOS LAGOS</t>
  </si>
  <si>
    <t>40033603-0</t>
  </si>
  <si>
    <t>CONSTRUCCION SISTEMA DE AGUA POTABLE RURAL PUCHAURAN COMUNA DE DALCAHUE, REGIÓN DE LOS LAGOS</t>
  </si>
  <si>
    <t>40033638-0</t>
  </si>
  <si>
    <t>CONSTRUCCION SISTEMA DE APR COLONIA 3 PUENTES COMUNA DE PUERTO VARAS</t>
  </si>
  <si>
    <t>40033639-0</t>
  </si>
  <si>
    <t>REPOSICION SISTEMA SANITARIO RURAL LAS LUMAS, COMUNA DE OSORNO</t>
  </si>
  <si>
    <t>40045026-0</t>
  </si>
  <si>
    <t>CONSERVACION SERVICIO SANITARIO RURAL DE HUITO, COMUNA DE CALBUCO</t>
  </si>
  <si>
    <t>40045032-0</t>
  </si>
  <si>
    <t>CONSERVACION SERVICIO SANITARIO RURAL DE RALUN, COMUNA DE PUERTO VARAS</t>
  </si>
  <si>
    <t>40045033-0</t>
  </si>
  <si>
    <t>CONSERVACION SERVICIO SANITARIO RURAL DE CUMBRE ALTA, COMUNA DE LOS MUERMOS</t>
  </si>
  <si>
    <t>LOS MUERMOS</t>
  </si>
  <si>
    <t>29000570-0</t>
  </si>
  <si>
    <t>CONCESIÓN VIAL RUTA LONGITUDINAL CHILOÉ (INSPECCIÓN FISCAL)</t>
  </si>
  <si>
    <t>30112736-0</t>
  </si>
  <si>
    <t>MEJORAMIENTO EN RIPIO RUTA 7 SUR ALCANTARILLA CASCADA - PUENTE LAS OVEJAS, RIO IBAÑEZ</t>
  </si>
  <si>
    <t>30224329-0</t>
  </si>
  <si>
    <t>CONSERVACION RED VIAL GENERAL CARLOS IBAÑEZ DEL CAMPO (2015-2016-2017)</t>
  </si>
  <si>
    <t>30353632-0</t>
  </si>
  <si>
    <t>CONSERVACIÓN RUTA 7 SUR SECTOR COYHAIQUE - PAMPA MELIPAL</t>
  </si>
  <si>
    <t>30481246-0</t>
  </si>
  <si>
    <t>CONSERVACIÓN RED VIAL REGION G. C. IBAÑEZ DEL CAMPO (2018 - 2020)</t>
  </si>
  <si>
    <t>30481274-0</t>
  </si>
  <si>
    <t>CONSERVACIÓN GLOBAL MIXTA CAMINOS RED VIAL XI REGIÓN (2018 - 2022)</t>
  </si>
  <si>
    <t>COIHAIQUE, LAGO VERDE, AYSEN, CISNES, O'HIGGINS, TORTEL, CHILE CHICO, RIO IBAÑEZ</t>
  </si>
  <si>
    <t>40011088-0</t>
  </si>
  <si>
    <t>CONSERVACION GLOBAL MIXTA CAMINOS RED VIAL REGION DE AYSEN 2020</t>
  </si>
  <si>
    <t>AYSEN, CISNES, TORTEL, CHILE CHICO, RIO IBAÑEZ</t>
  </si>
  <si>
    <t>40011199-0</t>
  </si>
  <si>
    <t>CONSERVACION PUENTES MAYER 1 Y MAYER 2, COMUNA DE O´HIGGINS, REGIÓN DE AYSÉN</t>
  </si>
  <si>
    <t>O'HIGGINS</t>
  </si>
  <si>
    <t>40027112-0</t>
  </si>
  <si>
    <t>CONSERVACION RED VIAL REGION DE AYSEN 2020 (PLAN DE RECUPERACION)</t>
  </si>
  <si>
    <t>40027822-0</t>
  </si>
  <si>
    <t>CONSERVACION CONECTIVIDAD INTERIOR, REGIÓN DE AYSÉN</t>
  </si>
  <si>
    <t>COIHAIQUE, AYSEN, TORTEL, CHILE CHICO, RIO IBAÑEZ</t>
  </si>
  <si>
    <t>40035412-0</t>
  </si>
  <si>
    <t>CONSERVACION RED VIAL REGION DE AYSEN PERIODO 2021-2023 PLAN DE RECUPERACIÓN</t>
  </si>
  <si>
    <t>40035416-0</t>
  </si>
  <si>
    <t>CONSERVACION CAMINOS BÁSICOS REGIÓN DE AYSEN PERIODO 2021-2023</t>
  </si>
  <si>
    <t>40038745-0</t>
  </si>
  <si>
    <t>CONSERVACION DE SEGURIDAD VIAL EN RUTAS DE LA REGION DE AYSEN 2022- 2023</t>
  </si>
  <si>
    <t>COIHAIQUE, CAPITAN PRAT, GENERAL CARRERA</t>
  </si>
  <si>
    <t>COIHAIQUE, LAGO VERDE, COCHRANE, O'HIGGINS, TORTEL, CHILE CHICO, RIO IBAÑEZ</t>
  </si>
  <si>
    <t>30069169-0</t>
  </si>
  <si>
    <t>CONSTRUCCIÓN Y MEJORAMIENTO INFRAESTRUCTURA PORTUARIA LAGO GENERAL CARRERA</t>
  </si>
  <si>
    <t>30305725-0</t>
  </si>
  <si>
    <t>AMPLIACION INFRAESTRUCTURA PORTUARIA DE CONEXIÓN PUERTO YUNGAY</t>
  </si>
  <si>
    <t>40031165-0</t>
  </si>
  <si>
    <t>REPOSICION SERVICIO SANITARIO RURAL RÍO TRANQUILO COMUNA RÍO IBÁÑEZ</t>
  </si>
  <si>
    <t>30114347-0</t>
  </si>
  <si>
    <t>CONSTRUCCIÓN VICUÑA- YENDEGAIA SECTOR: CALETA 2 DE MAYO - CORDILLERA DARWIN</t>
  </si>
  <si>
    <t>30122219-0</t>
  </si>
  <si>
    <t>MEJORAMIENTO RUTA Y-290, CAMINO CUEVA DEL MILODON, XII REGION</t>
  </si>
  <si>
    <t>30123307-0</t>
  </si>
  <si>
    <t>REPOSICIÓN PUENTE PENITENTE EN RUTA 9, COMUNA DE PUNTA ARENAS</t>
  </si>
  <si>
    <t>LAGUNA BLANCA</t>
  </si>
  <si>
    <t>40011007-0</t>
  </si>
  <si>
    <t>CONSERVACION GLOBAL RED VIAL REGION DE MAGALLANES 2020</t>
  </si>
  <si>
    <t>MAGALLANES, TIERRA DEL FUEGO, ULTIMA ESPERANZA</t>
  </si>
  <si>
    <t>PUNTA ARENAS, LAGUNA BLANCA, TIMAUKEL, TORRES DEL PAINE</t>
  </si>
  <si>
    <t>40020217-0</t>
  </si>
  <si>
    <t>CONSERVACION GLOBAL MIXTA CAMINOS RED VIAL REGIÓN DE MAGALLANES 2021</t>
  </si>
  <si>
    <t>RIO VERDE, PORVENIR, NATALES, TORRES DEL PAINE</t>
  </si>
  <si>
    <t>40027109-0</t>
  </si>
  <si>
    <t>CONSERVACION RED VIAL REGION DE MAGALLANES 2020 (PLAN DE RECUPERACION)</t>
  </si>
  <si>
    <t>40029497-0</t>
  </si>
  <si>
    <t>CONSERVACION CAMINOS BÁSICOS REGIÓN DE MAGALLANES 2020</t>
  </si>
  <si>
    <t>PUNTA ARENAS, LAGUNA BLANCA, RIO VERDE, SAN GREGORIO, PORVENIR, PRIMAVERA, TIMAUKEL, NATALES, TORRES DEL PAINE</t>
  </si>
  <si>
    <t>40010496-0</t>
  </si>
  <si>
    <t>ANALISIS SECTOR BAHIA PUNTA CARRERA, PUNTA ARENAS</t>
  </si>
  <si>
    <t>30081565-0</t>
  </si>
  <si>
    <t>CONSTRUCCIÓN INFRAESTRUCTURA PORTUARIA BAHÍA FILDES, ANTÁRTICA CHILENA</t>
  </si>
  <si>
    <t>40038132-0</t>
  </si>
  <si>
    <t>CONSERVACION CALETA PESQUERA DE PUERTO NATALES - 2022</t>
  </si>
  <si>
    <t>40017218-0</t>
  </si>
  <si>
    <t>CONSERVACIÓN MANTENCIÓN Y AMPLIACIÓN SIST. APR REGIÓN DE MAGALLANES, (GLOSA 5)</t>
  </si>
  <si>
    <t>30387326-0</t>
  </si>
  <si>
    <t>CONSERVACIÓN RUTA N-589-Q, CHILLAN - YUNGAY - PTE. LA FABRICA -CANTERAS</t>
  </si>
  <si>
    <t>30407825-0</t>
  </si>
  <si>
    <t>CONSERVACION PLAZAS DE PESAJE</t>
  </si>
  <si>
    <t>IQUIQUE, ANTOFAGASTA, CACHAPOAL, BIO BIO, CHACABUCO, MELIPILLA, TALAGANTE, ARICA</t>
  </si>
  <si>
    <t>IQUIQUE, ANTOFAGASTA, MOSTAZAL, LOS ANGELES, LAMPA, CURACAVI, EL MONTE, ARICA</t>
  </si>
  <si>
    <t>40006898-0</t>
  </si>
  <si>
    <t>CONSERVACION DE SEGURIDAD VIAL EN ZONAS DE ESCUELA 2019</t>
  </si>
  <si>
    <t>40006900-0</t>
  </si>
  <si>
    <t>CONSERVACION DE SEGURIDAD VIAL EN PASADAS ZONAS URBANAS -TRAVESIAS 2019</t>
  </si>
  <si>
    <t>40026598-0</t>
  </si>
  <si>
    <t>CONSERVACION ELEMENTOS SEG VIAL RED VIAL NACIONAL 2020-2022 PLAN RECUPERACION</t>
  </si>
  <si>
    <t>40027180-0</t>
  </si>
  <si>
    <t>CONSERVACION DE SEGURIDAD VIAL EN PASADAS ZONAS URBANAS-TRAVESIAS</t>
  </si>
  <si>
    <t>40035427-0</t>
  </si>
  <si>
    <t>CONSERVACION DE SEGURIDAD VIAL ZONAS DE ESCUELA PERIODO 2021 - 2023</t>
  </si>
  <si>
    <t>40035428-0</t>
  </si>
  <si>
    <t>CONSERVACION DE SEGURIDAD VIAL EN PASADAS ZONAS URBANAS TRAVESIAS PERIODO 2021 - 2023</t>
  </si>
  <si>
    <t>40047081-0</t>
  </si>
  <si>
    <t>CONSERVACION EDIFICIO MOP - ARICA Y PARINACOTA ARICA</t>
  </si>
  <si>
    <t>Arica</t>
  </si>
  <si>
    <t>40038441-0</t>
  </si>
  <si>
    <t xml:space="preserve">CONSERVACION RED VIAL ADMINISTRACION DIRECTA REGION DE ARICA Y PARINACOTA 2023 </t>
  </si>
  <si>
    <t>40043776-0</t>
  </si>
  <si>
    <t>AMPLIACION AMPLIACIÓN EDIFICIO MOP TARAPACA IQUIQUE IQUIQUE</t>
  </si>
  <si>
    <t>40047082-0</t>
  </si>
  <si>
    <t>CONSERVACION EDIFICIO MOP DV IQUIQUE</t>
  </si>
  <si>
    <t>Iquique</t>
  </si>
  <si>
    <t>40038438-0</t>
  </si>
  <si>
    <t xml:space="preserve">CONSERVACION RED VIAL ADMINISTRACION DIRECTA REGION DE TARAPACA 2023 </t>
  </si>
  <si>
    <t>40001975-0</t>
  </si>
  <si>
    <t>CONSERVACION MAYOR ÁREA DE MOVIMIENTO AEROPUERTO DIEGO ARACENA DE IQUIQUE</t>
  </si>
  <si>
    <t>30255722-0</t>
  </si>
  <si>
    <t>CONSTRUCCION COSTANERA NORTE MEJILLONES, SECTOR: MEJILLONES-PUNTA CHACAYA</t>
  </si>
  <si>
    <t>40038277-0</t>
  </si>
  <si>
    <t xml:space="preserve">MEJORAMIENTO RUTA B-39 SECTOR : BAQUEDANO - MINERA GABY, REG. ANTOFAGASTA </t>
  </si>
  <si>
    <t>40038482-0</t>
  </si>
  <si>
    <t xml:space="preserve">CONSERVACION RED VIAL ADMINISTRACION DIRECTA REGION DE ANTOFAGASTA 2023 </t>
  </si>
  <si>
    <t>ANTOFAGASTA, MEJILLONES, TALTAL, TOCOPILLA</t>
  </si>
  <si>
    <t>30395227-0</t>
  </si>
  <si>
    <t>REPOSICION DIRECCIÓN PROVINCIAL VIALIDAD CHAÑARAL MOP ATACAMA</t>
  </si>
  <si>
    <t>40038440-0</t>
  </si>
  <si>
    <t xml:space="preserve">CONSERVACION RED VIAL ADMINISTRACION DIRECTA REGION DE ATACAMA 2023 </t>
  </si>
  <si>
    <t>40047776-0</t>
  </si>
  <si>
    <t>CONSERVACION FACHADAS EDIFICIO MOP 2023 LA SERENA</t>
  </si>
  <si>
    <t>40038497-0</t>
  </si>
  <si>
    <t xml:space="preserve">CONSERVACION RED VIAL ADMINISTRACION DIRECTA REGION DE COQUIMBO 2023 </t>
  </si>
  <si>
    <t>30132824-0</t>
  </si>
  <si>
    <t>CONSTRUCCION BY PASS A LAS CIUDADES DE LA LIGUA Y CABILDO</t>
  </si>
  <si>
    <t>CASABLANCA, PUCHUNCAVI, CABILDO, PETORCA, ZAPALLAR</t>
  </si>
  <si>
    <t>40031033-0</t>
  </si>
  <si>
    <t xml:space="preserve">NORMALIZACION VARIOS PUENTES REGION DE VALPARAISO (ACT SISMICA) </t>
  </si>
  <si>
    <t>VALPARAISO, LOS ANDES, PETORCA, QUILLOTA, SAN ANTONIO</t>
  </si>
  <si>
    <t>VALPARAISO, PUCHUNCAVI, QUILPUE, QUINTERO, VILLA ALEMANA, LOS ANDES, CALLE LARGA, RINCONADA, SAN ESTEBAN, LA LIGUA, PAPUDO, PETORCA, ZAPALLAR, QUILLOTA, CALERA, HIJUELAS, LA CRUZ, NOGALES, SAN ANTONIO, ALGARROBO, CARTAGENA, EL QUISCO, EL TABO</t>
  </si>
  <si>
    <t>40038480-0</t>
  </si>
  <si>
    <t xml:space="preserve">CONSERVACION RED VIAL ADMINISTRACION DIRECTA REGION DE VALPARAISO 2023 </t>
  </si>
  <si>
    <t>40041259-0</t>
  </si>
  <si>
    <t xml:space="preserve">CONSERVACION INTEGRAL SALA CUNA Y JARDIN INFANTIL MOP </t>
  </si>
  <si>
    <t>30070213-0</t>
  </si>
  <si>
    <t>CONSTRUCCIÓN CALETERAS RUTA 5 SUR S: LO ESPEJO ¿ SAN BERNARDO</t>
  </si>
  <si>
    <t>LO ESPEJO</t>
  </si>
  <si>
    <t>30483632-0</t>
  </si>
  <si>
    <t>AMPLIACION RUTA 76 S: ESQUINA BLANCA -AVENIDA PARQUE CENTRAL, RM</t>
  </si>
  <si>
    <t>CERRILLOS</t>
  </si>
  <si>
    <t>40038444-0</t>
  </si>
  <si>
    <t xml:space="preserve">CONSERVACION RED VIAL ADMINISTRACION DIRECTA REGION METROPOLITANA 2023 </t>
  </si>
  <si>
    <t>SANTIAGO, CERRILLOS, CERRO NAVIA, CONCHALI, EL BOSQUE, ESTACION CENTRAL, HUECHURABA, INDEPENDENCIA, LA CISTERNA, LA FLORIDA, LA GRANJA, LA PINTANA, LA REINA, LAS CONDES, LO BARNECHEA, LO ESPEJO, LO PRADO, MACUL, MAIPU, ÑUÑOA, PEDRO AGUIRRE CERDA, PEÑALOLE</t>
  </si>
  <si>
    <t>29000121-0</t>
  </si>
  <si>
    <t>HABILITACIÓN CORREDOR DE TRANSPORTE PÚBLICO AV. SANTA ROSA (INSPECCIÓN FISCAL)</t>
  </si>
  <si>
    <t>SANTIAGO, LA GRANJA, SAN JOAQUIN, SAN MIGUEL, SAN RAMON</t>
  </si>
  <si>
    <t>30121431-0</t>
  </si>
  <si>
    <t>CONSTRUCCION PASO DESNIVELADO GULTRO - LO CONTI, OLIVAR</t>
  </si>
  <si>
    <t>40038445-0</t>
  </si>
  <si>
    <t xml:space="preserve">CONSERVACION RED VIAL ADMINISTRACION DIRECTA REGION DE O´HIGGINS 2023 </t>
  </si>
  <si>
    <t>20159135-0</t>
  </si>
  <si>
    <t>CONSTRUCCIÓN SISTEMA DE RIEGO EMBALSE EMPEDRADO</t>
  </si>
  <si>
    <t>TALCA, CAUQUENES</t>
  </si>
  <si>
    <t>CONSTITUCION, CHANCO</t>
  </si>
  <si>
    <t>HUALAÑE, LICANTEN, RAUCO</t>
  </si>
  <si>
    <t>30132426-0</t>
  </si>
  <si>
    <t>MEJORAMIENTO RUTAS J-40 Y J-448; SECTOR: TENO-RAUCO, PROV. CURICO</t>
  </si>
  <si>
    <t>RAUCO, TENO</t>
  </si>
  <si>
    <t>CONSTITUCION, CUREPTO</t>
  </si>
  <si>
    <t>40038449-0</t>
  </si>
  <si>
    <t xml:space="preserve">CONSERVACION RED VIAL ADMINISTRACION DIRECTA REGION DEL MAULE 2023 </t>
  </si>
  <si>
    <t>40039094-0</t>
  </si>
  <si>
    <t>CONSERVACION RECINTO DOH LOS LLEUQUES</t>
  </si>
  <si>
    <t>PINTO</t>
  </si>
  <si>
    <t>COELEMU, RANQUIL</t>
  </si>
  <si>
    <t>PEMUCO, SAN NICOLAS</t>
  </si>
  <si>
    <t>40038488-0</t>
  </si>
  <si>
    <t xml:space="preserve">CONSERVACION RED VIAL ADMINISTRACION DIRECTA REGION DE ÑUBLE 2023 </t>
  </si>
  <si>
    <t>ALTO BIO BIO</t>
  </si>
  <si>
    <t>HUALQUI, SANTA JUANA</t>
  </si>
  <si>
    <t>30172125-0</t>
  </si>
  <si>
    <t>MEJORAMIENTO CONEXIÓN VIAL CONCEPCIÓN - CHIGUAYANTE, ETAPA 1</t>
  </si>
  <si>
    <t>MULCHEN</t>
  </si>
  <si>
    <t>40038487-0</t>
  </si>
  <si>
    <t xml:space="preserve">CONSERVACION RED VIAL ADMINISTRACION DIRECTA REGION DEL BIOBIO 2023 </t>
  </si>
  <si>
    <t>40047019-0</t>
  </si>
  <si>
    <t xml:space="preserve">CONSERVACION ADMINISTRACIÓN DIRECTA  PROVINCIAS DE ARAUCO Y BIOBÍO </t>
  </si>
  <si>
    <t>40038821-0</t>
  </si>
  <si>
    <t>CONSERVACION INTEGRAL PROVINCIAL MALLECO DIRECCIÓN DE VIALIDAD , ANGOL ANGOL</t>
  </si>
  <si>
    <t>20184422-0</t>
  </si>
  <si>
    <t>MEJORAMIENTO RUTA 199-CH SECTOR: PUESCO PASO MAMUIL MALAL</t>
  </si>
  <si>
    <t>20187901-0</t>
  </si>
  <si>
    <t>CONSTRUCCIÓN NUEVO PUENTE CAUTÍN EN CAJÓN</t>
  </si>
  <si>
    <t>TEMUCO, VILCUN</t>
  </si>
  <si>
    <t>LOS SAUCES, TRAIGUEN</t>
  </si>
  <si>
    <t>30483452-0</t>
  </si>
  <si>
    <t>MEJORAMIENTO PASADA URBANA POR GALVARINO DIVERSAS RUTAS</t>
  </si>
  <si>
    <t>TRAIGUEN, VICTORIA</t>
  </si>
  <si>
    <t>40020211-0</t>
  </si>
  <si>
    <t>MEJORAMIENTO CBI PUTUE BAJO RINCONADA Y CRUCE RUTA S-91 RINCONADA, VILLARRICA</t>
  </si>
  <si>
    <t>40025844-0</t>
  </si>
  <si>
    <t>MEJORAMIENTO CAMINO BÁSICO INTERMEDIO  ACCESO QUILAS BAJAS, FREIRE</t>
  </si>
  <si>
    <t>40038511-0</t>
  </si>
  <si>
    <t xml:space="preserve">CONSERVACION REDVIAL ADMINISTRACION DIRECTA REGION DE LA ARAUCANIA 2023 </t>
  </si>
  <si>
    <t>40047021-0</t>
  </si>
  <si>
    <t>CONSERVACION ADMINISTRACION DIRECTA PROVINCIAS DE CAUTIN Y MALLECO</t>
  </si>
  <si>
    <t>40050331-0</t>
  </si>
  <si>
    <t xml:space="preserve">CONSERVACION DE EMERGENCIA AERÓDROMO DE VICTORIA, REGIÓN DE LA ARAUCANÍA </t>
  </si>
  <si>
    <t>40003669-0</t>
  </si>
  <si>
    <t>MEJORAMIENTO PASADA URBANA RUTA T-551 EN FUTRONO</t>
  </si>
  <si>
    <t>40038447-0</t>
  </si>
  <si>
    <t xml:space="preserve">CONSERVACION RED VIAL ADMINISTRACION DIRECTA REGION DE LOS RIOS 2023 </t>
  </si>
  <si>
    <t>CONSTRUCCION INFRAESTRUCTURA TURÍSTICA LAGO RANCO, COMUNA DE LAGO RANCO</t>
  </si>
  <si>
    <t>LLANQUIHUE, CHILOE, OSORNO</t>
  </si>
  <si>
    <t>PUERTO MONTT, PUERTO VARAS, ANCUD, OSORNO</t>
  </si>
  <si>
    <t>FRESIA, LLANQUIHUE</t>
  </si>
  <si>
    <t>LLANQUIHUE, OSORNO, PALENA</t>
  </si>
  <si>
    <t>LOS MUERMOS, PUYEHUE, SAN JUAN DE LA COSTA, CHAITEN, HUALAIHUE</t>
  </si>
  <si>
    <t>OSORNO, SAN PABLO</t>
  </si>
  <si>
    <t>40038504-0</t>
  </si>
  <si>
    <t xml:space="preserve">CONSERVACION RED VIAL ADMINISTRACION DIRECTA REGION DE LOS LAGOS 2023 </t>
  </si>
  <si>
    <t>40038921-0</t>
  </si>
  <si>
    <t>CONSERVACION DE APOYO EDIFICIO MOP 2023 OFICINA PROVINCIAL DE VIALIDAD AYSEN TENIENTE MERINO 1347 - PUERTO AYSEN</t>
  </si>
  <si>
    <t>COIHAIQUE, GENERAL CARRERA</t>
  </si>
  <si>
    <t>COIHAIQUE, RIO IBAÑEZ</t>
  </si>
  <si>
    <t>40038439-0</t>
  </si>
  <si>
    <t xml:space="preserve">CONSERVACION RED VIAL ADMINISTRACION DIRECTA REGION DE AYSEN 2023 </t>
  </si>
  <si>
    <t>30125637-0</t>
  </si>
  <si>
    <t>CONSTRUCCIÓN CAMINO VICUÑA-YENDEGAIA, SECTOR AFLUENTE RÍO TOLEDO - RÍO CONDOR</t>
  </si>
  <si>
    <t>40038443-0</t>
  </si>
  <si>
    <t xml:space="preserve">CONSERVACION RED VIAL ADMINISTRACION DIRECTA REGION DE MAGALLANES 2023 </t>
  </si>
  <si>
    <t>LONGAVI, PARRAL, RETIRO</t>
  </si>
  <si>
    <t>40047356-0</t>
  </si>
  <si>
    <t xml:space="preserve">ANALISIS MODELACION Y EVALUACION PLAN DE INVERSIONES ESTRATEGICO PARA PDI 2055 </t>
  </si>
  <si>
    <t>INTERCOMUNAL O UNICOMUNAL</t>
  </si>
  <si>
    <t>INTERPROVINCIAL O UNIPROVINCIAL</t>
  </si>
  <si>
    <t>ZONA</t>
  </si>
  <si>
    <t>NORTE</t>
  </si>
  <si>
    <t>CENTRO</t>
  </si>
  <si>
    <t>SUR</t>
  </si>
  <si>
    <t>AUSTRAL</t>
  </si>
  <si>
    <t>INTERREGIONAL</t>
  </si>
  <si>
    <t>SERV</t>
  </si>
  <si>
    <t>DARQ</t>
  </si>
  <si>
    <t>DVIA</t>
  </si>
  <si>
    <t>DAER</t>
  </si>
  <si>
    <t>DPLA</t>
  </si>
  <si>
    <t>DOHR</t>
  </si>
  <si>
    <t>DOPO</t>
  </si>
  <si>
    <t>SSSR</t>
  </si>
  <si>
    <t>DCOP</t>
  </si>
  <si>
    <t>DAGU</t>
  </si>
  <si>
    <t>DGOP</t>
  </si>
  <si>
    <t>Total</t>
  </si>
  <si>
    <t>Total general</t>
  </si>
  <si>
    <t>UNICOMUNAL</t>
  </si>
  <si>
    <t>PRESUPUESTO ($)</t>
  </si>
  <si>
    <t>GASTO ($)</t>
  </si>
  <si>
    <t>SALDO ($)</t>
  </si>
  <si>
    <t>PRESUP ($)</t>
  </si>
  <si>
    <t>PRESUP (%)</t>
  </si>
  <si>
    <t>1.- Dineros presupuestados por comuna proyecto</t>
  </si>
  <si>
    <t>2.- Cantidad de proyectos por zona geográfica</t>
  </si>
  <si>
    <t>N° de Proyectos</t>
  </si>
  <si>
    <t>4.A- Ejecución total</t>
  </si>
  <si>
    <t>Tipo Comuna</t>
  </si>
  <si>
    <t>Ejecutado ($)</t>
  </si>
  <si>
    <t>Tasa Ejecución</t>
  </si>
  <si>
    <t>4.B- Ejecución por Servicio MOP</t>
  </si>
  <si>
    <t>Servicio</t>
  </si>
  <si>
    <t>Asignado (M$)</t>
  </si>
  <si>
    <t>Ejecutado (M$)</t>
  </si>
  <si>
    <t>Total MOP (M$)</t>
  </si>
  <si>
    <t>3.Ejecución por Zona</t>
  </si>
  <si>
    <t>Asignado ($)</t>
  </si>
  <si>
    <t>Total MOP ($)</t>
  </si>
  <si>
    <t>KPI***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</si>
</sst>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8" formatCode="_-&quot;XDR&quot;* #,##0_-;\-&quot;XDR&quot;* #,##0_-;_-&quot;XDR&quot;* &quot;-&quot;_-;_-@_-"/>
    <numFmt numFmtId="169" formatCode="_-* #,##0_-;\-* #,##0_-;_-* &quot;-&quot;_-;_-@_-"/>
    <numFmt numFmtId="179" formatCode="_ [$$-340A]* #,##0_ ;_ [$$-340A]* \-#,##0_ ;_ [$$-340A]* &quot;-&quot;??_ ;_ @_ "/>
    <numFmt numFmtId="180" formatCode="0.0%"/>
  </numFmts>
  <fonts count="9" x14ac:knownFonts="1">
    <font>
      <sz val="11"/>
      <color theme="1"/>
      <name val="Calibri"/>
      <family val="2"/>
      <scheme val="minor"/>
    </font>
    <font>
      <sz val="10"/>
      <color indexed="8"/>
      <name val="Arial"/>
      <family val="2"/>
    </font>
    <font>
      <sz val="11"/>
      <color theme="1"/>
      <name val="Calibri"/>
      <family val="2"/>
      <scheme val="minor"/>
    </font>
    <font>
      <sz val="11"/>
      <color rgb="FFFF0000"/>
      <name val="Calibri"/>
      <family val="2"/>
      <scheme val="minor"/>
    </font>
    <font>
      <b/>
      <sz val="11"/>
      <color theme="1"/>
      <name val="Calibri"/>
      <family val="2"/>
      <scheme val="minor"/>
    </font>
    <font>
      <sz val="10"/>
      <color theme="1"/>
      <name val="Verdana"/>
      <family val="2"/>
    </font>
    <font>
      <b/>
      <sz val="10"/>
      <color indexed="8"/>
      <name val="Calibri"/>
      <family val="2"/>
      <scheme val="minor"/>
    </font>
    <font>
      <sz val="10"/>
      <color indexed="8"/>
      <name val="Calibri"/>
      <family val="2"/>
      <scheme val="minor"/>
    </font>
    <font>
      <sz val="9"/>
      <color theme="1"/>
      <name val="Calibri"/>
      <family val="2"/>
      <scheme val="minor"/>
    </font>
  </fonts>
  <fills count="7">
    <fill>
      <patternFill patternType="none"/>
    </fill>
    <fill>
      <patternFill patternType="gray125"/>
    </fill>
    <fill>
      <patternFill patternType="solid">
        <fgColor indexed="22"/>
        <bgColor indexed="0"/>
      </patternFill>
    </fill>
    <fill>
      <patternFill patternType="solid">
        <fgColor theme="7" tint="0.79998168889431442"/>
        <bgColor indexed="0"/>
      </patternFill>
    </fill>
    <fill>
      <patternFill patternType="solid">
        <fgColor theme="8" tint="0.79998168889431442"/>
        <bgColor theme="8" tint="0.79998168889431442"/>
      </patternFill>
    </fill>
    <fill>
      <patternFill patternType="solid">
        <fgColor theme="7" tint="0.79998168889431442"/>
        <bgColor indexed="64"/>
      </patternFill>
    </fill>
    <fill>
      <patternFill patternType="solid">
        <fgColor theme="0" tint="-4.9989318521683403E-2"/>
        <bgColor theme="8" tint="0.79998168889431442"/>
      </patternFill>
    </fill>
  </fills>
  <borders count="7">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top/>
      <bottom style="thin">
        <color theme="8" tint="0.39997558519241921"/>
      </bottom>
      <diagonal/>
    </border>
    <border>
      <left/>
      <right/>
      <top style="thin">
        <color theme="8" tint="0.39997558519241921"/>
      </top>
      <bottom/>
      <diagonal/>
    </border>
  </borders>
  <cellStyleXfs count="5">
    <xf numFmtId="0" fontId="0" fillId="0" borderId="0"/>
    <xf numFmtId="169" fontId="2" fillId="0" borderId="0" applyFont="0" applyFill="0" applyBorder="0" applyAlignment="0" applyProtection="0"/>
    <xf numFmtId="168" fontId="2" fillId="0" borderId="0" applyFont="0" applyFill="0" applyBorder="0" applyAlignment="0" applyProtection="0"/>
    <xf numFmtId="0" fontId="1" fillId="0" borderId="0"/>
    <xf numFmtId="9" fontId="2" fillId="0" borderId="0" applyFont="0" applyFill="0" applyBorder="0" applyAlignment="0" applyProtection="0"/>
  </cellStyleXfs>
  <cellXfs count="39">
    <xf numFmtId="0" fontId="0" fillId="0" borderId="0" xfId="0"/>
    <xf numFmtId="0" fontId="5" fillId="0" borderId="0" xfId="0" applyFont="1"/>
    <xf numFmtId="0" fontId="5" fillId="0" borderId="0" xfId="0" applyFont="1" applyAlignment="1">
      <alignment horizontal="center"/>
    </xf>
    <xf numFmtId="3" fontId="5" fillId="0" borderId="0" xfId="0" applyNumberFormat="1" applyFont="1"/>
    <xf numFmtId="0" fontId="7" fillId="0" borderId="2" xfId="3" applyFont="1" applyFill="1" applyBorder="1" applyAlignment="1">
      <alignment vertical="top" wrapText="1"/>
    </xf>
    <xf numFmtId="0" fontId="7" fillId="0" borderId="2" xfId="3" applyFont="1" applyFill="1" applyBorder="1" applyAlignment="1">
      <alignment horizontal="center" vertical="top" wrapText="1"/>
    </xf>
    <xf numFmtId="3" fontId="7" fillId="0" borderId="2" xfId="3" applyNumberFormat="1" applyFont="1" applyFill="1" applyBorder="1" applyAlignment="1">
      <alignment horizontal="right" vertical="top" wrapText="1"/>
    </xf>
    <xf numFmtId="3" fontId="6" fillId="0" borderId="2" xfId="3" applyNumberFormat="1" applyFont="1" applyFill="1" applyBorder="1" applyAlignment="1">
      <alignment horizontal="right" vertical="top" wrapText="1"/>
    </xf>
    <xf numFmtId="0" fontId="6" fillId="2" borderId="1" xfId="3" applyFont="1" applyFill="1" applyBorder="1" applyAlignment="1">
      <alignment horizontal="center" vertical="center" wrapText="1"/>
    </xf>
    <xf numFmtId="3" fontId="6" fillId="2" borderId="1" xfId="3" applyNumberFormat="1" applyFont="1" applyFill="1" applyBorder="1" applyAlignment="1">
      <alignment horizontal="center" vertical="center" wrapText="1"/>
    </xf>
    <xf numFmtId="0" fontId="5" fillId="0" borderId="0" xfId="0" applyFont="1" applyAlignment="1">
      <alignment vertical="center"/>
    </xf>
    <xf numFmtId="3" fontId="6" fillId="3" borderId="1" xfId="3" applyNumberFormat="1" applyFont="1" applyFill="1" applyBorder="1" applyAlignment="1">
      <alignment horizontal="center" vertical="center" wrapText="1"/>
    </xf>
    <xf numFmtId="179" fontId="7" fillId="0" borderId="2" xfId="2" applyNumberFormat="1" applyFont="1" applyFill="1" applyBorder="1" applyAlignment="1">
      <alignment vertical="top"/>
    </xf>
    <xf numFmtId="179" fontId="7" fillId="0" borderId="2" xfId="2" applyNumberFormat="1" applyFont="1" applyFill="1" applyBorder="1" applyAlignment="1">
      <alignment horizontal="center" vertical="center"/>
    </xf>
    <xf numFmtId="0" fontId="6" fillId="2" borderId="3" xfId="3" applyFont="1" applyFill="1" applyBorder="1" applyAlignment="1">
      <alignment horizontal="center" vertical="center" wrapText="1"/>
    </xf>
    <xf numFmtId="0" fontId="7" fillId="0" borderId="4" xfId="3" applyFont="1" applyFill="1" applyBorder="1" applyAlignment="1">
      <alignment vertical="top" wrapText="1"/>
    </xf>
    <xf numFmtId="0" fontId="6" fillId="3" borderId="2" xfId="3" applyFont="1" applyFill="1" applyBorder="1" applyAlignment="1">
      <alignment horizontal="center" vertical="center" wrapText="1"/>
    </xf>
    <xf numFmtId="0" fontId="0" fillId="0" borderId="2" xfId="0" applyBorder="1" applyAlignment="1">
      <alignment horizontal="center"/>
    </xf>
    <xf numFmtId="0" fontId="0" fillId="0" borderId="0" xfId="0" pivotButton="1"/>
    <xf numFmtId="0" fontId="0" fillId="0" borderId="0" xfId="0" applyNumberFormat="1"/>
    <xf numFmtId="0" fontId="4" fillId="4" borderId="0" xfId="0" applyFont="1" applyFill="1"/>
    <xf numFmtId="0" fontId="4" fillId="4" borderId="6" xfId="0" applyFont="1" applyFill="1" applyBorder="1"/>
    <xf numFmtId="180" fontId="0" fillId="0" borderId="0" xfId="0" applyNumberFormat="1"/>
    <xf numFmtId="0" fontId="0" fillId="0" borderId="0" xfId="0" pivotButton="1" applyAlignment="1">
      <alignment horizontal="center"/>
    </xf>
    <xf numFmtId="0" fontId="0" fillId="0" borderId="0" xfId="0" applyAlignment="1">
      <alignment horizontal="center"/>
    </xf>
    <xf numFmtId="0" fontId="0" fillId="5" borderId="0" xfId="0" applyFill="1"/>
    <xf numFmtId="0" fontId="4" fillId="5" borderId="0" xfId="0" applyFont="1" applyFill="1"/>
    <xf numFmtId="0" fontId="4" fillId="4" borderId="5" xfId="0" applyFont="1" applyFill="1" applyBorder="1" applyAlignment="1">
      <alignment horizontal="center"/>
    </xf>
    <xf numFmtId="179" fontId="0" fillId="0" borderId="0" xfId="0" applyNumberFormat="1"/>
    <xf numFmtId="179" fontId="0" fillId="0" borderId="0" xfId="1" applyNumberFormat="1" applyFont="1"/>
    <xf numFmtId="179" fontId="4" fillId="4" borderId="6" xfId="0" applyNumberFormat="1" applyFont="1" applyFill="1" applyBorder="1"/>
    <xf numFmtId="9" fontId="0" fillId="0" borderId="0" xfId="4" applyFont="1"/>
    <xf numFmtId="9" fontId="4" fillId="6" borderId="6" xfId="4" applyFont="1" applyFill="1" applyBorder="1"/>
    <xf numFmtId="0" fontId="4" fillId="6" borderId="5" xfId="0" applyFont="1" applyFill="1" applyBorder="1" applyAlignment="1">
      <alignment horizontal="center"/>
    </xf>
    <xf numFmtId="0" fontId="8" fillId="0" borderId="0" xfId="0" applyFont="1"/>
    <xf numFmtId="179" fontId="0" fillId="0" borderId="0" xfId="2" applyNumberFormat="1" applyFont="1"/>
    <xf numFmtId="169" fontId="7" fillId="0" borderId="2" xfId="1" applyFont="1" applyFill="1" applyBorder="1" applyAlignment="1">
      <alignment horizontal="right" vertical="top"/>
    </xf>
    <xf numFmtId="0" fontId="0" fillId="0" borderId="0" xfId="0" applyAlignment="1">
      <alignment horizontal="center" vertical="center"/>
    </xf>
    <xf numFmtId="0" fontId="3" fillId="0" borderId="0" xfId="0" applyFont="1"/>
  </cellXfs>
  <cellStyles count="5">
    <cellStyle name="Millares [0]" xfId="1" builtinId="6"/>
    <cellStyle name="Moneda [0]" xfId="2" builtinId="7"/>
    <cellStyle name="Normal" xfId="0" builtinId="0"/>
    <cellStyle name="Normal_Hoja1" xfId="3"/>
    <cellStyle name="Porcentaje" xfId="4" builtinId="5"/>
  </cellStyles>
  <dxfs count="34">
    <dxf>
      <numFmt numFmtId="169" formatCode="_-* #,##0_-;\-* #,##0_-;_-* &quot;-&quot;_-;_-@_-"/>
    </dxf>
    <dxf>
      <numFmt numFmtId="14" formatCode="0.00%"/>
    </dxf>
    <dxf>
      <numFmt numFmtId="180" formatCode="0.0%"/>
    </dxf>
    <dxf>
      <alignment horizontal="center"/>
    </dxf>
    <dxf>
      <alignment horizontal="center"/>
    </dxf>
    <dxf>
      <numFmt numFmtId="179" formatCode="_ [$$-340A]* #,##0_ ;_ [$$-340A]* \-#,##0_ ;_ [$$-340A]* &quot;-&quot;??_ ;_ @_ "/>
    </dxf>
    <dxf>
      <numFmt numFmtId="179" formatCode="_ [$$-340A]* #,##0_ ;_ [$$-340A]* \-#,##0_ ;_ [$$-340A]* &quot;-&quot;??_ ;_ @_ "/>
    </dxf>
    <dxf>
      <alignment horizontal="center"/>
    </dxf>
    <dxf>
      <alignment vertical="center"/>
    </dxf>
    <dxf>
      <numFmt numFmtId="179" formatCode="_ [$$-340A]* #,##0_ ;_ [$$-340A]* \-#,##0_ ;_ [$$-340A]* &quot;-&quot;??_ ;_ @_ "/>
    </dxf>
    <dxf>
      <alignment horizontal="center"/>
    </dxf>
    <dxf>
      <alignment vertical="center"/>
    </dxf>
    <dxf>
      <numFmt numFmtId="179" formatCode="_ [$$-340A]* #,##0_ ;_ [$$-340A]* \-#,##0_ ;_ [$$-340A]* &quot;-&quot;??_ ;_ @_ "/>
    </dxf>
    <dxf>
      <alignment horizontal="center"/>
    </dxf>
    <dxf>
      <alignment vertical="center"/>
    </dxf>
    <dxf>
      <numFmt numFmtId="179" formatCode="_ [$$-340A]* #,##0_ ;_ [$$-340A]* \-#,##0_ ;_ [$$-340A]* &quot;-&quot;??_ ;_ @_ "/>
    </dxf>
    <dxf>
      <alignment horizontal="center"/>
    </dxf>
    <dxf>
      <alignment vertical="center"/>
    </dxf>
    <dxf>
      <numFmt numFmtId="179" formatCode="_ [$$-340A]* #,##0_ ;_ [$$-340A]* \-#,##0_ ;_ [$$-340A]* &quot;-&quot;??_ ;_ @_ "/>
    </dxf>
    <dxf>
      <alignment horizontal="center"/>
    </dxf>
    <dxf>
      <alignment vertical="center"/>
    </dxf>
    <dxf>
      <alignment vertical="center"/>
    </dxf>
    <dxf>
      <alignment horizontal="center"/>
    </dxf>
    <dxf>
      <numFmt numFmtId="179" formatCode="_ [$$-340A]* #,##0_ ;_ [$$-340A]* \-#,##0_ ;_ [$$-340A]* &quot;-&quot;??_ ;_ @_ "/>
    </dxf>
    <dxf>
      <numFmt numFmtId="179" formatCode="_ [$$-340A]* #,##0_ ;_ [$$-340A]* \-#,##0_ ;_ [$$-340A]* &quot;-&quot;??_ ;_ @_ "/>
    </dxf>
    <dxf>
      <numFmt numFmtId="178" formatCode="_ [$$-340A]* #,##0.0_ ;_ [$$-340A]* \-#,##0.0_ ;_ [$$-340A]* &quot;-&quot;??_ ;_ @_ "/>
    </dxf>
    <dxf>
      <numFmt numFmtId="179" formatCode="_ [$$-340A]* #,##0_ ;_ [$$-340A]* \-#,##0_ ;_ [$$-340A]* &quot;-&quot;??_ ;_ @_ "/>
    </dxf>
    <dxf>
      <numFmt numFmtId="177" formatCode="_ [$$-340A]* #,##0.00_ ;_ [$$-340A]* \-#,##0.00_ ;_ [$$-340A]* &quot;-&quot;??_ ;_ @_ "/>
    </dxf>
    <dxf>
      <numFmt numFmtId="179" formatCode="_ [$$-340A]* #,##0_ ;_ [$$-340A]* \-#,##0_ ;_ [$$-340A]* &quot;-&quot;??_ ;_ @_ "/>
    </dxf>
    <dxf>
      <alignment horizontal="center"/>
    </dxf>
    <dxf>
      <alignment horizontal="center"/>
    </dxf>
    <dxf>
      <numFmt numFmtId="180" formatCode="0.0%"/>
    </dxf>
    <dxf>
      <numFmt numFmtId="14" formatCode="0.00%"/>
    </dxf>
    <dxf>
      <numFmt numFmtId="169"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[EjercicioPPTO_MOP.xlsx]DASHBOARD!TablaDinámica4</c:name>
    <c:fmtId val="0"/>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N° de Proyectos por Zona Geográfica</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s-CL"/>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4">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L"/>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DASHBOARD!$C$14:$C$15</c:f>
              <c:strCache>
                <c:ptCount val="1"/>
                <c:pt idx="0">
                  <c:v>Total</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DASHBOARD!$B$16:$B$21</c:f>
              <c:strCache>
                <c:ptCount val="5"/>
                <c:pt idx="0">
                  <c:v>INTERREGIONAL</c:v>
                </c:pt>
                <c:pt idx="1">
                  <c:v>AUSTRAL</c:v>
                </c:pt>
                <c:pt idx="2">
                  <c:v>SUR</c:v>
                </c:pt>
                <c:pt idx="3">
                  <c:v>CENTRO</c:v>
                </c:pt>
                <c:pt idx="4">
                  <c:v>NORTE</c:v>
                </c:pt>
              </c:strCache>
            </c:strRef>
          </c:cat>
          <c:val>
            <c:numRef>
              <c:f>DASHBOARD!$C$16:$C$21</c:f>
              <c:numCache>
                <c:formatCode>General</c:formatCode>
                <c:ptCount val="5"/>
                <c:pt idx="0">
                  <c:v>103</c:v>
                </c:pt>
                <c:pt idx="1">
                  <c:v>278</c:v>
                </c:pt>
                <c:pt idx="2">
                  <c:v>485</c:v>
                </c:pt>
                <c:pt idx="3">
                  <c:v>477</c:v>
                </c:pt>
                <c:pt idx="4">
                  <c:v>361</c:v>
                </c:pt>
              </c:numCache>
            </c:numRef>
          </c:val>
          <c:extLst>
            <c:ext xmlns:c16="http://schemas.microsoft.com/office/drawing/2014/chart" uri="{C3380CC4-5D6E-409C-BE32-E72D297353CC}">
              <c16:uniqueId val="{00000000-3A03-4946-9F20-296813101B19}"/>
            </c:ext>
          </c:extLst>
        </c:ser>
        <c:dLbls>
          <c:dLblPos val="outEnd"/>
          <c:showLegendKey val="0"/>
          <c:showVal val="1"/>
          <c:showCatName val="0"/>
          <c:showSerName val="0"/>
          <c:showPercent val="0"/>
          <c:showBubbleSize val="0"/>
        </c:dLbls>
        <c:gapWidth val="150"/>
        <c:axId val="299607280"/>
        <c:axId val="299591920"/>
      </c:barChart>
      <c:catAx>
        <c:axId val="299607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299591920"/>
        <c:crosses val="autoZero"/>
        <c:auto val="1"/>
        <c:lblAlgn val="ctr"/>
        <c:lblOffset val="100"/>
        <c:noMultiLvlLbl val="0"/>
      </c:catAx>
      <c:valAx>
        <c:axId val="299591920"/>
        <c:scaling>
          <c:orientation val="minMax"/>
          <c:max val="500"/>
        </c:scaling>
        <c:delete val="0"/>
        <c:axPos val="b"/>
        <c:majorGridlines>
          <c:spPr>
            <a:ln w="9525" cap="flat" cmpd="sng" algn="ctr">
              <a:solidFill>
                <a:schemeClr val="bg1">
                  <a:lumMod val="95000"/>
                </a:schemeClr>
              </a:solidFill>
              <a:round/>
            </a:ln>
            <a:effectLst/>
          </c:spPr>
        </c:majorGridlines>
        <c:numFmt formatCode="General" sourceLinked="1"/>
        <c:majorTickMark val="none"/>
        <c:minorTickMark val="none"/>
        <c:tickLblPos val="nextTo"/>
        <c:spPr>
          <a:noFill/>
          <a:ln>
            <a:solidFill>
              <a:sysClr val="windowText" lastClr="000000">
                <a:alpha val="99000"/>
              </a:sys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299607280"/>
        <c:crosses val="autoZero"/>
        <c:crossBetween val="between"/>
      </c:valAx>
      <c:dTable>
        <c:showHorzBorder val="1"/>
        <c:showVertBorder val="1"/>
        <c:showOutline val="1"/>
        <c:showKeys val="1"/>
        <c:spPr>
          <a:noFill/>
          <a:ln w="9525" cap="flat" cmpd="sng" algn="ctr">
            <a:solidFill>
              <a:schemeClr val="tx1"/>
            </a:solidFill>
            <a:round/>
          </a:ln>
          <a:effectLst/>
        </c:spPr>
        <c:txPr>
          <a:bodyPr rot="0" spcFirstLastPara="1" vertOverflow="ellipsis" vert="horz" wrap="square" anchor="ctr" anchorCtr="1"/>
          <a:lstStyle/>
          <a:p>
            <a:pPr rtl="0">
              <a:defRPr sz="900" b="0" i="0" u="none" strike="noStrike" kern="1200" baseline="0">
                <a:solidFill>
                  <a:sysClr val="windowText" lastClr="000000"/>
                </a:solidFill>
                <a:latin typeface="+mn-lt"/>
                <a:ea typeface="+mn-ea"/>
                <a:cs typeface="+mn-cs"/>
              </a:defRPr>
            </a:pPr>
            <a:endParaRPr lang="es-CL"/>
          </a:p>
        </c:txPr>
      </c:dTable>
      <c:spPr>
        <a:solidFill>
          <a:schemeClr val="bg1"/>
        </a:solidFill>
        <a:ln>
          <a:solidFill>
            <a:schemeClr val="bg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alpha val="99000"/>
        </a:sysClr>
      </a:solidFill>
      <a:round/>
    </a:ln>
    <a:effectLst/>
  </c:spPr>
  <c:txPr>
    <a:bodyPr/>
    <a:lstStyle/>
    <a:p>
      <a:pPr>
        <a:defRPr b="0">
          <a:solidFill>
            <a:sysClr val="windowText" lastClr="000000"/>
          </a:solidFill>
        </a:defRPr>
      </a:pPr>
      <a:endParaRPr lang="es-C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304800</xdr:colOff>
      <xdr:row>12</xdr:row>
      <xdr:rowOff>14287</xdr:rowOff>
    </xdr:from>
    <xdr:to>
      <xdr:col>8</xdr:col>
      <xdr:colOff>38100</xdr:colOff>
      <xdr:row>26</xdr:row>
      <xdr:rowOff>90487</xdr:rowOff>
    </xdr:to>
    <xdr:graphicFrame macro="">
      <xdr:nvGraphicFramePr>
        <xdr:cNvPr id="3" name="Gráfico 2">
          <a:extLst>
            <a:ext uri="{FF2B5EF4-FFF2-40B4-BE49-F238E27FC236}">
              <a16:creationId xmlns:a16="http://schemas.microsoft.com/office/drawing/2014/main" id="{2D0E4F56-272C-48AD-7577-CAA84478E3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raulio Ibarra Olea" refreshedDate="45074.878255208336" createdVersion="1" refreshedVersion="8" recordCount="1704" upgradeOnRefresh="1">
  <cacheSource type="worksheet">
    <worksheetSource ref="A1:Q1705" sheet="BaseColumnas"/>
  </cacheSource>
  <cacheFields count="17">
    <cacheField name="REGION" numFmtId="0">
      <sharedItems/>
    </cacheField>
    <cacheField name="SERVICIO" numFmtId="0">
      <sharedItems/>
    </cacheField>
    <cacheField name="ITEM" numFmtId="0">
      <sharedItems/>
    </cacheField>
    <cacheField name="COD BIP" numFmtId="0">
      <sharedItems/>
    </cacheField>
    <cacheField name="NOMBRE" numFmtId="0">
      <sharedItems/>
    </cacheField>
    <cacheField name="PRESUPUESTO DECRETADO(M$)" numFmtId="3">
      <sharedItems containsSemiMixedTypes="0" containsString="0" containsNumber="1" containsInteger="1" minValue="10" maxValue="68331612"/>
    </cacheField>
    <cacheField name="GASTO (M$)" numFmtId="3">
      <sharedItems containsSemiMixedTypes="0" containsString="0" containsNumber="1" minValue="0" maxValue="26858168.196999997"/>
    </cacheField>
    <cacheField name="SALDO (M$)" numFmtId="3">
      <sharedItems containsSemiMixedTypes="0" containsString="0" containsNumber="1" minValue="0" maxValue="67933380.077000007"/>
    </cacheField>
    <cacheField name="PROVINCIA" numFmtId="0">
      <sharedItems/>
    </cacheField>
    <cacheField name="COMUNA" numFmtId="0">
      <sharedItems/>
    </cacheField>
    <cacheField name="PRESUPUESTO ($)" numFmtId="179">
      <sharedItems containsSemiMixedTypes="0" containsString="0" containsNumber="1" containsInteger="1" minValue="10000" maxValue="68331612000"/>
    </cacheField>
    <cacheField name="GASTO ($)" numFmtId="179">
      <sharedItems containsSemiMixedTypes="0" containsString="0" containsNumber="1" minValue="0" maxValue="26858168196.999996"/>
    </cacheField>
    <cacheField name="SALDO ($)" numFmtId="179">
      <sharedItems containsSemiMixedTypes="0" containsString="0" containsNumber="1" minValue="0" maxValue="67933380077.000008"/>
    </cacheField>
    <cacheField name="INTERCOMUNAL O UNICOMUNAL" numFmtId="179">
      <sharedItems count="2">
        <s v="INTERCOMUNAL"/>
        <s v="UNICOMUNAL"/>
      </sharedItems>
    </cacheField>
    <cacheField name="INTERPROVINCIAL O UNIPROVINCIAL" numFmtId="179">
      <sharedItems/>
    </cacheField>
    <cacheField name="ZONA" numFmtId="179">
      <sharedItems count="5">
        <s v="NORTE"/>
        <s v="CENTRO"/>
        <s v="SUR"/>
        <s v="AUSTRAL"/>
        <s v="INTERREGIONAL"/>
      </sharedItems>
    </cacheField>
    <cacheField name="SERV" numFmtId="17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04">
  <r>
    <s v="Arica y Parinacota"/>
    <s v="Dirección de Arquitectura "/>
    <s v="01"/>
    <s v="40020264-0"/>
    <s v="ACTUALIZACION INVENTARIO PATRIMONIO CULTURAL INMUEBLE, REGIÓN ARICA Y PARINACOTA"/>
    <n v="98359"/>
    <n v="0"/>
    <n v="98359"/>
    <s v="INTERPROVINCIAL"/>
    <s v="INTERCOMUNAL"/>
    <n v="98359000"/>
    <n v="0"/>
    <n v="98359000"/>
    <x v="0"/>
    <s v="INTERPROVINCIAL"/>
    <x v="0"/>
    <s v="DARQ"/>
  </r>
  <r>
    <s v="Arica y Parinacota"/>
    <s v="Dirección de Arquitectura "/>
    <s v="02"/>
    <s v="40029750-0"/>
    <s v="MEJORAMIENTO PUESTA EN VALOR EX PARQUE ADUANA, ARICA ARICA"/>
    <n v="83938"/>
    <n v="0"/>
    <n v="83938"/>
    <s v="ARICA"/>
    <s v="ARICA"/>
    <n v="83938000"/>
    <n v="0"/>
    <n v="83938000"/>
    <x v="1"/>
    <s v="UNIPROVINCIAL"/>
    <x v="0"/>
    <s v="DARQ"/>
  </r>
  <r>
    <s v="Arica y Parinacota"/>
    <s v="Dirección de Arquitectura "/>
    <s v="02"/>
    <s v="40047081-0"/>
    <s v="CONSERVACION EDIFICIO MOP - ARICA Y PARINACOTA ARICA"/>
    <n v="370830"/>
    <n v="0"/>
    <n v="370830"/>
    <s v="ARICA"/>
    <s v="ARICA"/>
    <n v="370830000"/>
    <n v="0"/>
    <n v="370830000"/>
    <x v="1"/>
    <s v="UNIPROVINCIAL"/>
    <x v="0"/>
    <s v="DARQ"/>
  </r>
  <r>
    <s v="Arica y Parinacota"/>
    <s v="Dirección de Obras Hidráulicas "/>
    <s v="01"/>
    <s v="40020240-0"/>
    <s v="DIAGNOSTICO PARA EL MEJORAMIENTO CALIDAD DEL AGUA RIO COLPITA"/>
    <n v="48862"/>
    <n v="0"/>
    <n v="48862"/>
    <s v="ARICA"/>
    <s v="ARICA"/>
    <n v="48862000"/>
    <n v="0"/>
    <n v="48862000"/>
    <x v="1"/>
    <s v="UNIPROVINCIAL"/>
    <x v="0"/>
    <s v="DOHR"/>
  </r>
  <r>
    <s v="Arica y Parinacota"/>
    <s v="Dirección de Obras Hidráulicas "/>
    <s v="01"/>
    <s v="40020242-0"/>
    <s v="DIAGNOSTICO OBRAS MEJORAMIENTO CALIDAD AGUA RÍO AZUFRE"/>
    <n v="498590"/>
    <n v="33750.81"/>
    <n v="464839.19"/>
    <s v="PARINACOTA"/>
    <s v="GENERAL LAGOS"/>
    <n v="498590000"/>
    <n v="33750810"/>
    <n v="464839190"/>
    <x v="1"/>
    <s v="UNIPROVINCIAL"/>
    <x v="0"/>
    <s v="DOHR"/>
  </r>
  <r>
    <s v="Arica y Parinacota"/>
    <s v="Dirección de Obras Hidráulicas "/>
    <s v="01"/>
    <s v="40020319-0"/>
    <s v="DIAGNOSTICO PARA EL MEJORAMIENTO DE CALIDAD DEL AGUA  PROVENIENTE DEL RIO CARITAYA"/>
    <n v="73057"/>
    <n v="0"/>
    <n v="73057"/>
    <s v="ARICA"/>
    <s v="ARICA"/>
    <n v="73057000"/>
    <n v="0"/>
    <n v="73057000"/>
    <x v="1"/>
    <s v="UNIPROVINCIAL"/>
    <x v="0"/>
    <s v="DOHR"/>
  </r>
  <r>
    <s v="Arica y Parinacota"/>
    <s v="Dirección de Obras Hidráulicas "/>
    <s v="01"/>
    <s v="40021389-0"/>
    <s v="ANALISIS LIMITACIÓN DEL CAUCE DEL RÍO SAN JOSÉ, REGIÓN DE ARICA Y PARINACOTA"/>
    <n v="330734"/>
    <n v="0"/>
    <n v="330734"/>
    <s v="ARICA"/>
    <s v="ARICA"/>
    <n v="330734000"/>
    <n v="0"/>
    <n v="330734000"/>
    <x v="1"/>
    <s v="UNIPROVINCIAL"/>
    <x v="0"/>
    <s v="DOHR"/>
  </r>
  <r>
    <s v="Arica y Parinacota"/>
    <s v="Dirección de Obras Hidráulicas "/>
    <s v="02"/>
    <s v="30034659-0"/>
    <s v="CONSTRUCCIÓN EMBALSE CHIRONTA VALLE DE LLUTA"/>
    <n v="2230754"/>
    <n v="1611935.085"/>
    <n v="618818.91500000004"/>
    <s v="ARICA"/>
    <s v="ARICA"/>
    <n v="2230754000"/>
    <n v="1611935085"/>
    <n v="618818915"/>
    <x v="1"/>
    <s v="UNIPROVINCIAL"/>
    <x v="0"/>
    <s v="DOHR"/>
  </r>
  <r>
    <s v="Arica y Parinacota"/>
    <s v="Dirección de Obras Hidráulicas "/>
    <s v="02"/>
    <s v="40005311-0"/>
    <s v="CONSERVACION MANEJO Y CONTROL ENTUBAMIENTO CANAL AZAPA, VALLE DE AZAPA"/>
    <n v="438329"/>
    <n v="185910.3"/>
    <n v="252418.7"/>
    <s v="ARICA"/>
    <s v="ARICA"/>
    <n v="438329000"/>
    <n v="185910300"/>
    <n v="252418700"/>
    <x v="1"/>
    <s v="UNIPROVINCIAL"/>
    <x v="0"/>
    <s v="DOHR"/>
  </r>
  <r>
    <s v="Arica y Parinacota"/>
    <s v="Dirección de Obras Hidráulicas "/>
    <s v="02"/>
    <s v="40035370-0"/>
    <s v="CONSERVACION MANEJO Y CONTROL EMBALSE CHIRONTA, REGION DE ARICA Y PARINACOTA"/>
    <n v="792915"/>
    <n v="127641.60000000001"/>
    <n v="665273.4"/>
    <s v="ARICA"/>
    <s v="ARICA"/>
    <n v="792915000"/>
    <n v="127641600"/>
    <n v="665273400"/>
    <x v="1"/>
    <s v="UNIPROVINCIAL"/>
    <x v="0"/>
    <s v="DOHR"/>
  </r>
  <r>
    <s v="Arica y Parinacota"/>
    <s v="Dirección de Obras Hidráulicas "/>
    <s v="02"/>
    <s v="40039438-0"/>
    <s v="CONSERVACION DE RIBERAS DE CAUCES NATURALES REGION DE ARICA Y PARINACOTA 2022 - 2024"/>
    <n v="2857179"/>
    <n v="41961.088000000003"/>
    <n v="2815217.912"/>
    <s v="ARICA"/>
    <s v="ARICA, CAMARONES"/>
    <n v="2857179000"/>
    <n v="41961088"/>
    <n v="2815217912"/>
    <x v="1"/>
    <s v="UNIPROVINCIAL"/>
    <x v="0"/>
    <s v="DOHR"/>
  </r>
  <r>
    <s v="Arica y Parinacota"/>
    <s v="Dirección de Vialidad"/>
    <s v="02"/>
    <s v="30076726-0"/>
    <s v="REPOSICIÓN RUTA 11 CH, SECTOR: ARICA TAMBO QUEMADO KM 36 - 60"/>
    <n v="1000"/>
    <n v="0"/>
    <n v="1000"/>
    <s v="ARICA"/>
    <s v="ARICA"/>
    <n v="1000000"/>
    <n v="0"/>
    <n v="1000000"/>
    <x v="1"/>
    <s v="UNIPROVINCIAL"/>
    <x v="0"/>
    <s v="DVIA"/>
  </r>
  <r>
    <s v="Arica y Parinacota"/>
    <s v="Dirección de Vialidad"/>
    <s v="02"/>
    <s v="30077061-0"/>
    <s v="REPOSICIÓN RUTA 11 CH, SECTOR: ARICA TAMBO QUEMADO KM 170 AL 192"/>
    <n v="100000"/>
    <n v="0"/>
    <n v="100000"/>
    <s v="PARINACOTA"/>
    <s v="PUTRE"/>
    <n v="100000000"/>
    <n v="0"/>
    <n v="100000000"/>
    <x v="1"/>
    <s v="UNIPROVINCIAL"/>
    <x v="0"/>
    <s v="DVIA"/>
  </r>
  <r>
    <s v="Arica y Parinacota"/>
    <s v="Dirección de Vialidad"/>
    <s v="02"/>
    <s v="30078323-0"/>
    <s v="REPOSICION RUTA 11-CH, ARICA-TAMBO QUEMADO, EL AGUILA - C. CARDONE"/>
    <n v="7505000"/>
    <n v="5177576.6940000001"/>
    <n v="2327423.3059999999"/>
    <s v="ARICA"/>
    <s v="ARICA"/>
    <n v="7505000000"/>
    <n v="5177576694"/>
    <n v="2327423306"/>
    <x v="1"/>
    <s v="UNIPROVINCIAL"/>
    <x v="0"/>
    <s v="DVIA"/>
  </r>
  <r>
    <s v="Arica y Parinacota"/>
    <s v="Dirección de Vialidad"/>
    <s v="02"/>
    <s v="30083248-0"/>
    <s v="REPOSICIÓN RUTA A - 133, SECTOR EL BUITRE - LAS MAITAS"/>
    <n v="1600000"/>
    <n v="479614.897"/>
    <n v="1120385.1030000001"/>
    <s v="ARICA"/>
    <s v="ARICA"/>
    <n v="1600000000"/>
    <n v="479614897"/>
    <n v="1120385103"/>
    <x v="1"/>
    <s v="UNIPROVINCIAL"/>
    <x v="0"/>
    <s v="DVIA"/>
  </r>
  <r>
    <s v="Arica y Parinacota"/>
    <s v="Dirección de Vialidad"/>
    <s v="02"/>
    <s v="30083427-0"/>
    <s v="HABILITACIÓN SENDA DE PENETRACIÓN CARITAYA - MUYURI"/>
    <n v="59000"/>
    <n v="0"/>
    <n v="59000"/>
    <s v="ARICA"/>
    <s v="CAMARONES"/>
    <n v="59000000"/>
    <n v="0"/>
    <n v="59000000"/>
    <x v="1"/>
    <s v="UNIPROVINCIAL"/>
    <x v="0"/>
    <s v="DVIA"/>
  </r>
  <r>
    <s v="Arica y Parinacota"/>
    <s v="Dirección de Vialidad"/>
    <s v="02"/>
    <s v="30091216-0"/>
    <s v="CONSTRUCCIÓN RUTAS S/ROL, A-19 SECTOR: CRUCE RUTA 5 - CRUCE RUTA 11-CH"/>
    <n v="65000"/>
    <n v="0"/>
    <n v="65000"/>
    <s v="ARICA"/>
    <s v="ARICA"/>
    <n v="65000000"/>
    <n v="0"/>
    <n v="65000000"/>
    <x v="1"/>
    <s v="UNIPROVINCIAL"/>
    <x v="0"/>
    <s v="DVIA"/>
  </r>
  <r>
    <s v="Arica y Parinacota"/>
    <s v="Dirección de Vialidad"/>
    <s v="02"/>
    <s v="30124737-0"/>
    <s v="MEJORAMIENTO RUTA ANDINA, SECTOR LÍMITE REGIONAL-RUTA 11 CH XV REGIÓN"/>
    <n v="177000"/>
    <n v="51000"/>
    <n v="126000"/>
    <s v="PARINACOTA"/>
    <s v="PUTRE"/>
    <n v="177000000"/>
    <n v="51000000"/>
    <n v="126000000"/>
    <x v="1"/>
    <s v="UNIPROVINCIAL"/>
    <x v="0"/>
    <s v="DVIA"/>
  </r>
  <r>
    <s v="Arica y Parinacota"/>
    <s v="Dirección de Vialidad"/>
    <s v="02"/>
    <s v="30132075-0"/>
    <s v="REPOSICIÓN RUTA 11-CH; ARICA TAMBO QUEMADO SECTOR: CUESTA CARDONE ZAPAHUIRA"/>
    <n v="4649000"/>
    <n v="2550356.747"/>
    <n v="2098643.253"/>
    <s v="ARICA, PARINACOTA"/>
    <s v="ARICA, PUTRE"/>
    <n v="4649000000"/>
    <n v="2550356747"/>
    <n v="2098643253"/>
    <x v="1"/>
    <s v="UNIPROVINCIAL"/>
    <x v="0"/>
    <s v="DVIA"/>
  </r>
  <r>
    <s v="Arica y Parinacota"/>
    <s v="Dirección de Vialidad"/>
    <s v="02"/>
    <s v="30132117-0"/>
    <s v="REPOSICION RUTA 11-CH, ARICA - TAMBO QUEMADO SECTOR: ROSARIO - GUANTA"/>
    <n v="215000"/>
    <n v="0"/>
    <n v="215000"/>
    <s v="ARICA"/>
    <s v="ARICA"/>
    <n v="215000000"/>
    <n v="0"/>
    <n v="215000000"/>
    <x v="1"/>
    <s v="UNIPROVINCIAL"/>
    <x v="0"/>
    <s v="DVIA"/>
  </r>
  <r>
    <s v="Arica y Parinacota"/>
    <s v="Dirección de Vialidad"/>
    <s v="02"/>
    <s v="30239372-0"/>
    <s v="REPOSICION RUTA 11 CH ARICA - TAMBO QUEMADO; ZAPAHUIRA PUTRE (KM 100 -127)"/>
    <n v="4699000"/>
    <n v="0"/>
    <n v="4699000"/>
    <s v="PARINACOTA"/>
    <s v="PUTRE"/>
    <n v="4699000000"/>
    <n v="0"/>
    <n v="4699000000"/>
    <x v="1"/>
    <s v="UNIPROVINCIAL"/>
    <x v="0"/>
    <s v="DVIA"/>
  </r>
  <r>
    <s v="Arica y Parinacota"/>
    <s v="Dirección de Vialidad"/>
    <s v="02"/>
    <s v="30241272-0"/>
    <s v="MEJORAMIENTO RUTA A-27, SECTOR KM 32 AL KM 40,2, XV REGIÓN"/>
    <n v="983275"/>
    <n v="0"/>
    <n v="983275"/>
    <s v="ARICA"/>
    <s v="ARICA"/>
    <n v="983275000"/>
    <n v="0"/>
    <n v="983275000"/>
    <x v="1"/>
    <s v="UNIPROVINCIAL"/>
    <x v="0"/>
    <s v="DVIA"/>
  </r>
  <r>
    <s v="Arica y Parinacota"/>
    <s v="Dirección de Vialidad"/>
    <s v="02"/>
    <s v="30244022-0"/>
    <s v="MEJORAMIENTO RUTA 11 CH ARICA TAMBO QUEMADO; CRUCE RUTA 5 - ROSARIO, KM 0-18"/>
    <n v="637800"/>
    <n v="0"/>
    <n v="637800"/>
    <s v="ARICA"/>
    <s v="ARICA"/>
    <n v="637800000"/>
    <n v="0"/>
    <n v="637800000"/>
    <x v="1"/>
    <s v="UNIPROVINCIAL"/>
    <x v="0"/>
    <s v="DVIA"/>
  </r>
  <r>
    <s v="Arica y Parinacota"/>
    <s v="Dirección de Vialidad"/>
    <s v="02"/>
    <s v="30294774-0"/>
    <s v="CONSTRUCCIÓN TALLER VIALIDAD PUTRE, PARINACOTA"/>
    <n v="1125000"/>
    <n v="313314.86"/>
    <n v="811685.14"/>
    <s v="PARINACOTA"/>
    <s v="PUTRE"/>
    <n v="1125000000"/>
    <n v="313314860"/>
    <n v="811685140"/>
    <x v="1"/>
    <s v="UNIPROVINCIAL"/>
    <x v="0"/>
    <s v="DVIA"/>
  </r>
  <r>
    <s v="Arica y Parinacota"/>
    <s v="Dirección de Vialidad"/>
    <s v="02"/>
    <s v="30300972-0"/>
    <s v="CONSTRUCCION BY PASS Y REPOSICIÓN RED VIAL ANDINA, SECTOR: CRUCE 11 CH - KM 12"/>
    <n v="102000"/>
    <n v="0"/>
    <n v="102000"/>
    <s v="PARINACOTA"/>
    <s v="PUTRE"/>
    <n v="102000000"/>
    <n v="0"/>
    <n v="102000000"/>
    <x v="1"/>
    <s v="UNIPROVINCIAL"/>
    <x v="0"/>
    <s v="DVIA"/>
  </r>
  <r>
    <s v="Arica y Parinacota"/>
    <s v="Dirección de Vialidad"/>
    <s v="02"/>
    <s v="30301322-0"/>
    <s v="MEJORAMIENTO RED VIAL RUTA A-15, XV REGIÓN"/>
    <n v="278000"/>
    <n v="0"/>
    <n v="278000"/>
    <s v="ARICA"/>
    <s v="ARICA"/>
    <n v="278000000"/>
    <n v="0"/>
    <n v="278000000"/>
    <x v="1"/>
    <s v="UNIPROVINCIAL"/>
    <x v="0"/>
    <s v="DVIA"/>
  </r>
  <r>
    <s v="Arica y Parinacota"/>
    <s v="Dirección de Vialidad"/>
    <s v="02"/>
    <s v="30364289-0"/>
    <s v="MEJORAMIENTO RUTA A-143, SECTOR CRUCE RUTA 11 CH - CRUCE RUTA A-191"/>
    <n v="1773000"/>
    <n v="0"/>
    <n v="1773000"/>
    <s v="ARICA"/>
    <s v="ARICA"/>
    <n v="1773000000"/>
    <n v="0"/>
    <n v="1773000000"/>
    <x v="1"/>
    <s v="UNIPROVINCIAL"/>
    <x v="0"/>
    <s v="DVIA"/>
  </r>
  <r>
    <s v="Arica y Parinacota"/>
    <s v="Dirección de Vialidad"/>
    <s v="02"/>
    <s v="30364290-0"/>
    <s v="MEJORAMIENTO RUTA A-191, SECTOR CRUCE RUTA A-143 - CRUCE RUTA A-27"/>
    <n v="1421020"/>
    <n v="28.675999999999998"/>
    <n v="1420991.324"/>
    <s v="ARICA"/>
    <s v="ARICA"/>
    <n v="1421020000"/>
    <n v="28676"/>
    <n v="1420991324"/>
    <x v="1"/>
    <s v="UNIPROVINCIAL"/>
    <x v="0"/>
    <s v="DVIA"/>
  </r>
  <r>
    <s v="Arica y Parinacota"/>
    <s v="Dirección de Vialidad"/>
    <s v="02"/>
    <s v="30371047-0"/>
    <s v="CONSERVACION CAMINOS BASICOS REGION DE ARICA Y PARINACOTA 2016-2018"/>
    <n v="20000"/>
    <n v="0"/>
    <n v="20000"/>
    <s v="INTERPROVINCIAL"/>
    <s v="INTERCOMUNAL"/>
    <n v="20000000"/>
    <n v="0"/>
    <n v="20000000"/>
    <x v="0"/>
    <s v="INTERPROVINCIAL"/>
    <x v="0"/>
    <s v="DVIA"/>
  </r>
  <r>
    <s v="Arica y Parinacota"/>
    <s v="Dirección de Vialidad"/>
    <s v="02"/>
    <s v="30458889-0"/>
    <s v="MEJORAMIENTO DE CAMINOS BÁSICOS INTERMEDIOS REGION XV ARICA Y PARINACOTA."/>
    <n v="258000"/>
    <n v="0"/>
    <n v="258000"/>
    <s v="ARICA"/>
    <s v="ARICA"/>
    <n v="258000000"/>
    <n v="0"/>
    <n v="258000000"/>
    <x v="1"/>
    <s v="UNIPROVINCIAL"/>
    <x v="0"/>
    <s v="DVIA"/>
  </r>
  <r>
    <s v="Arica y Parinacota"/>
    <s v="Dirección de Vialidad"/>
    <s v="02"/>
    <s v="30459183-0"/>
    <s v="AMPLIACIÓN RUTA 5, SECTOR: BIFURCACIÓN AEROPUERTO- COMPLEJO CHACALLUTA"/>
    <n v="1683000"/>
    <n v="0"/>
    <n v="1683000"/>
    <s v="ARICA"/>
    <s v="ARICA"/>
    <n v="1683000000"/>
    <n v="0"/>
    <n v="1683000000"/>
    <x v="1"/>
    <s v="UNIPROVINCIAL"/>
    <x v="0"/>
    <s v="DVIA"/>
  </r>
  <r>
    <s v="Arica y Parinacota"/>
    <s v="Dirección de Vialidad"/>
    <s v="02"/>
    <s v="30459736-0"/>
    <s v="REPOSICIÓN RUTA 11-CH, ARICA - TAMBO QUEMADO SECTOR: KM 147 - KM 170"/>
    <n v="120000"/>
    <n v="0"/>
    <n v="120000"/>
    <s v="PARINACOTA"/>
    <s v="PUTRE"/>
    <n v="120000000"/>
    <n v="0"/>
    <n v="120000000"/>
    <x v="1"/>
    <s v="UNIPROVINCIAL"/>
    <x v="0"/>
    <s v="DVIA"/>
  </r>
  <r>
    <s v="Arica y Parinacota"/>
    <s v="Dirección de Vialidad"/>
    <s v="02"/>
    <s v="30466542-0"/>
    <s v="MEJORAMIENTO PASADA URBANA RUTAS 5 Y A-27 S: ROT ARENAS-LU ORIENTE"/>
    <n v="7845000"/>
    <n v="2613387.9370000004"/>
    <n v="5231612.0630000001"/>
    <s v="ARICA"/>
    <s v="ARICA"/>
    <n v="7845000000"/>
    <n v="2613387937.0000005"/>
    <n v="5231612063"/>
    <x v="1"/>
    <s v="UNIPROVINCIAL"/>
    <x v="0"/>
    <s v="DVIA"/>
  </r>
  <r>
    <s v="Arica y Parinacota"/>
    <s v="Dirección de Vialidad"/>
    <s v="02"/>
    <s v="30481284-0"/>
    <s v="CONSERVACIÓN GLOBAL MIXTA CAMINOS RED VIAL XV REGIÓN (2018 - 2022)"/>
    <n v="833000"/>
    <n v="378977.20899999997"/>
    <n v="454022.79099999997"/>
    <s v="ARICA, PARINACOTA"/>
    <s v="ARICA, CAMARONES, PUTRE, GENERAL LAGOS"/>
    <n v="833000000"/>
    <n v="378977209"/>
    <n v="454022790.99999994"/>
    <x v="1"/>
    <s v="UNIPROVINCIAL"/>
    <x v="0"/>
    <s v="DVIA"/>
  </r>
  <r>
    <s v="Arica y Parinacota"/>
    <s v="Dirección de Vialidad"/>
    <s v="02"/>
    <s v="30483079-0"/>
    <s v="MEJORAMIENTO INTERCONEXIÓN VIAL RUTA A-27 - CRUCE RUTA 11CH"/>
    <n v="141000"/>
    <n v="0"/>
    <n v="141000"/>
    <s v="ARICA"/>
    <s v="ARICA"/>
    <n v="141000000"/>
    <n v="0"/>
    <n v="141000000"/>
    <x v="1"/>
    <s v="UNIPROVINCIAL"/>
    <x v="0"/>
    <s v="DVIA"/>
  </r>
  <r>
    <s v="Arica y Parinacota"/>
    <s v="Dirección de Vialidad"/>
    <s v="02"/>
    <s v="30483141-0"/>
    <s v="REPOSICION RUTA 5 SECTOR: CUESTA CHACA SUR"/>
    <n v="161710"/>
    <n v="145.83799999999999"/>
    <n v="161564.16200000001"/>
    <s v="ARICA"/>
    <s v="ARICA"/>
    <n v="161710000"/>
    <n v="145838"/>
    <n v="161564162"/>
    <x v="1"/>
    <s v="UNIPROVINCIAL"/>
    <x v="0"/>
    <s v="DVIA"/>
  </r>
  <r>
    <s v="Arica y Parinacota"/>
    <s v="Dirección de Vialidad"/>
    <s v="02"/>
    <s v="40004007-0"/>
    <s v="MEJORAMIENTO PASADA URBANA RUTAS 5 Y A-27 EN ARICA SECTOR C"/>
    <n v="3000"/>
    <n v="28.677"/>
    <n v="2971.3229999999999"/>
    <s v="ARICA"/>
    <s v="ARICA"/>
    <n v="3000000"/>
    <n v="28677"/>
    <n v="2971323"/>
    <x v="1"/>
    <s v="UNIPROVINCIAL"/>
    <x v="0"/>
    <s v="DVIA"/>
  </r>
  <r>
    <s v="Arica y Parinacota"/>
    <s v="Dirección de Vialidad"/>
    <s v="02"/>
    <s v="40010935-0"/>
    <s v="CONSERVACION GLOBAL MIXTA CAMINOS RED VIAL REGION DE ARICA Y PARINACOTA 2020"/>
    <n v="6357000"/>
    <n v="1706420.5160000001"/>
    <n v="4650579.4840000002"/>
    <s v="ARICA, PARINACOTA"/>
    <s v="ARICA, CAMARONES, PUTRE, GENERAL LAGOS"/>
    <n v="6357000000"/>
    <n v="1706420516"/>
    <n v="4650579484"/>
    <x v="1"/>
    <s v="UNIPROVINCIAL"/>
    <x v="0"/>
    <s v="DVIA"/>
  </r>
  <r>
    <s v="Arica y Parinacota"/>
    <s v="Dirección de Vialidad"/>
    <s v="02"/>
    <s v="40022986-0"/>
    <s v="MEJORAMIENTO RUTA 11-CH, ARICA -TAMBO QUEMADO  S : PUTRE - CRUCE RUTA A -235"/>
    <n v="209000"/>
    <n v="0"/>
    <n v="209000"/>
    <s v="PARINACOTA"/>
    <s v="PUTRE"/>
    <n v="209000000"/>
    <n v="0"/>
    <n v="209000000"/>
    <x v="1"/>
    <s v="UNIPROVINCIAL"/>
    <x v="0"/>
    <s v="DVIA"/>
  </r>
  <r>
    <s v="Arica y Parinacota"/>
    <s v="Dirección de Vialidad"/>
    <s v="02"/>
    <s v="40027082-0"/>
    <s v="CONSERVACION RED VIAL REGIÓN DE ARICA Y PARINACOTA 2020 (PLAN DE RECUPERACION)"/>
    <n v="1155000"/>
    <n v="402184.897"/>
    <n v="752815.103"/>
    <s v="INTERPROVINCIAL"/>
    <s v="INTERCOMUNAL"/>
    <n v="1155000000"/>
    <n v="402184897"/>
    <n v="752815103"/>
    <x v="0"/>
    <s v="INTERPROVINCIAL"/>
    <x v="0"/>
    <s v="DVIA"/>
  </r>
  <r>
    <s v="Arica y Parinacota"/>
    <s v="Dirección de Vialidad"/>
    <s v="02"/>
    <s v="40030971-0"/>
    <s v="MEJORAMIENTO RUTA A-135 SECTOR ACCESO CENTRAL - CORONEL ALCERRECA CMT"/>
    <n v="283000"/>
    <n v="23742.9"/>
    <n v="259257.1"/>
    <s v="ARICA, PARINACOTA"/>
    <s v="ARICA, GENERAL LAGOS"/>
    <n v="283000000"/>
    <n v="23742900"/>
    <n v="259257100"/>
    <x v="1"/>
    <s v="UNIPROVINCIAL"/>
    <x v="0"/>
    <s v="DVIA"/>
  </r>
  <r>
    <s v="Arica y Parinacota"/>
    <s v="Dirección de Vialidad"/>
    <s v="02"/>
    <s v="40033187-0"/>
    <s v="MEJORAMIENTO RED VIAL RUTA A-93 SECTOR CRUCE RUTA 11-CH - HITO TRIPARTITO, XV REGION "/>
    <n v="20545"/>
    <n v="0"/>
    <n v="20545"/>
    <s v="PARINACOTA"/>
    <s v="PUTRE, GENERAL LAGOS"/>
    <n v="20545000"/>
    <n v="0"/>
    <n v="20545000"/>
    <x v="1"/>
    <s v="UNIPROVINCIAL"/>
    <x v="0"/>
    <s v="DVIA"/>
  </r>
  <r>
    <s v="Arica y Parinacota"/>
    <s v="Dirección de Vialidad"/>
    <s v="02"/>
    <s v="40035392-0"/>
    <s v="CONSERVACION RED VIAL REGION DE ARICA Y PARINACOTA PERIODO 2021-2023 PLAN DE RECUPERACIÓN"/>
    <n v="1032000"/>
    <n v="460332.99200000003"/>
    <n v="571667.00799999991"/>
    <s v="INTERPROVINCIAL"/>
    <s v="INTERCOMUNAL"/>
    <n v="1032000000"/>
    <n v="460332992"/>
    <n v="571667007.99999988"/>
    <x v="0"/>
    <s v="INTERPROVINCIAL"/>
    <x v="0"/>
    <s v="DVIA"/>
  </r>
  <r>
    <s v="Arica y Parinacota"/>
    <s v="Dirección de Vialidad"/>
    <s v="02"/>
    <s v="40037286-0"/>
    <s v="MEJORAMIENTO RUTA A-93 SECTOR LIMITE PARQUE NACIONAL LAUCA - HITO TRIPARTITO,  XV REGION "/>
    <n v="28138"/>
    <n v="0"/>
    <n v="28138"/>
    <s v="PARINACOTA"/>
    <s v="PUTRE, GENERAL LAGOS"/>
    <n v="28138000"/>
    <n v="0"/>
    <n v="28138000"/>
    <x v="1"/>
    <s v="UNIPROVINCIAL"/>
    <x v="0"/>
    <s v="DVIA"/>
  </r>
  <r>
    <s v="Arica y Parinacota"/>
    <s v="Dirección de Vialidad"/>
    <s v="02"/>
    <s v="40038441-0"/>
    <s v="CONSERVACION RED VIAL ADMINISTRACION DIRECTA REGION DE ARICA Y PARINACOTA 2023 "/>
    <n v="5619374"/>
    <n v="71485.031000000003"/>
    <n v="5547888.9690000005"/>
    <s v="ARICA, PARINACOTA"/>
    <s v="ARICA, CAMARONES, PUTRE, GENERAL LAGOS"/>
    <n v="5619374000"/>
    <n v="71485031"/>
    <n v="5547888969.000001"/>
    <x v="1"/>
    <s v="UNIPROVINCIAL"/>
    <x v="0"/>
    <s v="DVIA"/>
  </r>
  <r>
    <s v="Arica y Parinacota"/>
    <s v="Dirección de Vialidad"/>
    <s v="02"/>
    <s v="40039735-0"/>
    <s v="CONSERVACION ELEMENTOS SEG VIAL RED VIAL REGION DE ARICA Y PARINACOTA 2022-2023"/>
    <n v="3000000"/>
    <n v="0"/>
    <n v="3000000"/>
    <s v="INTERPROVINCIAL"/>
    <s v="INTERCOMUNAL"/>
    <n v="3000000000"/>
    <n v="0"/>
    <n v="3000000000"/>
    <x v="0"/>
    <s v="INTERPROVINCIAL"/>
    <x v="0"/>
    <s v="DVIA"/>
  </r>
  <r>
    <s v="Arica y Parinacota"/>
    <s v="Dirección de Vialidad"/>
    <s v="02"/>
    <s v="40043720-0"/>
    <s v="CONSERVACION CAMINOS BASICOS REGION DE ARICA Y PARINACOTA 2023-2024"/>
    <n v="20993000"/>
    <n v="0"/>
    <n v="20993000"/>
    <s v="INTERPROVINCIAL"/>
    <s v="INTERCOMUNAL"/>
    <n v="20993000000"/>
    <n v="0"/>
    <n v="20993000000"/>
    <x v="0"/>
    <s v="INTERPROVINCIAL"/>
    <x v="0"/>
    <s v="DVIA"/>
  </r>
  <r>
    <s v="Arica y Parinacota"/>
    <s v="Dirección de Vialidad"/>
    <s v="02"/>
    <s v="40047683-0"/>
    <s v="CONSERVACION  DE SEGURIDAD VIAL EN RUTAS DE LA RED 2023 XV REGION"/>
    <n v="3812000"/>
    <n v="0"/>
    <n v="3812000"/>
    <s v="INTERPROVINCIAL"/>
    <s v="INTERCOMUNAL"/>
    <n v="3812000000"/>
    <n v="0"/>
    <n v="3812000000"/>
    <x v="0"/>
    <s v="INTERPROVINCIAL"/>
    <x v="0"/>
    <s v="DVIA"/>
  </r>
  <r>
    <s v="Arica y Parinacota"/>
    <s v="Dirección de Vialidad"/>
    <s v="02"/>
    <s v="40047686-0"/>
    <s v="CONSERVACIÓN DE SEGURIDAD EN ZONAS DE ESCUELA 2023-2024  XV REGIÓN"/>
    <n v="675000"/>
    <n v="0"/>
    <n v="675000"/>
    <s v="INTERPROVINCIAL"/>
    <s v="INTERCOMUNAL"/>
    <n v="675000000"/>
    <n v="0"/>
    <n v="675000000"/>
    <x v="0"/>
    <s v="INTERPROVINCIAL"/>
    <x v="0"/>
    <s v="DVIA"/>
  </r>
  <r>
    <s v="Arica y Parinacota"/>
    <s v="Dirección de Vialidad"/>
    <s v="02"/>
    <s v="40047688-0"/>
    <s v="CONSERVACIÓN DE SEGURIDAD VIAL PASADAS ZONAS POBLADAS - TRAVESIAS 2023  XV REGIÓN"/>
    <n v="876000"/>
    <n v="0"/>
    <n v="876000"/>
    <s v="INTERPROVINCIAL"/>
    <s v="INTERCOMUNAL"/>
    <n v="876000000"/>
    <n v="0"/>
    <n v="876000000"/>
    <x v="0"/>
    <s v="INTERPROVINCIAL"/>
    <x v="0"/>
    <s v="DVIA"/>
  </r>
  <r>
    <s v="Arica y Parinacota"/>
    <s v="Dirección de Obras Portuarias "/>
    <s v="02"/>
    <s v="30065797-0"/>
    <s v="CONSTRUCCION OBRAS DE RELOCALIZACIÓN CALETA PESQUERA ARICA"/>
    <n v="77560"/>
    <n v="0"/>
    <n v="77560"/>
    <s v="ARICA"/>
    <s v="ARICA"/>
    <n v="77560000"/>
    <n v="0"/>
    <n v="77560000"/>
    <x v="1"/>
    <s v="UNIPROVINCIAL"/>
    <x v="0"/>
    <s v="DOPO"/>
  </r>
  <r>
    <s v="Arica y Parinacota"/>
    <s v="Dirección de Obras Portuarias "/>
    <s v="02"/>
    <s v="30195622-0"/>
    <s v="CONSERVACION SITIO 7 PUERTO DE ARICA"/>
    <n v="7610"/>
    <n v="0"/>
    <n v="7610"/>
    <s v="ARICA"/>
    <s v="ARICA"/>
    <n v="7610000"/>
    <n v="0"/>
    <n v="7610000"/>
    <x v="1"/>
    <s v="UNIPROVINCIAL"/>
    <x v="0"/>
    <s v="DOPO"/>
  </r>
  <r>
    <s v="Arica y Parinacota"/>
    <s v="Dirección de Obras Portuarias "/>
    <s v="02"/>
    <s v="40008050-0"/>
    <s v="MEJORAMIENTO BORDE COSTERO PLAYA LAS MACHAS"/>
    <n v="5073080"/>
    <n v="244680.37100000001"/>
    <n v="4828399.6289999997"/>
    <s v="ARICA"/>
    <s v="ARICA"/>
    <n v="5073080000"/>
    <n v="244680371"/>
    <n v="4828399629"/>
    <x v="1"/>
    <s v="UNIPROVINCIAL"/>
    <x v="0"/>
    <s v="DOPO"/>
  </r>
  <r>
    <s v="Arica y Parinacota"/>
    <s v="Dirección de Obras Portuarias "/>
    <s v="02"/>
    <s v="40020225-0"/>
    <s v="MEJORAMIENTO BORDE COSTERO SECTOR EX ISLA DEL ALACRÁN (ETAPAS 3 Y 4)"/>
    <n v="312210"/>
    <n v="0"/>
    <n v="312210"/>
    <s v="ARICA"/>
    <s v="ARICA"/>
    <n v="312210000"/>
    <n v="0"/>
    <n v="312210000"/>
    <x v="1"/>
    <s v="UNIPROVINCIAL"/>
    <x v="0"/>
    <s v="DOPO"/>
  </r>
  <r>
    <s v="Arica y Parinacota"/>
    <s v="Dirección de Obras Portuarias "/>
    <s v="02"/>
    <s v="40038140-0"/>
    <s v="CONSERVACION PASEO COSTERO PLAYA CORAZONES - ARICA"/>
    <n v="14855"/>
    <n v="14854.74"/>
    <n v="0.26000000000021828"/>
    <s v="ARICA"/>
    <s v="ARICA"/>
    <n v="14855000"/>
    <n v="14854740"/>
    <n v="260.00000000021828"/>
    <x v="1"/>
    <s v="UNIPROVINCIAL"/>
    <x v="0"/>
    <s v="DOPO"/>
  </r>
  <r>
    <s v="Arica y Parinacota"/>
    <s v="Dirección de Obras Portuarias "/>
    <s v="02"/>
    <s v="40038142-0"/>
    <s v="CONSERVACION ISTMO EX ISLA DEL ALACRÁN - ARICA"/>
    <n v="12196"/>
    <n v="12195.287"/>
    <n v="0.71299999999973807"/>
    <s v="ARICA"/>
    <s v="ARICA"/>
    <n v="12196000"/>
    <n v="12195287"/>
    <n v="712.99999999973807"/>
    <x v="1"/>
    <s v="UNIPROVINCIAL"/>
    <x v="0"/>
    <s v="DOPO"/>
  </r>
  <r>
    <s v="Arica y Parinacota"/>
    <s v="Dirección de Obras Portuarias "/>
    <s v="02"/>
    <s v="40045841-0"/>
    <s v="CONSERVACION EMERGENCIA PROTECCIONES COSTERAS SECTOR INFIERNILLO, ARICA"/>
    <n v="521512"/>
    <n v="0"/>
    <n v="521512"/>
    <s v="ARICA"/>
    <s v="ARICA"/>
    <n v="521512000"/>
    <n v="0"/>
    <n v="521512000"/>
    <x v="1"/>
    <s v="UNIPROVINCIAL"/>
    <x v="0"/>
    <s v="DOPO"/>
  </r>
  <r>
    <s v="Arica y Parinacota"/>
    <s v="Dirección de Obras Portuarias "/>
    <s v="02"/>
    <s v="40046150-0"/>
    <s v="MEJORAMIENTO BORDE COSTERO PLAYA ARENILLAS NEGRAS ARICA 2DA EDICIÓN , ARICA"/>
    <n v="64293"/>
    <n v="0"/>
    <n v="64293"/>
    <s v="ARICA"/>
    <s v="ARICA"/>
    <n v="64293000"/>
    <n v="0"/>
    <n v="64293000"/>
    <x v="1"/>
    <s v="UNIPROVINCIAL"/>
    <x v="0"/>
    <s v="DOPO"/>
  </r>
  <r>
    <s v="Arica y Parinacota"/>
    <s v="Dirección de Obras Portuarias "/>
    <s v="02"/>
    <s v="40046186-0"/>
    <s v="CONSERVACION CALETA PESQUERA CAMARONES"/>
    <n v="90081"/>
    <n v="0"/>
    <n v="90081"/>
    <s v="ARICA"/>
    <s v="CAMARONES"/>
    <n v="90081000"/>
    <n v="0"/>
    <n v="90081000"/>
    <x v="1"/>
    <s v="UNIPROVINCIAL"/>
    <x v="0"/>
    <s v="DOPO"/>
  </r>
  <r>
    <s v="Arica y Parinacota"/>
    <s v="Dirección de Aeropuertos "/>
    <s v="02"/>
    <s v="40007010-0"/>
    <s v="CONSTRUCCION PUNTO DE POSADA DE HELICOPTEROS CODPA, REGIÓN DE ARICA Y PARINACOTA"/>
    <n v="149000"/>
    <n v="145590.649"/>
    <n v="3409.3509999999951"/>
    <s v="ARICA"/>
    <s v="CAMARONES"/>
    <n v="149000000"/>
    <n v="145590649"/>
    <n v="3409350.9999999953"/>
    <x v="1"/>
    <s v="UNIPROVINCIAL"/>
    <x v="0"/>
    <s v="DAER"/>
  </r>
  <r>
    <s v="Arica y Parinacota"/>
    <s v="Dirección de Aeropuertos "/>
    <s v="02"/>
    <s v="40026092-0"/>
    <s v="CONSERVACION MAYOR AREA DE MOVIMIENTO AEROPUERTO CHACALLUTA"/>
    <n v="16000"/>
    <n v="0"/>
    <n v="16000"/>
    <s v="ARICA"/>
    <s v="ARICA"/>
    <n v="16000000"/>
    <n v="0"/>
    <n v="16000000"/>
    <x v="1"/>
    <s v="UNIPROVINCIAL"/>
    <x v="0"/>
    <s v="DAER"/>
  </r>
  <r>
    <s v="Arica y Parinacota"/>
    <s v="Dirección de Aeropuertos "/>
    <s v="02"/>
    <s v="40037141-0"/>
    <s v="CONSERVACION MAYOR AREA DE MOVIMIENTO FASE II AEROPUERTO CHACALLUTA, ARICA"/>
    <n v="1730000"/>
    <n v="1143026.3999999999"/>
    <n v="586973.60000000009"/>
    <s v="ARICA"/>
    <s v="ARICA"/>
    <n v="1730000000"/>
    <n v="1143026400"/>
    <n v="586973600.00000012"/>
    <x v="1"/>
    <s v="UNIPROVINCIAL"/>
    <x v="0"/>
    <s v="DAER"/>
  </r>
  <r>
    <s v="Arica y Parinacota"/>
    <s v="Dirección de Aeropuertos "/>
    <s v="02"/>
    <s v="40039675-0"/>
    <s v="CONSERVACION PUNTO DE POSADA CALETA VITOR"/>
    <n v="201500"/>
    <n v="0"/>
    <n v="201500"/>
    <s v="ARICA"/>
    <s v="ARICA"/>
    <n v="201500000"/>
    <n v="0"/>
    <n v="201500000"/>
    <x v="1"/>
    <s v="UNIPROVINCIAL"/>
    <x v="0"/>
    <s v="DAER"/>
  </r>
  <r>
    <s v="Arica y Parinacota"/>
    <s v="Subdirección de Servicios Sanitarios Rurales"/>
    <s v="02"/>
    <s v="40016163-0"/>
    <s v="CONSERVACION MATENCIÓN Y AMPLIACIÓN SISTEMAS APR, REGIÓN DE ARICA Y PARINACOTA (GLOSA 5)"/>
    <n v="1025000"/>
    <n v="0"/>
    <n v="1025000"/>
    <s v="ARICA"/>
    <s v="ARICA"/>
    <n v="1025000000"/>
    <n v="0"/>
    <n v="1025000000"/>
    <x v="1"/>
    <s v="UNIPROVINCIAL"/>
    <x v="0"/>
    <s v="SSSR"/>
  </r>
  <r>
    <s v="Arica y Parinacota"/>
    <s v="Subdirección de Servicios Sanitarios Rurales"/>
    <s v="02"/>
    <s v="40020278-0"/>
    <s v="CONSTRUCCION SISTEMA SSR SECTOR PAMPA CONCORDIA, COMUNA DE ARICA"/>
    <n v="1708330"/>
    <n v="387258.07299999997"/>
    <n v="1321071.9269999999"/>
    <s v="ARICA"/>
    <s v="ARICA"/>
    <n v="1708330000"/>
    <n v="387258073"/>
    <n v="1321071927"/>
    <x v="1"/>
    <s v="UNIPROVINCIAL"/>
    <x v="0"/>
    <s v="SSSR"/>
  </r>
  <r>
    <s v="Arica y Parinacota"/>
    <s v="Subdirección de Servicios Sanitarios Rurales"/>
    <s v="02"/>
    <s v="40020289-0"/>
    <s v="MEJORAMIENTO INTEGRAL SISTEMA SSR SAN MIGUEL DE AZAPA, COMUNA DE ARICA"/>
    <n v="2512348"/>
    <n v="288110.04200000002"/>
    <n v="2224237.9580000001"/>
    <s v="ARICA"/>
    <s v="ARICA"/>
    <n v="2512348000"/>
    <n v="288110042"/>
    <n v="2224237958"/>
    <x v="1"/>
    <s v="UNIPROVINCIAL"/>
    <x v="0"/>
    <s v="SSSR"/>
  </r>
  <r>
    <s v="Arica y Parinacota"/>
    <s v="Subdirección de Servicios Sanitarios Rurales"/>
    <s v="02"/>
    <s v="40027917-0"/>
    <s v="MEJORAMIENTO SISTEMAS APR REGION ARICA Y PARINACOTA , GLOSA 05 APR (PREFACT.,FACT.,DISEÑO)"/>
    <n v="770859"/>
    <n v="313626.424"/>
    <n v="457232.576"/>
    <s v="INTERPROVINCIAL"/>
    <s v="INTERCOMUNAL"/>
    <n v="770859000"/>
    <n v="313626424"/>
    <n v="457232576"/>
    <x v="0"/>
    <s v="INTERPROVINCIAL"/>
    <x v="0"/>
    <s v="SSSR"/>
  </r>
  <r>
    <s v="Arica y Parinacota"/>
    <s v="Subdirección de Servicios Sanitarios Rurales"/>
    <s v="02"/>
    <s v="40028428-0"/>
    <s v="MEJORAMIENTO INTEGRAL SISTEMA SSR LAS MAITAS, COMUNA DE ARICA"/>
    <n v="2301624"/>
    <n v="715833.35599999991"/>
    <n v="1585790.6439999999"/>
    <s v="ARICA"/>
    <s v="ARICA"/>
    <n v="2301624000"/>
    <n v="715833355.99999988"/>
    <n v="1585790643.9999998"/>
    <x v="1"/>
    <s v="UNIPROVINCIAL"/>
    <x v="0"/>
    <s v="SSSR"/>
  </r>
  <r>
    <s v="Arica y Parinacota"/>
    <s v="Subdirección de Servicios Sanitarios Rurales"/>
    <s v="02"/>
    <s v="40028460-0"/>
    <s v="CONSTRUCCION SISTEMA SSR PAMPA SAN MARTIN, COMUNA DE ARICA"/>
    <n v="1251109"/>
    <n v="841520.51800000004"/>
    <n v="409588.48199999996"/>
    <s v="ARICA"/>
    <s v="ARICA"/>
    <n v="1251109000"/>
    <n v="841520518"/>
    <n v="409588481.99999994"/>
    <x v="1"/>
    <s v="UNIPROVINCIAL"/>
    <x v="0"/>
    <s v="SSSR"/>
  </r>
  <r>
    <s v="Arica y Parinacota"/>
    <s v="Subdirección de Servicios Sanitarios Rurales"/>
    <s v="02"/>
    <s v="40045819-0"/>
    <s v="CONSERVACION AGUAS SERVIDAS 2022 REGIÓN DE ARICA Y PARINACOTA"/>
    <n v="241209"/>
    <n v="0"/>
    <n v="241209"/>
    <s v="ARICA, PARINACOTA"/>
    <s v="ARICA, CAMARONES, PUTRE, GENERAL LAGOS"/>
    <n v="241209000"/>
    <n v="0"/>
    <n v="241209000"/>
    <x v="1"/>
    <s v="UNIPROVINCIAL"/>
    <x v="0"/>
    <s v="SSSR"/>
  </r>
  <r>
    <s v="Arica y Parinacota"/>
    <s v="Dirección General de Concesiones de Obras Públicas"/>
    <s v="02"/>
    <s v="29000053-0"/>
    <s v="ASESORÍAS A LA INSPECCIÓN FISCAL AEROPUERTO DE ARICA"/>
    <n v="1215212"/>
    <n v="219220.71"/>
    <n v="995991.29"/>
    <s v="ARICA"/>
    <s v="ARICA"/>
    <n v="1215212000"/>
    <n v="219220710"/>
    <n v="995991290"/>
    <x v="1"/>
    <s v="UNIPROVINCIAL"/>
    <x v="0"/>
    <s v="DCOP"/>
  </r>
  <r>
    <s v="Tarapacá"/>
    <s v="Dirección de Arquitectura "/>
    <s v="02"/>
    <s v="40043776-0"/>
    <s v="AMPLIACION AMPLIACIÓN EDIFICIO MOP TARAPACA IQUIQUE IQUIQUE"/>
    <n v="91500"/>
    <n v="0"/>
    <n v="91500"/>
    <s v="IQUIQUE"/>
    <s v="IQUIQUE"/>
    <n v="91500000"/>
    <n v="0"/>
    <n v="91500000"/>
    <x v="1"/>
    <s v="UNIPROVINCIAL"/>
    <x v="0"/>
    <s v="DARQ"/>
  </r>
  <r>
    <s v="Tarapacá"/>
    <s v="Dirección de Arquitectura "/>
    <s v="02"/>
    <s v="40047082-0"/>
    <s v="CONSERVACION EDIFICIO MOP DV IQUIQUE"/>
    <n v="350501"/>
    <n v="0"/>
    <n v="350501"/>
    <s v="IQUIQUE"/>
    <s v="IQUIQUE"/>
    <n v="350501000"/>
    <n v="0"/>
    <n v="350501000"/>
    <x v="1"/>
    <s v="UNIPROVINCIAL"/>
    <x v="0"/>
    <s v="DARQ"/>
  </r>
  <r>
    <s v="Tarapacá"/>
    <s v="Dirección de Obras Hidráulicas "/>
    <s v="02"/>
    <s v="30086036-0"/>
    <s v="CONSTRUCCION OBRAS ALUVIONALES EN QUEBRADAS DE IQUIQUE Y ALTO HOSPICIO"/>
    <n v="200000"/>
    <n v="62716.13"/>
    <n v="137283.87"/>
    <s v="IQUIQUE"/>
    <s v="IQUIQUE, ALTO HOSPICIO"/>
    <n v="200000000"/>
    <n v="62716130"/>
    <n v="137283870"/>
    <x v="1"/>
    <s v="UNIPROVINCIAL"/>
    <x v="0"/>
    <s v="DOHR"/>
  </r>
  <r>
    <s v="Tarapacá"/>
    <s v="Dirección de Obras Hidráulicas "/>
    <s v="02"/>
    <s v="30228872-0"/>
    <s v="CONSERVACIÓN OBRAS DE RIEGO FISCALES REGIÓN DE TARAPACÁ"/>
    <n v="3043882"/>
    <n v="532454.71"/>
    <n v="2511427.29"/>
    <s v="TAMARUGAL"/>
    <s v="POZO ALMONTE, CAMIÑA, HUARA, PICA"/>
    <n v="3043882000"/>
    <n v="532454709.99999994"/>
    <n v="2511427290"/>
    <x v="1"/>
    <s v="UNIPROVINCIAL"/>
    <x v="0"/>
    <s v="DOHR"/>
  </r>
  <r>
    <s v="Tarapacá"/>
    <s v="Dirección de Obras Hidráulicas "/>
    <s v="02"/>
    <s v="40025942-0"/>
    <s v="CONSERVACIÓN DE RIBERAS REGIÓN DE TARAPACÁ 2020 - 2023 - RECUP"/>
    <n v="234482"/>
    <n v="230420.81700000001"/>
    <n v="4061.18299999999"/>
    <s v="TAMARUGAL"/>
    <s v="POZO ALMONTE, CAMIÑA, COLCHANE, HUARA, PICA"/>
    <n v="234482000"/>
    <n v="230420817"/>
    <n v="4061182.9999999898"/>
    <x v="1"/>
    <s v="UNIPROVINCIAL"/>
    <x v="0"/>
    <s v="DOHR"/>
  </r>
  <r>
    <s v="Tarapacá"/>
    <s v="Dirección de Obras Hidráulicas "/>
    <s v="02"/>
    <s v="40025988-0"/>
    <s v="CONSERVACION OBRAS DE RIEGO FISCALES REGION DE TARAPACA 2020 - 2023 - RECUP"/>
    <n v="18896"/>
    <n v="18672.32"/>
    <n v="223.68000000000029"/>
    <s v="TAMARUGAL"/>
    <s v="HUARA, PICA"/>
    <n v="18896000"/>
    <n v="18672320"/>
    <n v="223680.00000000029"/>
    <x v="1"/>
    <s v="UNIPROVINCIAL"/>
    <x v="0"/>
    <s v="DOHR"/>
  </r>
  <r>
    <s v="Tarapacá"/>
    <s v="Dirección de Obras Hidráulicas "/>
    <s v="02"/>
    <s v="40045155-0"/>
    <s v="CONSERVACION DE RIBERAS DE CAUCES NATURALES REGION DE TARAPACÁ 2022 - 2025"/>
    <n v="3807336"/>
    <n v="622731.18000000005"/>
    <n v="3184604.82"/>
    <s v="TAMARUGAL"/>
    <s v="POZO ALMONTE, CAMIÑA, COLCHANE, HUARA, PICA"/>
    <n v="3807336000"/>
    <n v="622731180"/>
    <n v="3184604820"/>
    <x v="1"/>
    <s v="UNIPROVINCIAL"/>
    <x v="0"/>
    <s v="DOHR"/>
  </r>
  <r>
    <s v="Tarapacá"/>
    <s v="Dirección de Vialidad"/>
    <s v="02"/>
    <s v="30076559-0"/>
    <s v="CONSERVACIÓN GLOBAL RED VIAL REGIÓN DE TARAPACÁ, AÑO 2008 - 2010"/>
    <n v="63000"/>
    <n v="0"/>
    <n v="63000"/>
    <s v="INTERPROVINCIAL"/>
    <s v="INTERCOMUNAL"/>
    <n v="63000000"/>
    <n v="0"/>
    <n v="63000000"/>
    <x v="0"/>
    <s v="INTERPROVINCIAL"/>
    <x v="0"/>
    <s v="DVIA"/>
  </r>
  <r>
    <s v="Tarapacá"/>
    <s v="Dirección de Vialidad"/>
    <s v="02"/>
    <s v="30080833-0"/>
    <s v="MEJORAMIENTO ACCESIBILIDAD Y CONECTIVIDAD EN LA CIUDAD DE IQUIQUE"/>
    <n v="330000"/>
    <n v="0"/>
    <n v="330000"/>
    <s v="IQUIQUE"/>
    <s v="IQUIQUE"/>
    <n v="330000000"/>
    <n v="0"/>
    <n v="330000000"/>
    <x v="1"/>
    <s v="UNIPROVINCIAL"/>
    <x v="0"/>
    <s v="DVIA"/>
  </r>
  <r>
    <s v="Tarapacá"/>
    <s v="Dirección de Vialidad"/>
    <s v="02"/>
    <s v="30081350-0"/>
    <s v="CONSERVACIÓN RED VIAL REGIÓN TARAPACÁ 2009 2010 2011"/>
    <n v="65000"/>
    <n v="0"/>
    <n v="65000"/>
    <s v="IQUIQUE"/>
    <s v="INTERCOMUNAL"/>
    <n v="65000000"/>
    <n v="0"/>
    <n v="65000000"/>
    <x v="0"/>
    <s v="UNIPROVINCIAL"/>
    <x v="0"/>
    <s v="DVIA"/>
  </r>
  <r>
    <s v="Tarapacá"/>
    <s v="Dirección de Vialidad"/>
    <s v="02"/>
    <s v="30093190-0"/>
    <s v="CONSERVACIÓN GLOBAL MIXTA DE CAMINOS AÑOS 2010-2013 I REGIÓN"/>
    <n v="502000"/>
    <n v="0"/>
    <n v="502000"/>
    <s v="IQUIQUE, TAMARUGAL"/>
    <s v="IQUIQUE, ALTO HOSPICIO, POZO ALMONTE, CAMIÑA, COLCHANE, HUARA, PICA"/>
    <n v="502000000"/>
    <n v="0"/>
    <n v="502000000"/>
    <x v="1"/>
    <s v="UNIPROVINCIAL"/>
    <x v="0"/>
    <s v="DVIA"/>
  </r>
  <r>
    <s v="Tarapacá"/>
    <s v="Dirección de Vialidad"/>
    <s v="02"/>
    <s v="30106619-0"/>
    <s v="REPOSICIÓN RUTA 15-CH, SECTOR: APACHETA CASIRI - QUEBRADA CASOXALLA POR SECTORES, HUARA"/>
    <n v="83000"/>
    <n v="0"/>
    <n v="83000"/>
    <s v="TAMARUGAL"/>
    <s v="HUARA"/>
    <n v="83000000"/>
    <n v="0"/>
    <n v="83000000"/>
    <x v="1"/>
    <s v="UNIPROVINCIAL"/>
    <x v="0"/>
    <s v="DVIA"/>
  </r>
  <r>
    <s v="Tarapacá"/>
    <s v="Dirección de Vialidad"/>
    <s v="02"/>
    <s v="30124648-0"/>
    <s v="MEJORAMIENTO RUTA A-687, SECTOR POZO ALMONTE - SALAR DEL HUASCO"/>
    <n v="262000"/>
    <n v="0"/>
    <n v="262000"/>
    <s v="TAMARUGAL"/>
    <s v="POZO ALMONTE, PICA"/>
    <n v="262000000"/>
    <n v="0"/>
    <n v="262000000"/>
    <x v="1"/>
    <s v="UNIPROVINCIAL"/>
    <x v="0"/>
    <s v="DVIA"/>
  </r>
  <r>
    <s v="Tarapacá"/>
    <s v="Dirección de Vialidad"/>
    <s v="02"/>
    <s v="30124651-0"/>
    <s v="CONSERVACION RUTA A-665, SECTOR LA TIRANA-PICA"/>
    <n v="33500"/>
    <n v="0"/>
    <n v="33500"/>
    <s v="TAMARUGAL"/>
    <s v="POZO ALMONTE, PICA"/>
    <n v="33500000"/>
    <n v="0"/>
    <n v="33500000"/>
    <x v="1"/>
    <s v="UNIPROVINCIAL"/>
    <x v="0"/>
    <s v="DVIA"/>
  </r>
  <r>
    <s v="Tarapacá"/>
    <s v="Dirección de Vialidad"/>
    <s v="02"/>
    <s v="30131601-0"/>
    <s v="REPOSICIÓN RUTA 1 SECTOR: PABELLÓN DE PICA - AEROPUERTO"/>
    <n v="3533000"/>
    <n v="73322.964999999997"/>
    <n v="3459677.0350000001"/>
    <s v="IQUIQUE"/>
    <s v="IQUIQUE"/>
    <n v="3533000000"/>
    <n v="73322965"/>
    <n v="3459677035"/>
    <x v="1"/>
    <s v="UNIPROVINCIAL"/>
    <x v="0"/>
    <s v="DVIA"/>
  </r>
  <r>
    <s v="Tarapacá"/>
    <s v="Dirección de Vialidad"/>
    <s v="02"/>
    <s v="30224223-0"/>
    <s v="CONSERVACION RED VIAL TARAPACÁ (2015-2016-2017)"/>
    <n v="254000"/>
    <n v="0"/>
    <n v="254000"/>
    <s v="IQUIQUE, TAMARUGAL"/>
    <s v="IQUIQUE, ALTO HOSPICIO, POZO ALMONTE, CAMIÑA, COLCHANE, HUARA, PICA"/>
    <n v="254000000"/>
    <n v="0"/>
    <n v="254000000"/>
    <x v="1"/>
    <s v="UNIPROVINCIAL"/>
    <x v="0"/>
    <s v="DVIA"/>
  </r>
  <r>
    <s v="Tarapacá"/>
    <s v="Dirección de Vialidad"/>
    <s v="02"/>
    <s v="30384479-0"/>
    <s v="MEJORAMIENTO RUTA 15 CH SEXTOR: ALTO HUASQUIÑA - ALTO USMAGAMA"/>
    <n v="56630"/>
    <n v="0"/>
    <n v="56630"/>
    <s v="TAMARUGAL"/>
    <s v="HUARA"/>
    <n v="56630000"/>
    <n v="0"/>
    <n v="56630000"/>
    <x v="1"/>
    <s v="UNIPROVINCIAL"/>
    <x v="0"/>
    <s v="DVIA"/>
  </r>
  <r>
    <s v="Tarapacá"/>
    <s v="Dirección de Vialidad"/>
    <s v="02"/>
    <s v="30404773-0"/>
    <s v="MEJORAMIENTO RUTA A-653 S: CR. A-65 -BY PASS CUESTA DUPLIJSA"/>
    <n v="948000"/>
    <n v="0"/>
    <n v="948000"/>
    <s v="TAMARUGAL"/>
    <s v="POZO ALMONTE"/>
    <n v="948000000"/>
    <n v="0"/>
    <n v="948000000"/>
    <x v="1"/>
    <s v="UNIPROVINCIAL"/>
    <x v="0"/>
    <s v="DVIA"/>
  </r>
  <r>
    <s v="Tarapacá"/>
    <s v="Dirección de Vialidad"/>
    <s v="02"/>
    <s v="30447930-0"/>
    <s v="CONSERVACIÓN GLOBAL MIXTA CAMINOS RED VIAL I REGION 2017-2021"/>
    <n v="4673000"/>
    <n v="87430.354999999996"/>
    <n v="4585569.6449999996"/>
    <s v="IQUIQUE, TAMARUGAL"/>
    <s v="IQUIQUE, ALTO HOSPICIO, POZO ALMONTE, CAMIÑA, COLCHANE, HUARA, PICA"/>
    <n v="4673000000"/>
    <n v="87430355"/>
    <n v="4585569645"/>
    <x v="1"/>
    <s v="UNIPROVINCIAL"/>
    <x v="0"/>
    <s v="DVIA"/>
  </r>
  <r>
    <s v="Tarapacá"/>
    <s v="Dirección de Vialidad"/>
    <s v="02"/>
    <s v="30458378-0"/>
    <s v="MEJORAMIENTO RUTA 15 CH; SECTOR: HUARA - ACCESO TARAPACA; REGIÓN TARAPACA"/>
    <n v="52630"/>
    <n v="0"/>
    <n v="52630"/>
    <s v="TAMARUGAL"/>
    <s v="HUARA"/>
    <n v="52630000"/>
    <n v="0"/>
    <n v="52630000"/>
    <x v="1"/>
    <s v="UNIPROVINCIAL"/>
    <x v="0"/>
    <s v="DVIA"/>
  </r>
  <r>
    <s v="Tarapacá"/>
    <s v="Dirección de Vialidad"/>
    <s v="02"/>
    <s v="30458426-0"/>
    <s v="MEJORAMIENTO RUTA 15-CH; SALTO USMAGAMA -ALTO CHUSMIZA, R. TARAPACA"/>
    <n v="2300000"/>
    <n v="0"/>
    <n v="2300000"/>
    <s v="TAMARUGAL"/>
    <s v="HUARA"/>
    <n v="2300000000"/>
    <n v="0"/>
    <n v="2300000000"/>
    <x v="1"/>
    <s v="UNIPROVINCIAL"/>
    <x v="0"/>
    <s v="DVIA"/>
  </r>
  <r>
    <s v="Tarapacá"/>
    <s v="Dirección de Vialidad"/>
    <s v="02"/>
    <s v="30481230-0"/>
    <s v="CONSERVACIÓN RED VIAL REGIÓN DE TARAPACA (2018-2020)"/>
    <n v="430000"/>
    <n v="0"/>
    <n v="430000"/>
    <s v="IQUIQUE, TAMARUGAL"/>
    <s v="IQUIQUE, ALTO HOSPICIO, POZO ALMONTE, CAMIÑA, COLCHANE, HUARA, PICA"/>
    <n v="430000000"/>
    <n v="0"/>
    <n v="430000000"/>
    <x v="1"/>
    <s v="UNIPROVINCIAL"/>
    <x v="0"/>
    <s v="DVIA"/>
  </r>
  <r>
    <s v="Tarapacá"/>
    <s v="Dirección de Vialidad"/>
    <s v="02"/>
    <s v="30481275-0"/>
    <s v="CONSERVACIÓN CAMINOS BÁSICOS REGIÓN DE TARAPACÁ 2018-2020"/>
    <n v="534000"/>
    <n v="0"/>
    <n v="534000"/>
    <s v="TAMARUGAL"/>
    <s v="PICA"/>
    <n v="534000000"/>
    <n v="0"/>
    <n v="534000000"/>
    <x v="1"/>
    <s v="UNIPROVINCIAL"/>
    <x v="0"/>
    <s v="DVIA"/>
  </r>
  <r>
    <s v="Tarapacá"/>
    <s v="Dirección de Vialidad"/>
    <s v="02"/>
    <s v="30482091-0"/>
    <s v="CONSERVACIÓN GLOBAL CAMINOS RED VIAL I REGIÓN 2017 - 2019"/>
    <n v="183000"/>
    <n v="0"/>
    <n v="183000"/>
    <s v="TAMARUGAL"/>
    <s v="HUARA"/>
    <n v="183000000"/>
    <n v="0"/>
    <n v="183000000"/>
    <x v="1"/>
    <s v="UNIPROVINCIAL"/>
    <x v="0"/>
    <s v="DVIA"/>
  </r>
  <r>
    <s v="Tarapacá"/>
    <s v="Dirección de Vialidad"/>
    <s v="02"/>
    <s v="40002723-0"/>
    <s v="CONSERVACION CAMINOS BASICOS REGION DE TARAPACA 2019-2020"/>
    <n v="162000"/>
    <n v="0"/>
    <n v="162000"/>
    <s v="IQUIQUE, TAMARUGAL"/>
    <s v="IQUIQUE, ALTO HOSPICIO, POZO ALMONTE, CAMIÑA, COLCHANE, HUARA, PICA"/>
    <n v="162000000"/>
    <n v="0"/>
    <n v="162000000"/>
    <x v="1"/>
    <s v="UNIPROVINCIAL"/>
    <x v="0"/>
    <s v="DVIA"/>
  </r>
  <r>
    <s v="Tarapacá"/>
    <s v="Dirección de Vialidad"/>
    <s v="02"/>
    <s v="40003986-0"/>
    <s v="MEJORAMIENTO RUTA A-750, SECTOR: CRUCE RUTA 1 - CRUCE RUTA A-760, REGION DE TARAPACA"/>
    <n v="110000"/>
    <n v="0"/>
    <n v="110000"/>
    <s v="IQUIQUE"/>
    <s v="IQUIQUE"/>
    <n v="110000000"/>
    <n v="0"/>
    <n v="110000000"/>
    <x v="1"/>
    <s v="UNIPROVINCIAL"/>
    <x v="0"/>
    <s v="DVIA"/>
  </r>
  <r>
    <s v="Tarapacá"/>
    <s v="Dirección de Vialidad"/>
    <s v="02"/>
    <s v="40004533-0"/>
    <s v="CONSERVACION SANEAMIENTO CAMINOS RURALES TARAPACA"/>
    <n v="222000"/>
    <n v="52393.81"/>
    <n v="169606.19"/>
    <s v="IQUIQUE, TAMARUGAL"/>
    <s v="IQUIQUE, ALTO HOSPICIO, POZO ALMONTE, CAMIÑA, COLCHANE, HUARA, PICA"/>
    <n v="222000000"/>
    <n v="52393810"/>
    <n v="169606190"/>
    <x v="1"/>
    <s v="UNIPROVINCIAL"/>
    <x v="0"/>
    <s v="DVIA"/>
  </r>
  <r>
    <s v="Tarapacá"/>
    <s v="Dirección de Vialidad"/>
    <s v="02"/>
    <s v="40010985-0"/>
    <s v="CONSERVACION GLOBAL REGION DE TARAPACA 2020"/>
    <n v="1432000"/>
    <n v="130801.837"/>
    <n v="1301198.1629999999"/>
    <s v="IQUIQUE, TAMARUGAL"/>
    <s v="IQUIQUE, CAMIÑA"/>
    <n v="1432000000"/>
    <n v="130801837"/>
    <n v="1301198163"/>
    <x v="1"/>
    <s v="UNIPROVINCIAL"/>
    <x v="0"/>
    <s v="DVIA"/>
  </r>
  <r>
    <s v="Tarapacá"/>
    <s v="Dirección de Vialidad"/>
    <s v="02"/>
    <s v="40020281-0"/>
    <s v="CONSERVACION GLOBAL MIXTA RED VIAL REGION DE TARAPACA 2021"/>
    <n v="3286000"/>
    <n v="48362.076000000001"/>
    <n v="3237637.9240000001"/>
    <s v="IQUIQUE, TAMARUGAL"/>
    <s v="ALTO HOSPICIO, CAMIÑA"/>
    <n v="3286000000"/>
    <n v="48362076"/>
    <n v="3237637924"/>
    <x v="1"/>
    <s v="UNIPROVINCIAL"/>
    <x v="0"/>
    <s v="DVIA"/>
  </r>
  <r>
    <s v="Tarapacá"/>
    <s v="Dirección de Vialidad"/>
    <s v="02"/>
    <s v="40020521-0"/>
    <s v="MEJORAMIENTO RUTA 1 SECTOR PATACHE-PATILLO"/>
    <n v="290500"/>
    <n v="79.894999999999996"/>
    <n v="290420.10499999998"/>
    <s v="IQUIQUE"/>
    <s v="IQUIQUE"/>
    <n v="290500000"/>
    <n v="79895"/>
    <n v="290420105"/>
    <x v="1"/>
    <s v="UNIPROVINCIAL"/>
    <x v="0"/>
    <s v="DVIA"/>
  </r>
  <r>
    <s v="Tarapacá"/>
    <s v="Dirección de Vialidad"/>
    <s v="02"/>
    <s v="40026739-0"/>
    <s v="REPOSICION RUTA 1 SECTOR PABELLON DE PICA - PATACHE"/>
    <n v="110000"/>
    <n v="0"/>
    <n v="110000"/>
    <s v="IQUIQUE"/>
    <s v="IQUIQUE"/>
    <n v="110000000"/>
    <n v="0"/>
    <n v="110000000"/>
    <x v="1"/>
    <s v="UNIPROVINCIAL"/>
    <x v="0"/>
    <s v="DVIA"/>
  </r>
  <r>
    <s v="Tarapacá"/>
    <s v="Dirección de Vialidad"/>
    <s v="02"/>
    <s v="40027083-0"/>
    <s v="CONSERVACION CAMINOS BASICOS REGION DE TARAPACA 2020 (PLAN DE RECUPERACION)"/>
    <n v="215000"/>
    <n v="32484.44"/>
    <n v="182515.56"/>
    <s v="TAMARUGAL"/>
    <s v="HUARA"/>
    <n v="215000000"/>
    <n v="32484440"/>
    <n v="182515560"/>
    <x v="1"/>
    <s v="UNIPROVINCIAL"/>
    <x v="0"/>
    <s v="DVIA"/>
  </r>
  <r>
    <s v="Tarapacá"/>
    <s v="Dirección de Vialidad"/>
    <s v="02"/>
    <s v="40027832-0"/>
    <s v="CONSERVACION RED VIAL REGION DE TARAPACA 2020 - 2022"/>
    <n v="485000"/>
    <n v="0"/>
    <n v="485000"/>
    <s v="INTERPROVINCIAL"/>
    <s v="INTERCOMUNAL"/>
    <n v="485000000"/>
    <n v="0"/>
    <n v="485000000"/>
    <x v="0"/>
    <s v="INTERPROVINCIAL"/>
    <x v="0"/>
    <s v="DVIA"/>
  </r>
  <r>
    <s v="Tarapacá"/>
    <s v="Dirección de Vialidad"/>
    <s v="02"/>
    <s v="40030506-0"/>
    <s v="MEJORAMIENTO CONEXIÓN VIAL RUTA 1 - RUTA 16 EN IQUIQUE"/>
    <n v="495000"/>
    <n v="0"/>
    <n v="495000"/>
    <s v="IQUIQUE"/>
    <s v="IQUIQUE"/>
    <n v="495000000"/>
    <n v="0"/>
    <n v="495000000"/>
    <x v="1"/>
    <s v="UNIPROVINCIAL"/>
    <x v="0"/>
    <s v="DVIA"/>
  </r>
  <r>
    <s v="Tarapacá"/>
    <s v="Dirección de Vialidad"/>
    <s v="02"/>
    <s v="40030668-0"/>
    <s v="CONSERVACION GLOBAL DE CAMINOS REGION DE TARAPACA 2022-2025"/>
    <n v="2382000"/>
    <n v="0"/>
    <n v="2382000"/>
    <s v="IQUIQUE, TAMARUGAL"/>
    <s v="IQUIQUE, ALTO HOSPICIO, POZO ALMONTE, CAMIÑA, COLCHANE, HUARA, PICA"/>
    <n v="2382000000"/>
    <n v="0"/>
    <n v="2382000000"/>
    <x v="1"/>
    <s v="UNIPROVINCIAL"/>
    <x v="0"/>
    <s v="DVIA"/>
  </r>
  <r>
    <s v="Tarapacá"/>
    <s v="Dirección de Vialidad"/>
    <s v="02"/>
    <s v="40030671-0"/>
    <s v="CONSERVACION CONSERVACION GLOBAL MIXTA CAMINOS RED VIAL REGION DE TARAPACA 2022-2026"/>
    <n v="2444000"/>
    <n v="0"/>
    <n v="2444000"/>
    <s v="IQUIQUE, TAMARUGAL"/>
    <s v="IQUIQUE, ALTO HOSPICIO, POZO ALMONTE, CAMIÑA, COLCHANE, HUARA, PICA"/>
    <n v="2444000000"/>
    <n v="0"/>
    <n v="2444000000"/>
    <x v="1"/>
    <s v="UNIPROVINCIAL"/>
    <x v="0"/>
    <s v="DVIA"/>
  </r>
  <r>
    <s v="Tarapacá"/>
    <s v="Dirección de Vialidad"/>
    <s v="02"/>
    <s v="40035382-0"/>
    <s v="CONSERVACION CAMINOS BASICOS REGION TARAPACA PERIODO 2021-2023"/>
    <n v="1420000"/>
    <n v="0"/>
    <n v="1420000"/>
    <s v="INTERPROVINCIAL"/>
    <s v="INTERCOMUNAL"/>
    <n v="1420000000"/>
    <n v="0"/>
    <n v="1420000000"/>
    <x v="0"/>
    <s v="INTERPROVINCIAL"/>
    <x v="0"/>
    <s v="DVIA"/>
  </r>
  <r>
    <s v="Tarapacá"/>
    <s v="Dirección de Vialidad"/>
    <s v="02"/>
    <s v="40035397-0"/>
    <s v="CONSERVACION RED VIAL REGION TARAPACA PERIODO 2021-2023 PLAN DE RECUPERACIÓN"/>
    <n v="9154000"/>
    <n v="2601810.9169999999"/>
    <n v="6552189.0830000006"/>
    <s v="INTERPROVINCIAL"/>
    <s v="INTERCOMUNAL"/>
    <n v="9154000000"/>
    <n v="2601810917"/>
    <n v="6552189083.000001"/>
    <x v="0"/>
    <s v="INTERPROVINCIAL"/>
    <x v="0"/>
    <s v="DVIA"/>
  </r>
  <r>
    <s v="Tarapacá"/>
    <s v="Dirección de Vialidad"/>
    <s v="02"/>
    <s v="40038438-0"/>
    <s v="CONSERVACION RED VIAL ADMINISTRACION DIRECTA REGION DE TARAPACA 2023 "/>
    <n v="3721207"/>
    <n v="0"/>
    <n v="3721207"/>
    <s v="IQUIQUE, TAMARUGAL"/>
    <s v="IQUIQUE, ALTO HOSPICIO, POZO ALMONTE, CAMIÑA, COLCHANE, HUARA, PICA"/>
    <n v="3721207000"/>
    <n v="0"/>
    <n v="3721207000"/>
    <x v="1"/>
    <s v="UNIPROVINCIAL"/>
    <x v="0"/>
    <s v="DVIA"/>
  </r>
  <r>
    <s v="Tarapacá"/>
    <s v="Dirección de Vialidad"/>
    <s v="02"/>
    <s v="40047506-0"/>
    <s v="CONSERVACION RED VIAL REGIÓN DE TARAPACÁ 2023-2025"/>
    <n v="7521000"/>
    <n v="0"/>
    <n v="7521000"/>
    <s v="INTERPROVINCIAL"/>
    <s v="INTERCOMUNAL"/>
    <n v="7521000000"/>
    <n v="0"/>
    <n v="7521000000"/>
    <x v="0"/>
    <s v="INTERPROVINCIAL"/>
    <x v="0"/>
    <s v="DVIA"/>
  </r>
  <r>
    <s v="Tarapacá"/>
    <s v="Dirección de Obras Portuarias "/>
    <s v="01"/>
    <s v="40030330-0"/>
    <s v="DIAGNOSTICO DE CAPACIDAD DE PLAYAS  Y USO DE BORDE COSTERO,  COMUNA DE IQUIQUE"/>
    <n v="157995"/>
    <n v="0"/>
    <n v="157995"/>
    <s v="IQUIQUE"/>
    <s v="IQUIQUE"/>
    <n v="157995000"/>
    <n v="0"/>
    <n v="157995000"/>
    <x v="1"/>
    <s v="UNIPROVINCIAL"/>
    <x v="0"/>
    <s v="DOPO"/>
  </r>
  <r>
    <s v="Tarapacá"/>
    <s v="Dirección de Obras Portuarias "/>
    <s v="02"/>
    <s v="30100547-0"/>
    <s v="CONSERVACIÓN OBRAS PORTUARIAS MENORES REGIÓN DE TARAPACÁ"/>
    <n v="10850"/>
    <n v="0"/>
    <n v="10850"/>
    <s v="IQUIQUE, TAMARUGAL"/>
    <s v="IQUIQUE, HUARA"/>
    <n v="10850000"/>
    <n v="0"/>
    <n v="10850000"/>
    <x v="1"/>
    <s v="UNIPROVINCIAL"/>
    <x v="0"/>
    <s v="DOPO"/>
  </r>
  <r>
    <s v="Tarapacá"/>
    <s v="Dirección de Obras Portuarias "/>
    <s v="02"/>
    <s v="30130917-0"/>
    <s v="CONSTRUCCION BORDE COSTERO CALETA CHANAVAYITA, IQUIQUE"/>
    <n v="240788"/>
    <n v="239040.125"/>
    <n v="1747.875"/>
    <s v="IQUIQUE"/>
    <s v="IQUIQUE"/>
    <n v="240788000"/>
    <n v="239040125"/>
    <n v="1747875"/>
    <x v="1"/>
    <s v="UNIPROVINCIAL"/>
    <x v="0"/>
    <s v="DOPO"/>
  </r>
  <r>
    <s v="Tarapacá"/>
    <s v="Dirección de Obras Portuarias "/>
    <s v="02"/>
    <s v="30211072-0"/>
    <s v="MEJORAMIENTO PLAYA DE HUAYQUIQUE, IQUIQUE"/>
    <n v="198805"/>
    <n v="0"/>
    <n v="198805"/>
    <s v="IQUIQUE"/>
    <s v="IQUIQUE"/>
    <n v="198805000"/>
    <n v="0"/>
    <n v="198805000"/>
    <x v="1"/>
    <s v="UNIPROVINCIAL"/>
    <x v="0"/>
    <s v="DOPO"/>
  </r>
  <r>
    <s v="Tarapacá"/>
    <s v="Dirección de Obras Portuarias "/>
    <s v="02"/>
    <s v="30469789-0"/>
    <s v="CONSTRUCCION PASEO BORDE COSTERO SECTOR PRIMERAS PIEDRAS"/>
    <n v="30467"/>
    <n v="30466.963"/>
    <n v="3.7000000000261934E-2"/>
    <s v="IQUIQUE"/>
    <s v="IQUIQUE"/>
    <n v="30467000"/>
    <n v="30466963"/>
    <n v="37.000000000261934"/>
    <x v="1"/>
    <s v="UNIPROVINCIAL"/>
    <x v="0"/>
    <s v="DOPO"/>
  </r>
  <r>
    <s v="Tarapacá"/>
    <s v="Dirección de Obras Portuarias "/>
    <s v="02"/>
    <s v="40002414-0"/>
    <s v="MEJORAMIENTO INFRAESTRUCTURA PORTUARIA CALETA RIO SECO, IQUIQUE"/>
    <n v="115674"/>
    <n v="35439.964999999997"/>
    <n v="80234.035000000003"/>
    <s v="IQUIQUE"/>
    <s v="IQUIQUE"/>
    <n v="115674000"/>
    <n v="35439965"/>
    <n v="80234035"/>
    <x v="1"/>
    <s v="UNIPROVINCIAL"/>
    <x v="0"/>
    <s v="DOPO"/>
  </r>
  <r>
    <s v="Tarapacá"/>
    <s v="Dirección de Obras Portuarias "/>
    <s v="02"/>
    <s v="40021339-0"/>
    <s v="CONSERVACION GLOBAL PLAN DE RECUPERACION OBRAS PORTUARIAS REGION DE TARAPACA"/>
    <n v="1506170"/>
    <n v="836092.86399999994"/>
    <n v="670077.13600000006"/>
    <s v="IQUIQUE, TAMARUGAL"/>
    <s v="IQUIQUE, HUARA"/>
    <n v="1506170000"/>
    <n v="836092864"/>
    <n v="670077136"/>
    <x v="1"/>
    <s v="UNIPROVINCIAL"/>
    <x v="0"/>
    <s v="DOPO"/>
  </r>
  <r>
    <s v="Tarapacá"/>
    <s v="Dirección de Obras Portuarias "/>
    <s v="02"/>
    <s v="40030332-0"/>
    <s v="CONSERVACION INFRAESTRUCTURA  PORTUARIAS Y OBRAS MENORES TARAPACA"/>
    <n v="141844"/>
    <n v="63268.205000000002"/>
    <n v="78575.794999999998"/>
    <s v="IQUIQUE"/>
    <s v="IQUIQUE"/>
    <n v="141844000"/>
    <n v="63268205"/>
    <n v="78575795"/>
    <x v="1"/>
    <s v="UNIPROVINCIAL"/>
    <x v="0"/>
    <s v="DOPO"/>
  </r>
  <r>
    <s v="Tarapacá"/>
    <s v="Dirección de Obras Portuarias "/>
    <s v="02"/>
    <s v="40030961-0"/>
    <s v="MEJORAMIENTO PLAYA DE HUAYQUIQUE (OBRAS MARITIMAS)"/>
    <n v="92386"/>
    <n v="0"/>
    <n v="92386"/>
    <s v="IQUIQUE"/>
    <s v="IQUIQUE"/>
    <n v="92386000"/>
    <n v="0"/>
    <n v="92386000"/>
    <x v="1"/>
    <s v="UNIPROVINCIAL"/>
    <x v="0"/>
    <s v="DOPO"/>
  </r>
  <r>
    <s v="Tarapacá"/>
    <s v="Dirección de Obras Portuarias "/>
    <s v="02"/>
    <s v="40037626-0"/>
    <s v="CONSERVACION OBRAS CALETA CARAMUCHO, IQUIQUE."/>
    <n v="500000"/>
    <n v="181581.72099999999"/>
    <n v="318418.27899999998"/>
    <s v="IQUIQUE"/>
    <s v="IQUIQUE"/>
    <n v="500000000"/>
    <n v="181581721"/>
    <n v="318418279"/>
    <x v="1"/>
    <s v="UNIPROVINCIAL"/>
    <x v="0"/>
    <s v="DOPO"/>
  </r>
  <r>
    <s v="Tarapacá"/>
    <s v="Dirección de Aeropuertos "/>
    <s v="02"/>
    <s v="40001975-0"/>
    <s v="CONSERVACION MAYOR ÁREA DE MOVIMIENTO AEROPUERTO DIEGO ARACENA DE IQUIQUE"/>
    <n v="5350"/>
    <n v="0"/>
    <n v="5350"/>
    <s v="IQUIQUE"/>
    <s v="IQUIQUE"/>
    <n v="5350000"/>
    <n v="0"/>
    <n v="5350000"/>
    <x v="1"/>
    <s v="UNIPROVINCIAL"/>
    <x v="0"/>
    <s v="DAER"/>
  </r>
  <r>
    <s v="Tarapacá"/>
    <s v="Dirección de Aeropuertos "/>
    <s v="02"/>
    <s v="40012727-0"/>
    <s v="MEJORAMIENTO Y REPOSICION DE PISTA  DEL AEROPUERTO DIEGO ARACENA, REGION DE  TARAPACÁ"/>
    <n v="259431"/>
    <n v="29666.62"/>
    <n v="229764.38"/>
    <s v="IQUIQUE"/>
    <s v="IQUIQUE"/>
    <n v="259431000"/>
    <n v="29666620"/>
    <n v="229764380"/>
    <x v="1"/>
    <s v="UNIPROVINCIAL"/>
    <x v="0"/>
    <s v="DAER"/>
  </r>
  <r>
    <s v="Tarapacá"/>
    <s v="Dirección de Aeropuertos "/>
    <s v="02"/>
    <s v="40020939-0"/>
    <s v="CONSTRUCCION PUNTO DE POSADA LOGISTICO PARA HELICOPTEROS, ZAPIGA, COMUNA DE HUARA"/>
    <n v="685200"/>
    <n v="0"/>
    <n v="685200"/>
    <s v="TAMARUGAL"/>
    <s v="HUARA"/>
    <n v="685200000"/>
    <n v="0"/>
    <n v="685200000"/>
    <x v="1"/>
    <s v="UNIPROVINCIAL"/>
    <x v="0"/>
    <s v="DAER"/>
  </r>
  <r>
    <s v="Tarapacá"/>
    <s v="Dirección de Aeropuertos "/>
    <s v="02"/>
    <s v="40031105-0"/>
    <s v="CONSERVACION MAYOR CALLE DE RODAJE BRAVO AEROPUERTO DIEGO ARACENA"/>
    <n v="21000"/>
    <n v="20558.322"/>
    <n v="441.67799999999988"/>
    <s v="IQUIQUE"/>
    <s v="IQUIQUE"/>
    <n v="21000000"/>
    <n v="20558322"/>
    <n v="441677.99999999988"/>
    <x v="1"/>
    <s v="UNIPROVINCIAL"/>
    <x v="0"/>
    <s v="DAER"/>
  </r>
  <r>
    <s v="Tarapacá"/>
    <s v="Dirección de Aeropuertos "/>
    <s v="02"/>
    <s v="40032168-0"/>
    <s v="CONSERVACION RUTINARIA SECTOR PLATAFORMA COMERCIAL AP. DIEGO ARACENA, PLAN DE RECUPERACION"/>
    <n v="28800"/>
    <n v="27986.108"/>
    <n v="813.89199999999983"/>
    <s v="IQUIQUE"/>
    <s v="IQUIQUE"/>
    <n v="28800000"/>
    <n v="27986108"/>
    <n v="813891.99999999977"/>
    <x v="1"/>
    <s v="UNIPROVINCIAL"/>
    <x v="0"/>
    <s v="DAER"/>
  </r>
  <r>
    <s v="Tarapacá"/>
    <s v="Dirección de Aeropuertos "/>
    <s v="02"/>
    <s v="40034902-0"/>
    <s v="CONSERVACION PUNTOS DE POSADA REGION DE TARAPACA"/>
    <n v="49700"/>
    <n v="48771.652000000002"/>
    <n v="928.34799999999802"/>
    <s v="IQUIQUE, TAMARUGAL"/>
    <s v="IQUIQUE, ALTO HOSPICIO, POZO ALMONTE, CAMIÑA, COLCHANE, HUARA, PICA"/>
    <n v="49700000"/>
    <n v="48771652"/>
    <n v="928347.99999999802"/>
    <x v="1"/>
    <s v="UNIPROVINCIAL"/>
    <x v="0"/>
    <s v="DAER"/>
  </r>
  <r>
    <s v="Tarapacá"/>
    <s v="Subdirección de Servicios Sanitarios Rurales"/>
    <s v="02"/>
    <s v="30484760-0"/>
    <s v="CONSTRUCCIÓN SISTEMA DE AGUA POTABLE RURAL CHUSMIZA Y USMAGAMA, REGIÓN DE TARAPACÁ"/>
    <n v="213974"/>
    <n v="0"/>
    <n v="213974"/>
    <s v="TAMARUGAL"/>
    <s v="HUARA"/>
    <n v="213974000"/>
    <n v="0"/>
    <n v="213974000"/>
    <x v="1"/>
    <s v="UNIPROVINCIAL"/>
    <x v="0"/>
    <s v="SSSR"/>
  </r>
  <r>
    <s v="Tarapacá"/>
    <s v="Subdirección de Servicios Sanitarios Rurales"/>
    <s v="02"/>
    <s v="40008180-0"/>
    <s v="MEJORAMIENTO INTEGRAL DEL SISTEMA DE TRATAMIENTO APR DE CHANAVAYITA, COMUNA DE IQUIQUE"/>
    <n v="47560"/>
    <n v="15850.946"/>
    <n v="31709.054"/>
    <s v="IQUIQUE"/>
    <s v="IQUIQUE"/>
    <n v="47560000"/>
    <n v="15850946"/>
    <n v="31709054"/>
    <x v="1"/>
    <s v="UNIPROVINCIAL"/>
    <x v="0"/>
    <s v="SSSR"/>
  </r>
  <r>
    <s v="Tarapacá"/>
    <s v="Subdirección de Servicios Sanitarios Rurales"/>
    <s v="02"/>
    <s v="40016173-0"/>
    <s v="CONSERVACION MANTENCIÓN Y AMPLIACIÓN SISTEMAS APR, REGIÓN DE TARAPACÁ (GLOSA 5)"/>
    <n v="1468000"/>
    <n v="287889.26899999997"/>
    <n v="1180110.7310000001"/>
    <s v="TAMARUGAL"/>
    <s v="POZO ALMONTE, CAMIÑA, COLCHANE"/>
    <n v="1468000000"/>
    <n v="287889269"/>
    <n v="1180110731.0000002"/>
    <x v="1"/>
    <s v="UNIPROVINCIAL"/>
    <x v="0"/>
    <s v="SSSR"/>
  </r>
  <r>
    <s v="Tarapacá"/>
    <s v="Subdirección de Servicios Sanitarios Rurales"/>
    <s v="02"/>
    <s v="40021573-0"/>
    <s v="CONSTRUCCIÓN SISTEMA DE AGUA POTABLE RURAL DE CAMIÑA ALTO, COMUNA DE CAMIÑA, REGIÓN DE TARAPACÁ"/>
    <n v="3450"/>
    <n v="2142"/>
    <n v="1308"/>
    <s v="TAMARUGAL"/>
    <s v="CAMIÑA"/>
    <n v="3450000"/>
    <n v="2142000"/>
    <n v="1308000"/>
    <x v="1"/>
    <s v="UNIPROVINCIAL"/>
    <x v="0"/>
    <s v="SSSR"/>
  </r>
  <r>
    <s v="Tarapacá"/>
    <s v="Subdirección de Servicios Sanitarios Rurales"/>
    <s v="02"/>
    <s v="40027944-0"/>
    <s v="MEJORAMIENTO SISTEMAS APR REGION DE TARAPACA, GLOSA 05 APR (PREFACT.,FACT.,DISEÑO)"/>
    <n v="761715"/>
    <n v="442770.728"/>
    <n v="318944.272"/>
    <s v="INTERPROVINCIAL"/>
    <s v="INTERCOMUNAL"/>
    <n v="761715000"/>
    <n v="442770728"/>
    <n v="318944272"/>
    <x v="0"/>
    <s v="INTERPROVINCIAL"/>
    <x v="0"/>
    <s v="SSSR"/>
  </r>
  <r>
    <s v="Tarapacá"/>
    <s v="Subdirección de Servicios Sanitarios Rurales"/>
    <s v="02"/>
    <s v="40042205-0"/>
    <s v="CONSERVACION DE SSR LOCALIDADES DE CHAPIQUILTA, MOQUELLA Y MILQUILJAWA. REGIÓN DE TARAPACÁ"/>
    <n v="227926"/>
    <n v="219956.55300000001"/>
    <n v="7969.4469999999965"/>
    <s v="TAMARUGAL"/>
    <s v="CAMIÑA, COLCHANE"/>
    <n v="227926000"/>
    <n v="219956553"/>
    <n v="7969446.9999999963"/>
    <x v="1"/>
    <s v="UNIPROVINCIAL"/>
    <x v="0"/>
    <s v="SSSR"/>
  </r>
  <r>
    <s v="Tarapacá"/>
    <s v="Dirección General de Concesiones de Obras Públicas"/>
    <s v="02"/>
    <s v="29000068-0"/>
    <s v="CONSTRUCCIÓN TERMINAL DE PASAJEROS Y CARGA DEL AEROPUERTO DIEGO ARACENA POR CONCESIÓN"/>
    <n v="1145333"/>
    <n v="55379.430999999997"/>
    <n v="1089953.5689999999"/>
    <s v="IQUIQUE"/>
    <s v="IQUIQUE"/>
    <n v="1145333000"/>
    <n v="55379431"/>
    <n v="1089953569"/>
    <x v="1"/>
    <s v="UNIPROVINCIAL"/>
    <x v="0"/>
    <s v="DCOP"/>
  </r>
  <r>
    <s v="Tarapacá"/>
    <s v="Dirección General de Concesiones de Obras Públicas"/>
    <s v="02"/>
    <s v="29000256-0"/>
    <s v="ALTERNATIVAS DE ACCESO IQUIQUE (INSPECCIÓN FISCAL)"/>
    <n v="634596"/>
    <n v="180120.06899999999"/>
    <n v="454475.93099999998"/>
    <s v="IQUIQUE, TAMARUGAL"/>
    <s v="IQUIQUE, ALTO HOSPICIO, POZO ALMONTE"/>
    <n v="634596000"/>
    <n v="180120069"/>
    <n v="454475931"/>
    <x v="1"/>
    <s v="UNIPROVINCIAL"/>
    <x v="0"/>
    <s v="DCOP"/>
  </r>
  <r>
    <s v="Tarapacá"/>
    <s v="Dirección General de Concesiones de Obras Públicas"/>
    <s v="02"/>
    <s v="29000294-0"/>
    <s v="ALTERNATIVAS DE ACCESO IQUIQUE (EXPROPIACIONES)"/>
    <n v="5000"/>
    <n v="0"/>
    <n v="5000"/>
    <s v="IQUIQUE"/>
    <s v="IQUIQUE"/>
    <n v="5000000"/>
    <n v="0"/>
    <n v="5000000"/>
    <x v="1"/>
    <s v="UNIPROVINCIAL"/>
    <x v="0"/>
    <s v="DCOP"/>
  </r>
  <r>
    <s v="Tarapacá"/>
    <s v="Dirección General de Concesiones de Obras Públicas"/>
    <s v="02"/>
    <s v="29000486-0"/>
    <s v="CONCESIÓN TELEFÉRICO IQUIQUE - ALTO HOSPICIO (ESTUDIOS)"/>
    <n v="117429"/>
    <n v="0"/>
    <n v="117429"/>
    <s v="IQUIQUE"/>
    <s v="INTERCOMUNAL"/>
    <n v="117429000"/>
    <n v="0"/>
    <n v="117429000"/>
    <x v="0"/>
    <s v="UNIPROVINCIAL"/>
    <x v="0"/>
    <s v="DCOP"/>
  </r>
  <r>
    <s v="Antofagasta"/>
    <s v="Dirección de Arquitectura "/>
    <s v="01"/>
    <s v="20178475-0"/>
    <s v="ACTUALIZACION INVENTARIO PATRIMONIO CULTURAL INMUEBLE, REGION DE ANTOFAGASTA"/>
    <n v="92822"/>
    <n v="0"/>
    <n v="92822"/>
    <s v="INTERPROVINCIAL"/>
    <s v="INTERCOMUNAL"/>
    <n v="92822000"/>
    <n v="0"/>
    <n v="92822000"/>
    <x v="0"/>
    <s v="INTERPROVINCIAL"/>
    <x v="0"/>
    <s v="DARQ"/>
  </r>
  <r>
    <s v="Antofagasta"/>
    <s v="Dirección de Obras Hidráulicas "/>
    <s v="02"/>
    <s v="20183313-0"/>
    <s v="CONSTRUCCION OBRAS DE CONTROL ALUVIONAL EN QUEBRADA LA CHIMBA ANTOFA"/>
    <n v="181903"/>
    <n v="60884.983999999997"/>
    <n v="121018.016"/>
    <s v="ANTOFAGASTA"/>
    <s v="ANTOFAGASTA"/>
    <n v="181903000"/>
    <n v="60884984"/>
    <n v="121018016"/>
    <x v="1"/>
    <s v="UNIPROVINCIAL"/>
    <x v="0"/>
    <s v="DOHR"/>
  </r>
  <r>
    <s v="Antofagasta"/>
    <s v="Dirección de Obras Hidráulicas "/>
    <s v="02"/>
    <s v="30449126-0"/>
    <s v="CONSERVACIÓN OBRAS FISCALES DE RIEGO REGIÓN DE ANTOFAGASTA"/>
    <n v="4466024"/>
    <n v="354125.364"/>
    <n v="4111898.6359999999"/>
    <s v="ANTOFAGASTA, EL LOA"/>
    <s v="ANTOFAGASTA, CALAMA, SAN PEDRO DE ATACAMA"/>
    <n v="4466024000"/>
    <n v="354125364"/>
    <n v="4111898636"/>
    <x v="1"/>
    <s v="UNIPROVINCIAL"/>
    <x v="0"/>
    <s v="DOHR"/>
  </r>
  <r>
    <s v="Antofagasta"/>
    <s v="Dirección de Obras Hidráulicas "/>
    <s v="02"/>
    <s v="40039439-0"/>
    <s v="CONSERVACION DE RIBERAS DE CAUCES NATURALES REGION DE ANTOFAGASTA 2022 - 2024"/>
    <n v="487000"/>
    <n v="360129.96500000003"/>
    <n v="126870.03499999997"/>
    <s v="EL LOA"/>
    <s v="CALAMA"/>
    <n v="487000000"/>
    <n v="360129965"/>
    <n v="126870034.99999997"/>
    <x v="1"/>
    <s v="UNIPROVINCIAL"/>
    <x v="0"/>
    <s v="DOHR"/>
  </r>
  <r>
    <s v="Antofagasta"/>
    <s v="Dirección de Vialidad"/>
    <s v="02"/>
    <s v="30069291-0"/>
    <s v="REPOSICIÓN MEJOR. RUTA B-15-A, OLLAGUE - LÍMITE REGIONAL - COLLAHUASI (CMT)"/>
    <n v="1844000"/>
    <n v="318005.20900000003"/>
    <n v="1525994.791"/>
    <s v="EL LOA"/>
    <s v="OLLAGUE"/>
    <n v="1844000000"/>
    <n v="318005209.00000006"/>
    <n v="1525994791"/>
    <x v="1"/>
    <s v="UNIPROVINCIAL"/>
    <x v="0"/>
    <s v="DVIA"/>
  </r>
  <r>
    <s v="Antofagasta"/>
    <s v="Dirección de Vialidad"/>
    <s v="02"/>
    <s v="30115111-0"/>
    <s v="MEJORAMIENTO NUDO VIAL RUTA 1 (AVDA. REPÚBLICA DE CROACIA) - RUTA 28"/>
    <n v="34000"/>
    <n v="0"/>
    <n v="34000"/>
    <s v="ANTOFAGASTA"/>
    <s v="ANTOFAGASTA"/>
    <n v="34000000"/>
    <n v="0"/>
    <n v="34000000"/>
    <x v="1"/>
    <s v="UNIPROVINCIAL"/>
    <x v="0"/>
    <s v="DVIA"/>
  </r>
  <r>
    <s v="Antofagasta"/>
    <s v="Dirección de Vialidad"/>
    <s v="02"/>
    <s v="30123640-0"/>
    <s v="MEJORAMIENTO CIRCUNVALACIÓN CALAMA S: YALQUINCHA - POBL TUCNAR HUASI"/>
    <n v="11000"/>
    <n v="0"/>
    <n v="11000"/>
    <s v="EL LOA"/>
    <s v="CALAMA"/>
    <n v="11000000"/>
    <n v="0"/>
    <n v="11000000"/>
    <x v="1"/>
    <s v="UNIPROVINCIAL"/>
    <x v="0"/>
    <s v="DVIA"/>
  </r>
  <r>
    <s v="Antofagasta"/>
    <s v="Dirección de Vialidad"/>
    <s v="02"/>
    <s v="30131282-0"/>
    <s v="MEJORAMIENTO RUTA 1 SECTOR: MICHILLA - CALETA BUENA"/>
    <n v="8114000"/>
    <n v="643020.06799999997"/>
    <n v="7470979.932"/>
    <s v="ANTOFAGASTA, TOCOPILLA"/>
    <s v="MEJILLONES, TOCOPILLA"/>
    <n v="8114000000"/>
    <n v="643020068"/>
    <n v="7470979932"/>
    <x v="1"/>
    <s v="UNIPROVINCIAL"/>
    <x v="0"/>
    <s v="DVIA"/>
  </r>
  <r>
    <s v="Antofagasta"/>
    <s v="Dirección de Vialidad"/>
    <s v="02"/>
    <s v="30131389-0"/>
    <s v="REPOSICION RUTA 23-CH SECTOR: SAN PEDRO ATACAMA - TOCONAO"/>
    <n v="283000"/>
    <n v="0"/>
    <n v="283000"/>
    <s v="EL LOA"/>
    <s v="SAN PEDRO DE ATACAMA"/>
    <n v="283000000"/>
    <n v="0"/>
    <n v="283000000"/>
    <x v="1"/>
    <s v="UNIPROVINCIAL"/>
    <x v="0"/>
    <s v="DVIA"/>
  </r>
  <r>
    <s v="Antofagasta"/>
    <s v="Dirección de Vialidad"/>
    <s v="02"/>
    <s v="30131463-0"/>
    <s v="REPOSICION RUTA 1 SECTOR: TOCOPILLA - CALETA URCO"/>
    <n v="1339000"/>
    <n v="0"/>
    <n v="1339000"/>
    <s v="TOCOPILLA"/>
    <s v="TOCOPILLA"/>
    <n v="1339000000"/>
    <n v="0"/>
    <n v="1339000000"/>
    <x v="1"/>
    <s v="UNIPROVINCIAL"/>
    <x v="0"/>
    <s v="DVIA"/>
  </r>
  <r>
    <s v="Antofagasta"/>
    <s v="Dirección de Vialidad"/>
    <s v="02"/>
    <s v="30132606-0"/>
    <s v="MEJORAMIENTO RUTA B-241, EJE LICANCABUR, PASADA URBANA SPA"/>
    <n v="4689000"/>
    <n v="38401.448999999993"/>
    <n v="4650598.551"/>
    <s v="EL LOA"/>
    <s v="SAN PEDRO DE ATACAMA"/>
    <n v="4689000000"/>
    <n v="38401448.999999993"/>
    <n v="4650598551"/>
    <x v="1"/>
    <s v="UNIPROVINCIAL"/>
    <x v="0"/>
    <s v="DVIA"/>
  </r>
  <r>
    <s v="Antofagasta"/>
    <s v="Dirección de Vialidad"/>
    <s v="02"/>
    <s v="30255722-0"/>
    <s v="CONSTRUCCION COSTANERA NORTE MEJILLONES, SECTOR: MEJILLONES-PUNTA CHACAYA"/>
    <n v="10000"/>
    <n v="0"/>
    <n v="10000"/>
    <s v="ANTOFAGASTA"/>
    <s v="MEJILLONES"/>
    <n v="10000000"/>
    <n v="0"/>
    <n v="10000000"/>
    <x v="1"/>
    <s v="UNIPROVINCIAL"/>
    <x v="0"/>
    <s v="DVIA"/>
  </r>
  <r>
    <s v="Antofagasta"/>
    <s v="Dirección de Vialidad"/>
    <s v="02"/>
    <s v="30388473-0"/>
    <s v="CONSTRUCCION RUTA B-207 S: RIO GRANDE-MACHUCA REGION DE ANTOFAGASTA"/>
    <n v="153000"/>
    <n v="29379.57"/>
    <n v="123620.43"/>
    <s v="EL LOA"/>
    <s v="SAN PEDRO DE ATACAMA"/>
    <n v="153000000"/>
    <n v="29379570"/>
    <n v="123620430"/>
    <x v="1"/>
    <s v="UNIPROVINCIAL"/>
    <x v="0"/>
    <s v="DVIA"/>
  </r>
  <r>
    <s v="Antofagasta"/>
    <s v="Dirección de Vialidad"/>
    <s v="02"/>
    <s v="30390475-0"/>
    <s v="REPOSICION PUENTE QUILLAGUA EN RUTA 5, REGIÓN DE ANTOFAGASTA"/>
    <n v="7122000"/>
    <n v="1777227.9069999999"/>
    <n v="5344772.0930000003"/>
    <s v="TOCOPILLA"/>
    <s v="MARIA ELENA"/>
    <n v="7122000000"/>
    <n v="1777227907"/>
    <n v="5344772093"/>
    <x v="1"/>
    <s v="UNIPROVINCIAL"/>
    <x v="0"/>
    <s v="DVIA"/>
  </r>
  <r>
    <s v="Antofagasta"/>
    <s v="Dirección de Vialidad"/>
    <s v="02"/>
    <s v="30427024-0"/>
    <s v="MEJORAMIENTO RUTA B-385, B-367 Y B-355 HASTA PEINE, REGIÓN DE ANTOFAGASTA"/>
    <n v="5606000"/>
    <n v="0"/>
    <n v="5606000"/>
    <s v="EL LOA"/>
    <s v="SAN PEDRO DE ATACAMA"/>
    <n v="5606000000"/>
    <n v="0"/>
    <n v="5606000000"/>
    <x v="1"/>
    <s v="UNIPROVINCIAL"/>
    <x v="0"/>
    <s v="DVIA"/>
  </r>
  <r>
    <s v="Antofagasta"/>
    <s v="Dirección de Vialidad"/>
    <s v="02"/>
    <s v="30458834-0"/>
    <s v="REPOSICIÓN PAVIMENTO RUTA 5 S: CARMEN ALTO-LIMITE PROVINCIAL"/>
    <n v="54170"/>
    <n v="0"/>
    <n v="54170"/>
    <s v="ANTOFAGASTA"/>
    <s v="SIERRA GORDA"/>
    <n v="54170000"/>
    <n v="0"/>
    <n v="54170000"/>
    <x v="1"/>
    <s v="UNIPROVINCIAL"/>
    <x v="0"/>
    <s v="DVIA"/>
  </r>
  <r>
    <s v="Antofagasta"/>
    <s v="Dirección de Vialidad"/>
    <s v="02"/>
    <s v="30458843-0"/>
    <s v="MEJORAMIENTO RUTA 23-CH SECTOR: CALAMA - SAN PEDRO DE ATACAMA"/>
    <n v="2350000"/>
    <n v="0"/>
    <n v="2350000"/>
    <s v="EL LOA"/>
    <s v="SAN PEDRO DE ATACAMA"/>
    <n v="2350000000"/>
    <n v="0"/>
    <n v="2350000000"/>
    <x v="1"/>
    <s v="UNIPROVINCIAL"/>
    <x v="0"/>
    <s v="DVIA"/>
  </r>
  <r>
    <s v="Antofagasta"/>
    <s v="Dirección de Vialidad"/>
    <s v="02"/>
    <s v="40002709-0"/>
    <s v="CONSERVACION GLOBAL MIXTA CAMINOS RED VIAL REGION DE ANTOFAGASTA (2019-2024)"/>
    <n v="7665000"/>
    <n v="1706731.0290000001"/>
    <n v="5958268.970999999"/>
    <s v="ANTOFAGASTA, EL LOA, TOCOPILLA"/>
    <s v="ANTOFAGASTA, MEJILLONES, SIERRA GORDA, TALTAL, CALAMA, OLLAGUE, SAN PEDRO DE ATACAMA, TOCOPILLA, MARIA ELENA"/>
    <n v="7665000000"/>
    <n v="1706731029"/>
    <n v="5958268970.999999"/>
    <x v="1"/>
    <s v="UNIPROVINCIAL"/>
    <x v="0"/>
    <s v="DVIA"/>
  </r>
  <r>
    <s v="Antofagasta"/>
    <s v="Dirección de Vialidad"/>
    <s v="02"/>
    <s v="40003476-0"/>
    <s v="CONSTRUCCION CONEXION VIAL RUTA 23-CH  - RUTA  B-385"/>
    <n v="257000"/>
    <n v="0"/>
    <n v="257000"/>
    <s v="EL LOA"/>
    <s v="SAN PEDRO DE ATACAMA"/>
    <n v="257000000"/>
    <n v="0"/>
    <n v="257000000"/>
    <x v="1"/>
    <s v="UNIPROVINCIAL"/>
    <x v="0"/>
    <s v="DVIA"/>
  </r>
  <r>
    <s v="Antofagasta"/>
    <s v="Dirección de Vialidad"/>
    <s v="02"/>
    <s v="40004072-0"/>
    <s v="MEJORAMIENTO RUTA COSTERA S: TALTAL - CALETA CIFUNCHO"/>
    <n v="439000"/>
    <n v="0"/>
    <n v="439000"/>
    <s v="ANTOFAGASTA"/>
    <s v="TALTAL"/>
    <n v="439000000"/>
    <n v="0"/>
    <n v="439000000"/>
    <x v="1"/>
    <s v="UNIPROVINCIAL"/>
    <x v="0"/>
    <s v="DVIA"/>
  </r>
  <r>
    <s v="Antofagasta"/>
    <s v="Dirección de Vialidad"/>
    <s v="02"/>
    <s v="40004174-0"/>
    <s v="MEJORAMIENTO PASO FRONTERIZO OLLAGUE, RUTA 21 CH, SECTOR :CHIU CHIU ASCOTAN "/>
    <n v="406000"/>
    <n v="0"/>
    <n v="406000"/>
    <s v="EL LOA"/>
    <s v="CALAMA"/>
    <n v="406000000"/>
    <n v="0"/>
    <n v="406000000"/>
    <x v="1"/>
    <s v="UNIPROVINCIAL"/>
    <x v="0"/>
    <s v="DVIA"/>
  </r>
  <r>
    <s v="Antofagasta"/>
    <s v="Dirección de Vialidad"/>
    <s v="02"/>
    <s v="40004194-0"/>
    <s v="MEJORAMIENTO RUTA 1 SECTOR: PASO MALO CALETA URCO"/>
    <n v="1953000"/>
    <n v="26123.557999999997"/>
    <n v="1926876.442"/>
    <s v="TOCOPILLA"/>
    <s v="TOCOPILLA"/>
    <n v="1953000000"/>
    <n v="26123557.999999996"/>
    <n v="1926876442"/>
    <x v="1"/>
    <s v="UNIPROVINCIAL"/>
    <x v="0"/>
    <s v="DVIA"/>
  </r>
  <r>
    <s v="Antofagasta"/>
    <s v="Dirección de Vialidad"/>
    <s v="02"/>
    <s v="40004256-0"/>
    <s v="MEJORAMIENTO RUTA 1 SECTOR: PASADA POR TALTAL"/>
    <n v="292000"/>
    <n v="0"/>
    <n v="292000"/>
    <s v="ANTOFAGASTA"/>
    <s v="TALTAL"/>
    <n v="292000000"/>
    <n v="0"/>
    <n v="292000000"/>
    <x v="1"/>
    <s v="UNIPROVINCIAL"/>
    <x v="0"/>
    <s v="DVIA"/>
  </r>
  <r>
    <s v="Antofagasta"/>
    <s v="Dirección de Vialidad"/>
    <s v="02"/>
    <s v="40004311-0"/>
    <s v="MEJORAMIENTO PASO FONTERIZO SICO RUTA 23-CH S: SOCAIRE -PASO SICO "/>
    <n v="40000"/>
    <n v="0"/>
    <n v="40000"/>
    <s v="EL LOA"/>
    <s v="SAN PEDRO DE ATACAMA"/>
    <n v="40000000"/>
    <n v="0"/>
    <n v="40000000"/>
    <x v="1"/>
    <s v="UNIPROVINCIAL"/>
    <x v="0"/>
    <s v="DVIA"/>
  </r>
  <r>
    <s v="Antofagasta"/>
    <s v="Dirección de Vialidad"/>
    <s v="02"/>
    <s v="40011228-0"/>
    <s v="CONSERVACION GLOBAL MIXTA CAMINOS RED VIAL REGION DE ANTOFAGASTA 2020"/>
    <n v="7053500"/>
    <n v="2140899.449"/>
    <n v="4912600.551"/>
    <s v="ANTOFAGASTA, EL LOA, TOCOPILLA"/>
    <s v="ANTOFAGASTA, CALAMA, TOCOPILLA"/>
    <n v="7053500000"/>
    <n v="2140899449"/>
    <n v="4912600551"/>
    <x v="1"/>
    <s v="UNIPROVINCIAL"/>
    <x v="0"/>
    <s v="DVIA"/>
  </r>
  <r>
    <s v="Antofagasta"/>
    <s v="Dirección de Vialidad"/>
    <s v="02"/>
    <s v="40011764-0"/>
    <s v="CONSTRUCCION CONEXION AGUA VERDE-ALTAMIRA-LIMITE REGIONAL ATACAMA"/>
    <n v="655000"/>
    <n v="29602.5"/>
    <n v="625397.5"/>
    <s v="ANTOFAGASTA"/>
    <s v="TALTAL"/>
    <n v="655000000"/>
    <n v="29602500"/>
    <n v="625397500"/>
    <x v="1"/>
    <s v="UNIPROVINCIAL"/>
    <x v="0"/>
    <s v="DVIA"/>
  </r>
  <r>
    <s v="Antofagasta"/>
    <s v="Dirección de Vialidad"/>
    <s v="02"/>
    <s v="40020589-0"/>
    <s v="MEJORAMIENTO RUTA ALTIPLANICA B-245 Y B-223 S: SAN PEDRO DE ATACAMA - EL TATIO"/>
    <n v="425000"/>
    <n v="240259"/>
    <n v="184741"/>
    <s v="EL LOA"/>
    <s v="SAN PEDRO DE ATACAMA"/>
    <n v="425000000"/>
    <n v="240259000"/>
    <n v="184741000"/>
    <x v="1"/>
    <s v="UNIPROVINCIAL"/>
    <x v="0"/>
    <s v="DVIA"/>
  </r>
  <r>
    <s v="Antofagasta"/>
    <s v="Dirección de Vialidad"/>
    <s v="02"/>
    <s v="40029491-0"/>
    <s v="CONSERVACION CAMINO BÁSICO, REGIÓN DE ANTOFAGASTA 2020 - 2022"/>
    <n v="1381000"/>
    <n v="1238969.267"/>
    <n v="142030.73300000001"/>
    <s v="INTERPROVINCIAL"/>
    <s v="INTERCOMUNAL"/>
    <n v="1381000000"/>
    <n v="1238969267"/>
    <n v="142030733"/>
    <x v="0"/>
    <s v="INTERPROVINCIAL"/>
    <x v="0"/>
    <s v="DVIA"/>
  </r>
  <r>
    <s v="Antofagasta"/>
    <s v="Dirección de Vialidad"/>
    <s v="02"/>
    <s v="40031002-0"/>
    <s v="MEJORAMIENTO RUTA 23-CH SECTOR: TOCONAO - SOCAIRE"/>
    <n v="470000"/>
    <n v="0"/>
    <n v="470000"/>
    <s v="EL LOA"/>
    <s v="SAN PEDRO DE ATACAMA"/>
    <n v="470000000"/>
    <n v="0"/>
    <n v="470000000"/>
    <x v="1"/>
    <s v="UNIPROVINCIAL"/>
    <x v="0"/>
    <s v="DVIA"/>
  </r>
  <r>
    <s v="Antofagasta"/>
    <s v="Dirección de Vialidad"/>
    <s v="02"/>
    <s v="40031004-0"/>
    <s v="CONSTRUCCION CONEXION VIAL SECTOR PAN DE AZUCAR-AGUAS CALIENTES-CR. RUTA 5 CMT"/>
    <n v="439000"/>
    <n v="28338.3"/>
    <n v="410661.7"/>
    <s v="ANTOFAGASTA"/>
    <s v="ANTOFAGASTA, TALTAL"/>
    <n v="439000000"/>
    <n v="28338300"/>
    <n v="410661700"/>
    <x v="1"/>
    <s v="UNIPROVINCIAL"/>
    <x v="0"/>
    <s v="DVIA"/>
  </r>
  <r>
    <s v="Antofagasta"/>
    <s v="Dirección de Vialidad"/>
    <s v="02"/>
    <s v="40031012-0"/>
    <s v="REPOSICION RUTA 5 SECTOR CRUCERO - IBERIA EN REGIÓN DE ANTOFAGASTA"/>
    <n v="1630000"/>
    <n v="0"/>
    <n v="1630000"/>
    <s v="TOCOPILLA"/>
    <s v="MARIA ELENA"/>
    <n v="1630000000"/>
    <n v="0"/>
    <n v="1630000000"/>
    <x v="1"/>
    <s v="UNIPROVINCIAL"/>
    <x v="0"/>
    <s v="DVIA"/>
  </r>
  <r>
    <s v="Antofagasta"/>
    <s v="Dirección de Vialidad"/>
    <s v="02"/>
    <s v="40032217-0"/>
    <s v="MEJORAMIENTO RUTA 1, SECTOR: CALETA URCO-ADUANA, TRAMO III, EN REGIÓN DE ANTOFAGASTA"/>
    <n v="284000"/>
    <n v="0"/>
    <n v="284000"/>
    <s v="TOCOPILLA"/>
    <s v="TOCOPILLA"/>
    <n v="284000000"/>
    <n v="0"/>
    <n v="284000000"/>
    <x v="1"/>
    <s v="UNIPROVINCIAL"/>
    <x v="0"/>
    <s v="DVIA"/>
  </r>
  <r>
    <s v="Antofagasta"/>
    <s v="Dirección de Vialidad"/>
    <s v="02"/>
    <s v="40033971-0"/>
    <s v="MEJORAMIENTO RUTA 1 SECTOR: RUTA 5 A TALTAL"/>
    <n v="288000"/>
    <n v="148652"/>
    <n v="139348"/>
    <s v="ANTOFAGASTA"/>
    <s v="TALTAL"/>
    <n v="288000000"/>
    <n v="148652000"/>
    <n v="139348000"/>
    <x v="1"/>
    <s v="UNIPROVINCIAL"/>
    <x v="0"/>
    <s v="DVIA"/>
  </r>
  <r>
    <s v="Antofagasta"/>
    <s v="Dirección de Vialidad"/>
    <s v="02"/>
    <s v="40034120-0"/>
    <s v="MEJORAMIENTO RUTA B-16 ACCESO SUR MEJILLONES II REGION"/>
    <n v="53650"/>
    <n v="0"/>
    <n v="53650"/>
    <s v="ANTOFAGASTA"/>
    <s v="MEJILLONES"/>
    <n v="53650000"/>
    <n v="0"/>
    <n v="53650000"/>
    <x v="1"/>
    <s v="UNIPROVINCIAL"/>
    <x v="0"/>
    <s v="DVIA"/>
  </r>
  <r>
    <s v="Antofagasta"/>
    <s v="Dirección de Vialidad"/>
    <s v="02"/>
    <s v="40035398-0"/>
    <s v="CONSERVACION RED VIAL REGION DE ANTOFAGASTA PERIODO 2021-2023 PLAN DE RECUPERACIÓN"/>
    <n v="5247000"/>
    <n v="3295277.6830000002"/>
    <n v="1951722.3169999998"/>
    <s v="INTERPROVINCIAL"/>
    <s v="INTERCOMUNAL"/>
    <n v="5247000000"/>
    <n v="3295277683"/>
    <n v="1951722316.9999998"/>
    <x v="0"/>
    <s v="INTERPROVINCIAL"/>
    <x v="0"/>
    <s v="DVIA"/>
  </r>
  <r>
    <s v="Antofagasta"/>
    <s v="Dirección de Vialidad"/>
    <s v="02"/>
    <s v="40035403-0"/>
    <s v="CONSERVACION CAMINOS BASICOS REGION ANTOFAGASTA PERIODO 2021-2023"/>
    <n v="1821000"/>
    <n v="1395731.324"/>
    <n v="425268.67599999998"/>
    <s v="INTERPROVINCIAL"/>
    <s v="INTERCOMUNAL"/>
    <n v="1821000000"/>
    <n v="1395731324"/>
    <n v="425268676"/>
    <x v="0"/>
    <s v="INTERPROVINCIAL"/>
    <x v="0"/>
    <s v="DVIA"/>
  </r>
  <r>
    <s v="Antofagasta"/>
    <s v="Dirección de Vialidad"/>
    <s v="02"/>
    <s v="40038276-0"/>
    <s v="CONSTRUCCION CONEXIÓN VIAL RUTA COSTERA SECTOR: PUNTA ANGAMOS-CALETA LAGARTO-MEJILLONES "/>
    <n v="1500"/>
    <n v="0"/>
    <n v="1500"/>
    <s v="ANTOFAGASTA"/>
    <s v="MEJILLONES"/>
    <n v="1500000"/>
    <n v="0"/>
    <n v="1500000"/>
    <x v="1"/>
    <s v="UNIPROVINCIAL"/>
    <x v="0"/>
    <s v="DVIA"/>
  </r>
  <r>
    <s v="Antofagasta"/>
    <s v="Dirección de Vialidad"/>
    <s v="02"/>
    <s v="40038277-0"/>
    <s v="MEJORAMIENTO RUTA B-39 SECTOR : BAQUEDANO - MINERA GABY, REG. ANTOFAGASTA "/>
    <n v="10500"/>
    <n v="0"/>
    <n v="10500"/>
    <s v="INTERPROVINCIAL"/>
    <s v="INTERCOMUNAL"/>
    <n v="10500000"/>
    <n v="0"/>
    <n v="10500000"/>
    <x v="0"/>
    <s v="INTERPROVINCIAL"/>
    <x v="0"/>
    <s v="DVIA"/>
  </r>
  <r>
    <s v="Antofagasta"/>
    <s v="Dirección de Vialidad"/>
    <s v="02"/>
    <s v="40038482-0"/>
    <s v="CONSERVACION RED VIAL ADMINISTRACION DIRECTA REGION DE ANTOFAGASTA 2023 "/>
    <n v="6584984"/>
    <n v="163245.908"/>
    <n v="6421738.0920000002"/>
    <s v="ANTOFAGASTA, EL LOA, TOCOPILLA"/>
    <s v="ANTOFAGASTA, MEJILLONES, SIERRA GORDA, TALTAL, CALAMA, OLLAGUE, SAN PEDRO DE ATACAMA, TOCOPILLA, MARIA ELENA"/>
    <n v="6584984000"/>
    <n v="163245908"/>
    <n v="6421738092"/>
    <x v="1"/>
    <s v="UNIPROVINCIAL"/>
    <x v="0"/>
    <s v="DVIA"/>
  </r>
  <r>
    <s v="Antofagasta"/>
    <s v="Dirección de Vialidad"/>
    <s v="02"/>
    <s v="40039401-0"/>
    <s v="MEJORAMIENTO RUTA 29 SECTOR: CRUCERO-CHUQUICAMATA "/>
    <n v="40500"/>
    <n v="0"/>
    <n v="40500"/>
    <s v="EL LOA, TOCOPILLA"/>
    <s v="CALAMA, MARIA ELENA"/>
    <n v="40500000"/>
    <n v="0"/>
    <n v="40500000"/>
    <x v="1"/>
    <s v="UNIPROVINCIAL"/>
    <x v="0"/>
    <s v="DVIA"/>
  </r>
  <r>
    <s v="Antofagasta"/>
    <s v="Dirección de Vialidad"/>
    <s v="02"/>
    <s v="40039586-0"/>
    <s v="CONSERVACION ELEMENTOS DE SEGURIDAD VIAL RED VIAL REGIONAL DE ANTOFAGASTA 2022-2023"/>
    <n v="716000"/>
    <n v="0"/>
    <n v="716000"/>
    <s v="INTERPROVINCIAL"/>
    <s v="INTERCOMUNAL"/>
    <n v="716000000"/>
    <n v="0"/>
    <n v="716000000"/>
    <x v="0"/>
    <s v="INTERPROVINCIAL"/>
    <x v="0"/>
    <s v="DVIA"/>
  </r>
  <r>
    <s v="Antofagasta"/>
    <s v="Dirección de Vialidad"/>
    <s v="02"/>
    <s v="40039622-0"/>
    <s v="MEJORAMIENTO RUTA 1, SECTOR: CALETA URCO-ADUANA TRAMOS I Y II, REGIÓN DE ANTOFAGASTA "/>
    <n v="1063"/>
    <n v="0"/>
    <n v="1063"/>
    <s v="INTERPROVINCIAL"/>
    <s v="INTERCOMUNAL"/>
    <n v="1063000"/>
    <n v="0"/>
    <n v="1063000"/>
    <x v="0"/>
    <s v="INTERPROVINCIAL"/>
    <x v="0"/>
    <s v="DVIA"/>
  </r>
  <r>
    <s v="Antofagasta"/>
    <s v="Dirección de Vialidad"/>
    <s v="02"/>
    <s v="40040172-0"/>
    <s v="CONSERVACION RED VIAL REGION DE ANTOFAGASTA 2023-2025"/>
    <n v="8084000"/>
    <n v="0"/>
    <n v="8084000"/>
    <s v="ANTOFAGASTA, EL LOA, TOCOPILLA"/>
    <s v="ANTOFAGASTA, MEJILLONES, SIERRA GORDA, TALTAL, CALAMA, OLLAGUE, SAN PEDRO DE ATACAMA, TOCOPILLA, MARIA ELENA"/>
    <n v="8084000000"/>
    <n v="0"/>
    <n v="8084000000"/>
    <x v="1"/>
    <s v="UNIPROVINCIAL"/>
    <x v="0"/>
    <s v="DVIA"/>
  </r>
  <r>
    <s v="Antofagasta"/>
    <s v="Dirección de Vialidad"/>
    <s v="02"/>
    <s v="40043722-0"/>
    <s v="CONSERVACION CAMINOS BASICOS REGION DE ANTOFAGASTA 2023-2024"/>
    <n v="8007000"/>
    <n v="0"/>
    <n v="8007000"/>
    <s v="INTERPROVINCIAL"/>
    <s v="INTERCOMUNAL"/>
    <n v="8007000000"/>
    <n v="0"/>
    <n v="8007000000"/>
    <x v="0"/>
    <s v="INTERPROVINCIAL"/>
    <x v="0"/>
    <s v="DVIA"/>
  </r>
  <r>
    <s v="Antofagasta"/>
    <s v="Dirección de Obras Portuarias "/>
    <s v="02"/>
    <s v="30210972-0"/>
    <s v="MEJORAMIENTO BORDE COSTERO SECTOR BALNEARIO MUNICIPAL, TALTAL"/>
    <n v="300"/>
    <n v="0"/>
    <n v="300"/>
    <s v="ANTOFAGASTA"/>
    <s v="TALTAL"/>
    <n v="300000"/>
    <n v="0"/>
    <n v="300000"/>
    <x v="1"/>
    <s v="UNIPROVINCIAL"/>
    <x v="0"/>
    <s v="DOPO"/>
  </r>
  <r>
    <s v="Antofagasta"/>
    <s v="Dirección de Obras Portuarias "/>
    <s v="02"/>
    <s v="30371276-0"/>
    <s v="MEJORAMIENTO BORDE COSTERO ANTOFAGASTA, SECTOR LOS LOS PINARES-TROCADERO"/>
    <n v="8224559"/>
    <n v="1416852.425"/>
    <n v="6807706.5750000002"/>
    <s v="ANTOFAGASTA"/>
    <s v="ANTOFAGASTA"/>
    <n v="8224559000"/>
    <n v="1416852425"/>
    <n v="6807706575"/>
    <x v="1"/>
    <s v="UNIPROVINCIAL"/>
    <x v="0"/>
    <s v="DOPO"/>
  </r>
  <r>
    <s v="Antofagasta"/>
    <s v="Dirección de Obras Portuarias "/>
    <s v="02"/>
    <s v="30380327-0"/>
    <s v="RESTAURACIÓN MUELLE HISTÓRICO TALTAL"/>
    <n v="101710"/>
    <n v="0"/>
    <n v="101710"/>
    <s v="ANTOFAGASTA"/>
    <s v="TALTAL"/>
    <n v="101710000"/>
    <n v="0"/>
    <n v="101710000"/>
    <x v="1"/>
    <s v="UNIPROVINCIAL"/>
    <x v="0"/>
    <s v="DOPO"/>
  </r>
  <r>
    <s v="Antofagasta"/>
    <s v="Dirección de Obras Portuarias "/>
    <s v="02"/>
    <s v="40027031-0"/>
    <s v="CONSERVACION GLOBAL PLAN RECUPERACIÓN OBRAS PORTUARIAS REGIÓN DE ANTOFAGASTA"/>
    <n v="310"/>
    <n v="0"/>
    <n v="310"/>
    <s v="ANTOFAGASTA, TOCOPILLA"/>
    <s v="ANTOFAGASTA, MEJILLONES, TALTAL, TOCOPILLA"/>
    <n v="310000"/>
    <n v="0"/>
    <n v="310000"/>
    <x v="1"/>
    <s v="UNIPROVINCIAL"/>
    <x v="0"/>
    <s v="DOPO"/>
  </r>
  <r>
    <s v="Antofagasta"/>
    <s v="Dirección de Obras Portuarias "/>
    <s v="02"/>
    <s v="40037373-0"/>
    <s v="CONSERVACION GLOBAL OBRAS PORTUARIAS REGIÓN DE ANTOFAGASTA, 2022"/>
    <n v="1697626"/>
    <n v="41446.648000000001"/>
    <n v="1656179.352"/>
    <s v="ANTOFAGASTA"/>
    <s v="TALTAL"/>
    <n v="1697626000"/>
    <n v="41446648"/>
    <n v="1656179352"/>
    <x v="1"/>
    <s v="UNIPROVINCIAL"/>
    <x v="0"/>
    <s v="DOPO"/>
  </r>
  <r>
    <s v="Antofagasta"/>
    <s v="Dirección de Aeropuertos "/>
    <s v="02"/>
    <s v="30436325-0"/>
    <s v="AMPLIACION Y MEJORAMIENTO AERODROMO EL LOA DE CALAMA, REGIÓN DE ANTOFAGASTA"/>
    <n v="43701"/>
    <n v="35492.374000000003"/>
    <n v="8208.6259999999966"/>
    <s v="EL LOA"/>
    <s v="CALAMA"/>
    <n v="43701000"/>
    <n v="35492374"/>
    <n v="8208625.9999999963"/>
    <x v="1"/>
    <s v="UNIPROVINCIAL"/>
    <x v="0"/>
    <s v="DAER"/>
  </r>
  <r>
    <s v="Antofagasta"/>
    <s v="Dirección de Aeropuertos "/>
    <s v="02"/>
    <s v="40006817-0"/>
    <s v="AMPLIACIÓN Y MEJORAMIENTO AEROPUERTO ANDRES SABELLA REGIÓN DE ANTOFAGASTA"/>
    <n v="50851"/>
    <n v="0"/>
    <n v="50851"/>
    <s v="ANTOFAGASTA"/>
    <s v="ANTOFAGASTA"/>
    <n v="50851000"/>
    <n v="0"/>
    <n v="50851000"/>
    <x v="1"/>
    <s v="UNIPROVINCIAL"/>
    <x v="0"/>
    <s v="DAER"/>
  </r>
  <r>
    <s v="Antofagasta"/>
    <s v="Dirección de Aeropuertos "/>
    <s v="02"/>
    <s v="40030838-0"/>
    <s v="CONSERVACION PEQUEÑOS AERÓDROMOS REGIÓN DE ANTOFAGASTA"/>
    <n v="10000"/>
    <n v="0"/>
    <n v="10000"/>
    <s v="ANTOFAGASTA, EL LOA, TOCOPILLA"/>
    <s v="ANTOFAGASTA, MEJILLONES, SIERRA GORDA, TALTAL, CALAMA, OLLAGUE, SAN PEDRO DE ATACAMA, TOCOPILLA, MARIA ELENA"/>
    <n v="10000000"/>
    <n v="0"/>
    <n v="10000000"/>
    <x v="1"/>
    <s v="UNIPROVINCIAL"/>
    <x v="0"/>
    <s v="DAER"/>
  </r>
  <r>
    <s v="Antofagasta"/>
    <s v="Dirección de Aeropuertos "/>
    <s v="02"/>
    <s v="40030907-0"/>
    <s v="CONSERVACION RUTINARIA AEROPUERTO ANDRES SABELLA, ANTOFAGASTA. PLAN DE RECUPERACION"/>
    <n v="435869"/>
    <n v="23177.339"/>
    <n v="412691.66100000002"/>
    <s v="ANTOFAGASTA"/>
    <s v="ANTOFAGASTA"/>
    <n v="435869000"/>
    <n v="23177339"/>
    <n v="412691661"/>
    <x v="1"/>
    <s v="UNIPROVINCIAL"/>
    <x v="0"/>
    <s v="DAER"/>
  </r>
  <r>
    <s v="Antofagasta"/>
    <s v="Dirección de Aeropuertos "/>
    <s v="02"/>
    <s v="40040899-0"/>
    <s v="CONSERVACION RUTINARIA AERODROMO SAN PEDRO DE ATACAMA"/>
    <n v="1152100"/>
    <n v="101.247"/>
    <n v="1151998.753"/>
    <s v="EL LOA"/>
    <s v="SAN PEDRO DE ATACAMA"/>
    <n v="1152100000"/>
    <n v="101247"/>
    <n v="1151998753"/>
    <x v="1"/>
    <s v="UNIPROVINCIAL"/>
    <x v="0"/>
    <s v="DAER"/>
  </r>
  <r>
    <s v="Antofagasta"/>
    <s v="Dirección de Aeropuertos "/>
    <s v="02"/>
    <s v="40046566-0"/>
    <s v="CONSERVACION MAYOR AERODROMO BARRILES DE TOCOPILLA"/>
    <n v="2952600"/>
    <n v="188.03100000000001"/>
    <n v="2952411.969"/>
    <s v="TOCOPILLA"/>
    <s v="TOCOPILLA"/>
    <n v="2952600000"/>
    <n v="188031"/>
    <n v="2952411969"/>
    <x v="1"/>
    <s v="UNIPROVINCIAL"/>
    <x v="0"/>
    <s v="DAER"/>
  </r>
  <r>
    <s v="Antofagasta"/>
    <s v="Dirección de Aeropuertos "/>
    <s v="02"/>
    <s v="40046567-0"/>
    <s v="CONSERVACION MAYOR AERODROMO LAS BREAS DE TAL TAL"/>
    <n v="2252600"/>
    <n v="0"/>
    <n v="2252600"/>
    <s v="ANTOFAGASTA"/>
    <s v="TALTAL"/>
    <n v="2252600000"/>
    <n v="0"/>
    <n v="2252600000"/>
    <x v="1"/>
    <s v="UNIPROVINCIAL"/>
    <x v="0"/>
    <s v="DAER"/>
  </r>
  <r>
    <s v="Antofagasta"/>
    <s v="Subdirección de Servicios Sanitarios Rurales"/>
    <s v="02"/>
    <s v="40027918-0"/>
    <s v="MEJORAMIENTO SISTEMAS APR REGION ANTOFAGASTA, GLOSA 05 APR (PREFACT.,FACT.,DISEÑO)"/>
    <n v="1440785"/>
    <n v="207199.45499999999"/>
    <n v="1233585.5449999999"/>
    <s v="INTERPROVINCIAL"/>
    <s v="INTERCOMUNAL"/>
    <n v="1440785000"/>
    <n v="207199455"/>
    <n v="1233585545"/>
    <x v="0"/>
    <s v="INTERPROVINCIAL"/>
    <x v="0"/>
    <s v="SSSR"/>
  </r>
  <r>
    <s v="Antofagasta"/>
    <s v="Subdirección de Servicios Sanitarios Rurales"/>
    <s v="02"/>
    <s v="40029291-0"/>
    <s v="MEJORAMIENTO SISTEMA DE AGUA POTABLE RURAL DE CAROLINA MICHILLA"/>
    <n v="602960"/>
    <n v="0"/>
    <n v="602960"/>
    <s v="ANTOFAGASTA"/>
    <s v="MEJILLONES"/>
    <n v="602960000"/>
    <n v="0"/>
    <n v="602960000"/>
    <x v="1"/>
    <s v="UNIPROVINCIAL"/>
    <x v="0"/>
    <s v="SSSR"/>
  </r>
  <r>
    <s v="Antofagasta"/>
    <s v="Subdirección de Servicios Sanitarios Rurales"/>
    <s v="02"/>
    <s v="40038636-0"/>
    <s v="CONSERVACION INTEGRAL APR SAN PEDRO DE ATACAMA - II ETAPA - COMUNA DE SAN PEDRO DE ATACAMA"/>
    <n v="1600300"/>
    <n v="0"/>
    <n v="1600300"/>
    <s v="EL LOA"/>
    <s v="SAN PEDRO DE ATACAMA"/>
    <n v="1600300000"/>
    <n v="0"/>
    <n v="1600300000"/>
    <x v="1"/>
    <s v="UNIPROVINCIAL"/>
    <x v="0"/>
    <s v="SSSR"/>
  </r>
  <r>
    <s v="Antofagasta"/>
    <s v="Subdirección de Servicios Sanitarios Rurales"/>
    <s v="02"/>
    <s v="40038637-0"/>
    <s v="CONSERVACION INTEGRAL APR QUILLAGUA - COMUNA DE MARÍA ELENA"/>
    <n v="430450"/>
    <n v="0"/>
    <n v="430450"/>
    <s v="TOCOPILLA"/>
    <s v="MARIA ELENA"/>
    <n v="430450000"/>
    <n v="0"/>
    <n v="430450000"/>
    <x v="1"/>
    <s v="UNIPROVINCIAL"/>
    <x v="0"/>
    <s v="SSSR"/>
  </r>
  <r>
    <s v="Antofagasta"/>
    <s v="Subdirección de Servicios Sanitarios Rurales"/>
    <s v="02"/>
    <s v="40038638-0"/>
    <s v="CONSERVACION INTEGRAL APR LASANA - COMUNA DE CALAMA"/>
    <n v="456450"/>
    <n v="117345.626"/>
    <n v="339104.37400000001"/>
    <s v="EL LOA"/>
    <s v="INTERCOMUNAL"/>
    <n v="456450000"/>
    <n v="117345626"/>
    <n v="339104374"/>
    <x v="0"/>
    <s v="UNIPROVINCIAL"/>
    <x v="0"/>
    <s v="SSSR"/>
  </r>
  <r>
    <s v="Antofagasta"/>
    <s v="Subdirección de Servicios Sanitarios Rurales"/>
    <s v="02"/>
    <s v="40040847-0"/>
    <s v="CONSERVACION SISTEMA DE AGUA POTABLE RURAL DE TALABRE"/>
    <n v="245159"/>
    <n v="0"/>
    <n v="245159"/>
    <s v="EL LOA"/>
    <s v="SAN PEDRO DE ATACAMA"/>
    <n v="245159000"/>
    <n v="0"/>
    <n v="245159000"/>
    <x v="1"/>
    <s v="UNIPROVINCIAL"/>
    <x v="0"/>
    <s v="SSSR"/>
  </r>
  <r>
    <s v="Antofagasta"/>
    <s v="Subdirección de Servicios Sanitarios Rurales"/>
    <s v="02"/>
    <s v="40040850-0"/>
    <s v="CONSERVACION SISTEMA DE AGUA POTABLE RURAL, LOCALIDAD DE SOCAIRE II ETAPA"/>
    <n v="450300"/>
    <n v="58114.550999999999"/>
    <n v="392185.44900000002"/>
    <s v="EL LOA"/>
    <s v="SAN PEDRO DE ATACAMA"/>
    <n v="450300000"/>
    <n v="58114551"/>
    <n v="392185449"/>
    <x v="1"/>
    <s v="UNIPROVINCIAL"/>
    <x v="0"/>
    <s v="SSSR"/>
  </r>
  <r>
    <s v="Antofagasta"/>
    <s v="Subdirección de Servicios Sanitarios Rurales"/>
    <s v="02"/>
    <s v="40040851-0"/>
    <s v="CONSERVACION SISTEMA AGUA POTABLE RURAL PAPOSO II ETAPA"/>
    <n v="351300"/>
    <n v="0"/>
    <n v="351300"/>
    <s v="ANTOFAGASTA"/>
    <s v="TALTAL"/>
    <n v="351300000"/>
    <n v="0"/>
    <n v="351300000"/>
    <x v="1"/>
    <s v="UNIPROVINCIAL"/>
    <x v="0"/>
    <s v="SSSR"/>
  </r>
  <r>
    <s v="Antofagasta"/>
    <s v="Subdirección de Servicios Sanitarios Rurales"/>
    <s v="02"/>
    <s v="40040852-0"/>
    <s v="CONSERVACION SISTEMA DE AGUA POTABLE RURAL, LOCALIDAD DE CHIU-CHIU"/>
    <n v="218300"/>
    <n v="0"/>
    <n v="218300"/>
    <s v="EL LOA"/>
    <s v="CALAMA"/>
    <n v="218300000"/>
    <n v="0"/>
    <n v="218300000"/>
    <x v="1"/>
    <s v="UNIPROVINCIAL"/>
    <x v="0"/>
    <s v="SSSR"/>
  </r>
  <r>
    <s v="Antofagasta"/>
    <s v="Subdirección de Servicios Sanitarios Rurales"/>
    <s v="02"/>
    <s v="40040856-0"/>
    <s v="CONSERVACION SISTEMA DE AGUAS SERVIDAS LOCALIDAD DE SAN PEDRO DE ATACAMA"/>
    <n v="1600000"/>
    <n v="0"/>
    <n v="1600000"/>
    <s v="EL LOA"/>
    <s v="SAN PEDRO DE ATACAMA"/>
    <n v="1600000000"/>
    <n v="0"/>
    <n v="1600000000"/>
    <x v="1"/>
    <s v="UNIPROVINCIAL"/>
    <x v="0"/>
    <s v="SSSR"/>
  </r>
  <r>
    <s v="Antofagasta"/>
    <s v="Dirección General de Concesiones de Obras Públicas"/>
    <s v="02"/>
    <s v="29000036-0"/>
    <s v="AEROPUERTO CERRO MORENO DE ANTOFAGASTA (INSPECCIÓN FISCAL)"/>
    <n v="368537"/>
    <n v="146389.61600000001"/>
    <n v="222147.38399999999"/>
    <s v="ANTOFAGASTA"/>
    <s v="ANTOFAGASTA"/>
    <n v="368537000"/>
    <n v="146389616"/>
    <n v="222147384"/>
    <x v="1"/>
    <s v="UNIPROVINCIAL"/>
    <x v="0"/>
    <s v="DCOP"/>
  </r>
  <r>
    <s v="Antofagasta"/>
    <s v="Dirección General de Concesiones de Obras Públicas"/>
    <s v="02"/>
    <s v="29000074-0"/>
    <s v="CONCESIÓN TERMINAL DE PASAJEROS AEROPUERTO EL LOA DE CALAMA (INSPECCIÓN FISCAL)"/>
    <n v="369137"/>
    <n v="146389.61300000001"/>
    <n v="222747.38699999999"/>
    <s v="EL LOA"/>
    <s v="CALAMA"/>
    <n v="369137000"/>
    <n v="146389613"/>
    <n v="222747387"/>
    <x v="1"/>
    <s v="UNIPROVINCIAL"/>
    <x v="0"/>
    <s v="DCOP"/>
  </r>
  <r>
    <s v="Antofagasta"/>
    <s v="Dirección General de Concesiones de Obras Públicas"/>
    <s v="02"/>
    <s v="29000254-0"/>
    <s v="CONCESIÓN VIAL AUTOPISTA DE LA REGIÓN DE ANTOFAGASTA (INSPECCIÓN FISCAL)"/>
    <n v="932967"/>
    <n v="130999.20299999999"/>
    <n v="801967.79700000002"/>
    <s v="ANTOFAGASTA, EL LOA"/>
    <s v="ANTOFAGASTA, MEJILLONES, CALAMA"/>
    <n v="932967000"/>
    <n v="130999203"/>
    <n v="801967797"/>
    <x v="1"/>
    <s v="UNIPROVINCIAL"/>
    <x v="0"/>
    <s v="DCOP"/>
  </r>
  <r>
    <s v="Antofagasta"/>
    <s v="Dirección General de Concesiones de Obras Públicas"/>
    <s v="02"/>
    <s v="29000295-0"/>
    <s v="AUTOPISTA REGIÓN DE ANTOFAGASTA (EXPROPIACIONES)"/>
    <n v="5000"/>
    <n v="0"/>
    <n v="5000"/>
    <s v="ANTOFAGASTA"/>
    <s v="ANTOFAGASTA"/>
    <n v="5000000"/>
    <n v="0"/>
    <n v="5000000"/>
    <x v="1"/>
    <s v="UNIPROVINCIAL"/>
    <x v="0"/>
    <s v="DCOP"/>
  </r>
  <r>
    <s v="Antofagasta"/>
    <s v="Dirección General de Concesiones de Obras Públicas"/>
    <s v="02"/>
    <s v="29000299-0"/>
    <s v="HOSPITAL DE ANTOFAGASTA (INSPECCIÓN FISCAL)"/>
    <n v="1178107"/>
    <n v="351886.3"/>
    <n v="826220.7"/>
    <s v="ANTOFAGASTA"/>
    <s v="ANTOFAGASTA"/>
    <n v="1178107000"/>
    <n v="351886300"/>
    <n v="826220700"/>
    <x v="1"/>
    <s v="UNIPROVINCIAL"/>
    <x v="0"/>
    <s v="DCOP"/>
  </r>
  <r>
    <s v="Antofagasta"/>
    <s v="Dirección General de Concesiones de Obras Públicas"/>
    <s v="02"/>
    <s v="29000304-0"/>
    <s v="AMPLIACIÓN AEROPUERTO CERRO MORENO ANTOFAGASTA RELICITACIÓN (SUBSIDIO)"/>
    <n v="361700"/>
    <n v="355096.8"/>
    <n v="6603.2000000000116"/>
    <s v="ANTOFAGASTA"/>
    <s v="ANTOFAGASTA"/>
    <n v="361700000"/>
    <n v="355096800"/>
    <n v="6603200.0000000112"/>
    <x v="1"/>
    <s v="UNIPROVINCIAL"/>
    <x v="0"/>
    <s v="DCOP"/>
  </r>
  <r>
    <s v="Antofagasta"/>
    <s v="Dirección General de Concesiones de Obras Públicas"/>
    <s v="02"/>
    <s v="29000306-0"/>
    <s v="AMPLIACIÓN RUTAS DEL LOA (INSPECCIÓN FISCAL)"/>
    <n v="1176205"/>
    <n v="227933.20600000001"/>
    <n v="948271.79399999999"/>
    <s v="ANTOFAGASTA, EL LOA"/>
    <s v="SIERRA GORDA, CALAMA"/>
    <n v="1176205000"/>
    <n v="227933206"/>
    <n v="948271794"/>
    <x v="1"/>
    <s v="UNIPROVINCIAL"/>
    <x v="0"/>
    <s v="DCOP"/>
  </r>
  <r>
    <s v="Antofagasta"/>
    <s v="Dirección General de Concesiones de Obras Públicas"/>
    <s v="02"/>
    <s v="29000530-0"/>
    <s v="CONCESIÓN RUTAS DEL LOA (COMPENSACIONES)"/>
    <n v="2139620"/>
    <n v="0"/>
    <n v="2139620"/>
    <s v="ANTOFAGASTA, EL LOA"/>
    <s v="SIERRA GORDA, CALAMA"/>
    <n v="2139620000"/>
    <n v="0"/>
    <n v="2139620000"/>
    <x v="1"/>
    <s v="UNIPROVINCIAL"/>
    <x v="0"/>
    <s v="DCOP"/>
  </r>
  <r>
    <s v="Antofagasta"/>
    <s v="Dirección General de Concesiones de Obras Públicas"/>
    <s v="02"/>
    <s v="29000546-0"/>
    <s v="CONCESIÓN RUTAS DEL LOA (EXPROPIACIONES)"/>
    <n v="16000"/>
    <n v="45.941000000000003"/>
    <n v="15954.058999999999"/>
    <s v="ANTOFAGASTA, EL LOA"/>
    <s v="SIERRA GORDA, CALAMA"/>
    <n v="16000000"/>
    <n v="45941"/>
    <n v="15954059"/>
    <x v="1"/>
    <s v="UNIPROVINCIAL"/>
    <x v="0"/>
    <s v="DCOP"/>
  </r>
  <r>
    <s v="Antofagasta"/>
    <s v="Dirección General de Concesiones de Obras Públicas"/>
    <s v="02"/>
    <s v="29000586-0"/>
    <s v="-- ASESORÍA A LA INSPECCIÓN FISCAL CONSTRUCCIÓN TERCERA CONCESIÓN AEROPUERTO EL LOA  DE CALAMA ."/>
    <n v="421413"/>
    <n v="0"/>
    <n v="421413"/>
    <s v="EL LOA"/>
    <s v="CALAMA"/>
    <n v="421413000"/>
    <n v="0"/>
    <n v="421413000"/>
    <x v="1"/>
    <s v="UNIPROVINCIAL"/>
    <x v="0"/>
    <s v="DCOP"/>
  </r>
  <r>
    <s v="Atacama"/>
    <s v="Dirección de Arquitectura "/>
    <s v="02"/>
    <s v="30132033-0"/>
    <s v="AMPLIACIÓN EDIFICIO MOP ATACAMA"/>
    <n v="92550"/>
    <n v="0"/>
    <n v="92550"/>
    <s v="COPIAPO"/>
    <s v="COPIAPO"/>
    <n v="92550000"/>
    <n v="0"/>
    <n v="92550000"/>
    <x v="1"/>
    <s v="UNIPROVINCIAL"/>
    <x v="0"/>
    <s v="DARQ"/>
  </r>
  <r>
    <s v="Atacama"/>
    <s v="Dirección de Arquitectura "/>
    <s v="02"/>
    <s v="30395227-0"/>
    <s v="REPOSICION DIRECCIÓN PROVINCIAL VIALIDAD CHAÑARAL MOP ATACAMA"/>
    <n v="75450"/>
    <n v="0"/>
    <n v="75450"/>
    <s v="CHAÑARAL"/>
    <s v="CHAÑARAL"/>
    <n v="75450000"/>
    <n v="0"/>
    <n v="75450000"/>
    <x v="1"/>
    <s v="UNIPROVINCIAL"/>
    <x v="0"/>
    <s v="DARQ"/>
  </r>
  <r>
    <s v="Atacama"/>
    <s v="Dirección de Arquitectura "/>
    <s v="02"/>
    <s v="40003348-0"/>
    <s v="REPOSICION DIRECCION PROVINCIAL DE VIALIDAD HUASCO"/>
    <n v="300486"/>
    <n v="77.528999999999996"/>
    <n v="300408.47100000002"/>
    <s v="HUASCO"/>
    <s v="VALLENAR"/>
    <n v="300486000"/>
    <n v="77529"/>
    <n v="300408471"/>
    <x v="1"/>
    <s v="UNIPROVINCIAL"/>
    <x v="0"/>
    <s v="DARQ"/>
  </r>
  <r>
    <s v="Atacama"/>
    <s v="Dirección de Obras Hidráulicas "/>
    <s v="02"/>
    <s v="30394679-0"/>
    <s v="CONSTRUCCIÓN OBRAS FLUVIALES Y MANEJO DE CAUCES EN RÍO COPIAPÓ"/>
    <n v="102714"/>
    <n v="0"/>
    <n v="102714"/>
    <s v="COPIAPO"/>
    <s v="COPIAPO"/>
    <n v="102714000"/>
    <n v="0"/>
    <n v="102714000"/>
    <x v="1"/>
    <s v="UNIPROVINCIAL"/>
    <x v="0"/>
    <s v="DOHR"/>
  </r>
  <r>
    <s v="Atacama"/>
    <s v="Dirección de Obras Hidráulicas "/>
    <s v="02"/>
    <s v="30394680-0"/>
    <s v="CONSTRUCCION OBRAS FLUVIALES Y CONTROL ALUVIONAL RÍO COPIAPÓ TIERRA AMARILLA"/>
    <n v="127500"/>
    <n v="0"/>
    <n v="127500"/>
    <s v="COPIAPO"/>
    <s v="TIERRA AMARILLA"/>
    <n v="127500000"/>
    <n v="0"/>
    <n v="127500000"/>
    <x v="1"/>
    <s v="UNIPROVINCIAL"/>
    <x v="0"/>
    <s v="DOHR"/>
  </r>
  <r>
    <s v="Atacama"/>
    <s v="Dirección de Obras Hidráulicas "/>
    <s v="02"/>
    <s v="30394728-0"/>
    <s v="CONSTRUCCION OBRAS FLUVIALES Y CONTROL ALUVIONAL RÍO SALADO"/>
    <n v="2979515"/>
    <n v="0"/>
    <n v="2979515"/>
    <s v="CHAÑARAL"/>
    <s v="CHAÑARAL, DIEGO DE ALMAGRO"/>
    <n v="2979515000"/>
    <n v="0"/>
    <n v="2979515000"/>
    <x v="1"/>
    <s v="UNIPROVINCIAL"/>
    <x v="0"/>
    <s v="DOHR"/>
  </r>
  <r>
    <s v="Atacama"/>
    <s v="Dirección de Obras Hidráulicas "/>
    <s v="02"/>
    <s v="30394729-0"/>
    <s v="CONSTRUCCION OBRAS FLUVIALES Y CONTROL ALUVIONAL QUEBRADA PAIPOTE"/>
    <n v="6680085"/>
    <n v="1492769.716"/>
    <n v="5187315.284"/>
    <s v="COPIAPO"/>
    <s v="COPIAPO"/>
    <n v="6680085000"/>
    <n v="1492769716"/>
    <n v="5187315284"/>
    <x v="1"/>
    <s v="UNIPROVINCIAL"/>
    <x v="0"/>
    <s v="DOHR"/>
  </r>
  <r>
    <s v="Atacama"/>
    <s v="Dirección de Obras Hidráulicas "/>
    <s v="02"/>
    <s v="30394731-0"/>
    <s v="CONSTRUCCIÓN OBRAS FLUVIALES RÍO COPIAPÓ Y OBRAS DE CONTROL ALUVIONAL QEBRADA AFLUENTES"/>
    <n v="91500"/>
    <n v="0"/>
    <n v="91500"/>
    <s v="COPIAPO"/>
    <s v="TIERRA AMARILLA"/>
    <n v="91500000"/>
    <n v="0"/>
    <n v="91500000"/>
    <x v="1"/>
    <s v="UNIPROVINCIAL"/>
    <x v="0"/>
    <s v="DOHR"/>
  </r>
  <r>
    <s v="Atacama"/>
    <s v="Dirección de Obras Hidráulicas "/>
    <s v="02"/>
    <s v="40031615-0"/>
    <s v="CONSERVACION DE RIBERAS Y CAUCES NATURALES (OBRAS FLUVIALES) 2022 - 2024 ATACAMA"/>
    <n v="599540"/>
    <n v="575543.451"/>
    <n v="23996.548999999999"/>
    <s v="INTERPROVINCIAL"/>
    <s v="INTERCOMUNAL"/>
    <n v="599540000"/>
    <n v="575543451"/>
    <n v="23996549"/>
    <x v="0"/>
    <s v="INTERPROVINCIAL"/>
    <x v="0"/>
    <s v="DOHR"/>
  </r>
  <r>
    <s v="Atacama"/>
    <s v="Dirección de Vialidad"/>
    <s v="02"/>
    <s v="20154656-0"/>
    <s v="REPOSICIÓN PAVIMENTO RUTA 5 SECTOR: PORTOFINO - CHAÑARAL"/>
    <n v="1750000"/>
    <n v="0"/>
    <n v="1750000"/>
    <s v="CHAÑARAL"/>
    <s v="CHAÑARAL"/>
    <n v="1750000000"/>
    <n v="0"/>
    <n v="1750000000"/>
    <x v="1"/>
    <s v="UNIPROVINCIAL"/>
    <x v="0"/>
    <s v="DVIA"/>
  </r>
  <r>
    <s v="Atacama"/>
    <s v="Dirección de Vialidad"/>
    <s v="02"/>
    <s v="30081108-0"/>
    <s v="MEJORAMIENTO RUTA C-46, VALLENAR HUASCO"/>
    <n v="8441000"/>
    <n v="0"/>
    <n v="8441000"/>
    <s v="HUASCO"/>
    <s v="FREIRINA, HUASCO"/>
    <n v="8441000000"/>
    <n v="0"/>
    <n v="8441000000"/>
    <x v="1"/>
    <s v="UNIPROVINCIAL"/>
    <x v="0"/>
    <s v="DVIA"/>
  </r>
  <r>
    <s v="Atacama"/>
    <s v="Dirección de Vialidad"/>
    <s v="02"/>
    <s v="30124429-0"/>
    <s v="MEJORAMIENTO RUTA C-495 SECTOR: LA FRAGUA - J. DE VALERIANO, ALTO DEL CARMEN"/>
    <n v="1466000"/>
    <n v="0"/>
    <n v="1466000"/>
    <s v="HUASCO"/>
    <s v="ALTO DEL CARMEN"/>
    <n v="1466000000"/>
    <n v="0"/>
    <n v="1466000000"/>
    <x v="1"/>
    <s v="UNIPROVINCIAL"/>
    <x v="0"/>
    <s v="DVIA"/>
  </r>
  <r>
    <s v="Atacama"/>
    <s v="Dirección de Vialidad"/>
    <s v="02"/>
    <s v="30124738-0"/>
    <s v="MEJORAMIENTO PASO FRONTERIZO PIRCAS NEGRAS S:LOS CASTAÑOS- PIRCAS N."/>
    <n v="670000"/>
    <n v="0"/>
    <n v="670000"/>
    <s v="COPIAPO"/>
    <s v="TIERRA AMARILLA"/>
    <n v="670000000"/>
    <n v="0"/>
    <n v="670000000"/>
    <x v="1"/>
    <s v="UNIPROVINCIAL"/>
    <x v="0"/>
    <s v="DVIA"/>
  </r>
  <r>
    <s v="Atacama"/>
    <s v="Dirección de Vialidad"/>
    <s v="02"/>
    <s v="30124739-0"/>
    <s v="MEJORAMIENTO RUTA C-35 SECTOR: LOS LOROS(KM 53)-JUNTAS(KM 88)"/>
    <n v="50000"/>
    <n v="0"/>
    <n v="50000"/>
    <s v="COPIAPO"/>
    <s v="TIERRA AMARILLA"/>
    <n v="50000000"/>
    <n v="0"/>
    <n v="50000000"/>
    <x v="1"/>
    <s v="UNIPROVINCIAL"/>
    <x v="0"/>
    <s v="DVIA"/>
  </r>
  <r>
    <s v="Atacama"/>
    <s v="Dirección de Vialidad"/>
    <s v="02"/>
    <s v="30131594-0"/>
    <s v="MEJORAMIENTO RUTA C-13. SECTOR: DIEGO DE ALMAGRO - LLANTA"/>
    <n v="43030"/>
    <n v="0"/>
    <n v="43030"/>
    <s v="CHAÑARAL"/>
    <s v="DIEGO DE ALMAGRO"/>
    <n v="43030000"/>
    <n v="0"/>
    <n v="43030000"/>
    <x v="1"/>
    <s v="UNIPROVINCIAL"/>
    <x v="0"/>
    <s v="DVIA"/>
  </r>
  <r>
    <s v="Atacama"/>
    <s v="Dirección de Vialidad"/>
    <s v="02"/>
    <s v="30134894-0"/>
    <s v="MEJORAMIENTO AVDA COPAYAPU RUTA 31 CH, COPIAPÓ"/>
    <n v="550000"/>
    <n v="0"/>
    <n v="550000"/>
    <s v="COPIAPO"/>
    <s v="COPIAPO"/>
    <n v="550000000"/>
    <n v="0"/>
    <n v="550000000"/>
    <x v="1"/>
    <s v="UNIPROVINCIAL"/>
    <x v="0"/>
    <s v="DVIA"/>
  </r>
  <r>
    <s v="Atacama"/>
    <s v="Dirección de Vialidad"/>
    <s v="02"/>
    <s v="30273579-0"/>
    <s v="CONSTRUCCION PUENTE Y ACCESO A PIEDRAS JUNTAS, ALTO DEL CARMEN"/>
    <n v="86000"/>
    <n v="9305.4639999999999"/>
    <n v="76694.535999999993"/>
    <s v="HUASCO"/>
    <s v="ALTO DEL CARMEN"/>
    <n v="86000000"/>
    <n v="9305464"/>
    <n v="76694536"/>
    <x v="1"/>
    <s v="UNIPROVINCIAL"/>
    <x v="0"/>
    <s v="DVIA"/>
  </r>
  <r>
    <s v="Atacama"/>
    <s v="Dirección de Vialidad"/>
    <s v="02"/>
    <s v="30290175-0"/>
    <s v="MEJORAMIENTO RUTA ALTIPLANICA DIEGO DE ALMAGRO - ALTAMIRA - RUTA 5"/>
    <n v="440000"/>
    <n v="0"/>
    <n v="440000"/>
    <s v="CHAÑARAL"/>
    <s v="DIEGO DE ALMAGRO"/>
    <n v="440000000"/>
    <n v="0"/>
    <n v="440000000"/>
    <x v="1"/>
    <s v="UNIPROVINCIAL"/>
    <x v="0"/>
    <s v="DVIA"/>
  </r>
  <r>
    <s v="Atacama"/>
    <s v="Dirección de Vialidad"/>
    <s v="02"/>
    <s v="30371173-0"/>
    <s v="CONSERVACION GLOBAL MIXTO CAMINOS RED VIAL III REGION 2016-2020"/>
    <n v="374000"/>
    <n v="15652.879000000001"/>
    <n v="358347.12099999998"/>
    <s v="COPIAPO, CHAÑARAL, HUASCO"/>
    <s v="CALDERA, TIERRA AMARILLA, CHAÑARAL, DIEGO DE ALMAGRO, VALLENAR, ALTO DEL CARMEN, FREIRINA, HUASCO"/>
    <n v="374000000"/>
    <n v="15652879"/>
    <n v="358347121"/>
    <x v="1"/>
    <s v="UNIPROVINCIAL"/>
    <x v="0"/>
    <s v="DVIA"/>
  </r>
  <r>
    <s v="Atacama"/>
    <s v="Dirección de Vialidad"/>
    <s v="02"/>
    <s v="30387092-0"/>
    <s v="REPOSICIÓN RUTA 5 SECTOR: ENLACE TRAVESÍA - COPIAPÓ"/>
    <n v="2957000"/>
    <n v="425586.82400000002"/>
    <n v="2531413.176"/>
    <s v="COPIAPO"/>
    <s v="COPIAPO"/>
    <n v="2957000000"/>
    <n v="425586824"/>
    <n v="2531413176"/>
    <x v="1"/>
    <s v="UNIPROVINCIAL"/>
    <x v="0"/>
    <s v="DVIA"/>
  </r>
  <r>
    <s v="Atacama"/>
    <s v="Dirección de Vialidad"/>
    <s v="02"/>
    <s v="30388972-0"/>
    <s v="MEJORAMIENTO PASO SAN FRANCISCO SECTOR: BIFURCACIÓN POTRERILLOS - PEDERNALES"/>
    <n v="53660"/>
    <n v="0"/>
    <n v="53660"/>
    <s v="INTERPROVINCIAL"/>
    <s v="INTERCOMUNAL"/>
    <n v="53660000"/>
    <n v="0"/>
    <n v="53660000"/>
    <x v="0"/>
    <s v="INTERPROVINCIAL"/>
    <x v="0"/>
    <s v="DVIA"/>
  </r>
  <r>
    <s v="Atacama"/>
    <s v="Dirección de Vialidad"/>
    <s v="02"/>
    <s v="30391322-0"/>
    <s v="MEJORAMIENTO RUTA 5, SECTOR PASADA POR CHAÑARAL"/>
    <n v="104150"/>
    <n v="0"/>
    <n v="104150"/>
    <s v="CHAÑARAL"/>
    <s v="CHAÑARAL"/>
    <n v="104150000"/>
    <n v="0"/>
    <n v="104150000"/>
    <x v="1"/>
    <s v="UNIPROVINCIAL"/>
    <x v="0"/>
    <s v="DVIA"/>
  </r>
  <r>
    <s v="Atacama"/>
    <s v="Dirección de Vialidad"/>
    <s v="02"/>
    <s v="30456923-0"/>
    <s v="MEJORAMIENTO PASO SAN FRANCISCO SECTOR: PEDERNALES - SALAR DE MARICUNGA"/>
    <n v="1335000"/>
    <n v="0"/>
    <n v="1335000"/>
    <s v="COPIAPO, CHAÑARAL"/>
    <s v="COPIAPO, DIEGO DE ALMAGRO"/>
    <n v="1335000000"/>
    <n v="0"/>
    <n v="1335000000"/>
    <x v="1"/>
    <s v="UNIPROVINCIAL"/>
    <x v="0"/>
    <s v="DVIA"/>
  </r>
  <r>
    <s v="Atacama"/>
    <s v="Dirección de Vialidad"/>
    <s v="02"/>
    <s v="30457123-0"/>
    <s v="MEJORAMIENTO VARIOS PUENTES DE LA REGIÓN DE ATACAMA"/>
    <n v="289000"/>
    <n v="31474.190999999999"/>
    <n v="257525.80900000001"/>
    <s v="COPIAPO"/>
    <s v="COPIAPO, TIERRA AMARILLA"/>
    <n v="289000000"/>
    <n v="31474191"/>
    <n v="257525809"/>
    <x v="1"/>
    <s v="UNIPROVINCIAL"/>
    <x v="0"/>
    <s v="DVIA"/>
  </r>
  <r>
    <s v="Atacama"/>
    <s v="Dirección de Vialidad"/>
    <s v="02"/>
    <s v="30460679-0"/>
    <s v="CONSTRUCCION RUTA COSTERA, SECTOR: LIMITE IV REGIÓN - HUASCO"/>
    <n v="135000"/>
    <n v="0"/>
    <n v="135000"/>
    <s v="HUASCO"/>
    <s v="FREIRINA, HUASCO"/>
    <n v="135000000"/>
    <n v="0"/>
    <n v="135000000"/>
    <x v="1"/>
    <s v="UNIPROVINCIAL"/>
    <x v="0"/>
    <s v="DVIA"/>
  </r>
  <r>
    <s v="Atacama"/>
    <s v="Dirección de Vialidad"/>
    <s v="02"/>
    <s v="30481760-0"/>
    <s v="CONSTRUCCION PUENTE MAITENCILLO Y ACCESOS"/>
    <n v="53650"/>
    <n v="0"/>
    <n v="53650"/>
    <s v="HUASCO"/>
    <s v="FREIRINA"/>
    <n v="53650000"/>
    <n v="0"/>
    <n v="53650000"/>
    <x v="1"/>
    <s v="UNIPROVINCIAL"/>
    <x v="0"/>
    <s v="DVIA"/>
  </r>
  <r>
    <s v="Atacama"/>
    <s v="Dirección de Vialidad"/>
    <s v="02"/>
    <s v="30487155-0"/>
    <s v="MEJORAMIENTO RUTA C-13 S: CRUCE RUTA 5 - EL SALADO - D. DE ALMAGRO"/>
    <n v="140342"/>
    <n v="0"/>
    <n v="140342"/>
    <s v="CHAÑARAL"/>
    <s v="CHAÑARAL, DIEGO DE ALMAGRO"/>
    <n v="140342000"/>
    <n v="0"/>
    <n v="140342000"/>
    <x v="1"/>
    <s v="UNIPROVINCIAL"/>
    <x v="0"/>
    <s v="DVIA"/>
  </r>
  <r>
    <s v="Atacama"/>
    <s v="Dirección de Vialidad"/>
    <s v="02"/>
    <s v="40003806-0"/>
    <s v="MEJORAMIENTO RUTA C-350, SECTOR: CERRILLOS - LOS LOROS"/>
    <n v="195000"/>
    <n v="16925.7"/>
    <n v="178074.3"/>
    <s v="COPIAPO"/>
    <s v="TIERRA AMARILLA"/>
    <n v="195000000"/>
    <n v="16925700"/>
    <n v="178074300"/>
    <x v="1"/>
    <s v="UNIPROVINCIAL"/>
    <x v="0"/>
    <s v="DVIA"/>
  </r>
  <r>
    <s v="Atacama"/>
    <s v="Dirección de Vialidad"/>
    <s v="02"/>
    <s v="40003955-0"/>
    <s v="MEJORAMIENTO RUTA 5 SECTOR: MATTA  - CARPA CUATRO, COPIAPO"/>
    <n v="133000"/>
    <n v="74737.092999999993"/>
    <n v="58262.907000000007"/>
    <s v="COPIAPO"/>
    <s v="COPIAPO"/>
    <n v="133000000"/>
    <n v="74737093"/>
    <n v="58262907.000000007"/>
    <x v="1"/>
    <s v="UNIPROVINCIAL"/>
    <x v="0"/>
    <s v="DVIA"/>
  </r>
  <r>
    <s v="Atacama"/>
    <s v="Dirección de Vialidad"/>
    <s v="02"/>
    <s v="40004538-0"/>
    <s v="MEJORAMIENTO PUENTE LOS GUINDOS, FREIRINA"/>
    <n v="188000"/>
    <n v="0"/>
    <n v="188000"/>
    <s v="HUASCO"/>
    <s v="VALLENAR, ALTO DEL CARMEN, FREIRINA, HUASCO"/>
    <n v="188000000"/>
    <n v="0"/>
    <n v="188000000"/>
    <x v="1"/>
    <s v="UNIPROVINCIAL"/>
    <x v="0"/>
    <s v="DVIA"/>
  </r>
  <r>
    <s v="Atacama"/>
    <s v="Dirección de Vialidad"/>
    <s v="02"/>
    <s v="40011013-0"/>
    <s v="CONSERVACION GLOBAL MIXTA CAMINOS RED VIAL REGION DE ATACAMA 2020"/>
    <n v="10934000"/>
    <n v="3460427.8670000001"/>
    <n v="7473572.1329999994"/>
    <s v="COPIAPO, CHAÑARAL, HUASCO"/>
    <s v="COPIAPO, CALDERA, TIERRA AMARILLA, CHAÑARAL, DIEGO DE ALMAGRO, VALLENAR, ALTO DEL CARMEN, FREIRINA, HUASCO"/>
    <n v="10934000000"/>
    <n v="3460427867"/>
    <n v="7473572132.999999"/>
    <x v="1"/>
    <s v="UNIPROVINCIAL"/>
    <x v="0"/>
    <s v="DVIA"/>
  </r>
  <r>
    <s v="Atacama"/>
    <s v="Dirección de Vialidad"/>
    <s v="02"/>
    <s v="40011110-0"/>
    <s v="MEJORAMIENTO RUTA C-33 S: PAIPOTE-TIERRA AMARILLA"/>
    <n v="233000"/>
    <n v="0"/>
    <n v="233000"/>
    <s v="COPIAPO"/>
    <s v="COPIAPO, TIERRA AMARILLA"/>
    <n v="233000000"/>
    <n v="0"/>
    <n v="233000000"/>
    <x v="1"/>
    <s v="UNIPROVINCIAL"/>
    <x v="0"/>
    <s v="DVIA"/>
  </r>
  <r>
    <s v="Atacama"/>
    <s v="Dirección de Vialidad"/>
    <s v="02"/>
    <s v="40011741-0"/>
    <s v="MEJORAMIENTO CAMINO BÁSICO INTERMEDIO RUTA C-462, PTE. LOS GUINDOS-LA ARENA, PROV. DE HUASCO"/>
    <n v="119000"/>
    <n v="0"/>
    <n v="119000"/>
    <s v="HUASCO"/>
    <s v="FREIRINA, HUASCO"/>
    <n v="119000000"/>
    <n v="0"/>
    <n v="119000000"/>
    <x v="1"/>
    <s v="UNIPROVINCIAL"/>
    <x v="0"/>
    <s v="DVIA"/>
  </r>
  <r>
    <s v="Atacama"/>
    <s v="Dirección de Vialidad"/>
    <s v="02"/>
    <s v="40020326-0"/>
    <s v="CONSTRUCCION PUENTE PIE DE GALLO EN RUTA C-489,  ALTO DEL CARMEN"/>
    <n v="55000"/>
    <n v="20559.39"/>
    <n v="34440.61"/>
    <s v="HUASCO"/>
    <s v="ALTO DEL CARMEN"/>
    <n v="55000000"/>
    <n v="20559390"/>
    <n v="34440610"/>
    <x v="1"/>
    <s v="UNIPROVINCIAL"/>
    <x v="0"/>
    <s v="DVIA"/>
  </r>
  <r>
    <s v="Atacama"/>
    <s v="Dirección de Vialidad"/>
    <s v="02"/>
    <s v="40020330-0"/>
    <s v="REPOSICION PUENTE MANFLAS EN RUTA C-393"/>
    <n v="53650"/>
    <n v="0"/>
    <n v="53650"/>
    <s v="COPIAPO"/>
    <s v="TIERRA AMARILLA"/>
    <n v="53650000"/>
    <n v="0"/>
    <n v="53650000"/>
    <x v="1"/>
    <s v="UNIPROVINCIAL"/>
    <x v="0"/>
    <s v="DVIA"/>
  </r>
  <r>
    <s v="Atacama"/>
    <s v="Dirección de Vialidad"/>
    <s v="02"/>
    <s v="40026114-0"/>
    <s v="MEJORAMIENTO RUTA C-17, SECTOR : COPIAPO-LIMITE PROVINCIAL "/>
    <n v="159950"/>
    <n v="0"/>
    <n v="159950"/>
    <s v="COPIAPO"/>
    <s v="COPIAPO"/>
    <n v="159950000"/>
    <n v="0"/>
    <n v="159950000"/>
    <x v="1"/>
    <s v="UNIPROVINCIAL"/>
    <x v="0"/>
    <s v="DVIA"/>
  </r>
  <r>
    <s v="Atacama"/>
    <s v="Dirección de Vialidad"/>
    <s v="02"/>
    <s v="40027075-0"/>
    <s v="CONSERVACION CAMINOS BASICOS REGION DE ATACAMA 2020 (PLAN DE RECUPERACION)"/>
    <n v="3432000"/>
    <n v="1721746.2080000001"/>
    <n v="1710253.7919999999"/>
    <s v="INTERPROVINCIAL"/>
    <s v="INTERCOMUNAL"/>
    <n v="3432000000"/>
    <n v="1721746208"/>
    <n v="1710253792"/>
    <x v="0"/>
    <s v="INTERPROVINCIAL"/>
    <x v="0"/>
    <s v="DVIA"/>
  </r>
  <r>
    <s v="Atacama"/>
    <s v="Dirección de Vialidad"/>
    <s v="02"/>
    <s v="40027078-0"/>
    <s v="CONSERVACION RED VIAL REGION DE ATACAMA 2020 (PLAN DE RECUPERACION)"/>
    <n v="1510000"/>
    <n v="513720.01"/>
    <n v="996279.99"/>
    <s v="INTERPROVINCIAL"/>
    <s v="INTERCOMUNAL"/>
    <n v="1510000000"/>
    <n v="513720010"/>
    <n v="996279990"/>
    <x v="0"/>
    <s v="INTERPROVINCIAL"/>
    <x v="0"/>
    <s v="DVIA"/>
  </r>
  <r>
    <s v="Atacama"/>
    <s v="Dirección de Vialidad"/>
    <s v="02"/>
    <s v="40035386-0"/>
    <s v="CONSERVACION CAMINOS BASICOS REGION ATACAMA PERIODO 2021-2023"/>
    <n v="1254000"/>
    <n v="484573.755"/>
    <n v="769426.24500000011"/>
    <s v="INTERPROVINCIAL"/>
    <s v="INTERCOMUNAL"/>
    <n v="1254000000"/>
    <n v="484573755"/>
    <n v="769426245.00000012"/>
    <x v="0"/>
    <s v="INTERPROVINCIAL"/>
    <x v="0"/>
    <s v="DVIA"/>
  </r>
  <r>
    <s v="Atacama"/>
    <s v="Dirección de Vialidad"/>
    <s v="02"/>
    <s v="40035400-0"/>
    <s v="CONSERVACION RED VIAL REGION DE ATACAMA PERIODO 2021-2023 PLAN DE RECUPERACIÓN"/>
    <n v="12626000"/>
    <n v="6641890.6189999999"/>
    <n v="5984109.3810000001"/>
    <s v="INTERPROVINCIAL"/>
    <s v="INTERCOMUNAL"/>
    <n v="12626000000"/>
    <n v="6641890619"/>
    <n v="5984109381"/>
    <x v="0"/>
    <s v="INTERPROVINCIAL"/>
    <x v="0"/>
    <s v="DVIA"/>
  </r>
  <r>
    <s v="Atacama"/>
    <s v="Dirección de Vialidad"/>
    <s v="02"/>
    <s v="40037770-0"/>
    <s v="CONSERVACION GLOBAL MIXTO CAMINOS RED VIAL REGION DE ATACAMA 2022-2026"/>
    <n v="2535000"/>
    <n v="0"/>
    <n v="2535000"/>
    <s v="COPIAPO"/>
    <s v="CALDERA, TIERRA AMARILLA"/>
    <n v="2535000000"/>
    <n v="0"/>
    <n v="2535000000"/>
    <x v="1"/>
    <s v="UNIPROVINCIAL"/>
    <x v="0"/>
    <s v="DVIA"/>
  </r>
  <r>
    <s v="Atacama"/>
    <s v="Dirección de Vialidad"/>
    <s v="02"/>
    <s v="40038423-0"/>
    <s v="MEJORAMIENTO RUTAS C-120 Y  C-112 S:CHAÑARAL-PAN DE AZUCAR-RUTA 5 "/>
    <n v="53650"/>
    <n v="0"/>
    <n v="53650"/>
    <s v="CHAÑARAL"/>
    <s v="CHAÑARAL"/>
    <n v="53650000"/>
    <n v="0"/>
    <n v="53650000"/>
    <x v="1"/>
    <s v="UNIPROVINCIAL"/>
    <x v="0"/>
    <s v="DVIA"/>
  </r>
  <r>
    <s v="Atacama"/>
    <s v="Dirección de Vialidad"/>
    <s v="02"/>
    <s v="40038440-0"/>
    <s v="CONSERVACION RED VIAL ADMINISTRACION DIRECTA REGION DE ATACAMA 2023 "/>
    <n v="8069461"/>
    <n v="589827.39299999992"/>
    <n v="7479633.6070000008"/>
    <s v="COPIAPO, CHAÑARAL, HUASCO"/>
    <s v="COPIAPO, CALDERA, TIERRA AMARILLA, CHAÑARAL, DIEGO DE ALMAGRO, VALLENAR, ALTO DEL CARMEN, FREIRINA, HUASCO"/>
    <n v="8069461000"/>
    <n v="589827392.99999988"/>
    <n v="7479633607.000001"/>
    <x v="1"/>
    <s v="UNIPROVINCIAL"/>
    <x v="0"/>
    <s v="DVIA"/>
  </r>
  <r>
    <s v="Atacama"/>
    <s v="Dirección de Vialidad"/>
    <s v="02"/>
    <s v="40038812-0"/>
    <s v="CONSERVACION DE SEGURIDAD VIAL EN RUTAS DE LA RED PERIODO 2022-2023 REGIÓN DE ATACAMA"/>
    <n v="832000"/>
    <n v="0"/>
    <n v="832000"/>
    <s v="INTERPROVINCIAL"/>
    <s v="INTERCOMUNAL"/>
    <n v="832000000"/>
    <n v="0"/>
    <n v="832000000"/>
    <x v="0"/>
    <s v="INTERPROVINCIAL"/>
    <x v="0"/>
    <s v="DVIA"/>
  </r>
  <r>
    <s v="Atacama"/>
    <s v="Dirección de Vialidad"/>
    <s v="02"/>
    <s v="40040095-0"/>
    <s v="CONSERVACION RED VIAL REGION DE ATACAMA 2023-2025"/>
    <n v="21042000"/>
    <n v="0"/>
    <n v="21042000"/>
    <s v="COPIAPO, CHAÑARAL, HUASCO"/>
    <s v="COPIAPO, CALDERA, TIERRA AMARILLA, CHAÑARAL, DIEGO DE ALMAGRO, VALLENAR, ALTO DEL CARMEN, FREIRINA, HUASCO"/>
    <n v="21042000000"/>
    <n v="0"/>
    <n v="21042000000"/>
    <x v="1"/>
    <s v="UNIPROVINCIAL"/>
    <x v="0"/>
    <s v="DVIA"/>
  </r>
  <r>
    <s v="Atacama"/>
    <s v="Dirección de Vialidad"/>
    <s v="02"/>
    <s v="40043723-0"/>
    <s v="CONSERVACION CAMINOS BASICOS REGION DE ATACAMA 2023-2024"/>
    <n v="19502000"/>
    <n v="0"/>
    <n v="19502000"/>
    <s v="INTERPROVINCIAL"/>
    <s v="INTERCOMUNAL"/>
    <n v="19502000000"/>
    <n v="0"/>
    <n v="19502000000"/>
    <x v="0"/>
    <s v="INTERPROVINCIAL"/>
    <x v="0"/>
    <s v="DVIA"/>
  </r>
  <r>
    <s v="Atacama"/>
    <s v="Dirección de Vialidad"/>
    <s v="02"/>
    <s v="40047679-0"/>
    <s v="CONSERVACIÓN DE SEGURIDAD EN ZONAS DE ESCUELA 2023-2024 REGIÓN DE ATACAMA"/>
    <n v="542000"/>
    <n v="0"/>
    <n v="542000"/>
    <s v="INTERPROVINCIAL"/>
    <s v="INTERCOMUNAL"/>
    <n v="542000000"/>
    <n v="0"/>
    <n v="542000000"/>
    <x v="0"/>
    <s v="INTERPROVINCIAL"/>
    <x v="0"/>
    <s v="DVIA"/>
  </r>
  <r>
    <s v="Atacama"/>
    <s v="Dirección de Vialidad"/>
    <s v="02"/>
    <s v="40047681-0"/>
    <s v="CONSERVACIÓN SEGURIDAD VIAL, PASADAS ZONAS URBANAS ? TRAVESÍAS 2023-2024 REGIÓN DE ATACAMA"/>
    <n v="1786000"/>
    <n v="0"/>
    <n v="1786000"/>
    <s v="INTERPROVINCIAL"/>
    <s v="INTERCOMUNAL"/>
    <n v="1786000000"/>
    <n v="0"/>
    <n v="1786000000"/>
    <x v="0"/>
    <s v="INTERPROVINCIAL"/>
    <x v="0"/>
    <s v="DVIA"/>
  </r>
  <r>
    <s v="Atacama"/>
    <s v="Dirección de Obras Portuarias "/>
    <s v="02"/>
    <s v="40031734-0"/>
    <s v="REPOSICION BORDE COSTERO SECTOR SUR PLAYA GRANDE, CHAÑARAL"/>
    <n v="364420"/>
    <n v="0"/>
    <n v="364420"/>
    <s v="CHAÑARAL"/>
    <s v="CHAÑARAL"/>
    <n v="364420000"/>
    <n v="0"/>
    <n v="364420000"/>
    <x v="1"/>
    <s v="UNIPROVINCIAL"/>
    <x v="0"/>
    <s v="DOPO"/>
  </r>
  <r>
    <s v="Atacama"/>
    <s v="Dirección de Obras Portuarias "/>
    <s v="02"/>
    <s v="40038129-0"/>
    <s v="CONSERVACION BORDES COSTEROS COMUNA DE CALDERA"/>
    <n v="8667"/>
    <n v="8666.4449999999997"/>
    <n v="0.55500000000029104"/>
    <s v="HUASCO"/>
    <s v="HUASCO"/>
    <n v="8667000"/>
    <n v="8666445"/>
    <n v="555.00000000029104"/>
    <x v="1"/>
    <s v="UNIPROVINCIAL"/>
    <x v="0"/>
    <s v="DOPO"/>
  </r>
  <r>
    <s v="Atacama"/>
    <s v="Dirección de Obras Portuarias "/>
    <s v="02"/>
    <s v="40038131-0"/>
    <s v="CONSERVACION CALETAS PESQUERAS COMUNA DE CHAÑARAL"/>
    <n v="5738"/>
    <n v="5683.3990000000003"/>
    <n v="54.600999999999658"/>
    <s v="CHAÑARAL"/>
    <s v="CHAÑARAL"/>
    <n v="5738000"/>
    <n v="5683399"/>
    <n v="54600.999999999658"/>
    <x v="1"/>
    <s v="UNIPROVINCIAL"/>
    <x v="0"/>
    <s v="DOPO"/>
  </r>
  <r>
    <s v="Atacama"/>
    <s v="Dirección de Aeropuertos "/>
    <s v="02"/>
    <s v="40006840-0"/>
    <s v="AMPLIACIÓN Y MEJORAMIENTO AERODROMO DESIERTO DE ATACAMA REGIÓN DE ATACAMA"/>
    <n v="21847"/>
    <n v="0"/>
    <n v="21847"/>
    <s v="COPIAPO"/>
    <s v="CALDERA"/>
    <n v="21847000"/>
    <n v="0"/>
    <n v="21847000"/>
    <x v="1"/>
    <s v="UNIPROVINCIAL"/>
    <x v="0"/>
    <s v="DAER"/>
  </r>
  <r>
    <s v="Atacama"/>
    <s v="Subdirección de Servicios Sanitarios Rurales"/>
    <s v="02"/>
    <s v="40016156-0"/>
    <s v="CONSERVACION MANTENCIÓN Y AMPLIACIÓN DE SIST. APR,REGIÓN DE ATACAMA (GLOSA 5)"/>
    <n v="542584"/>
    <n v="83615.237999999998"/>
    <n v="458968.76199999999"/>
    <s v="HUASCO"/>
    <s v="ALTO DEL CARMEN"/>
    <n v="542584000"/>
    <n v="83615238"/>
    <n v="458968762"/>
    <x v="1"/>
    <s v="UNIPROVINCIAL"/>
    <x v="0"/>
    <s v="SSSR"/>
  </r>
  <r>
    <s v="Atacama"/>
    <s v="Subdirección de Servicios Sanitarios Rurales"/>
    <s v="02"/>
    <s v="40029254-0"/>
    <s v="MEJORAMIENTO SISTEMAS APR REGIÓN DE ATACAMA, GLOSA 05 APR (PREFACT., FACT., DISEÑO)"/>
    <n v="706440"/>
    <n v="492942.62199999997"/>
    <n v="213497.37800000003"/>
    <s v="INTERPROVINCIAL"/>
    <s v="INTERCOMUNAL"/>
    <n v="706440000"/>
    <n v="492942622"/>
    <n v="213497378.00000003"/>
    <x v="0"/>
    <s v="INTERPROVINCIAL"/>
    <x v="0"/>
    <s v="SSSR"/>
  </r>
  <r>
    <s v="Atacama"/>
    <s v="Subdirección de Servicios Sanitarios Rurales"/>
    <s v="02"/>
    <s v="40029545-0"/>
    <s v="MEJORAMIENTO SISTEMA AGUA POTABLE RURAL DOMEYKO, VALLENAR"/>
    <n v="2097217"/>
    <n v="524763.09400000004"/>
    <n v="1572453.906"/>
    <s v="HUASCO"/>
    <s v="VALLENAR"/>
    <n v="2097217000"/>
    <n v="524763094.00000006"/>
    <n v="1572453906"/>
    <x v="1"/>
    <s v="UNIPROVINCIAL"/>
    <x v="0"/>
    <s v="SSSR"/>
  </r>
  <r>
    <s v="Atacama"/>
    <s v="Subdirección de Servicios Sanitarios Rurales"/>
    <s v="02"/>
    <s v="40030584-0"/>
    <s v="CONSERVACION SSR CAMARONES COMUNA DE VALLENAR ATACAMA 2022"/>
    <n v="101000"/>
    <n v="85821"/>
    <n v="15179"/>
    <s v="INTERPROVINCIAL"/>
    <s v="INTERCOMUNAL"/>
    <n v="101000000"/>
    <n v="85821000"/>
    <n v="15179000"/>
    <x v="0"/>
    <s v="INTERPROVINCIAL"/>
    <x v="0"/>
    <s v="SSSR"/>
  </r>
  <r>
    <s v="Atacama"/>
    <s v="Subdirección de Servicios Sanitarios Rurales"/>
    <s v="02"/>
    <s v="40036198-0"/>
    <s v="MEJORAMIENTO SISTEMA AGUA POTABLE RURAL TOTORAL"/>
    <n v="1417689"/>
    <n v="0"/>
    <n v="1417689"/>
    <s v="COPIAPO"/>
    <s v="COPIAPO"/>
    <n v="1417689000"/>
    <n v="0"/>
    <n v="1417689000"/>
    <x v="1"/>
    <s v="UNIPROVINCIAL"/>
    <x v="0"/>
    <s v="SSSR"/>
  </r>
  <r>
    <s v="Atacama"/>
    <s v="Subdirección de Servicios Sanitarios Rurales"/>
    <s v="02"/>
    <s v="40036726-0"/>
    <s v="CONSERVACION ESTANQUE METÁLICO SSR HACIENDA ATACAMA Y SSR LAS TABLAS, COMUNA DE FREIRINA"/>
    <n v="183701"/>
    <n v="77254.98"/>
    <n v="106446.02"/>
    <s v="INTERPROVINCIAL"/>
    <s v="INTERCOMUNAL"/>
    <n v="183701000"/>
    <n v="77254980"/>
    <n v="106446020"/>
    <x v="0"/>
    <s v="INTERPROVINCIAL"/>
    <x v="0"/>
    <s v="SSSR"/>
  </r>
  <r>
    <s v="Atacama"/>
    <s v="Subdirección de Servicios Sanitarios Rurales"/>
    <s v="02"/>
    <s v="40037699-0"/>
    <s v="CONSERVACION ESTANQUE METÁLICO SSR CACHIYUYO, SSR HDA. B. ESPERANZA Y SSR PERALES VIEJOS"/>
    <n v="34698"/>
    <n v="31706.431"/>
    <n v="2991.5689999999995"/>
    <s v="HUASCO"/>
    <s v="VALLENAR"/>
    <n v="34698000"/>
    <n v="31706431"/>
    <n v="2991568.9999999995"/>
    <x v="1"/>
    <s v="UNIPROVINCIAL"/>
    <x v="0"/>
    <s v="SSSR"/>
  </r>
  <r>
    <s v="Atacama"/>
    <s v="Subdirección de Servicios Sanitarios Rurales"/>
    <s v="02"/>
    <s v="40037701-0"/>
    <s v="CONSERVACION SSR LAS BREAS Y SSR LA HIGUERITA COMUNA ALTO DEL CARMEN  ATACAMA 2022"/>
    <n v="221000"/>
    <n v="221000"/>
    <n v="0"/>
    <s v="HUASCO"/>
    <s v="ALTO DEL CARMEN"/>
    <n v="221000000"/>
    <n v="221000000"/>
    <n v="0"/>
    <x v="1"/>
    <s v="UNIPROVINCIAL"/>
    <x v="0"/>
    <s v="SSSR"/>
  </r>
  <r>
    <s v="Atacama"/>
    <s v="Subdirección de Servicios Sanitarios Rurales"/>
    <s v="02"/>
    <s v="40037702-0"/>
    <s v="CONSERVACION SSR CHANCHOQUIN CHICO Y SSR CONAY COMUNA ALTO DEL CARMEN ATACAMA 2022"/>
    <n v="221000"/>
    <n v="193070.85"/>
    <n v="27929.149999999994"/>
    <s v="HUASCO"/>
    <s v="ALTO DEL CARMEN"/>
    <n v="221000000"/>
    <n v="193070850"/>
    <n v="27929149.999999993"/>
    <x v="1"/>
    <s v="UNIPROVINCIAL"/>
    <x v="0"/>
    <s v="SSSR"/>
  </r>
  <r>
    <s v="Atacama"/>
    <s v="Subdirección de Servicios Sanitarios Rurales"/>
    <s v="02"/>
    <s v="40037712-0"/>
    <s v="CONSERVACION SSR PIEDRAS JUNTAS COMUNA ALTO DEL CARMEN ATACAMA 2022"/>
    <n v="131000"/>
    <n v="74443.073000000004"/>
    <n v="56556.926999999996"/>
    <s v="HUASCO"/>
    <s v="ALTO DEL CARMEN"/>
    <n v="131000000"/>
    <n v="74443073"/>
    <n v="56556926.999999993"/>
    <x v="1"/>
    <s v="UNIPROVINCIAL"/>
    <x v="0"/>
    <s v="SSSR"/>
  </r>
  <r>
    <s v="Atacama"/>
    <s v="Dirección General de Concesiones de Obras Públicas"/>
    <s v="02"/>
    <s v="29000051-0"/>
    <s v="AEROPUERTO DE ATACAMA (INSPECCIÓN FISCAL)"/>
    <n v="352971"/>
    <n v="55379.430999999997"/>
    <n v="297591.56900000002"/>
    <s v="COPIAPO"/>
    <s v="CALDERA"/>
    <n v="352971000"/>
    <n v="55379431"/>
    <n v="297591569"/>
    <x v="1"/>
    <s v="UNIPROVINCIAL"/>
    <x v="0"/>
    <s v="DCOP"/>
  </r>
  <r>
    <s v="Atacama"/>
    <s v="Dirección General de Concesiones de Obras Públicas"/>
    <s v="02"/>
    <s v="29000185-0"/>
    <s v="RUTA 5 ATACAMA, III REGIÓN Y RUTA VALLENAR -HUASCO (INSPECCIÓN FISCAL)"/>
    <n v="1023224"/>
    <n v="107351.276"/>
    <n v="915872.72400000005"/>
    <s v="COPIAPO, HUASCO"/>
    <s v="COPIAPO, CALDERA, VALLENAR"/>
    <n v="1023224000"/>
    <n v="107351276"/>
    <n v="915872724"/>
    <x v="1"/>
    <s v="UNIPROVINCIAL"/>
    <x v="0"/>
    <s v="DCOP"/>
  </r>
  <r>
    <s v="Atacama"/>
    <s v="Dirección General de Concesiones de Obras Públicas"/>
    <s v="02"/>
    <s v="29000251-0"/>
    <s v="RUTA 5 TRAMO VALLENAR - CALDERA (EXPROPIACIONES)"/>
    <n v="2200"/>
    <n v="0"/>
    <n v="2200"/>
    <s v="INTERPROVINCIAL"/>
    <s v="INTERCOMUNAL"/>
    <n v="2200000"/>
    <n v="0"/>
    <n v="2200000"/>
    <x v="0"/>
    <s v="INTERPROVINCIAL"/>
    <x v="0"/>
    <s v="DCOP"/>
  </r>
  <r>
    <s v="Coquimbo"/>
    <s v="Dirección de Arquitectura "/>
    <s v="02"/>
    <s v="40047776-0"/>
    <s v="CONSERVACION FACHADAS EDIFICIO MOP 2023 LA SERENA"/>
    <n v="269036"/>
    <n v="0"/>
    <n v="269036"/>
    <s v="ELQUI"/>
    <s v="LA SERENA"/>
    <n v="269036000"/>
    <n v="0"/>
    <n v="269036000"/>
    <x v="1"/>
    <s v="UNIPROVINCIAL"/>
    <x v="0"/>
    <s v="DARQ"/>
  </r>
  <r>
    <s v="Coquimbo"/>
    <s v="Dirección de Obras Hidráulicas "/>
    <s v="02"/>
    <s v="30131607-0"/>
    <s v="MEJORAMIENTO QUEBRADA PENUELAS, COMUNA DE LA SERENA"/>
    <n v="2400102"/>
    <n v="0"/>
    <n v="2400102"/>
    <s v="ELQUI"/>
    <s v="LA SERENA, COQUIMBO"/>
    <n v="2400102000"/>
    <n v="0"/>
    <n v="2400102000"/>
    <x v="1"/>
    <s v="UNIPROVINCIAL"/>
    <x v="0"/>
    <s v="DOHR"/>
  </r>
  <r>
    <s v="Coquimbo"/>
    <s v="Dirección de Obras Hidráulicas "/>
    <s v="02"/>
    <s v="30485804-0"/>
    <s v="CONSERVACION RED PRIMARIA AGUAS LLUVIAS REG. DE COQUIMBO (2018-2022)"/>
    <n v="456601"/>
    <n v="180089.693"/>
    <n v="276511.30700000003"/>
    <s v="ELQUI, LIMARI"/>
    <s v="LA SERENA, COQUIMBO, OVALLE"/>
    <n v="456601000"/>
    <n v="180089693"/>
    <n v="276511307"/>
    <x v="1"/>
    <s v="UNIPROVINCIAL"/>
    <x v="0"/>
    <s v="DOHR"/>
  </r>
  <r>
    <s v="Coquimbo"/>
    <s v="Dirección de Obras Hidráulicas "/>
    <s v="02"/>
    <s v="30485829-0"/>
    <s v="CONSERVACION OBRAS DE RIEGO FISCAL REGIÓN DE COQUIMBO (2018 - 2022)"/>
    <n v="7791005"/>
    <n v="489120.69999999995"/>
    <n v="7301884.3000000007"/>
    <s v="CHOAPA, LIMARI"/>
    <s v="ILLAPEL, SALAMANCA, MONTE PATRIA"/>
    <n v="7791005000"/>
    <n v="489120699.99999994"/>
    <n v="7301884300.000001"/>
    <x v="1"/>
    <s v="UNIPROVINCIAL"/>
    <x v="0"/>
    <s v="DOHR"/>
  </r>
  <r>
    <s v="Coquimbo"/>
    <s v="Dirección de Obras Hidráulicas "/>
    <s v="02"/>
    <s v="40009380-0"/>
    <s v="CONSERVACION , MANEJO Y CONTROL EMBALSE VALLE HERMOSO, REGIÓN DE COQUIMBO"/>
    <n v="3291797"/>
    <n v="167911.85499999998"/>
    <n v="3123885.145"/>
    <s v="LIMARI"/>
    <s v="COMBARBALA"/>
    <n v="3291797000"/>
    <n v="167911854.99999997"/>
    <n v="3123885145"/>
    <x v="1"/>
    <s v="UNIPROVINCIAL"/>
    <x v="0"/>
    <s v="DOHR"/>
  </r>
  <r>
    <s v="Coquimbo"/>
    <s v="Dirección de Obras Hidráulicas "/>
    <s v="02"/>
    <s v="40025990-0"/>
    <s v="CONSERVACION OBRAS DE RIEGO FISCALES REGION DE COQUIMBO 2020 - 2023 - RECUP"/>
    <n v="2755"/>
    <n v="0"/>
    <n v="2755"/>
    <s v="ELQUI"/>
    <s v="COQUIMBO"/>
    <n v="2755000"/>
    <n v="0"/>
    <n v="2755000"/>
    <x v="1"/>
    <s v="UNIPROVINCIAL"/>
    <x v="0"/>
    <s v="DOHR"/>
  </r>
  <r>
    <s v="Coquimbo"/>
    <s v="Dirección de Obras Hidráulicas "/>
    <s v="02"/>
    <s v="40039931-0"/>
    <s v="CONSERVACION MANEJO Y CONTROL EMBALSE EL BATO RÍO ILLAPEL, REGIÓN DE COQUIMBO"/>
    <n v="3264419"/>
    <n v="907488.24199999997"/>
    <n v="2356930.7579999999"/>
    <s v="CHOAPA"/>
    <s v="CANELA"/>
    <n v="3264419000"/>
    <n v="907488242"/>
    <n v="2356930758"/>
    <x v="1"/>
    <s v="UNIPROVINCIAL"/>
    <x v="0"/>
    <s v="DOHR"/>
  </r>
  <r>
    <s v="Coquimbo"/>
    <s v="Dirección de Vialidad"/>
    <s v="02"/>
    <s v="20193112-0"/>
    <s v="MEJORAMIENTO CAMINO 64D305 ALTOVALSOL - LAS ROJAS - PELICANA"/>
    <n v="1875000"/>
    <n v="0"/>
    <n v="1875000"/>
    <s v="ELQUI"/>
    <s v="LA SERENA"/>
    <n v="1875000000"/>
    <n v="0"/>
    <n v="1875000000"/>
    <x v="1"/>
    <s v="UNIPROVINCIAL"/>
    <x v="0"/>
    <s v="DVIA"/>
  </r>
  <r>
    <s v="Coquimbo"/>
    <s v="Dirección de Vialidad"/>
    <s v="02"/>
    <s v="30101424-0"/>
    <s v="CONSTRUCCIÓN ACCESO PONIENTE A VICUÑA, PROVINCIA ELQUI"/>
    <n v="542130"/>
    <n v="0"/>
    <n v="542130"/>
    <s v="ELQUI"/>
    <s v="VICUÑA"/>
    <n v="542130000"/>
    <n v="0"/>
    <n v="542130000"/>
    <x v="1"/>
    <s v="UNIPROVINCIAL"/>
    <x v="0"/>
    <s v="DVIA"/>
  </r>
  <r>
    <s v="Coquimbo"/>
    <s v="Dirección de Vialidad"/>
    <s v="02"/>
    <s v="30213422-0"/>
    <s v="MEJORAMIENTO RUTA D-605, SECTOR MANQUEHUA-SORUCO"/>
    <n v="96000"/>
    <n v="0"/>
    <n v="96000"/>
    <s v="LIMARI"/>
    <s v="COMBARBALA"/>
    <n v="96000000"/>
    <n v="0"/>
    <n v="96000000"/>
    <x v="1"/>
    <s v="UNIPROVINCIAL"/>
    <x v="0"/>
    <s v="DVIA"/>
  </r>
  <r>
    <s v="Coquimbo"/>
    <s v="Dirección de Vialidad"/>
    <s v="02"/>
    <s v="30224036-0"/>
    <s v="CONSERVACION GLOBAL MIXTA CAMINOS RED VIAL IV REGION 2015-2019"/>
    <n v="10000"/>
    <n v="0"/>
    <n v="10000"/>
    <s v="INTERPROVINCIAL"/>
    <s v="INTERCOMUNAL"/>
    <n v="10000000"/>
    <n v="0"/>
    <n v="10000000"/>
    <x v="0"/>
    <s v="INTERPROVINCIAL"/>
    <x v="0"/>
    <s v="DVIA"/>
  </r>
  <r>
    <s v="Coquimbo"/>
    <s v="Dirección de Vialidad"/>
    <s v="02"/>
    <s v="30249622-0"/>
    <s v="MEJORAMIENTO RUTA D-81 SECTOR: ILLAPEL - SALAMANCA, ETAPA II"/>
    <n v="44000"/>
    <n v="902.93700000000001"/>
    <n v="43097.063000000002"/>
    <s v="CHOAPA"/>
    <s v="SALAMANCA"/>
    <n v="44000000"/>
    <n v="902937"/>
    <n v="43097063"/>
    <x v="1"/>
    <s v="UNIPROVINCIAL"/>
    <x v="0"/>
    <s v="DVIA"/>
  </r>
  <r>
    <s v="Coquimbo"/>
    <s v="Dirección de Vialidad"/>
    <s v="02"/>
    <s v="30376625-0"/>
    <s v="MEJORAMIENTO RUTA 597, SECTOR: CARÉN-TULAHUÉN, PROVINCIA LIMARÍ, IV REGIÓN"/>
    <n v="1513000"/>
    <n v="0"/>
    <n v="1513000"/>
    <s v="LIMARI"/>
    <s v="MONTE PATRIA"/>
    <n v="1513000000"/>
    <n v="0"/>
    <n v="1513000000"/>
    <x v="1"/>
    <s v="UNIPROVINCIAL"/>
    <x v="0"/>
    <s v="DVIA"/>
  </r>
  <r>
    <s v="Coquimbo"/>
    <s v="Dirección de Vialidad"/>
    <s v="02"/>
    <s v="30423923-0"/>
    <s v="CONSTRUCCION RUTA DE ACCESO CALETA DE HUENTELAUQUÉN, CHOAPA"/>
    <n v="1788750"/>
    <n v="0"/>
    <n v="1788750"/>
    <s v="CHOAPA"/>
    <s v="CANELA"/>
    <n v="1788750000"/>
    <n v="0"/>
    <n v="1788750000"/>
    <x v="1"/>
    <s v="UNIPROVINCIAL"/>
    <x v="0"/>
    <s v="DVIA"/>
  </r>
  <r>
    <s v="Coquimbo"/>
    <s v="Dirección de Vialidad"/>
    <s v="02"/>
    <s v="30447972-0"/>
    <s v="CONSERVACIÓN GLOBAL MIXTA CAMINOS RED VIAL IV REGIÓN 2017-2021"/>
    <n v="146000"/>
    <n v="0"/>
    <n v="146000"/>
    <s v="ELQUI, CHOAPA, LIMARI"/>
    <s v="LA HIGUERA, PAIGUANO, VICUÑA, ILLAPEL, CANELA, LOS VILOS, OVALLE, COMBARBALA, MONTE PATRIA"/>
    <n v="146000000"/>
    <n v="0"/>
    <n v="146000000"/>
    <x v="1"/>
    <s v="UNIPROVINCIAL"/>
    <x v="0"/>
    <s v="DVIA"/>
  </r>
  <r>
    <s v="Coquimbo"/>
    <s v="Dirección de Vialidad"/>
    <s v="02"/>
    <s v="30481266-0"/>
    <s v="CONSERVACIÓN GLOBAL MIXTA CAMINOS RED VIAL IV REGIÓN (2018-2022)"/>
    <n v="830000"/>
    <n v="80733.319000000003"/>
    <n v="749266.68099999998"/>
    <s v="ELQUI, CHOAPA, LIMARI"/>
    <s v="LA HIGUERA, PAIGUANO, VICUÑA, ILLAPEL, CANELA, LOS VILOS, OVALLE, COMBARBALA, MONTE PATRIA"/>
    <n v="830000000"/>
    <n v="80733319"/>
    <n v="749266681"/>
    <x v="1"/>
    <s v="UNIPROVINCIAL"/>
    <x v="0"/>
    <s v="DVIA"/>
  </r>
  <r>
    <s v="Coquimbo"/>
    <s v="Dirección de Vialidad"/>
    <s v="02"/>
    <s v="30486473-0"/>
    <s v="REPOSICION PUENTE MARQUESA EN RUTA D-215, COMUNA VICUÑA, REGIÓN DE COQUIMBO"/>
    <n v="1515700"/>
    <n v="0"/>
    <n v="1515700"/>
    <s v="ELQUI"/>
    <s v="VICUÑA"/>
    <n v="1515700000"/>
    <n v="0"/>
    <n v="1515700000"/>
    <x v="1"/>
    <s v="UNIPROVINCIAL"/>
    <x v="0"/>
    <s v="DVIA"/>
  </r>
  <r>
    <s v="Coquimbo"/>
    <s v="Dirección de Vialidad"/>
    <s v="02"/>
    <s v="40002710-0"/>
    <s v="CONSERVACION GLOBAL MIXTA CAMINOS RED VIAL REGION DE COQUIMBO"/>
    <n v="1102000"/>
    <n v="84617.097999999998"/>
    <n v="1017382.902"/>
    <s v="ELQUI, CHOAPA, LIMARI"/>
    <s v="LA SERENA, COQUIMBO, ANDACOLLO, LA HIGUERA, PAIGUANO, VICUÑA, ILLAPEL, CANELA, LOS VILOS, SALAMANCA, OVALLE, COMBARBALA, MONTE PATRIA, PUNITAQUI, RIO HURTADO"/>
    <n v="1102000000"/>
    <n v="84617098"/>
    <n v="1017382902"/>
    <x v="1"/>
    <s v="UNIPROVINCIAL"/>
    <x v="0"/>
    <s v="DVIA"/>
  </r>
  <r>
    <s v="Coquimbo"/>
    <s v="Dirección de Vialidad"/>
    <s v="02"/>
    <s v="40003478-0"/>
    <s v="CONSTRUCCION PUENTE SOBRE ESTERO PUNITAQUI EN RUTA D-607"/>
    <n v="53650"/>
    <n v="0"/>
    <n v="53650"/>
    <s v="INTERPROVINCIAL"/>
    <s v="INTERCOMUNAL"/>
    <n v="53650000"/>
    <n v="0"/>
    <n v="53650000"/>
    <x v="0"/>
    <s v="INTERPROVINCIAL"/>
    <x v="0"/>
    <s v="DVIA"/>
  </r>
  <r>
    <s v="Coquimbo"/>
    <s v="Dirección de Vialidad"/>
    <s v="02"/>
    <s v="40004314-0"/>
    <s v="MEJORAMIENTO RUTA 41-CH S: SAN ISIDRO/CALINGASTA-RIVADAVIA,COMUNA DE VICUÑA"/>
    <n v="251000"/>
    <n v="79534"/>
    <n v="171466"/>
    <s v="ELQUI"/>
    <s v="VICUÑA"/>
    <n v="251000000"/>
    <n v="79534000"/>
    <n v="171466000"/>
    <x v="1"/>
    <s v="UNIPROVINCIAL"/>
    <x v="0"/>
    <s v="DVIA"/>
  </r>
  <r>
    <s v="Coquimbo"/>
    <s v="Dirección de Vialidad"/>
    <s v="02"/>
    <s v="40004544-0"/>
    <s v="CONSTRUCCION RUTA DE ACCESO CALETA PUERTO MANSO,CANELA"/>
    <n v="65400"/>
    <n v="42359.192000000003"/>
    <n v="23040.807999999997"/>
    <s v="CHOAPA"/>
    <s v="CANELA"/>
    <n v="65400000"/>
    <n v="42359192"/>
    <n v="23040807.999999996"/>
    <x v="1"/>
    <s v="UNIPROVINCIAL"/>
    <x v="0"/>
    <s v="DVIA"/>
  </r>
  <r>
    <s v="Coquimbo"/>
    <s v="Dirección de Vialidad"/>
    <s v="02"/>
    <s v="40011769-0"/>
    <s v="REPOSICION PUENTE MONTE PATRIA EN RUTA D-55, MONTE PATRIA"/>
    <n v="103000"/>
    <n v="0"/>
    <n v="103000"/>
    <s v="LIMARI"/>
    <s v="MONTE PATRIA"/>
    <n v="103000000"/>
    <n v="0"/>
    <n v="103000000"/>
    <x v="1"/>
    <s v="UNIPROVINCIAL"/>
    <x v="0"/>
    <s v="DVIA"/>
  </r>
  <r>
    <s v="Coquimbo"/>
    <s v="Dirección de Vialidad"/>
    <s v="02"/>
    <s v="40011774-0"/>
    <s v="REPOSICION PUENTE LAS ROJAS EN RUTA D-325, PROV. DEL ELQUI, REGION DE COQUIMBO"/>
    <n v="11130"/>
    <n v="0"/>
    <n v="11130"/>
    <s v="ELQUI"/>
    <s v="LA SERENA"/>
    <n v="11130000"/>
    <n v="0"/>
    <n v="11130000"/>
    <x v="1"/>
    <s v="UNIPROVINCIAL"/>
    <x v="0"/>
    <s v="DVIA"/>
  </r>
  <r>
    <s v="Coquimbo"/>
    <s v="Dirección de Vialidad"/>
    <s v="02"/>
    <s v="40011784-0"/>
    <s v="MEJORAMIENTO RUTA 47 SECTOR CUESTA CAVILOLEN, REGIÓN DE COQUIMBO"/>
    <n v="384690"/>
    <n v="0"/>
    <n v="384690"/>
    <s v="CHOAPA"/>
    <s v="ILLAPEL"/>
    <n v="384690000"/>
    <n v="0"/>
    <n v="384690000"/>
    <x v="1"/>
    <s v="UNIPROVINCIAL"/>
    <x v="0"/>
    <s v="DVIA"/>
  </r>
  <r>
    <s v="Coquimbo"/>
    <s v="Dirección de Vialidad"/>
    <s v="02"/>
    <s v="40011842-0"/>
    <s v="REPOSICION PUENTE CUNCUMEN EN RUTA D-835, SALAMANCA, PROVINCIA DE CHOAPA"/>
    <n v="137000"/>
    <n v="0"/>
    <n v="137000"/>
    <s v="CHOAPA"/>
    <s v="SALAMANCA"/>
    <n v="137000000"/>
    <n v="0"/>
    <n v="137000000"/>
    <x v="1"/>
    <s v="UNIPROVINCIAL"/>
    <x v="0"/>
    <s v="DVIA"/>
  </r>
  <r>
    <s v="Coquimbo"/>
    <s v="Dirección de Vialidad"/>
    <s v="02"/>
    <s v="40017867-0"/>
    <s v="AMPLIACION RUTA 41 - CH SECTOR: LA SERENA - LAS ROJAS TRAMO I, REGION DE COQUIMBO"/>
    <n v="1000000"/>
    <n v="0"/>
    <n v="1000000"/>
    <s v="ELQUI"/>
    <s v="LA SERENA"/>
    <n v="1000000000"/>
    <n v="0"/>
    <n v="1000000000"/>
    <x v="1"/>
    <s v="UNIPROVINCIAL"/>
    <x v="0"/>
    <s v="DVIA"/>
  </r>
  <r>
    <s v="Coquimbo"/>
    <s v="Dirección de Vialidad"/>
    <s v="02"/>
    <s v="40017885-0"/>
    <s v="CONSERVACION SEÑALIZACION INFORMATIVA REGION DE COQUIMBO AÑO 2022 - AÑO 2025"/>
    <n v="887000"/>
    <n v="0"/>
    <n v="887000"/>
    <s v="ELQUI, CHOAPA, LIMARI"/>
    <s v="LA HIGUERA, PAIGUANO, ILLAPEL, CANELA, OVALLE, COMBARBALA"/>
    <n v="887000000"/>
    <n v="0"/>
    <n v="887000000"/>
    <x v="1"/>
    <s v="UNIPROVINCIAL"/>
    <x v="0"/>
    <s v="DVIA"/>
  </r>
  <r>
    <s v="Coquimbo"/>
    <s v="Dirección de Vialidad"/>
    <s v="02"/>
    <s v="40019881-0"/>
    <s v="MEJORAMIENTO CBI RUTA RUTA D-951, SECTOR MINCHA SUR- TUNGA SUR, PROV.CHOAPA"/>
    <n v="951000"/>
    <n v="692628.47499999998"/>
    <n v="258371.52500000002"/>
    <s v="CHOAPA"/>
    <s v="ILLAPEL, CANELA"/>
    <n v="951000000"/>
    <n v="692628475"/>
    <n v="258371525.00000003"/>
    <x v="1"/>
    <s v="UNIPROVINCIAL"/>
    <x v="0"/>
    <s v="DVIA"/>
  </r>
  <r>
    <s v="Coquimbo"/>
    <s v="Dirección de Vialidad"/>
    <s v="02"/>
    <s v="40019882-0"/>
    <s v="MEJORAMIENTO CBI RUTA D-205, SECTOR LAMBERT - SANTA GRACIA, PROV. ELQUI"/>
    <n v="16000"/>
    <n v="5999.7470000000003"/>
    <n v="10000.253000000001"/>
    <s v="ELQUI"/>
    <s v="LA SERENA"/>
    <n v="16000000"/>
    <n v="5999747"/>
    <n v="10000253"/>
    <x v="1"/>
    <s v="UNIPROVINCIAL"/>
    <x v="0"/>
    <s v="DVIA"/>
  </r>
  <r>
    <s v="Coquimbo"/>
    <s v="Dirección de Vialidad"/>
    <s v="02"/>
    <s v="40019884-0"/>
    <s v="MEJORAMIENTO CBI RUTA D- 825, SECTOR QUELEN BAJO - LA TRANQUILA, PROVINCIA DE CHOAPA"/>
    <n v="1190000"/>
    <n v="609507.46699999995"/>
    <n v="580492.53300000005"/>
    <s v="CHOAPA"/>
    <s v="SALAMANCA"/>
    <n v="1190000000"/>
    <n v="609507467"/>
    <n v="580492533"/>
    <x v="1"/>
    <s v="UNIPROVINCIAL"/>
    <x v="0"/>
    <s v="DVIA"/>
  </r>
  <r>
    <s v="Coquimbo"/>
    <s v="Dirección de Vialidad"/>
    <s v="02"/>
    <s v="40019886-0"/>
    <s v="REPOSICION PUENTE PAMA EN RUTA D-775, COMBARBALÁ, PROVINCIA DE LIMARÍ"/>
    <n v="85000"/>
    <n v="28847.7"/>
    <n v="56152.3"/>
    <s v="LIMARI"/>
    <s v="COMBARBALA"/>
    <n v="85000000"/>
    <n v="28847700"/>
    <n v="56152300"/>
    <x v="1"/>
    <s v="UNIPROVINCIAL"/>
    <x v="0"/>
    <s v="DVIA"/>
  </r>
  <r>
    <s v="Coquimbo"/>
    <s v="Dirección de Vialidad"/>
    <s v="02"/>
    <s v="40020258-0"/>
    <s v="CONSERVACION GLOBAL MIXTA CAMINOS RED VIAL REGION DE COQUIMBO 2021"/>
    <n v="3633000"/>
    <n v="1431721.361"/>
    <n v="2201278.639"/>
    <s v="ELQUI, CHOAPA, LIMARI"/>
    <s v="LA HIGUERA, PAIGUANO, ILLAPEL, CANELA, OVALLE, COMBARBALA"/>
    <n v="3633000000"/>
    <n v="1431721361"/>
    <n v="2201278639"/>
    <x v="1"/>
    <s v="UNIPROVINCIAL"/>
    <x v="0"/>
    <s v="DVIA"/>
  </r>
  <r>
    <s v="Coquimbo"/>
    <s v="Dirección de Vialidad"/>
    <s v="02"/>
    <s v="40020339-0"/>
    <s v="CONSTRUCCION CONEXIÓN VIAL RUTA 5 - ZONA PORTUARIA, CIUDAD DE COQUIMBO"/>
    <n v="150000"/>
    <n v="78568.02"/>
    <n v="71431.98"/>
    <s v="ELQUI"/>
    <s v="COQUIMBO"/>
    <n v="150000000"/>
    <n v="78568020"/>
    <n v="71431980"/>
    <x v="1"/>
    <s v="UNIPROVINCIAL"/>
    <x v="0"/>
    <s v="DVIA"/>
  </r>
  <r>
    <s v="Coquimbo"/>
    <s v="Dirección de Vialidad"/>
    <s v="02"/>
    <s v="40021441-0"/>
    <s v="CONSTRUCCION CONEXIÓN VIAL RUTA COSTERA CALETA HORNOS - LIMITE REGIONAL ATACAMA"/>
    <n v="574000"/>
    <n v="26287.02"/>
    <n v="547712.98"/>
    <s v="ELQUI"/>
    <s v="LA HIGUERA"/>
    <n v="574000000"/>
    <n v="26287020"/>
    <n v="547712980"/>
    <x v="1"/>
    <s v="UNIPROVINCIAL"/>
    <x v="0"/>
    <s v="DVIA"/>
  </r>
  <r>
    <s v="Coquimbo"/>
    <s v="Dirección de Vialidad"/>
    <s v="02"/>
    <s v="40027835-0"/>
    <s v="CONSERVACION RED VIAL REGION DE COQUIMBO AÑO 2020 - 2022"/>
    <n v="336500"/>
    <n v="0"/>
    <n v="336500"/>
    <s v="INTERPROVINCIAL"/>
    <s v="INTERCOMUNAL"/>
    <n v="336500000"/>
    <n v="0"/>
    <n v="336500000"/>
    <x v="0"/>
    <s v="INTERPROVINCIAL"/>
    <x v="0"/>
    <s v="DVIA"/>
  </r>
  <r>
    <s v="Coquimbo"/>
    <s v="Dirección de Vialidad"/>
    <s v="02"/>
    <s v="40027837-0"/>
    <s v="CONSERVACION CAMINOS BÁSICOS REGIÓN DE COQUIMBO 2020 - 2022 PLAN RECUPERACION"/>
    <n v="2651000"/>
    <n v="290778.73499999999"/>
    <n v="2360221.2650000001"/>
    <s v="INTERPROVINCIAL"/>
    <s v="INTERCOMUNAL"/>
    <n v="2651000000"/>
    <n v="290778735"/>
    <n v="2360221265"/>
    <x v="0"/>
    <s v="INTERPROVINCIAL"/>
    <x v="0"/>
    <s v="DVIA"/>
  </r>
  <r>
    <s v="Coquimbo"/>
    <s v="Dirección de Vialidad"/>
    <s v="02"/>
    <s v="40028928-0"/>
    <s v="MEJORAMIENTO CBI RUTA D-215, SECTOR MARQUESA - TALCUNA ORIENTE, VICUÑA"/>
    <n v="2118000"/>
    <n v="1027915.897"/>
    <n v="1090084.1030000001"/>
    <s v="ELQUI"/>
    <s v="VICUÑA"/>
    <n v="2118000000"/>
    <n v="1027915897"/>
    <n v="1090084103"/>
    <x v="1"/>
    <s v="UNIPROVINCIAL"/>
    <x v="0"/>
    <s v="DVIA"/>
  </r>
  <r>
    <s v="Coquimbo"/>
    <s v="Dirección de Vialidad"/>
    <s v="02"/>
    <s v="40030673-0"/>
    <s v="CONSERVACION GLOBAL MIXTA CAMINOS RED VIAL REGION DE COQUIMBO 2022-2026"/>
    <n v="4119000"/>
    <n v="0"/>
    <n v="4119000"/>
    <s v="ELQUI, CHOAPA, LIMARI"/>
    <s v="LA HIGUERA, PAIGUANO, ILLAPEL, CANELA, OVALLE, COMBARBALA"/>
    <n v="4119000000"/>
    <n v="0"/>
    <n v="4119000000"/>
    <x v="1"/>
    <s v="UNIPROVINCIAL"/>
    <x v="0"/>
    <s v="DVIA"/>
  </r>
  <r>
    <s v="Coquimbo"/>
    <s v="Dirección de Vialidad"/>
    <s v="02"/>
    <s v="40031211-0"/>
    <s v="REPOSICION PUENTE PUPIO EN RUTA 47, LOS VILOS - ILLAPEL"/>
    <n v="105000"/>
    <n v="0"/>
    <n v="105000"/>
    <s v="CHOAPA"/>
    <s v="LOS VILOS"/>
    <n v="105000000"/>
    <n v="0"/>
    <n v="105000000"/>
    <x v="1"/>
    <s v="UNIPROVINCIAL"/>
    <x v="0"/>
    <s v="DVIA"/>
  </r>
  <r>
    <s v="Coquimbo"/>
    <s v="Dirección de Vialidad"/>
    <s v="02"/>
    <s v="40035387-0"/>
    <s v="CONSERVACION RED VIAL REGION DE COQUIMBO PERIODO 2021-2023 PLAN DE RECUPERACIÓN"/>
    <n v="2863000"/>
    <n v="1956350.1220000002"/>
    <n v="906649.87799999991"/>
    <s v="INTERPROVINCIAL"/>
    <s v="INTERCOMUNAL"/>
    <n v="2863000000"/>
    <n v="1956350122.0000002"/>
    <n v="906649877.99999988"/>
    <x v="0"/>
    <s v="INTERPROVINCIAL"/>
    <x v="0"/>
    <s v="DVIA"/>
  </r>
  <r>
    <s v="Coquimbo"/>
    <s v="Dirección de Vialidad"/>
    <s v="02"/>
    <s v="40035401-0"/>
    <s v="CONSERVACION CAMINOS BASICOS REGION COQUIMBO PERIODO 2021-2023"/>
    <n v="2028000"/>
    <n v="898845.23600000003"/>
    <n v="1129154.764"/>
    <s v="INTERPROVINCIAL"/>
    <s v="INTERCOMUNAL"/>
    <n v="2028000000"/>
    <n v="898845236"/>
    <n v="1129154764"/>
    <x v="0"/>
    <s v="INTERPROVINCIAL"/>
    <x v="0"/>
    <s v="DVIA"/>
  </r>
  <r>
    <s v="Coquimbo"/>
    <s v="Dirección de Vialidad"/>
    <s v="02"/>
    <s v="40038497-0"/>
    <s v="CONSERVACION RED VIAL ADMINISTRACION DIRECTA REGION DE COQUIMBO 2023 "/>
    <n v="5865785"/>
    <n v="337807.13299999997"/>
    <n v="5527977.8670000006"/>
    <s v="ELQUI, CHOAPA, LIMARI"/>
    <s v="LA SERENA, COQUIMBO, ANDACOLLO, LA HIGUERA, PAIGUANO, VICUÑA, ILLAPEL, CANELA, LOS VILOS, SALAMANCA, OVALLE, COMBARBALA, MONTE PATRIA, PUNITAQUI, RIO HURTADO"/>
    <n v="5865785000"/>
    <n v="337807133"/>
    <n v="5527977867.000001"/>
    <x v="1"/>
    <s v="UNIPROVINCIAL"/>
    <x v="0"/>
    <s v="DVIA"/>
  </r>
  <r>
    <s v="Coquimbo"/>
    <s v="Dirección de Vialidad"/>
    <s v="02"/>
    <s v="40038731-0"/>
    <s v="CONSERVACION ELEMENTOS DE SEGURIDAD VIAL RED VIAL REGIÓN DE COQUIMBO"/>
    <n v="528000"/>
    <n v="0"/>
    <n v="528000"/>
    <s v="INTERPROVINCIAL"/>
    <s v="INTERCOMUNAL"/>
    <n v="528000000"/>
    <n v="0"/>
    <n v="528000000"/>
    <x v="0"/>
    <s v="INTERPROVINCIAL"/>
    <x v="0"/>
    <s v="DVIA"/>
  </r>
  <r>
    <s v="Coquimbo"/>
    <s v="Dirección de Vialidad"/>
    <s v="02"/>
    <s v="40043709-0"/>
    <s v="CONSERVACION CAMINOS BASICOS REGION DE COQUIMBO 2023-2024"/>
    <n v="6921000"/>
    <n v="0"/>
    <n v="6921000"/>
    <s v="INTERPROVINCIAL"/>
    <s v="INTERCOMUNAL"/>
    <n v="6921000000"/>
    <n v="0"/>
    <n v="6921000000"/>
    <x v="0"/>
    <s v="INTERPROVINCIAL"/>
    <x v="0"/>
    <s v="DVIA"/>
  </r>
  <r>
    <s v="Coquimbo"/>
    <s v="Dirección de Vialidad"/>
    <s v="02"/>
    <s v="40046622-0"/>
    <s v="MEJORAMIENTO PASADA URBANA DE LA RUTA 41-CH POR LA COMUNA DE LA SERENA "/>
    <n v="10500"/>
    <n v="0"/>
    <n v="10500"/>
    <s v="ELQUI"/>
    <s v="LA SERENA"/>
    <n v="10500000"/>
    <n v="0"/>
    <n v="10500000"/>
    <x v="1"/>
    <s v="UNIPROVINCIAL"/>
    <x v="0"/>
    <s v="DVIA"/>
  </r>
  <r>
    <s v="Coquimbo"/>
    <s v="Dirección de Obras Portuarias "/>
    <s v="01"/>
    <s v="40030076-0"/>
    <s v="DIAGNOSTICO MEJORAMIENTO CALETA LAS CONCHAS - LOS VILOS"/>
    <n v="61680"/>
    <n v="0"/>
    <n v="61680"/>
    <s v="CHOAPA"/>
    <s v="LOS VILOS"/>
    <n v="61680000"/>
    <n v="0"/>
    <n v="61680000"/>
    <x v="1"/>
    <s v="UNIPROVINCIAL"/>
    <x v="0"/>
    <s v="DOPO"/>
  </r>
  <r>
    <s v="Coquimbo"/>
    <s v="Dirección de Obras Portuarias "/>
    <s v="01"/>
    <s v="40037992-0"/>
    <s v="DIAGNOSTICO MEJORAMIENTO CALETA CHIGUALOCO - LOS VILOS"/>
    <n v="178127"/>
    <n v="0"/>
    <n v="178127"/>
    <s v="CHOAPA"/>
    <s v="LOS VILOS"/>
    <n v="178127000"/>
    <n v="0"/>
    <n v="178127000"/>
    <x v="1"/>
    <s v="UNIPROVINCIAL"/>
    <x v="0"/>
    <s v="DOPO"/>
  </r>
  <r>
    <s v="Coquimbo"/>
    <s v="Dirección de Obras Portuarias "/>
    <s v="01"/>
    <s v="40038109-0"/>
    <s v="DIAGNOSTICO CONSTRUCCION INFRAESTRUCTURA BASICA CALETA EL SAUCE, OVALLE"/>
    <n v="172265"/>
    <n v="0"/>
    <n v="172265"/>
    <s v="LIMARI"/>
    <s v="OVALLE"/>
    <n v="172265000"/>
    <n v="0"/>
    <n v="172265000"/>
    <x v="1"/>
    <s v="UNIPROVINCIAL"/>
    <x v="0"/>
    <s v="DOPO"/>
  </r>
  <r>
    <s v="Coquimbo"/>
    <s v="Dirección de Obras Portuarias "/>
    <s v="02"/>
    <s v="30081567-0"/>
    <s v="MEJORAMIENTO EMBARQUE-DESEMBARQUE DE PASAJEROS SECTOR PUNTA CHOROS"/>
    <n v="103967"/>
    <n v="0"/>
    <n v="103967"/>
    <s v="ELQUI"/>
    <s v="LA HIGUERA"/>
    <n v="103967000"/>
    <n v="0"/>
    <n v="103967000"/>
    <x v="1"/>
    <s v="UNIPROVINCIAL"/>
    <x v="0"/>
    <s v="DOPO"/>
  </r>
  <r>
    <s v="Coquimbo"/>
    <s v="Dirección de Obras Portuarias "/>
    <s v="02"/>
    <s v="30096566-0"/>
    <s v="MEJORAMIENTO BORDE COSTERO SOCOS - TONGOY, COQUIMBO"/>
    <n v="683618"/>
    <n v="516385.777"/>
    <n v="167232.223"/>
    <s v="ELQUI"/>
    <s v="COQUIMBO"/>
    <n v="683618000"/>
    <n v="516385777"/>
    <n v="167232223"/>
    <x v="1"/>
    <s v="UNIPROVINCIAL"/>
    <x v="0"/>
    <s v="DOPO"/>
  </r>
  <r>
    <s v="Coquimbo"/>
    <s v="Dirección de Obras Portuarias "/>
    <s v="02"/>
    <s v="30426830-0"/>
    <s v="CONSTRUCCION INFR. PESQUERA ARTESANAL CALETA PTO. OSCURO, CANELA"/>
    <n v="1265024"/>
    <n v="0"/>
    <n v="1265024"/>
    <s v="CHOAPA"/>
    <s v="CANELA"/>
    <n v="1265024000"/>
    <n v="0"/>
    <n v="1265024000"/>
    <x v="1"/>
    <s v="UNIPROVINCIAL"/>
    <x v="0"/>
    <s v="DOPO"/>
  </r>
  <r>
    <s v="Coquimbo"/>
    <s v="Dirección de Obras Portuarias "/>
    <s v="02"/>
    <s v="30427824-0"/>
    <s v="REPOSICION DE LA COSTANERA DE COQUIMBO, REGION DE COQUIMBO"/>
    <n v="1097000"/>
    <n v="99884.013000000006"/>
    <n v="997115.98699999996"/>
    <s v="ELQUI"/>
    <s v="COQUIMBO"/>
    <n v="1097000000"/>
    <n v="99884013"/>
    <n v="997115987"/>
    <x v="1"/>
    <s v="UNIPROVINCIAL"/>
    <x v="0"/>
    <s v="DOPO"/>
  </r>
  <r>
    <s v="Coquimbo"/>
    <s v="Dirección de Obras Portuarias "/>
    <s v="02"/>
    <s v="40024046-0"/>
    <s v="CONSERVACION GLOBAL PLAN DE RECUPERACION OBRAS PORTUARIAS REGION DE COQUIMBO"/>
    <n v="67116"/>
    <n v="67115.066000000006"/>
    <n v="0.93399999999382999"/>
    <s v="ELQUI, CHOAPA, LIMARI"/>
    <s v="LA SERENA, COQUIMBO, LA HIGUERA, CANELA, LOS VILOS, OVALLE"/>
    <n v="67116000"/>
    <n v="67115066"/>
    <n v="933.99999999382999"/>
    <x v="1"/>
    <s v="UNIPROVINCIAL"/>
    <x v="0"/>
    <s v="DOPO"/>
  </r>
  <r>
    <s v="Coquimbo"/>
    <s v="Dirección de Obras Portuarias "/>
    <s v="02"/>
    <s v="40046727-0"/>
    <s v="CONSERVACION CALETAS PESQUERAS REGION DE COQUIMBO 2023-2024"/>
    <n v="3024043"/>
    <n v="90744.506999999998"/>
    <n v="2933298.4929999998"/>
    <s v="ELQUI, CHOAPA, LIMARI"/>
    <s v="LA SERENA, COQUIMBO, ANDACOLLO, LA HIGUERA, PAIGUANO, VICUÑA, ILLAPEL, CANELA, LOS VILOS, SALAMANCA, OVALLE, COMBARBALA, MONTE PATRIA, PUNITAQUI, RIO HURTADO"/>
    <n v="3024043000"/>
    <n v="90744507"/>
    <n v="2933298493"/>
    <x v="1"/>
    <s v="UNIPROVINCIAL"/>
    <x v="0"/>
    <s v="DOPO"/>
  </r>
  <r>
    <s v="Coquimbo"/>
    <s v="Dirección de Aeropuertos "/>
    <s v="02"/>
    <s v="40027215-0"/>
    <s v="NORMALIZACION AERÓDROMO LA FLORIDA"/>
    <n v="719850"/>
    <n v="63301.942000000003"/>
    <n v="656548.05799999996"/>
    <s v="ELQUI"/>
    <s v="LA SERENA"/>
    <n v="719850000"/>
    <n v="63301942"/>
    <n v="656548058"/>
    <x v="1"/>
    <s v="UNIPROVINCIAL"/>
    <x v="0"/>
    <s v="DAER"/>
  </r>
  <r>
    <s v="Coquimbo"/>
    <s v="Dirección de Aeropuertos "/>
    <s v="02"/>
    <s v="40033178-0"/>
    <s v="CONSERVACION MAYOR AERÓDROMO EL TUQUI, OVALLE, PLAN DE RECUPERACION"/>
    <n v="2766"/>
    <n v="2252.5610000000001"/>
    <n v="513.43899999999985"/>
    <s v="LIMARI"/>
    <s v="OVALLE"/>
    <n v="2766000"/>
    <n v="2252561"/>
    <n v="513438.99999999983"/>
    <x v="1"/>
    <s v="UNIPROVINCIAL"/>
    <x v="0"/>
    <s v="DAER"/>
  </r>
  <r>
    <s v="Coquimbo"/>
    <s v="Dirección de Planeamiento "/>
    <s v="01"/>
    <s v="40040006-0"/>
    <s v="ANALISIS DE LA INFRAESTRUCTURA DE TRANSPORTE REGION DE COQUIMBO"/>
    <n v="53800"/>
    <n v="0"/>
    <n v="53800"/>
    <s v="ELQUI, CHOAPA, LIMARI"/>
    <s v="LA SERENA, COQUIMBO, ANDACOLLO, LA HIGUERA, PAIGUANO, VICUÑA, ILLAPEL, CANELA, LOS VILOS, SALAMANCA, OVALLE, COMBARBALA, MONTE PATRIA, PUNITAQUI, RIO HURTADO"/>
    <n v="53800000"/>
    <n v="0"/>
    <n v="53800000"/>
    <x v="1"/>
    <s v="UNIPROVINCIAL"/>
    <x v="0"/>
    <s v="DPLA"/>
  </r>
  <r>
    <s v="Coquimbo"/>
    <s v="Subdirección de Servicios Sanitarios Rurales"/>
    <s v="02"/>
    <s v="30392034-0"/>
    <s v="MEJORAMIENTO SISTEMA AGUA POTABLE RURAL DIAGUITAS, COMUNA DE VICUÑA"/>
    <n v="194723"/>
    <n v="0"/>
    <n v="194723"/>
    <s v="ELQUI"/>
    <s v="VICUÑA"/>
    <n v="194723000"/>
    <n v="0"/>
    <n v="194723000"/>
    <x v="1"/>
    <s v="UNIPROVINCIAL"/>
    <x v="0"/>
    <s v="SSSR"/>
  </r>
  <r>
    <s v="Coquimbo"/>
    <s v="Subdirección de Servicios Sanitarios Rurales"/>
    <s v="02"/>
    <s v="30393122-0"/>
    <s v="CONSTRUCCION SISTEMA APR PANGALILLO, COMUNA DE LOS VILOS"/>
    <n v="2538"/>
    <n v="0"/>
    <n v="2538"/>
    <s v="CHOAPA"/>
    <s v="LOS VILOS"/>
    <n v="2538000"/>
    <n v="0"/>
    <n v="2538000"/>
    <x v="1"/>
    <s v="UNIPROVINCIAL"/>
    <x v="0"/>
    <s v="SSSR"/>
  </r>
  <r>
    <s v="Coquimbo"/>
    <s v="Subdirección de Servicios Sanitarios Rurales"/>
    <s v="02"/>
    <s v="30435476-0"/>
    <s v="MEJORAMIENTO SISTEMA APR SAN ISIDRO CALINGASTA, COMUNA DE VICUÑA"/>
    <n v="907120"/>
    <n v="0"/>
    <n v="907120"/>
    <s v="ELQUI"/>
    <s v="VICUÑA"/>
    <n v="907120000"/>
    <n v="0"/>
    <n v="907120000"/>
    <x v="1"/>
    <s v="UNIPROVINCIAL"/>
    <x v="0"/>
    <s v="SSSR"/>
  </r>
  <r>
    <s v="Coquimbo"/>
    <s v="Subdirección de Servicios Sanitarios Rurales"/>
    <s v="02"/>
    <s v="30478237-0"/>
    <s v="MEJORAMIENTO SISTEMA APR TULAHUEN, COMUNA MONTE PATRIA"/>
    <n v="1108576"/>
    <n v="36871.548000000003"/>
    <n v="1071704.452"/>
    <s v="LIMARI"/>
    <s v="MONTE PATRIA"/>
    <n v="1108576000"/>
    <n v="36871548"/>
    <n v="1071704452"/>
    <x v="1"/>
    <s v="UNIPROVINCIAL"/>
    <x v="0"/>
    <s v="SSSR"/>
  </r>
  <r>
    <s v="Coquimbo"/>
    <s v="Subdirección de Servicios Sanitarios Rurales"/>
    <s v="02"/>
    <s v="30478246-0"/>
    <s v="MEJORAMIENTO SISTEMA APR COQUIMBITO ALTOVALSOL, COMUNA DE LA SERENA"/>
    <n v="381290"/>
    <n v="0"/>
    <n v="381290"/>
    <s v="ELQUI"/>
    <s v="LA SERENA"/>
    <n v="381290000"/>
    <n v="0"/>
    <n v="381290000"/>
    <x v="1"/>
    <s v="UNIPROVINCIAL"/>
    <x v="0"/>
    <s v="SSSR"/>
  </r>
  <r>
    <s v="Coquimbo"/>
    <s v="Subdirección de Servicios Sanitarios Rurales"/>
    <s v="02"/>
    <s v="40016160-0"/>
    <s v="CONSERVACION MANTENCIÓN Y AMPLIACIÓN SIST. APR,REGIÓN DE COQUIMBO (GLOSA 5)"/>
    <n v="3964863"/>
    <n v="356418.45499999996"/>
    <n v="3608444.5449999999"/>
    <s v="INTERPROVINCIAL"/>
    <s v="INTERCOMUNAL"/>
    <n v="3964863000"/>
    <n v="356418454.99999994"/>
    <n v="3608444545"/>
    <x v="0"/>
    <s v="INTERPROVINCIAL"/>
    <x v="0"/>
    <s v="SSSR"/>
  </r>
  <r>
    <s v="Coquimbo"/>
    <s v="Subdirección de Servicios Sanitarios Rurales"/>
    <s v="02"/>
    <s v="40027703-0"/>
    <s v="MEJORAMIENTO SISTEMA APR PUNTA DE CHOROS, COMUNA LA HIGUERA"/>
    <n v="1695000"/>
    <n v="583851.06099999999"/>
    <n v="1111148.939"/>
    <s v="ELQUI"/>
    <s v="LA HIGUERA"/>
    <n v="1695000000"/>
    <n v="583851061"/>
    <n v="1111148939"/>
    <x v="1"/>
    <s v="UNIPROVINCIAL"/>
    <x v="0"/>
    <s v="SSSR"/>
  </r>
  <r>
    <s v="Coquimbo"/>
    <s v="Subdirección de Servicios Sanitarios Rurales"/>
    <s v="02"/>
    <s v="40027919-0"/>
    <s v="MEJORAMIENTO SISTEMAS APR, REGION COQUIMBO, GLOSA 05 APR (PREFACT.,FACT.,DISEÑO)"/>
    <n v="6735886"/>
    <n v="1561000.3759999999"/>
    <n v="5174885.6239999998"/>
    <s v="INTERPROVINCIAL"/>
    <s v="INTERCOMUNAL"/>
    <n v="6735886000"/>
    <n v="1561000376"/>
    <n v="5174885624"/>
    <x v="0"/>
    <s v="INTERPROVINCIAL"/>
    <x v="0"/>
    <s v="SSSR"/>
  </r>
  <r>
    <s v="Coquimbo"/>
    <s v="Subdirección de Servicios Sanitarios Rurales"/>
    <s v="02"/>
    <s v="40029391-0"/>
    <s v="CONSERVACION CONSERVACIÓN SISTEMA DE APR QUELÉN ALTO"/>
    <n v="26545"/>
    <n v="2131.5430000000001"/>
    <n v="24413.456999999999"/>
    <s v="CHOAPA"/>
    <s v="SALAMANCA"/>
    <n v="26545000"/>
    <n v="2131543"/>
    <n v="24413457"/>
    <x v="1"/>
    <s v="UNIPROVINCIAL"/>
    <x v="0"/>
    <s v="SSSR"/>
  </r>
  <r>
    <s v="Coquimbo"/>
    <s v="Subdirección de Servicios Sanitarios Rurales"/>
    <s v="02"/>
    <s v="40035369-0"/>
    <s v="CONSERVACION SISTEMA DE APR EL PORVENIR, COMUNA DE OVALLE"/>
    <n v="115902"/>
    <n v="115883.49800000001"/>
    <n v="18.501999999998588"/>
    <s v="LIMARI"/>
    <s v="OVALLE"/>
    <n v="115902000"/>
    <n v="115883498"/>
    <n v="18501.999999998588"/>
    <x v="1"/>
    <s v="UNIPROVINCIAL"/>
    <x v="0"/>
    <s v="SSSR"/>
  </r>
  <r>
    <s v="Coquimbo"/>
    <s v="Subdirección de Servicios Sanitarios Rurales"/>
    <s v="02"/>
    <s v="40035406-0"/>
    <s v="CONSERVACION SISTEMA DE A.P. RURAL NUEVA AURORA"/>
    <n v="64865"/>
    <n v="64864.254999999997"/>
    <n v="0.74500000000261934"/>
    <s v="LIMARI"/>
    <s v="OVALLE"/>
    <n v="64865000"/>
    <n v="64864255"/>
    <n v="745.00000000261934"/>
    <x v="1"/>
    <s v="UNIPROVINCIAL"/>
    <x v="0"/>
    <s v="SSSR"/>
  </r>
  <r>
    <s v="Coquimbo"/>
    <s v="Subdirección de Servicios Sanitarios Rurales"/>
    <s v="02"/>
    <s v="40035442-0"/>
    <s v="CONSERVACION SISTEMA DE A.P. RURAL COLLIGUAY"/>
    <n v="2817"/>
    <n v="2816.8249999999998"/>
    <n v="0.17499999999995453"/>
    <s v="LIMARI"/>
    <s v="MONTE PATRIA"/>
    <n v="2817000"/>
    <n v="2816825"/>
    <n v="174.99999999995453"/>
    <x v="1"/>
    <s v="UNIPROVINCIAL"/>
    <x v="0"/>
    <s v="SSSR"/>
  </r>
  <r>
    <s v="Coquimbo"/>
    <s v="Subdirección de Servicios Sanitarios Rurales"/>
    <s v="02"/>
    <s v="40038271-0"/>
    <s v="CONSERVACION SISTEMAS SSR POR SEQUIA 2022 - 2023, REGIÓN DE COQUIMBO"/>
    <n v="5724519"/>
    <n v="1062264.412"/>
    <n v="4662254.5880000005"/>
    <s v="ELQUI, CHOAPA, LIMARI"/>
    <s v="LA SERENA, COQUIMBO, ANDACOLLO, LA HIGUERA, PAIGUANO, VICUÑA, ILLAPEL, CANELA, LOS VILOS, SALAMANCA, OVALLE, COMBARBALA, MONTE PATRIA, PUNITAQUI, RIO HURTADO"/>
    <n v="5724519000"/>
    <n v="1062264412"/>
    <n v="4662254588"/>
    <x v="1"/>
    <s v="UNIPROVINCIAL"/>
    <x v="0"/>
    <s v="SSSR"/>
  </r>
  <r>
    <s v="Coquimbo"/>
    <s v="Subdirección de Servicios Sanitarios Rurales"/>
    <s v="02"/>
    <s v="40045580-0"/>
    <s v="CONSERVACION SISTEMA APR TUNGA SUR, ILLAPEL, REGION DE COQUIMBO"/>
    <n v="482313"/>
    <n v="0"/>
    <n v="482313"/>
    <s v="CHOAPA"/>
    <s v="ILLAPEL"/>
    <n v="482313000"/>
    <n v="0"/>
    <n v="482313000"/>
    <x v="1"/>
    <s v="UNIPROVINCIAL"/>
    <x v="0"/>
    <s v="SSSR"/>
  </r>
  <r>
    <s v="Coquimbo"/>
    <s v="Subdirección de Servicios Sanitarios Rurales"/>
    <s v="02"/>
    <s v="40045582-0"/>
    <s v="CONSERVACION SISTEMA APR TAHUINCO, SALAMANCA, REGIÓN DE COQUIMBO"/>
    <n v="268182"/>
    <n v="0"/>
    <n v="268182"/>
    <s v="CHOAPA"/>
    <s v="SALAMANCA"/>
    <n v="268182000"/>
    <n v="0"/>
    <n v="268182000"/>
    <x v="1"/>
    <s v="UNIPROVINCIAL"/>
    <x v="0"/>
    <s v="SSSR"/>
  </r>
  <r>
    <s v="Coquimbo"/>
    <s v="Subdirección de Servicios Sanitarios Rurales"/>
    <s v="02"/>
    <s v="40045583-0"/>
    <s v="CONSERVACION SISTEMA APR LOS RULOS, CANELA, REGIÓN DE COQUIMBO"/>
    <n v="536363"/>
    <n v="163643.054"/>
    <n v="372719.946"/>
    <s v="CHOAPA"/>
    <s v="CANELA"/>
    <n v="536363000"/>
    <n v="163643054"/>
    <n v="372719946"/>
    <x v="1"/>
    <s v="UNIPROVINCIAL"/>
    <x v="0"/>
    <s v="SSSR"/>
  </r>
  <r>
    <s v="Coquimbo"/>
    <s v="Subdirección de Servicios Sanitarios Rurales"/>
    <s v="02"/>
    <s v="40045586-0"/>
    <s v="CONSERVACION SISTEMA APR PISCO ELQUI, PAIGUANO, REGIÓN DE COQUIMBO"/>
    <n v="536423"/>
    <n v="0"/>
    <n v="536423"/>
    <s v="ELQUI"/>
    <s v="PAIGUANO"/>
    <n v="536423000"/>
    <n v="0"/>
    <n v="536423000"/>
    <x v="1"/>
    <s v="UNIPROVINCIAL"/>
    <x v="0"/>
    <s v="SSSR"/>
  </r>
  <r>
    <s v="Coquimbo"/>
    <s v="Dirección General de Concesiones de Obras Públicas"/>
    <s v="02"/>
    <s v="29000010-0"/>
    <s v="AMPLIACIÓN, REHABILITACIÓN Y MEJORAMIENTO DE LA RUTA 5 SECTOR LOS VILOS-LA SERENA (INSPECCIÓN FISCAL)"/>
    <n v="470574"/>
    <n v="212225.91800000001"/>
    <n v="258348.08199999999"/>
    <s v="ELQUI, CHOAPA"/>
    <s v="COQUIMBO, CANELA, LOS VILOS"/>
    <n v="470574000"/>
    <n v="212225918"/>
    <n v="258348082"/>
    <x v="1"/>
    <s v="UNIPROVINCIAL"/>
    <x v="0"/>
    <s v="DCOP"/>
  </r>
  <r>
    <s v="Coquimbo"/>
    <s v="Dirección General de Concesiones de Obras Públicas"/>
    <s v="02"/>
    <s v="29000073-0"/>
    <s v="CONCESIÓN TERMINAL DE PASAJEROS AEROPUERTO LA FLORIDA - LA SERENA (INSPECCIÓN FISCAL)"/>
    <n v="1223248"/>
    <n v="311336.11599999998"/>
    <n v="911911.88400000008"/>
    <s v="ELQUI"/>
    <s v="LA SERENA"/>
    <n v="1223248000"/>
    <n v="311336116"/>
    <n v="911911884.00000012"/>
    <x v="1"/>
    <s v="UNIPROVINCIAL"/>
    <x v="0"/>
    <s v="DCOP"/>
  </r>
  <r>
    <s v="Coquimbo"/>
    <s v="Dirección General de Concesiones de Obras Públicas"/>
    <s v="02"/>
    <s v="29000235-0"/>
    <s v="RUTA 5 TRAMO LOS VILOS - LA SERENA (EXPROPIACIONES)"/>
    <n v="32000"/>
    <n v="0"/>
    <n v="32000"/>
    <s v="INTERPROVINCIAL"/>
    <s v="INTERCOMUNAL"/>
    <n v="32000000"/>
    <n v="0"/>
    <n v="32000000"/>
    <x v="0"/>
    <s v="INTERPROVINCIAL"/>
    <x v="0"/>
    <s v="DCOP"/>
  </r>
  <r>
    <s v="Coquimbo"/>
    <s v="Dirección General de Concesiones de Obras Públicas"/>
    <s v="02"/>
    <s v="29000305-0"/>
    <s v="AMPLIACIÓN RUTA 43, LA SERENA - OVALLE (INSPECCIÓN FISCAL)"/>
    <n v="353621"/>
    <n v="98439.634000000005"/>
    <n v="255181.36599999998"/>
    <s v="ELQUI, LIMARI"/>
    <s v="COQUIMBO, OVALLE"/>
    <n v="353621000"/>
    <n v="98439634"/>
    <n v="255181365.99999997"/>
    <x v="1"/>
    <s v="UNIPROVINCIAL"/>
    <x v="0"/>
    <s v="DCOP"/>
  </r>
  <r>
    <s v="Coquimbo"/>
    <s v="Dirección General de Concesiones de Obras Públicas"/>
    <s v="02"/>
    <s v="29000450-0"/>
    <s v="RUTA D-43 LA SERENA - OVALLE (EXPROPIACIONES)"/>
    <n v="2200"/>
    <n v="0"/>
    <n v="2200"/>
    <s v="INTERPROVINCIAL"/>
    <s v="INTERCOMUNAL"/>
    <n v="2200000"/>
    <n v="0"/>
    <n v="2200000"/>
    <x v="0"/>
    <s v="INTERPROVINCIAL"/>
    <x v="0"/>
    <s v="DCOP"/>
  </r>
  <r>
    <s v="Coquimbo"/>
    <s v="Dirección General de Concesiones de Obras Públicas"/>
    <s v="02"/>
    <s v="29000509-0"/>
    <s v="RUTA D-43 LA SERENA - OVALLE (COMPENSACIONES)"/>
    <n v="1791188"/>
    <n v="1693392.848"/>
    <n v="97795.152000000002"/>
    <s v="ELQUI, LIMARI"/>
    <s v="COQUIMBO, OVALLE"/>
    <n v="1791188000"/>
    <n v="1693392848"/>
    <n v="97795152"/>
    <x v="1"/>
    <s v="UNIPROVINCIAL"/>
    <x v="0"/>
    <s v="DCOP"/>
  </r>
  <r>
    <s v="Coquimbo"/>
    <s v="Dirección General de Concesiones de Obras Públicas"/>
    <s v="02"/>
    <s v="29000522-0"/>
    <s v="CONCESIÓN RUTA 43 REGIÓN DE COQUIMBO (SUBSIDIO)"/>
    <n v="11082035"/>
    <n v="10476978.859999999"/>
    <n v="605056.1400000006"/>
    <s v="ELQUI, LIMARI"/>
    <s v="COQUIMBO, OVALLE"/>
    <n v="11082035000"/>
    <n v="10476978860"/>
    <n v="605056140.0000006"/>
    <x v="1"/>
    <s v="UNIPROVINCIAL"/>
    <x v="0"/>
    <s v="DCOP"/>
  </r>
  <r>
    <s v="Coquimbo"/>
    <s v="Dirección General de Concesiones de Obras Públicas"/>
    <s v="02"/>
    <s v="29000562-0"/>
    <s v="HOSPITAL DE COQUIMBO (INSPECCIÓN FISCAL)"/>
    <n v="824668"/>
    <n v="71619.433000000005"/>
    <n v="753048.56700000004"/>
    <s v="ELQUI"/>
    <s v="COQUIMBO"/>
    <n v="824668000"/>
    <n v="71619433"/>
    <n v="753048567"/>
    <x v="1"/>
    <s v="UNIPROVINCIAL"/>
    <x v="0"/>
    <s v="DCOP"/>
  </r>
  <r>
    <s v="Coquimbo"/>
    <s v="Dirección General de Concesiones de Obras Públicas"/>
    <s v="02"/>
    <s v="29000563-0"/>
    <s v="HOSPITAL DE LA SERENA (INSPECCIÓN FISCAL)"/>
    <n v="1189021"/>
    <n v="383330.61599999998"/>
    <n v="805690.38400000008"/>
    <s v="ELQUI"/>
    <s v="LA SERENA"/>
    <n v="1189021000"/>
    <n v="383330616"/>
    <n v="805690384.00000012"/>
    <x v="1"/>
    <s v="UNIPROVINCIAL"/>
    <x v="0"/>
    <s v="DCOP"/>
  </r>
  <r>
    <s v="Valparaíso"/>
    <s v="Dirección de Arquitectura "/>
    <s v="02"/>
    <s v="20155346-0"/>
    <s v="CONSTRUCCIÓN EDIFICIO MINISTERIO DE OBRAS PÚBLICAS VALPARAÍSO"/>
    <n v="371150"/>
    <n v="0"/>
    <n v="371150"/>
    <s v="VALPARAISO"/>
    <s v="VALPARAISO"/>
    <n v="371150000"/>
    <n v="0"/>
    <n v="371150000"/>
    <x v="1"/>
    <s v="UNIPROVINCIAL"/>
    <x v="1"/>
    <s v="DARQ"/>
  </r>
  <r>
    <s v="Valparaíso"/>
    <s v="Dirección de Arquitectura "/>
    <s v="02"/>
    <s v="30459830-0"/>
    <s v="RESTAURACIÓN IGLESIA Y CONVENTO SAN FRANCISCO DEL BARÓN, VALPARAÍSO"/>
    <n v="411232"/>
    <n v="31632"/>
    <n v="379600"/>
    <s v="VALPARAISO"/>
    <s v="VALPARAISO"/>
    <n v="411232000"/>
    <n v="31632000"/>
    <n v="379600000"/>
    <x v="1"/>
    <s v="UNIPROVINCIAL"/>
    <x v="1"/>
    <s v="DARQ"/>
  </r>
  <r>
    <s v="Valparaíso"/>
    <s v="Dirección de Arquitectura "/>
    <s v="02"/>
    <s v="40029845-0"/>
    <s v="CONSERVACION INTEGRAL ASCENSORES CONCEPCIÓN, CORDILLERA, ESPÍRITU SANTO REGIÓN DE VALPARAÍSO"/>
    <n v="357404"/>
    <n v="0"/>
    <n v="357404"/>
    <s v="VALPARAISO"/>
    <s v="VALPARAISO"/>
    <n v="357404000"/>
    <n v="0"/>
    <n v="357404000"/>
    <x v="1"/>
    <s v="UNIPROVINCIAL"/>
    <x v="1"/>
    <s v="DARQ"/>
  </r>
  <r>
    <s v="Valparaíso"/>
    <s v="Dirección de Arquitectura "/>
    <s v="02"/>
    <s v="40030439-0"/>
    <s v="CONSERVACION RESIDENCIA PRESIDENCIAL VIÑA DEL MAR TRIENAL 2022-2024"/>
    <n v="225420"/>
    <n v="45804.728999999999"/>
    <n v="179615.27100000001"/>
    <s v="VALPARAISO"/>
    <s v="VIÑA DEL MAR"/>
    <n v="225420000"/>
    <n v="45804729"/>
    <n v="179615271"/>
    <x v="1"/>
    <s v="UNIPROVINCIAL"/>
    <x v="1"/>
    <s v="DARQ"/>
  </r>
  <r>
    <s v="Valparaíso"/>
    <s v="Dirección de Arquitectura "/>
    <s v="02"/>
    <s v="40045190-0"/>
    <s v="CONSERVACION EDIFICIO FISCAL SEREMI MOP VALPARAISO"/>
    <n v="257000"/>
    <n v="0"/>
    <n v="257000"/>
    <s v="VALPARAISO"/>
    <s v="VIÑA DEL MAR"/>
    <n v="257000000"/>
    <n v="0"/>
    <n v="257000000"/>
    <x v="1"/>
    <s v="UNIPROVINCIAL"/>
    <x v="1"/>
    <s v="DARQ"/>
  </r>
  <r>
    <s v="Valparaíso"/>
    <s v="Dirección de Obras Hidráulicas "/>
    <s v="01"/>
    <s v="30483536-0"/>
    <s v="DIAGNOSTICO PLAN MAESTRO AGUAS LLUVIA SAN FELIPE, COMUNA DE SAN FELIPE"/>
    <n v="184171"/>
    <n v="100586.09699999999"/>
    <n v="83584.903000000006"/>
    <s v="SAN FELIPE"/>
    <s v="SAN FELIPE"/>
    <n v="184171000"/>
    <n v="100586097"/>
    <n v="83584903"/>
    <x v="1"/>
    <s v="UNIPROVINCIAL"/>
    <x v="1"/>
    <s v="DOHR"/>
  </r>
  <r>
    <s v="Valparaíso"/>
    <s v="Dirección de Obras Hidráulicas "/>
    <s v="01"/>
    <s v="40000148-0"/>
    <s v="ANALISIS FIJACION DE DESLINDES RIOS ACONCAGUA, LIGUA Y PETORCA"/>
    <n v="477748"/>
    <n v="161415.47500000001"/>
    <n v="316332.52500000002"/>
    <s v="LOS ANDES, PETORCA, QUILLOTA, SAN FELIPE"/>
    <s v="LOS ANDES, LA LIGUA, PETORCA, QUILLOTA, CALERA, SAN FELIPE, LLAILLAY, PUTAENDO"/>
    <n v="477748000"/>
    <n v="161415475"/>
    <n v="316332525"/>
    <x v="1"/>
    <s v="UNIPROVINCIAL"/>
    <x v="1"/>
    <s v="DOHR"/>
  </r>
  <r>
    <s v="Valparaíso"/>
    <s v="Dirección de Obras Hidráulicas "/>
    <s v="02"/>
    <s v="30072051-0"/>
    <s v="CONSTRUCCION UNIFICACIÓN BOCATOMAS PRIMERA SECCIÓN RÍO ACONCAGUA"/>
    <n v="600923"/>
    <n v="0"/>
    <n v="600923"/>
    <s v="LOS ANDES"/>
    <s v="LOS ANDES, CALLE LARGA, RINCONADA"/>
    <n v="600923000"/>
    <n v="0"/>
    <n v="600923000"/>
    <x v="1"/>
    <s v="UNIPROVINCIAL"/>
    <x v="1"/>
    <s v="DOHR"/>
  </r>
  <r>
    <s v="Valparaíso"/>
    <s v="Dirección de Obras Hidráulicas "/>
    <s v="02"/>
    <s v="30311674-0"/>
    <s v="CONSERVACIÓN EMBALSE AROMOS V REGIÓN"/>
    <n v="1980055"/>
    <n v="268316.31200000003"/>
    <n v="1711738.6879999998"/>
    <s v="MARGA MARGA"/>
    <s v="LIMACHE"/>
    <n v="1980055000"/>
    <n v="268316312.00000003"/>
    <n v="1711738687.9999998"/>
    <x v="1"/>
    <s v="UNIPROVINCIAL"/>
    <x v="1"/>
    <s v="DOHR"/>
  </r>
  <r>
    <s v="Valparaíso"/>
    <s v="Dirección de Obras Hidráulicas "/>
    <s v="02"/>
    <s v="30437781-0"/>
    <s v="CONSERVACIÓN EMBALSE CHACRILLAS REGIÓN DE VALPARAÍSO"/>
    <n v="1924932"/>
    <n v="252219.489"/>
    <n v="1672712.5110000002"/>
    <s v="SAN FELIPE"/>
    <s v="PUTAENDO"/>
    <n v="1924932000"/>
    <n v="252219489"/>
    <n v="1672712511.0000002"/>
    <x v="1"/>
    <s v="UNIPROVINCIAL"/>
    <x v="1"/>
    <s v="DOHR"/>
  </r>
  <r>
    <s v="Valparaíso"/>
    <s v="Dirección de Obras Hidráulicas "/>
    <s v="02"/>
    <s v="30460144-0"/>
    <s v="CONSTRUCCION EMBALSE LA CHUPALLA - REGION DE VALPARAISO"/>
    <n v="1803811"/>
    <n v="747615.77099999995"/>
    <n v="1056195.2290000001"/>
    <s v="PETORCA"/>
    <s v="LA LIGUA"/>
    <n v="1803811000"/>
    <n v="747615771"/>
    <n v="1056195229"/>
    <x v="1"/>
    <s v="UNIPROVINCIAL"/>
    <x v="1"/>
    <s v="DOHR"/>
  </r>
  <r>
    <s v="Valparaíso"/>
    <s v="Dirección de Obras Hidráulicas "/>
    <s v="02"/>
    <s v="30462223-0"/>
    <s v="CONSERVACIÓN SISTEMA DE RIEGO EMBALSE EL MELÓN, V REGIÓN"/>
    <n v="52253"/>
    <n v="0"/>
    <n v="52253"/>
    <s v="QUILLOTA"/>
    <s v="NOGALES"/>
    <n v="52253000"/>
    <n v="0"/>
    <n v="52253000"/>
    <x v="1"/>
    <s v="UNIPROVINCIAL"/>
    <x v="1"/>
    <s v="DOHR"/>
  </r>
  <r>
    <s v="Valparaíso"/>
    <s v="Dirección de Obras Hidráulicas "/>
    <s v="02"/>
    <s v="40010774-0"/>
    <s v="CONSERVACIÓN OBRAS DE REGADIO SEQUÍA 2019 -2021 REGION VALPARAISO"/>
    <n v="9507889"/>
    <n v="4500872.5789999999"/>
    <n v="5007016.4210000001"/>
    <s v="INTERPROVINCIAL"/>
    <s v="INTERCOMUNAL"/>
    <n v="9507889000"/>
    <n v="4500872579"/>
    <n v="5007016421"/>
    <x v="0"/>
    <s v="INTERPROVINCIAL"/>
    <x v="1"/>
    <s v="DOHR"/>
  </r>
  <r>
    <s v="Valparaíso"/>
    <s v="Dirección de Obras Hidráulicas "/>
    <s v="02"/>
    <s v="40020302-0"/>
    <s v="CONSERVACION RED PRIMARIA EVACUACIÓN AALL VALPARAÍSO 2021 - 2023"/>
    <n v="557847"/>
    <n v="486838.29599999997"/>
    <n v="71008.704000000027"/>
    <s v="VALPARAISO, LOS ANDES, SAN ANTONIO"/>
    <s v="VALPARAISO, CONCON, QUILPUE, VILLA ALEMANA, VIÑA DEL MAR, LOS ANDES, SAN ANTONIO"/>
    <n v="557847000"/>
    <n v="486838296"/>
    <n v="71008704.00000003"/>
    <x v="1"/>
    <s v="UNIPROVINCIAL"/>
    <x v="1"/>
    <s v="DOHR"/>
  </r>
  <r>
    <s v="Valparaíso"/>
    <s v="Dirección de Obras Hidráulicas "/>
    <s v="02"/>
    <s v="40020303-0"/>
    <s v="CONSERVACION RIBERAS CAUCES NATURALES REGIÓN VALPARAÍSO 2021 - 2023"/>
    <n v="158540"/>
    <n v="77321.396999999997"/>
    <n v="81218.603000000003"/>
    <s v="VALPARAISO, PETORCA, SAN FELIPE, MARGA MARGA"/>
    <s v="VIÑA DEL MAR, LA LIGUA, PETORCA, PUTAENDO, QUILPUE"/>
    <n v="158540000"/>
    <n v="77321397"/>
    <n v="81218603"/>
    <x v="1"/>
    <s v="UNIPROVINCIAL"/>
    <x v="1"/>
    <s v="DOHR"/>
  </r>
  <r>
    <s v="Valparaíso"/>
    <s v="Dirección de Obras Hidráulicas "/>
    <s v="02"/>
    <s v="40025992-0"/>
    <s v="CONSERVACION OBRAS DE RIEGO FISCALES REGION DE VALPARAISO 2020 - 2023 - RECUP"/>
    <n v="1051360"/>
    <n v="459724.41899999999"/>
    <n v="591635.58100000001"/>
    <s v="VALPARAISO"/>
    <s v="VALPARAISO"/>
    <n v="1051360000"/>
    <n v="459724419"/>
    <n v="591635581"/>
    <x v="1"/>
    <s v="UNIPROVINCIAL"/>
    <x v="1"/>
    <s v="DOHR"/>
  </r>
  <r>
    <s v="Valparaíso"/>
    <s v="Dirección de Obras Hidráulicas "/>
    <s v="02"/>
    <s v="40026468-0"/>
    <s v="CONSERVACION MANEJO Y CONTROL SISTEMA DE REGADÍO CUNCUMÉN, REGIÓN DE VALPARAÍSO"/>
    <n v="269832"/>
    <n v="199864.8"/>
    <n v="69967.200000000012"/>
    <s v="SAN ANTONIO"/>
    <s v="SANTO DOMINGO"/>
    <n v="269832000"/>
    <n v="199864800"/>
    <n v="69967200.000000015"/>
    <x v="1"/>
    <s v="UNIPROVINCIAL"/>
    <x v="1"/>
    <s v="DOHR"/>
  </r>
  <r>
    <s v="Valparaíso"/>
    <s v="Dirección de Vialidad"/>
    <s v="02"/>
    <s v="20191064-0"/>
    <s v="MEJORAMIENTO CAMINO MIRASOL - BIFURCACION QUINTAY, COMUNA DE ALGARROBO Y CASABLANCA"/>
    <n v="400000"/>
    <n v="3531.8780000000002"/>
    <n v="396468.12199999997"/>
    <s v="VALPARAISO, SAN ANTONIO"/>
    <s v="CASABLANCA, ALGARROBO"/>
    <n v="400000000"/>
    <n v="3531878"/>
    <n v="396468122"/>
    <x v="1"/>
    <s v="UNIPROVINCIAL"/>
    <x v="1"/>
    <s v="DVIA"/>
  </r>
  <r>
    <s v="Valparaíso"/>
    <s v="Dirección de Vialidad"/>
    <s v="02"/>
    <s v="30073274-0"/>
    <s v="CONSTRUCCIÓN PUENTE LO ROJAS, PROVINCIA DE QUILLOTA"/>
    <n v="5000"/>
    <n v="0"/>
    <n v="5000"/>
    <s v="QUILLOTA"/>
    <s v="LA CRUZ"/>
    <n v="5000000"/>
    <n v="0"/>
    <n v="5000000"/>
    <x v="1"/>
    <s v="UNIPROVINCIAL"/>
    <x v="1"/>
    <s v="DVIA"/>
  </r>
  <r>
    <s v="Valparaíso"/>
    <s v="Dirección de Vialidad"/>
    <s v="02"/>
    <s v="30073648-0"/>
    <s v="MEJORAMIENTO PAVIMENTO RUTA G-814 LEYDA - CUNCUMÉN, PROVINCIA SAN ANTONIO"/>
    <n v="2925000"/>
    <n v="1762164.83"/>
    <n v="1162835.17"/>
    <s v="SAN ANTONIO"/>
    <s v="SAN ANTONIO"/>
    <n v="2925000000"/>
    <n v="1762164830"/>
    <n v="1162835170"/>
    <x v="1"/>
    <s v="UNIPROVINCIAL"/>
    <x v="1"/>
    <s v="DVIA"/>
  </r>
  <r>
    <s v="Valparaíso"/>
    <s v="Dirección de Vialidad"/>
    <s v="02"/>
    <s v="30080312-0"/>
    <s v="REPOSICIÓN RUTA 60 CH, SECTOR: CRUCE SAN PEDRO - ENLACE QUILLOTA"/>
    <n v="68000"/>
    <n v="68000"/>
    <n v="0"/>
    <s v="VALPARAISO, QUILLOTA, MARGA MARGA"/>
    <s v="CONCON, QUILLOTA, LIMACHE"/>
    <n v="68000000"/>
    <n v="68000000"/>
    <n v="0"/>
    <x v="1"/>
    <s v="UNIPROVINCIAL"/>
    <x v="1"/>
    <s v="DVIA"/>
  </r>
  <r>
    <s v="Valparaíso"/>
    <s v="Dirección de Vialidad"/>
    <s v="02"/>
    <s v="30080514-0"/>
    <s v="MEJORAMIENTO RUTA F-216 SECTOR: VALLE ALEGRE - CRUCE RUTA F-30-E, COMUNA DE QUINTEROS"/>
    <n v="30000"/>
    <n v="0"/>
    <n v="30000"/>
    <s v="VALPARAISO"/>
    <s v="QUINTERO"/>
    <n v="30000000"/>
    <n v="0"/>
    <n v="30000000"/>
    <x v="1"/>
    <s v="UNIPROVINCIAL"/>
    <x v="1"/>
    <s v="DVIA"/>
  </r>
  <r>
    <s v="Valparaíso"/>
    <s v="Dirección de Vialidad"/>
    <s v="02"/>
    <s v="30080632-0"/>
    <s v="MEJORAMIENTO RUTA E-253 LONGOTOMA - ARTIFICIO, PROVINCIA DE PETORCA"/>
    <n v="1551000"/>
    <n v="2845.6109999999999"/>
    <n v="1548154.389"/>
    <s v="PETORCA"/>
    <s v="LA LIGUA"/>
    <n v="1551000000"/>
    <n v="2845611"/>
    <n v="1548154389"/>
    <x v="1"/>
    <s v="UNIPROVINCIAL"/>
    <x v="1"/>
    <s v="DVIA"/>
  </r>
  <r>
    <s v="Valparaíso"/>
    <s v="Dirección de Vialidad"/>
    <s v="02"/>
    <s v="30081505-0"/>
    <s v="CONSTRUCCION CONEXION VIAL R.5(ARTIF)-RUTA F-366(ROJAS),COM.QUILLOTA"/>
    <n v="22000"/>
    <n v="0"/>
    <n v="22000"/>
    <s v="QUILLOTA"/>
    <s v="LA CRUZ, NOGALES"/>
    <n v="22000000"/>
    <n v="0"/>
    <n v="22000000"/>
    <x v="1"/>
    <s v="UNIPROVINCIAL"/>
    <x v="1"/>
    <s v="DVIA"/>
  </r>
  <r>
    <s v="Valparaíso"/>
    <s v="Dirección de Vialidad"/>
    <s v="02"/>
    <s v="30081531-0"/>
    <s v="MEJORAMIENTO CIRCUITO VIAL RUTA F-360 COLMO - F-366 LO ROJAS"/>
    <n v="1883000"/>
    <n v="0"/>
    <n v="1883000"/>
    <s v="QUILLOTA"/>
    <s v="QUILLOTA"/>
    <n v="1883000000"/>
    <n v="0"/>
    <n v="1883000000"/>
    <x v="1"/>
    <s v="UNIPROVINCIAL"/>
    <x v="1"/>
    <s v="DVIA"/>
  </r>
  <r>
    <s v="Valparaíso"/>
    <s v="Dirección de Vialidad"/>
    <s v="02"/>
    <s v="30091212-0"/>
    <s v="REPOSICION RUTA F-30-E SECTOR: LA LAGUNA - PUCHUNCAVI"/>
    <n v="184000"/>
    <n v="80930.123000000007"/>
    <n v="103069.87699999999"/>
    <s v="VALPARAISO, PETORCA"/>
    <s v="PUCHUNCAVI, ZAPALLAR"/>
    <n v="184000000"/>
    <n v="80930123"/>
    <n v="103069877"/>
    <x v="1"/>
    <s v="UNIPROVINCIAL"/>
    <x v="1"/>
    <s v="DVIA"/>
  </r>
  <r>
    <s v="Valparaíso"/>
    <s v="Dirección de Vialidad"/>
    <s v="02"/>
    <s v="30098775-0"/>
    <s v="MEJORAMIENTO RUTA F-74-G, SECTOR: CUESTA IBACACHE - CASABLANCA, COMUNA CASABLANCA"/>
    <n v="45000"/>
    <n v="0"/>
    <n v="45000"/>
    <s v="VALPARAISO"/>
    <s v="CASABLANCA"/>
    <n v="45000000"/>
    <n v="0"/>
    <n v="45000000"/>
    <x v="1"/>
    <s v="UNIPROVINCIAL"/>
    <x v="1"/>
    <s v="DVIA"/>
  </r>
  <r>
    <s v="Valparaíso"/>
    <s v="Dirección de Vialidad"/>
    <s v="02"/>
    <s v="30102080-0"/>
    <s v="CONSERVACIÓN RED VIAL REGIÓN DE VALPARAISO 2012-2014"/>
    <n v="40000"/>
    <n v="18.353000000000002"/>
    <n v="39981.646999999997"/>
    <s v="INTERPROVINCIAL"/>
    <s v="INTERCOMUNAL"/>
    <n v="40000000"/>
    <n v="18353"/>
    <n v="39981647"/>
    <x v="0"/>
    <s v="INTERPROVINCIAL"/>
    <x v="1"/>
    <s v="DVIA"/>
  </r>
  <r>
    <s v="Valparaíso"/>
    <s v="Dirección de Vialidad"/>
    <s v="02"/>
    <s v="30104149-0"/>
    <s v="MEJORAMIENTO RUTA F-190 SECTOR: VALLE ALEGRE - PUCHUNCAVÍ, PROVINCIA VALPARAÍSO"/>
    <n v="20000"/>
    <n v="3085.471"/>
    <n v="16914.528999999999"/>
    <s v="VALPARAISO"/>
    <s v="PUCHUNCAVI, QUINTERO"/>
    <n v="20000000"/>
    <n v="3085471"/>
    <n v="16914529"/>
    <x v="1"/>
    <s v="UNIPROVINCIAL"/>
    <x v="1"/>
    <s v="DVIA"/>
  </r>
  <r>
    <s v="Valparaíso"/>
    <s v="Dirección de Vialidad"/>
    <s v="02"/>
    <s v="30107026-0"/>
    <s v="AMPLIACIÓN RUTA F-30-E SECTOR: CRUCE RUTA F-20 - CONCÓN, PROVINCIA VALPARAÍSO"/>
    <n v="2618020"/>
    <n v="0"/>
    <n v="2618020"/>
    <s v="VALPARAISO"/>
    <s v="PUCHUNCAVI, QUINTERO"/>
    <n v="2618020000"/>
    <n v="0"/>
    <n v="2618020000"/>
    <x v="1"/>
    <s v="UNIPROVINCIAL"/>
    <x v="1"/>
    <s v="DVIA"/>
  </r>
  <r>
    <s v="Valparaíso"/>
    <s v="Dirección de Vialidad"/>
    <s v="02"/>
    <s v="30121216-0"/>
    <s v="REPOSICION PUENTE RAPEL EN RUTA G-80-I, COMUNA DE SANTO DOMINGO"/>
    <n v="362000"/>
    <n v="217667.46900000001"/>
    <n v="144332.53099999999"/>
    <s v="SAN ANTONIO"/>
    <s v="SANTO DOMINGO"/>
    <n v="362000000"/>
    <n v="217667469"/>
    <n v="144332531"/>
    <x v="1"/>
    <s v="UNIPROVINCIAL"/>
    <x v="1"/>
    <s v="DVIA"/>
  </r>
  <r>
    <s v="Valparaíso"/>
    <s v="Dirección de Vialidad"/>
    <s v="02"/>
    <s v="30123830-0"/>
    <s v="MEJORAMIENTO RUTA F-50 LO OROZCO-QUILPUÉ ETAPA III, COMUNA CASABLANCA"/>
    <n v="10000"/>
    <n v="635.77499999999998"/>
    <n v="9364.2250000000004"/>
    <s v="VALPARAISO"/>
    <s v="CASABLANCA"/>
    <n v="10000000"/>
    <n v="635775"/>
    <n v="9364225"/>
    <x v="1"/>
    <s v="UNIPROVINCIAL"/>
    <x v="1"/>
    <s v="DVIA"/>
  </r>
  <r>
    <s v="Valparaíso"/>
    <s v="Dirección de Vialidad"/>
    <s v="02"/>
    <s v="30123847-0"/>
    <s v="CONSTRUCCION CONEXIÓN VIAL TABOLANGO - QUILPUE - VILLA ALEMANA"/>
    <n v="206000"/>
    <n v="0"/>
    <n v="206000"/>
    <s v="MARGA MARGA"/>
    <s v="LIMACHE"/>
    <n v="206000000"/>
    <n v="0"/>
    <n v="206000000"/>
    <x v="1"/>
    <s v="UNIPROVINCIAL"/>
    <x v="1"/>
    <s v="DVIA"/>
  </r>
  <r>
    <s v="Valparaíso"/>
    <s v="Dirección de Vialidad"/>
    <s v="02"/>
    <s v="30131237-0"/>
    <s v="REPOSICIÓN PUENTE 25 DE MAYO EN RUTA E - 805"/>
    <n v="1000"/>
    <n v="0"/>
    <n v="1000"/>
    <s v="SAN FELIPE"/>
    <s v="SAN FELIPE"/>
    <n v="1000000"/>
    <n v="0"/>
    <n v="1000000"/>
    <x v="1"/>
    <s v="UNIPROVINCIAL"/>
    <x v="1"/>
    <s v="DVIA"/>
  </r>
  <r>
    <s v="Valparaíso"/>
    <s v="Dirección de Vialidad"/>
    <s v="02"/>
    <s v="30132824-0"/>
    <s v="CONSTRUCCION BY PASS A LAS CIUDADES DE LA LIGUA Y CABILDO"/>
    <n v="15000"/>
    <n v="0"/>
    <n v="15000"/>
    <s v="PETORCA"/>
    <s v="LA LIGUA"/>
    <n v="15000000"/>
    <n v="0"/>
    <n v="15000000"/>
    <x v="1"/>
    <s v="UNIPROVINCIAL"/>
    <x v="1"/>
    <s v="DVIA"/>
  </r>
  <r>
    <s v="Valparaíso"/>
    <s v="Dirección de Vialidad"/>
    <s v="02"/>
    <s v="30133962-0"/>
    <s v="REPOSICIÓN PUENTE LO CHAPARRO EN RUTA F - 10 - G, COMUNA DE LIMACHE"/>
    <n v="1000"/>
    <n v="0"/>
    <n v="1000"/>
    <s v="MARGA MARGA"/>
    <s v="LIMACHE"/>
    <n v="1000000"/>
    <n v="0"/>
    <n v="1000000"/>
    <x v="1"/>
    <s v="UNIPROVINCIAL"/>
    <x v="1"/>
    <s v="DVIA"/>
  </r>
  <r>
    <s v="Valparaíso"/>
    <s v="Dirección de Vialidad"/>
    <s v="02"/>
    <s v="30134846-0"/>
    <s v="REPOSICIÓN PUENTE PELUMPEN EN RUTA F - 660, COMUNA DE OLMUÉ"/>
    <n v="1000"/>
    <n v="0"/>
    <n v="1000"/>
    <s v="MARGA MARGA"/>
    <s v="OLMUE"/>
    <n v="1000000"/>
    <n v="0"/>
    <n v="1000000"/>
    <x v="1"/>
    <s v="UNIPROVINCIAL"/>
    <x v="1"/>
    <s v="DVIA"/>
  </r>
  <r>
    <s v="Valparaíso"/>
    <s v="Dirección de Vialidad"/>
    <s v="02"/>
    <s v="30137246-0"/>
    <s v="CONSTRUCCIÓN CONEXIÓN VIAL ACCESO NORTE A SAN ANTONIO"/>
    <n v="1596000"/>
    <n v="0"/>
    <n v="1596000"/>
    <s v="SAN ANTONIO"/>
    <s v="SAN ANTONIO"/>
    <n v="1596000000"/>
    <n v="0"/>
    <n v="1596000000"/>
    <x v="1"/>
    <s v="UNIPROVINCIAL"/>
    <x v="1"/>
    <s v="DVIA"/>
  </r>
  <r>
    <s v="Valparaíso"/>
    <s v="Dirección de Vialidad"/>
    <s v="02"/>
    <s v="30218272-0"/>
    <s v="AMPLIACION RUTA 62 SECTOR QUILLOTA - CR. RUTA F-390, COM. QUILLOTA"/>
    <n v="929100"/>
    <n v="794942.28499999992"/>
    <n v="134157.71500000003"/>
    <s v="QUILLOTA"/>
    <s v="QUILLOTA"/>
    <n v="929100000"/>
    <n v="794942284.99999988"/>
    <n v="134157715.00000003"/>
    <x v="1"/>
    <s v="UNIPROVINCIAL"/>
    <x v="1"/>
    <s v="DVIA"/>
  </r>
  <r>
    <s v="Valparaíso"/>
    <s v="Dirección de Vialidad"/>
    <s v="02"/>
    <s v="30370522-0"/>
    <s v="MEJORAMIENTO CBI VARIAS RUTAS - REGIÓN DE VALPARAÍSO"/>
    <n v="636000"/>
    <n v="0"/>
    <n v="636000"/>
    <s v="VALPARAISO, PETORCA, SAN FELIPE"/>
    <s v="VALPARAISO, CABILDO, PETORCA, PUTAENDO"/>
    <n v="636000000"/>
    <n v="0"/>
    <n v="636000000"/>
    <x v="1"/>
    <s v="UNIPROVINCIAL"/>
    <x v="1"/>
    <s v="DVIA"/>
  </r>
  <r>
    <s v="Valparaíso"/>
    <s v="Dirección de Vialidad"/>
    <s v="02"/>
    <s v="30458864-0"/>
    <s v="CONSERVACION RUTAS E-30-F Y 64 S:CEMENTERIO CON CON-NUDO QUILLOTA"/>
    <n v="465000"/>
    <n v="42372.025999999998"/>
    <n v="422627.97399999999"/>
    <s v="VALPARAISO"/>
    <s v="CONCON"/>
    <n v="465000000"/>
    <n v="42372026"/>
    <n v="422627974"/>
    <x v="1"/>
    <s v="UNIPROVINCIAL"/>
    <x v="1"/>
    <s v="DVIA"/>
  </r>
  <r>
    <s v="Valparaíso"/>
    <s v="Dirección de Vialidad"/>
    <s v="02"/>
    <s v="30469338-0"/>
    <s v="CONSTRUCCION TUNEL LA GRUPA 2, PROV. PETORCA"/>
    <n v="50000"/>
    <n v="0"/>
    <n v="50000"/>
    <s v="PETORCA"/>
    <s v="CABILDO"/>
    <n v="50000000"/>
    <n v="0"/>
    <n v="50000000"/>
    <x v="1"/>
    <s v="UNIPROVINCIAL"/>
    <x v="1"/>
    <s v="DVIA"/>
  </r>
  <r>
    <s v="Valparaíso"/>
    <s v="Dirección de Vialidad"/>
    <s v="02"/>
    <s v="30480266-0"/>
    <s v="CONSTRUCCION BY PASS RUTA E-85, TRAMO URBANO CIUDAD DE LOS ANDES"/>
    <n v="11140"/>
    <n v="0"/>
    <n v="11140"/>
    <s v="LOS ANDES, SAN FELIPE"/>
    <s v="LOS ANDES, SAN ESTEBAN, SANTA MARIA"/>
    <n v="11140000"/>
    <n v="0"/>
    <n v="11140000"/>
    <x v="1"/>
    <s v="UNIPROVINCIAL"/>
    <x v="1"/>
    <s v="DVIA"/>
  </r>
  <r>
    <s v="Valparaíso"/>
    <s v="Dirección de Vialidad"/>
    <s v="02"/>
    <s v="30481267-0"/>
    <s v="CONSERVACIÓN GLOBAL MIXTA CAMINOS RED VIAL V REGIÓN (2018-2022)"/>
    <n v="350000"/>
    <n v="206979.41200000001"/>
    <n v="143020.58799999999"/>
    <s v="VALPARAISO, LOS ANDES, PETORCA"/>
    <s v="VALPARAISO, CASABLANCA, CONCON, LOS ANDES, CALLE LARGA, RINCONADA, LA LIGUA, CABILDO, PAPUDO"/>
    <n v="350000000"/>
    <n v="206979412"/>
    <n v="143020588"/>
    <x v="1"/>
    <s v="UNIPROVINCIAL"/>
    <x v="1"/>
    <s v="DVIA"/>
  </r>
  <r>
    <s v="Valparaíso"/>
    <s v="Dirección de Vialidad"/>
    <s v="02"/>
    <s v="30482391-0"/>
    <s v="CONSTRUCCION PROYECTO INTEGRAL DE CICLOVIAS ETAPA II, REG VALPARAISO"/>
    <n v="53650"/>
    <n v="0"/>
    <n v="53650"/>
    <s v="VALPARAISO, PETORCA"/>
    <s v="CASABLANCA, PUCHUNCAVI, CABILDO, PETORCA, ZAPALLAR"/>
    <n v="53650000"/>
    <n v="0"/>
    <n v="53650000"/>
    <x v="1"/>
    <s v="UNIPROVINCIAL"/>
    <x v="1"/>
    <s v="DVIA"/>
  </r>
  <r>
    <s v="Valparaíso"/>
    <s v="Dirección de Vialidad"/>
    <s v="02"/>
    <s v="30483803-0"/>
    <s v="CONSTRUCCION ENLACE EL VERGEL RUTA 60 CH (CAMINO LA PÓLVORA)"/>
    <n v="8751000"/>
    <n v="3305073.8480000002"/>
    <n v="5445926.1519999998"/>
    <s v="VALPARAISO"/>
    <s v="VALPARAISO"/>
    <n v="8751000000"/>
    <n v="3305073848"/>
    <n v="5445926152"/>
    <x v="1"/>
    <s v="UNIPROVINCIAL"/>
    <x v="1"/>
    <s v="DVIA"/>
  </r>
  <r>
    <s v="Valparaíso"/>
    <s v="Dirección de Vialidad"/>
    <s v="02"/>
    <s v="30484630-0"/>
    <s v="CONSERVACION SISTEMA DE SEÑALIZACION INFORMATIVA REGION DE VALPARAISO 2018"/>
    <n v="23000"/>
    <n v="0"/>
    <n v="23000"/>
    <s v="VALPARAISO, ISLA DE PASCUA, LOS ANDES, PETORCA, QUILLOTA, SAN ANTONIO, SAN FELIPE, MARGA MARGA"/>
    <s v="VALPARAISO, CASABLANCA, CONCON, JUAN FERNANDEZ, PUCHUNCAVI, QUILPUE, QUINTERO, VILLA ALEMANA, VIÑA DEL MAR, ISLA DE PASCUA, LOS ANDES, CALLE LARGA, RINCONADA, SAN ESTEBAN, LA LIGUA, CABILDO, PAPUDO, PETORCA, ZAPALLAR, QUILLOTA, CALERA, HIJUELAS, LA CRUZ, "/>
    <n v="23000000"/>
    <n v="0"/>
    <n v="23000000"/>
    <x v="1"/>
    <s v="UNIPROVINCIAL"/>
    <x v="1"/>
    <s v="DVIA"/>
  </r>
  <r>
    <s v="Valparaíso"/>
    <s v="Dirección de Vialidad"/>
    <s v="02"/>
    <s v="40006568-0"/>
    <s v="CONSTRUCCION PAR VIAL 60 CH. S: JUNCAL-PORTILLO Y AMPLIACION S: PORTILLO - TUNEL C. REDENTOR"/>
    <n v="259000"/>
    <n v="173726.41699999999"/>
    <n v="85273.583000000013"/>
    <s v="LOS ANDES"/>
    <s v="LOS ANDES"/>
    <n v="259000000"/>
    <n v="173726417"/>
    <n v="85273583.000000015"/>
    <x v="1"/>
    <s v="UNIPROVINCIAL"/>
    <x v="1"/>
    <s v="DVIA"/>
  </r>
  <r>
    <s v="Valparaíso"/>
    <s v="Dirección de Vialidad"/>
    <s v="02"/>
    <s v="40007060-0"/>
    <s v="REPOSICIÓN PUENTE RABUCO EN RUTA F-300, COMUNA DE HIJUELAS"/>
    <n v="1190000"/>
    <n v="135.506"/>
    <n v="1189864.4939999999"/>
    <s v="QUILLOTA"/>
    <s v="HIJUELAS"/>
    <n v="1190000000"/>
    <n v="135506"/>
    <n v="1189864494"/>
    <x v="1"/>
    <s v="UNIPROVINCIAL"/>
    <x v="1"/>
    <s v="DVIA"/>
  </r>
  <r>
    <s v="Valparaíso"/>
    <s v="Dirección de Vialidad"/>
    <s v="02"/>
    <s v="40011041-0"/>
    <s v="CONSERVACION GLOBAL MIXTA CAMINOS RED VIAL REGION DE VALPARAISO 2020"/>
    <n v="6238000"/>
    <n v="2135249.6440000003"/>
    <n v="4102750.3560000001"/>
    <s v="VALPARAISO, LOS ANDES, PETORCA"/>
    <s v="VALPARAISO, CONCON, LOS ANDES, RINCONADA, LA LIGUA, ZAPALLAR"/>
    <n v="6238000000"/>
    <n v="2135249644.0000002"/>
    <n v="4102750356"/>
    <x v="1"/>
    <s v="UNIPROVINCIAL"/>
    <x v="1"/>
    <s v="DVIA"/>
  </r>
  <r>
    <s v="Valparaíso"/>
    <s v="Dirección de Vialidad"/>
    <s v="02"/>
    <s v="40011219-0"/>
    <s v="REPOSICION PUENTES MENORES PROVINCIAS DE VALPARAISO Y QUILLOTA"/>
    <n v="14000"/>
    <n v="0"/>
    <n v="14000"/>
    <s v="LOS ANDES, PETORCA, SAN ANTONIO, SAN FELIPE, MARGA MARGA"/>
    <s v="LOS ANDES, SAN ESTEBAN, PETORCA, ZAPALLAR, SAN ANTONIO, PANQUEHUE, PUTAENDO, LIMACHE, OLMUE"/>
    <n v="14000000"/>
    <n v="0"/>
    <n v="14000000"/>
    <x v="1"/>
    <s v="UNIPROVINCIAL"/>
    <x v="1"/>
    <s v="DVIA"/>
  </r>
  <r>
    <s v="Valparaíso"/>
    <s v="Dirección de Vialidad"/>
    <s v="02"/>
    <s v="40011794-0"/>
    <s v="MEJORAMIENTO RUTA F-301-E, COMUNAS NOGALES, HIJUELAS Y CATEMU"/>
    <n v="50000"/>
    <n v="0"/>
    <n v="50000"/>
    <s v="QUILLOTA, SAN FELIPE"/>
    <s v="CALERA, HIJUELAS, NOGALES, CATEMU"/>
    <n v="50000000"/>
    <n v="0"/>
    <n v="50000000"/>
    <x v="1"/>
    <s v="UNIPROVINCIAL"/>
    <x v="1"/>
    <s v="DVIA"/>
  </r>
  <r>
    <s v="Valparaíso"/>
    <s v="Dirección de Vialidad"/>
    <s v="02"/>
    <s v="40017172-0"/>
    <s v="AMPLIACION PUENTE LO GALLARDO EN RUTA 66, PROVINCIA DE SAN ANTONIO"/>
    <n v="9669000"/>
    <n v="0"/>
    <n v="9669000"/>
    <s v="SAN ANTONIO"/>
    <s v="SAN ANTONIO"/>
    <n v="9669000000"/>
    <n v="0"/>
    <n v="9669000000"/>
    <x v="1"/>
    <s v="UNIPROVINCIAL"/>
    <x v="1"/>
    <s v="DVIA"/>
  </r>
  <r>
    <s v="Valparaíso"/>
    <s v="Dirección de Vialidad"/>
    <s v="02"/>
    <s v="40017840-0"/>
    <s v="CONSTRUCCIÓN CONEXIÓN VIAL RUTA COSTERA SECTOR: SANTO DOMINGO - LÍMITE REGIONAL SUR"/>
    <n v="40000"/>
    <n v="33158.116999999998"/>
    <n v="6841.8830000000016"/>
    <s v="SAN ANTONIO"/>
    <s v="SANTO DOMINGO"/>
    <n v="40000000"/>
    <n v="33158117"/>
    <n v="6841883.0000000019"/>
    <x v="1"/>
    <s v="UNIPROVINCIAL"/>
    <x v="1"/>
    <s v="DVIA"/>
  </r>
  <r>
    <s v="Valparaíso"/>
    <s v="Dirección de Vialidad"/>
    <s v="02"/>
    <s v="40020009-0"/>
    <s v="CONSTRUCCION CONEXIÓN VIAL RUTA F-50 -TRONCAL SUR"/>
    <n v="3000"/>
    <n v="742.93600000000004"/>
    <n v="2257.0639999999999"/>
    <s v="VALPARAISO"/>
    <s v="QUILPUE"/>
    <n v="3000000"/>
    <n v="742936"/>
    <n v="2257064"/>
    <x v="1"/>
    <s v="UNIPROVINCIAL"/>
    <x v="1"/>
    <s v="DVIA"/>
  </r>
  <r>
    <s v="Valparaíso"/>
    <s v="Dirección de Vialidad"/>
    <s v="02"/>
    <s v="40024557-0"/>
    <s v="CONSTRUCCION CICLOVIA EN RUTA F-304, PROVINCIA DE QUILLOTA"/>
    <n v="637000"/>
    <n v="423921.62400000001"/>
    <n v="213078.37599999999"/>
    <s v="QUILLOTA"/>
    <s v="HIJUELAS"/>
    <n v="637000000"/>
    <n v="423921624"/>
    <n v="213078376"/>
    <x v="1"/>
    <s v="UNIPROVINCIAL"/>
    <x v="1"/>
    <s v="DVIA"/>
  </r>
  <r>
    <s v="Valparaíso"/>
    <s v="Dirección de Vialidad"/>
    <s v="02"/>
    <s v="40025148-0"/>
    <s v="CONSERVACION Y OPERACION TUNEL CRISTO REDENTOR Y CARACOLES 2021"/>
    <n v="720000"/>
    <n v="299277.48"/>
    <n v="420722.52"/>
    <s v="LOS ANDES"/>
    <s v="LOS ANDES"/>
    <n v="720000000"/>
    <n v="299277480"/>
    <n v="420722520"/>
    <x v="1"/>
    <s v="UNIPROVINCIAL"/>
    <x v="1"/>
    <s v="DVIA"/>
  </r>
  <r>
    <s v="Valparaíso"/>
    <s v="Dirección de Vialidad"/>
    <s v="02"/>
    <s v="40025149-0"/>
    <s v="CONSERVACION NUEVA PLAZA DE PEAJE CRISTO REDENTOR 2021"/>
    <n v="66000"/>
    <n v="0"/>
    <n v="66000"/>
    <s v="LOS ANDES"/>
    <s v="LOS ANDES"/>
    <n v="66000000"/>
    <n v="0"/>
    <n v="66000000"/>
    <x v="1"/>
    <s v="UNIPROVINCIAL"/>
    <x v="1"/>
    <s v="DVIA"/>
  </r>
  <r>
    <s v="Valparaíso"/>
    <s v="Dirección de Vialidad"/>
    <s v="02"/>
    <s v="40025778-0"/>
    <s v="REPOSICION PUENTES MENORES PROVINCIAS DE SAN FELIPE  Y LOS ANDES"/>
    <n v="53000"/>
    <n v="0"/>
    <n v="53000"/>
    <s v="LOS ANDES, SAN FELIPE"/>
    <s v="LOS ANDES, CALLE LARGA, RINCONADA, SAN ESTEBAN, SAN FELIPE, LLAILLAY, PANQUEHUE"/>
    <n v="53000000"/>
    <n v="0"/>
    <n v="53000000"/>
    <x v="1"/>
    <s v="UNIPROVINCIAL"/>
    <x v="1"/>
    <s v="DVIA"/>
  </r>
  <r>
    <s v="Valparaíso"/>
    <s v="Dirección de Vialidad"/>
    <s v="02"/>
    <s v="40026108-0"/>
    <s v="CONSTRUCCION PASADA URBANA POR ALGARROBO"/>
    <n v="53650"/>
    <n v="0"/>
    <n v="53650"/>
    <s v="SAN ANTONIO"/>
    <s v="ALGARROBO"/>
    <n v="53650000"/>
    <n v="0"/>
    <n v="53650000"/>
    <x v="1"/>
    <s v="UNIPROVINCIAL"/>
    <x v="1"/>
    <s v="DVIA"/>
  </r>
  <r>
    <s v="Valparaíso"/>
    <s v="Dirección de Vialidad"/>
    <s v="02"/>
    <s v="40027071-0"/>
    <s v="MEJORAMIENTO CRUCE VIAL RUTA E-30-F CON RUTA F-170, SECTOR LOS PESCADORES, COMUNA PUCHUNCAVI"/>
    <n v="54150"/>
    <n v="0"/>
    <n v="54150"/>
    <s v="VALPARAISO"/>
    <s v="PUCHUNCAVI"/>
    <n v="54150000"/>
    <n v="0"/>
    <n v="54150000"/>
    <x v="1"/>
    <s v="UNIPROVINCIAL"/>
    <x v="1"/>
    <s v="DVIA"/>
  </r>
  <r>
    <s v="Valparaíso"/>
    <s v="Dirección de Vialidad"/>
    <s v="02"/>
    <s v="40027085-0"/>
    <s v="CONSERVACION RED VIAL REGION DE VALPARAISO 2020 (PLAN DE RECUPERACION)"/>
    <n v="245000"/>
    <n v="244959.96599999999"/>
    <n v="40.034000000014203"/>
    <s v="MARGA MARGA"/>
    <s v="OLMUE"/>
    <n v="245000000"/>
    <n v="244959966"/>
    <n v="40034.000000014203"/>
    <x v="1"/>
    <s v="UNIPROVINCIAL"/>
    <x v="1"/>
    <s v="DVIA"/>
  </r>
  <r>
    <s v="Valparaíso"/>
    <s v="Dirección de Vialidad"/>
    <s v="02"/>
    <s v="40027442-0"/>
    <s v="MEJORAMIENTO CRUCE VIAL RUTA E-30-F CON RUTA E-462,  SECTOR LA LAGUNA, COMUNA DE ZAPALLAR"/>
    <n v="100000"/>
    <n v="0"/>
    <n v="100000"/>
    <s v="PETORCA"/>
    <s v="ZAPALLAR"/>
    <n v="100000000"/>
    <n v="0"/>
    <n v="100000000"/>
    <x v="1"/>
    <s v="UNIPROVINCIAL"/>
    <x v="1"/>
    <s v="DVIA"/>
  </r>
  <r>
    <s v="Valparaíso"/>
    <s v="Dirección de Vialidad"/>
    <s v="02"/>
    <s v="40027490-0"/>
    <s v="MEJORAMIENTO CRUCE VIAL RUTA E-35 CON RUTA E-375, SECTOR CHINCOLCO, COMUNA DE PETORCA"/>
    <n v="671000"/>
    <n v="462436.05"/>
    <n v="208563.95"/>
    <s v="PETORCA"/>
    <s v="PETORCA"/>
    <n v="671000000"/>
    <n v="462436050"/>
    <n v="208563950"/>
    <x v="1"/>
    <s v="UNIPROVINCIAL"/>
    <x v="1"/>
    <s v="DVIA"/>
  </r>
  <r>
    <s v="Valparaíso"/>
    <s v="Dirección de Vialidad"/>
    <s v="02"/>
    <s v="40027839-0"/>
    <s v="CONSERVACION CAMINOS BASICOS REGION DE VALPARAISO 2020 - 2022 PLAN RECUPERACION"/>
    <n v="153000"/>
    <n v="66435.683000000005"/>
    <n v="86564.316999999995"/>
    <s v="INTERPROVINCIAL"/>
    <s v="INTERCOMUNAL"/>
    <n v="153000000"/>
    <n v="66435683.000000007"/>
    <n v="86564317"/>
    <x v="0"/>
    <s v="INTERPROVINCIAL"/>
    <x v="1"/>
    <s v="DVIA"/>
  </r>
  <r>
    <s v="Valparaíso"/>
    <s v="Dirección de Vialidad"/>
    <s v="02"/>
    <s v="40029858-0"/>
    <s v="MEJORAMIENTO RUTA F-100-G, SECTOR PELUMPEN (RUTA F-660) - PUENTE LO CHAPARRO, COM. OLMUE"/>
    <n v="467720"/>
    <n v="0"/>
    <n v="467720"/>
    <s v="MARGA MARGA"/>
    <s v="LIMACHE, OLMUE"/>
    <n v="467720000"/>
    <n v="0"/>
    <n v="467720000"/>
    <x v="1"/>
    <s v="UNIPROVINCIAL"/>
    <x v="1"/>
    <s v="DVIA"/>
  </r>
  <r>
    <s v="Valparaíso"/>
    <s v="Dirección de Vialidad"/>
    <s v="02"/>
    <s v="40030654-0"/>
    <s v="CONSERVACION GLOBAL MIXTA CAMINOS RED VIAL REGION DE VALPARAISO 2022-2026."/>
    <n v="7650000"/>
    <n v="3394382.06"/>
    <n v="4255617.9399999995"/>
    <s v="VALPARAISO, ISLA DE PASCUA, LOS ANDES, PETORCA, QUILLOTA, SAN ANTONIO, SAN FELIPE, MARGA MARGA"/>
    <s v="VALPARAISO, CASABLANCA, CONCON, JUAN FERNANDEZ, PUCHUNCAVI, QUILPUE, QUINTERO, VILLA ALEMANA, VIÑA DEL MAR, ISLA DE PASCUA, LOS ANDES, CALLE LARGA, RINCONADA, SAN ESTEBAN, LA LIGUA, CABILDO, PAPUDO, PETORCA, ZAPALLAR, QUILLOTA, CALERA, HIJUELAS, LA CRUZ, "/>
    <n v="7650000000"/>
    <n v="3394382060"/>
    <n v="4255617939.9999995"/>
    <x v="1"/>
    <s v="UNIPROVINCIAL"/>
    <x v="1"/>
    <s v="DVIA"/>
  </r>
  <r>
    <s v="Valparaíso"/>
    <s v="Dirección de Vialidad"/>
    <s v="02"/>
    <s v="40030676-0"/>
    <s v="CONSERVACION GLOBAL DE CAMINOS REGION DE VALPARAISO 2022-2025"/>
    <n v="2159000"/>
    <n v="1597643.078"/>
    <n v="561356.92200000002"/>
    <s v="VALPARAISO, ISLA DE PASCUA, LOS ANDES, PETORCA, QUILLOTA, SAN ANTONIO, SAN FELIPE, MARGA MARGA"/>
    <s v="CONCON, JUAN FERNANDEZ, PUCHUNCAVI, QUILPUE, QUINTERO, VILLA ALEMANA, VIÑA DEL MAR, ISLA DE PASCUA, LOS ANDES, CALLE LARGA, RINCONADA, SAN ESTEBAN, LA LIGUA, CABILDO, PAPUDO, PETORCA, ZAPALLAR, QUILLOTA, CALERA, HIJUELAS, LA CRUZ, NOGALES, OLMUE, SAN ANTO"/>
    <n v="2159000000"/>
    <n v="1597643078"/>
    <n v="561356922"/>
    <x v="1"/>
    <s v="UNIPROVINCIAL"/>
    <x v="1"/>
    <s v="DVIA"/>
  </r>
  <r>
    <s v="Valparaíso"/>
    <s v="Dirección de Vialidad"/>
    <s v="02"/>
    <s v="40031033-0"/>
    <s v="NORMALIZACION VARIOS PUENTES REGION DE VALPARAISO (ACT SISMICA) "/>
    <n v="10500"/>
    <n v="0"/>
    <n v="10500"/>
    <s v="VALPARAISO, LOS ANDES, PETORCA, QUILLOTA, SAN ANTONIO"/>
    <s v="VALPARAISO, PUCHUNCAVI, QUILPUE, QUINTERO, VILLA ALEMANA, LOS ANDES, CALLE LARGA, RINCONADA, SAN ESTEBAN, LA LIGUA, PAPUDO, PETORCA, ZAPALLAR, QUILLOTA, CALERA, HIJUELAS, LA CRUZ, NOGALES, SAN ANTONIO, ALGARROBO, CARTAGENA, EL QUISCO, EL TABO"/>
    <n v="10500000"/>
    <n v="0"/>
    <n v="10500000"/>
    <x v="1"/>
    <s v="UNIPROVINCIAL"/>
    <x v="1"/>
    <s v="DVIA"/>
  </r>
  <r>
    <s v="Valparaíso"/>
    <s v="Dirección de Vialidad"/>
    <s v="02"/>
    <s v="40033877-0"/>
    <s v="MEJORAMIENTO CBI RUTA F 760 SECTOR CUESTA COLLIGUAY COMUNA DE QUILPUE"/>
    <n v="963000"/>
    <n v="947913.50199999998"/>
    <n v="15086.497999999992"/>
    <s v="MARGA MARGA"/>
    <s v="QUILPUE"/>
    <n v="963000000"/>
    <n v="947913502"/>
    <n v="15086497.999999993"/>
    <x v="1"/>
    <s v="UNIPROVINCIAL"/>
    <x v="1"/>
    <s v="DVIA"/>
  </r>
  <r>
    <s v="Valparaíso"/>
    <s v="Dirección de Vialidad"/>
    <s v="02"/>
    <s v="40035379-0"/>
    <s v="CONSERVACION RED VIAL REGION DE VALPARAISO PERIODO 2021-2023 PLAN DE RECUPERACIÓN"/>
    <n v="2165500"/>
    <n v="1219956.129"/>
    <n v="945543.87100000004"/>
    <s v="INTERPROVINCIAL"/>
    <s v="INTERCOMUNAL"/>
    <n v="2165500000"/>
    <n v="1219956129"/>
    <n v="945543871"/>
    <x v="0"/>
    <s v="INTERPROVINCIAL"/>
    <x v="1"/>
    <s v="DVIA"/>
  </r>
  <r>
    <s v="Valparaíso"/>
    <s v="Dirección de Vialidad"/>
    <s v="02"/>
    <s v="40035390-0"/>
    <s v="CONSERVACION CAMINOS BASICOS REGION DE VALPARAISO AÑOS 2021-2023"/>
    <n v="375000"/>
    <n v="155132.90700000001"/>
    <n v="219867.09299999999"/>
    <s v="INTERPROVINCIAL"/>
    <s v="INTERCOMUNAL"/>
    <n v="375000000"/>
    <n v="155132907"/>
    <n v="219867093"/>
    <x v="0"/>
    <s v="INTERPROVINCIAL"/>
    <x v="1"/>
    <s v="DVIA"/>
  </r>
  <r>
    <s v="Valparaíso"/>
    <s v="Dirección de Vialidad"/>
    <s v="02"/>
    <s v="40036449-0"/>
    <s v="MEJORAMIENTO RUTA E-30-F, SECTOR PUCHUNCAVI- ACCESO QUINTERO, COMUNAS PUCHUNCAVÍ Y QUINTERO -"/>
    <n v="53650"/>
    <n v="0"/>
    <n v="53650"/>
    <s v="VALPARAISO"/>
    <s v="PUCHUNCAVI, QUINTERO"/>
    <n v="53650000"/>
    <n v="0"/>
    <n v="53650000"/>
    <x v="1"/>
    <s v="UNIPROVINCIAL"/>
    <x v="1"/>
    <s v="DVIA"/>
  </r>
  <r>
    <s v="Valparaíso"/>
    <s v="Dirección de Vialidad"/>
    <s v="02"/>
    <s v="40038480-0"/>
    <s v="CONSERVACION RED VIAL ADMINISTRACION DIRECTA REGION DE VALPARAISO 2023 "/>
    <n v="8548259"/>
    <n v="542483.72400000005"/>
    <n v="8005775.2760000005"/>
    <s v="VALPARAISO, ISLA DE PASCUA, LOS ANDES, PETORCA, QUILLOTA, SAN ANTONIO, SAN FELIPE, MARGA MARGA"/>
    <s v="VALPARAISO, CASABLANCA, CONCON, JUAN FERNANDEZ, PUCHUNCAVI, QUILPUE, QUINTERO, VILLA ALEMANA, VIÑA DEL MAR, ISLA DE PASCUA, LOS ANDES, CALLE LARGA, RINCONADA, SAN ESTEBAN, LA LIGUA, CABILDO, PAPUDO, PETORCA, ZAPALLAR, QUILLOTA, CALERA, HIJUELAS, LA CRUZ, "/>
    <n v="8548259000"/>
    <n v="542483724"/>
    <n v="8005775276.000001"/>
    <x v="1"/>
    <s v="UNIPROVINCIAL"/>
    <x v="1"/>
    <s v="DVIA"/>
  </r>
  <r>
    <s v="Valparaíso"/>
    <s v="Dirección de Vialidad"/>
    <s v="02"/>
    <s v="40038706-0"/>
    <s v="MEJORAMIENTO SECTOR ROTONDA REÑACA ALTO - ROTONDA SANTA JULIA - MIRAFLORES -"/>
    <n v="53650"/>
    <n v="0"/>
    <n v="53650"/>
    <s v="INTERPROVINCIAL"/>
    <s v="INTERCOMUNAL"/>
    <n v="53650000"/>
    <n v="0"/>
    <n v="53650000"/>
    <x v="0"/>
    <s v="INTERPROVINCIAL"/>
    <x v="1"/>
    <s v="DVIA"/>
  </r>
  <r>
    <s v="Valparaíso"/>
    <s v="Dirección de Vialidad"/>
    <s v="02"/>
    <s v="40040131-0"/>
    <s v="CONSERVACION RED VIAL REGION DE VALPARAISO 2023-2025"/>
    <n v="18302498"/>
    <n v="0"/>
    <n v="18302498"/>
    <s v="INTERPROVINCIAL"/>
    <s v="INTERCOMUNAL"/>
    <n v="18302498000"/>
    <n v="0"/>
    <n v="18302498000"/>
    <x v="0"/>
    <s v="INTERPROVINCIAL"/>
    <x v="1"/>
    <s v="DVIA"/>
  </r>
  <r>
    <s v="Valparaíso"/>
    <s v="Dirección de Vialidad"/>
    <s v="02"/>
    <s v="40047503-0"/>
    <s v="CONSERVACION CAMINOS BASICOS REGION DE VALPARAÍSO 2023-2024"/>
    <n v="666486"/>
    <n v="0"/>
    <n v="666486"/>
    <s v="INTERPROVINCIAL"/>
    <s v="INTERCOMUNAL"/>
    <n v="666486000"/>
    <n v="0"/>
    <n v="666486000"/>
    <x v="0"/>
    <s v="INTERPROVINCIAL"/>
    <x v="1"/>
    <s v="DVIA"/>
  </r>
  <r>
    <s v="Valparaíso"/>
    <s v="Dirección de Vialidad"/>
    <s v="02"/>
    <s v="40047704-0"/>
    <s v="CONSERVACIÓN DE SEGURIDAD EN ZONAS DE ESCUELA 2023-2024 REGIÓN DE VALPARAÍSO"/>
    <n v="638000"/>
    <n v="0"/>
    <n v="638000"/>
    <s v="INTERPROVINCIAL"/>
    <s v="INTERCOMUNAL"/>
    <n v="638000000"/>
    <n v="0"/>
    <n v="638000000"/>
    <x v="0"/>
    <s v="INTERPROVINCIAL"/>
    <x v="1"/>
    <s v="DVIA"/>
  </r>
  <r>
    <s v="Valparaíso"/>
    <s v="Dirección de Vialidad"/>
    <s v="02"/>
    <s v="40047707-0"/>
    <s v="CONSERVACIÓN DE SEGURIDAD VIAL PASADAS ZONAS POBLADAS - TRAVESIAS 2023  REGIÓN DE VALPARAÍSO"/>
    <n v="6034355"/>
    <n v="0"/>
    <n v="6034355"/>
    <s v="INTERPROVINCIAL"/>
    <s v="INTERCOMUNAL"/>
    <n v="6034355000"/>
    <n v="0"/>
    <n v="6034355000"/>
    <x v="0"/>
    <s v="INTERPROVINCIAL"/>
    <x v="1"/>
    <s v="DVIA"/>
  </r>
  <r>
    <s v="Valparaíso"/>
    <s v="Dirección de Obras Portuarias "/>
    <s v="02"/>
    <s v="30437224-0"/>
    <s v="CONSERVACIÓN OBRAS PORTUARIAS COSTERAS MENORES 2016-2021, VALPARAÍSO"/>
    <n v="1010700"/>
    <n v="612341.84499999997"/>
    <n v="398358.15500000003"/>
    <s v="VALPARAISO, ISLA DE PASCUA, PETORCA, SAN ANTONIO"/>
    <s v="VALPARAISO, CONCON, JUAN FERNANDEZ, PUCHUNCAVI, QUINTERO, VIÑA DEL MAR, ISLA DE PASCUA, LA LIGUA, PAPUDO, ZAPALLAR, SAN ANTONIO, ALGARROBO, CARTAGENA, EL QUISCO, EL TABO, SANTO DOMINGO"/>
    <n v="1010700000"/>
    <n v="612341845"/>
    <n v="398358155"/>
    <x v="1"/>
    <s v="UNIPROVINCIAL"/>
    <x v="1"/>
    <s v="DOPO"/>
  </r>
  <r>
    <s v="Valparaíso"/>
    <s v="Dirección de Obras Portuarias "/>
    <s v="02"/>
    <s v="40010846-0"/>
    <s v="CONSTRUCCION BORDE COSTERO PLAYA EL TABO CENTRO EL TABO"/>
    <n v="220"/>
    <n v="0"/>
    <n v="220"/>
    <s v="SAN ANTONIO"/>
    <s v="EL TABO"/>
    <n v="220000"/>
    <n v="0"/>
    <n v="220000"/>
    <x v="1"/>
    <s v="UNIPROVINCIAL"/>
    <x v="1"/>
    <s v="DOPO"/>
  </r>
  <r>
    <s v="Valparaíso"/>
    <s v="Dirección de Obras Portuarias "/>
    <s v="02"/>
    <s v="40017907-0"/>
    <s v="CONSTRUCCION INFRAESTRUCTURA PORTUARIA PARA PESCADORES EX-SUDAMERICANA. VALPARAISO"/>
    <n v="329693"/>
    <n v="17527.2"/>
    <n v="312165.8"/>
    <s v="VALPARAISO"/>
    <s v="VALPARAISO"/>
    <n v="329693000"/>
    <n v="17527200"/>
    <n v="312165800"/>
    <x v="1"/>
    <s v="UNIPROVINCIAL"/>
    <x v="1"/>
    <s v="DOPO"/>
  </r>
  <r>
    <s v="Valparaíso"/>
    <s v="Dirección de Obras Portuarias "/>
    <s v="02"/>
    <s v="40018798-0"/>
    <s v="CONSERVACION GLOBALES OBRAS PORTUARIAS REGIÓN DE VALPARAISO"/>
    <n v="5944004"/>
    <n v="2720028.611"/>
    <n v="3223975.389"/>
    <s v="VALPARAISO"/>
    <s v="VALPARAISO"/>
    <n v="5944004000"/>
    <n v="2720028611"/>
    <n v="3223975389"/>
    <x v="1"/>
    <s v="UNIPROVINCIAL"/>
    <x v="1"/>
    <s v="DOPO"/>
  </r>
  <r>
    <s v="Valparaíso"/>
    <s v="Dirección de Obras Portuarias "/>
    <s v="02"/>
    <s v="40026617-0"/>
    <s v="CONSTRUCCION OBRAS MARÍTIMAS Y TERRESTRES CALETA HORCÓN, PUCHUNCAVI"/>
    <n v="1590868"/>
    <n v="0"/>
    <n v="1590868"/>
    <s v="VALPARAISO"/>
    <s v="PUCHUNCAVI"/>
    <n v="1590868000"/>
    <n v="0"/>
    <n v="1590868000"/>
    <x v="1"/>
    <s v="UNIPROVINCIAL"/>
    <x v="1"/>
    <s v="DOPO"/>
  </r>
  <r>
    <s v="Valparaíso"/>
    <s v="Dirección de Obras Portuarias "/>
    <s v="02"/>
    <s v="40039469-0"/>
    <s v="CONSERVACION INFRAESTRUCTURA PORTUARIA CALETA RIO MAIPO SAN ANTONIO"/>
    <n v="132482"/>
    <n v="123800.912"/>
    <n v="8681.0880000000034"/>
    <s v="SAN ANTONIO"/>
    <s v="SAN ANTONIO"/>
    <n v="132482000"/>
    <n v="123800912"/>
    <n v="8681088.0000000037"/>
    <x v="1"/>
    <s v="UNIPROVINCIAL"/>
    <x v="1"/>
    <s v="DOPO"/>
  </r>
  <r>
    <s v="Valparaíso"/>
    <s v="Dirección de Obras Portuarias "/>
    <s v="02"/>
    <s v="40039470-0"/>
    <s v="CONSERVACION PASEO WHEELWRIGHT, VALPARAISO"/>
    <n v="588358"/>
    <n v="53280.362000000001"/>
    <n v="535077.63800000004"/>
    <s v="VALPARAISO"/>
    <s v="VALPARAISO"/>
    <n v="588358000"/>
    <n v="53280362"/>
    <n v="535077638.00000006"/>
    <x v="1"/>
    <s v="UNIPROVINCIAL"/>
    <x v="1"/>
    <s v="DOPO"/>
  </r>
  <r>
    <s v="Valparaíso"/>
    <s v="Dirección de Obras Portuarias "/>
    <s v="02"/>
    <s v="40041401-0"/>
    <s v="CONSERVACION AVDA. ALTAMIRANO, ETAPA II, COMUNA DE VALPARAÍSO"/>
    <n v="1577145"/>
    <n v="657581.80299999996"/>
    <n v="919563.19700000004"/>
    <s v="VALPARAISO"/>
    <s v="VALPARAISO"/>
    <n v="1577145000"/>
    <n v="657581803"/>
    <n v="919563197"/>
    <x v="1"/>
    <s v="UNIPROVINCIAL"/>
    <x v="1"/>
    <s v="DOPO"/>
  </r>
  <r>
    <s v="Valparaíso"/>
    <s v="Dirección de Obras Portuarias "/>
    <s v="02"/>
    <s v="40041421-0"/>
    <s v="CONSERVACION AVDA. ESCUADRA LIBERTADORA, ETAPA II, COMUNA DE VALPARAÍSO"/>
    <n v="459716"/>
    <n v="459716"/>
    <n v="0"/>
    <s v="VALPARAISO"/>
    <s v="VALPARAISO"/>
    <n v="459716000"/>
    <n v="459716000"/>
    <n v="0"/>
    <x v="1"/>
    <s v="UNIPROVINCIAL"/>
    <x v="1"/>
    <s v="DOPO"/>
  </r>
  <r>
    <s v="Valparaíso"/>
    <s v="Dirección de Obras Portuarias "/>
    <s v="02"/>
    <s v="40045806-0"/>
    <s v="CONSERVACION OBRAS TERRESTRE  Y MARITIMAS CALETA PORTALES VALPARAISO"/>
    <n v="1744501"/>
    <n v="0"/>
    <n v="1744501"/>
    <s v="VALPARAISO"/>
    <s v="VALPARAISO"/>
    <n v="1744501000"/>
    <n v="0"/>
    <n v="1744501000"/>
    <x v="1"/>
    <s v="UNIPROVINCIAL"/>
    <x v="1"/>
    <s v="DOPO"/>
  </r>
  <r>
    <s v="Valparaíso"/>
    <s v="Dirección de Aeropuertos "/>
    <s v="02"/>
    <s v="30462638-0"/>
    <s v="CONSERVACIÓN MENOR AERÓDROMO RÓBINSON CRUSOE V REGIÓN DE VALPARAÍSO"/>
    <n v="90000"/>
    <n v="4583.1970000000001"/>
    <n v="85416.803"/>
    <s v="VALPARAISO"/>
    <s v="JUAN FERNANDEZ"/>
    <n v="90000000"/>
    <n v="4583197"/>
    <n v="85416803"/>
    <x v="1"/>
    <s v="UNIPROVINCIAL"/>
    <x v="1"/>
    <s v="DAER"/>
  </r>
  <r>
    <s v="Valparaíso"/>
    <s v="Dirección de Aeropuertos "/>
    <s v="02"/>
    <s v="30480162-0"/>
    <s v="CONSERVACIÓN MENOR AEROPUERTO MATAVERI DE ISLA DE PASCUA, V REGIÓN"/>
    <n v="205000"/>
    <n v="7700"/>
    <n v="197300"/>
    <s v="ISLA DE PASCUA"/>
    <s v="ISLA DE PASCUA"/>
    <n v="205000000"/>
    <n v="7700000"/>
    <n v="197300000"/>
    <x v="1"/>
    <s v="UNIPROVINCIAL"/>
    <x v="1"/>
    <s v="DAER"/>
  </r>
  <r>
    <s v="Valparaíso"/>
    <s v="Dirección de Aeropuertos "/>
    <s v="02"/>
    <s v="30486549-0"/>
    <s v="CONSERVACIÓN MAYOR AREA DE MOVIMIENTO AEROPUERTO MATAVERI"/>
    <n v="27548490"/>
    <n v="14848157.848000001"/>
    <n v="12700332.151999999"/>
    <s v="ISLA DE PASCUA"/>
    <s v="ISLA DE PASCUA"/>
    <n v="27548490000"/>
    <n v="14848157848.000002"/>
    <n v="12700332151.999998"/>
    <x v="1"/>
    <s v="UNIPROVINCIAL"/>
    <x v="1"/>
    <s v="DAER"/>
  </r>
  <r>
    <s v="Valparaíso"/>
    <s v="Dirección de Aeropuertos "/>
    <s v="02"/>
    <s v="40007451-0"/>
    <s v="AMPLIACION Y MEJORAMIENTO AERÓDROMO VIÑA DEL MAR REGIÓN DE VALPARAÍSO"/>
    <n v="142804"/>
    <n v="0"/>
    <n v="142804"/>
    <s v="VALPARAISO"/>
    <s v="CONCON"/>
    <n v="142804000"/>
    <n v="0"/>
    <n v="142804000"/>
    <x v="1"/>
    <s v="UNIPROVINCIAL"/>
    <x v="1"/>
    <s v="DAER"/>
  </r>
  <r>
    <s v="Valparaíso"/>
    <s v="Dirección de Aeropuertos "/>
    <s v="02"/>
    <s v="40024610-0"/>
    <s v="REPOSICION UMBRAL 14 AERODROMO ROBINSON CRUSOE"/>
    <n v="502704"/>
    <n v="66259.468999999997"/>
    <n v="436444.53100000002"/>
    <s v="VALPARAISO"/>
    <s v="JUAN FERNANDEZ"/>
    <n v="502704000"/>
    <n v="66259469"/>
    <n v="436444531"/>
    <x v="1"/>
    <s v="UNIPROVINCIAL"/>
    <x v="1"/>
    <s v="DAER"/>
  </r>
  <r>
    <s v="Valparaíso"/>
    <s v="Dirección de Aeropuertos "/>
    <s v="02"/>
    <s v="40030542-0"/>
    <s v="CONSERVACION ÁREA TERMINAL AEROPUERTO MATAVERI, ISLA DE PASCUA RAPA-NUI"/>
    <n v="747562"/>
    <n v="37983.828999999998"/>
    <n v="709578.17099999997"/>
    <s v="ISLA DE PASCUA"/>
    <s v="ISLA DE PASCUA"/>
    <n v="747562000"/>
    <n v="37983829"/>
    <n v="709578171"/>
    <x v="1"/>
    <s v="UNIPROVINCIAL"/>
    <x v="1"/>
    <s v="DAER"/>
  </r>
  <r>
    <s v="Valparaíso"/>
    <s v="Dirección de Aeropuertos "/>
    <s v="02"/>
    <s v="40038560-0"/>
    <s v="CONSERVACION MAYOR AERODROMO VIÑA DEL MAR, REGION DE VALPARAISO"/>
    <n v="2602700"/>
    <n v="365278.223"/>
    <n v="2237421.7770000002"/>
    <s v="VALPARAISO"/>
    <s v="CONCON"/>
    <n v="2602700000"/>
    <n v="365278223"/>
    <n v="2237421777"/>
    <x v="1"/>
    <s v="UNIPROVINCIAL"/>
    <x v="1"/>
    <s v="DAER"/>
  </r>
  <r>
    <s v="Valparaíso"/>
    <s v="Dirección de Aeropuertos "/>
    <s v="02"/>
    <s v="40045531-0"/>
    <s v="CONSERVACION RUTINARIA AEROPUERTO MATAVERI RAPANUI 2022"/>
    <n v="1400000"/>
    <n v="816373.72100000002"/>
    <n v="583626.27899999998"/>
    <s v="ISLA DE PASCUA"/>
    <s v="ISLA DE PASCUA"/>
    <n v="1400000000"/>
    <n v="816373721"/>
    <n v="583626279"/>
    <x v="1"/>
    <s v="UNIPROVINCIAL"/>
    <x v="1"/>
    <s v="DAER"/>
  </r>
  <r>
    <s v="Valparaíso"/>
    <s v="Subdirección de Servicios Sanitarios Rurales"/>
    <s v="01"/>
    <s v="40037912-0"/>
    <s v="DIAGNOSTICO INFRAESTRUCTURA DE LOS SISTEMAS BÁSICOS, PROVINCIA DE PETORCA"/>
    <n v="107748"/>
    <n v="0"/>
    <n v="107748"/>
    <s v="PETORCA"/>
    <s v="LA LIGUA, CABILDO, PAPUDO, PETORCA, ZAPALLAR"/>
    <n v="107748000"/>
    <n v="0"/>
    <n v="107748000"/>
    <x v="1"/>
    <s v="UNIPROVINCIAL"/>
    <x v="1"/>
    <s v="SSSR"/>
  </r>
  <r>
    <s v="Valparaíso"/>
    <s v="Subdirección de Servicios Sanitarios Rurales"/>
    <s v="01"/>
    <s v="40037929-0"/>
    <s v="DIAGNOSTICO INFRAESTRUCTURA DE LOS SISTEMAS BÁSICOS, REGIÓN DE VALPARAÍSO"/>
    <n v="318899"/>
    <n v="0"/>
    <n v="318899"/>
    <s v="VALPARAISO"/>
    <s v="VALPARAISO, CASABLANCA, CONCON, JUAN FERNANDEZ, PUCHUNCAVI, QUILPUE, QUINTERO, VILLA ALEMANA, VIÑA DEL MAR"/>
    <n v="318899000"/>
    <n v="0"/>
    <n v="318899000"/>
    <x v="1"/>
    <s v="UNIPROVINCIAL"/>
    <x v="1"/>
    <s v="SSSR"/>
  </r>
  <r>
    <s v="Valparaíso"/>
    <s v="Subdirección de Servicios Sanitarios Rurales"/>
    <s v="02"/>
    <s v="30069977-0"/>
    <s v="AMPLIACION SERVICIO APR LA VEGA-LA VIÑA, COMUNA DE CABILDO"/>
    <n v="1281600"/>
    <n v="499816.85399999999"/>
    <n v="781783.14599999995"/>
    <s v="PETORCA"/>
    <s v="CABILDO"/>
    <n v="1281600000"/>
    <n v="499816854"/>
    <n v="781783146"/>
    <x v="1"/>
    <s v="UNIPROVINCIAL"/>
    <x v="1"/>
    <s v="SSSR"/>
  </r>
  <r>
    <s v="Valparaíso"/>
    <s v="Subdirección de Servicios Sanitarios Rurales"/>
    <s v="02"/>
    <s v="30464534-0"/>
    <s v="AMPLIACION AGUA POTABLE SSR EL CARPINTERO COMUNA DE CASABLANCA"/>
    <n v="583367"/>
    <n v="79864.976999999999"/>
    <n v="503502.02299999999"/>
    <s v="VALPARAISO"/>
    <s v="CASABLANCA"/>
    <n v="583367000"/>
    <n v="79864977"/>
    <n v="503502023"/>
    <x v="1"/>
    <s v="UNIPROVINCIAL"/>
    <x v="1"/>
    <s v="SSSR"/>
  </r>
  <r>
    <s v="Valparaíso"/>
    <s v="Subdirección de Servicios Sanitarios Rurales"/>
    <s v="02"/>
    <s v="30470140-0"/>
    <s v="MEJORAMIENTO SSR LAS SALINAS COMUNA DE PAPUDO"/>
    <n v="336483"/>
    <n v="231195.927"/>
    <n v="105287.073"/>
    <s v="VALPARAISO"/>
    <s v="VIÑA DEL MAR"/>
    <n v="336483000"/>
    <n v="231195927"/>
    <n v="105287073"/>
    <x v="1"/>
    <s v="UNIPROVINCIAL"/>
    <x v="1"/>
    <s v="SSSR"/>
  </r>
  <r>
    <s v="Valparaíso"/>
    <s v="Subdirección de Servicios Sanitarios Rurales"/>
    <s v="02"/>
    <s v="30472935-0"/>
    <s v="MEJORAMIENTO AMPLIACION DE SERVICIO AGUA POTABLE RURAL LOS ALMENDROS V REGION"/>
    <n v="660000"/>
    <n v="0"/>
    <n v="660000"/>
    <s v="QUILLOTA"/>
    <s v="QUILLOTA"/>
    <n v="660000000"/>
    <n v="0"/>
    <n v="660000000"/>
    <x v="1"/>
    <s v="UNIPROVINCIAL"/>
    <x v="1"/>
    <s v="SSSR"/>
  </r>
  <r>
    <s v="Valparaíso"/>
    <s v="Subdirección de Servicios Sanitarios Rurales"/>
    <s v="02"/>
    <s v="40017219-0"/>
    <s v="CONSERVACION MANTENCIÓN Y AMPLIACIÓN SIST. APR, REGIÓN DE VALPO. (GLOSA 5)"/>
    <n v="879364"/>
    <n v="5958.7730000000001"/>
    <n v="873405.22699999996"/>
    <s v="INTERPROVINCIAL"/>
    <s v="INTERCOMUNAL"/>
    <n v="879364000"/>
    <n v="5958773"/>
    <n v="873405227"/>
    <x v="0"/>
    <s v="INTERPROVINCIAL"/>
    <x v="1"/>
    <s v="SSSR"/>
  </r>
  <r>
    <s v="Valparaíso"/>
    <s v="Subdirección de Servicios Sanitarios Rurales"/>
    <s v="02"/>
    <s v="40020293-0"/>
    <s v="MEJORAMIENTO DE SERVICIO APR LO OVALLE, COMUNA DE CASABLANCA"/>
    <n v="251114"/>
    <n v="112746.69500000001"/>
    <n v="138367.30499999999"/>
    <s v="VALPARAISO"/>
    <s v="CASABLANCA"/>
    <n v="251114000"/>
    <n v="112746695"/>
    <n v="138367305"/>
    <x v="1"/>
    <s v="UNIPROVINCIAL"/>
    <x v="1"/>
    <s v="SSSR"/>
  </r>
  <r>
    <s v="Valparaíso"/>
    <s v="Subdirección de Servicios Sanitarios Rurales"/>
    <s v="02"/>
    <s v="40020457-0"/>
    <s v="AMPLIACION SERVICIO DE AGUA POTABLE RURAL MAITEN LARGO COMUNA DE LA LIGUA"/>
    <n v="263797"/>
    <n v="83026.375"/>
    <n v="180770.625"/>
    <s v="PETORCA"/>
    <s v="LA LIGUA"/>
    <n v="263797000"/>
    <n v="83026375"/>
    <n v="180770625"/>
    <x v="1"/>
    <s v="UNIPROVINCIAL"/>
    <x v="1"/>
    <s v="SSSR"/>
  </r>
  <r>
    <s v="Valparaíso"/>
    <s v="Subdirección de Servicios Sanitarios Rurales"/>
    <s v="02"/>
    <s v="40027921-0"/>
    <s v="MEJORAMIENTO SISTEMAS APR REGION VALPARAISO, GLOSA 05 APR (PREFACT.,FACT.,DISEÑO)"/>
    <n v="353386"/>
    <n v="301935.64199999999"/>
    <n v="51450.358000000007"/>
    <s v="INTERPROVINCIAL"/>
    <s v="INTERCOMUNAL"/>
    <n v="353386000"/>
    <n v="301935642"/>
    <n v="51450358.000000007"/>
    <x v="0"/>
    <s v="INTERPROVINCIAL"/>
    <x v="1"/>
    <s v="SSSR"/>
  </r>
  <r>
    <s v="Valparaíso"/>
    <s v="Subdirección de Servicios Sanitarios Rurales"/>
    <s v="02"/>
    <s v="40030354-0"/>
    <s v="CONSERVACION SISTEMAS DE APR POR SEQUÍA AÑO 2021-2022, REGIÓN DE VALPARAÍSO"/>
    <n v="362268"/>
    <n v="343194.625"/>
    <n v="19073.374999999978"/>
    <s v="INTERPROVINCIAL"/>
    <s v="INTERCOMUNAL"/>
    <n v="362268000"/>
    <n v="343194625"/>
    <n v="19073374.999999978"/>
    <x v="0"/>
    <s v="INTERPROVINCIAL"/>
    <x v="1"/>
    <s v="SSSR"/>
  </r>
  <r>
    <s v="Valparaíso"/>
    <s v="Subdirección de Servicios Sanitarios Rurales"/>
    <s v="02"/>
    <s v="40032713-0"/>
    <s v="MEJORAMIENTO SISTEMA SSR CASABLANCA PUTAENDO"/>
    <n v="660000"/>
    <n v="0"/>
    <n v="660000"/>
    <s v="SAN FELIPE"/>
    <s v="PUTAENDO"/>
    <n v="660000000"/>
    <n v="0"/>
    <n v="660000000"/>
    <x v="1"/>
    <s v="UNIPROVINCIAL"/>
    <x v="1"/>
    <s v="SSSR"/>
  </r>
  <r>
    <s v="Valparaíso"/>
    <s v="Subdirección de Servicios Sanitarios Rurales"/>
    <s v="02"/>
    <s v="40033411-0"/>
    <s v="AMPLIACION AGUA POTABLE SSR  PICHICUY, COMUNA DE LA LIGUA"/>
    <n v="1203510"/>
    <n v="323224.37899999996"/>
    <n v="880285.62100000004"/>
    <s v="PETORCA"/>
    <s v="LA LIGUA"/>
    <n v="1203510000"/>
    <n v="323224378.99999994"/>
    <n v="880285621"/>
    <x v="1"/>
    <s v="UNIPROVINCIAL"/>
    <x v="1"/>
    <s v="SSSR"/>
  </r>
  <r>
    <s v="Valparaíso"/>
    <s v="Subdirección de Servicios Sanitarios Rurales"/>
    <s v="02"/>
    <s v="40033572-0"/>
    <s v="MEJORAMIENTO AGUA POTABLE SSR SAN JOSE EL CARMEN CABILDO"/>
    <n v="440000"/>
    <n v="0"/>
    <n v="440000"/>
    <s v="PETORCA"/>
    <s v="CABILDO"/>
    <n v="440000000"/>
    <n v="0"/>
    <n v="440000000"/>
    <x v="1"/>
    <s v="UNIPROVINCIAL"/>
    <x v="1"/>
    <s v="SSSR"/>
  </r>
  <r>
    <s v="Valparaíso"/>
    <s v="Subdirección de Servicios Sanitarios Rurales"/>
    <s v="02"/>
    <s v="40033797-0"/>
    <s v="MEJORAMIENTO SISTEMA DE AGUA POTABLE SSR LAS CABRAS COMUNA DE SANTA MARÍA"/>
    <n v="1812147"/>
    <n v="0"/>
    <n v="1812147"/>
    <s v="SAN FELIPE"/>
    <s v="SANTA MARIA"/>
    <n v="1812147000"/>
    <n v="0"/>
    <n v="1812147000"/>
    <x v="1"/>
    <s v="UNIPROVINCIAL"/>
    <x v="1"/>
    <s v="SSSR"/>
  </r>
  <r>
    <s v="Valparaíso"/>
    <s v="Subdirección de Servicios Sanitarios Rurales"/>
    <s v="02"/>
    <s v="40033833-0"/>
    <s v="MEJORAMIENTO SISTEMA  DE AGUA POTABLE SSR POCOCHAY COMUNA DE LA CRUZ"/>
    <n v="4231671"/>
    <n v="0"/>
    <n v="4231671"/>
    <s v="QUILLOTA"/>
    <s v="LA CRUZ"/>
    <n v="4231671000"/>
    <n v="0"/>
    <n v="4231671000"/>
    <x v="1"/>
    <s v="UNIPROVINCIAL"/>
    <x v="1"/>
    <s v="SSSR"/>
  </r>
  <r>
    <s v="Valparaíso"/>
    <s v="Subdirección de Servicios Sanitarios Rurales"/>
    <s v="02"/>
    <s v="40036181-0"/>
    <s v="AMPLIACION AMPLIACION DE SERVICIO APR EL CONVENTO SANTO DOMINGO"/>
    <n v="1100000"/>
    <n v="0"/>
    <n v="1100000"/>
    <s v="SAN ANTONIO"/>
    <s v="SANTO DOMINGO"/>
    <n v="1100000000"/>
    <n v="0"/>
    <n v="1100000000"/>
    <x v="1"/>
    <s v="UNIPROVINCIAL"/>
    <x v="1"/>
    <s v="SSSR"/>
  </r>
  <r>
    <s v="Valparaíso"/>
    <s v="Subdirección de Servicios Sanitarios Rurales"/>
    <s v="02"/>
    <s v="40037946-0"/>
    <s v="CONSERVACION SEQUÍA 2022 - 2023 REGIÓN DE VALPARAÍSO"/>
    <n v="27069395"/>
    <n v="7571369.534"/>
    <n v="19498025.466000002"/>
    <s v="INTERPROVINCIAL"/>
    <s v="INTERCOMUNAL"/>
    <n v="27069395000"/>
    <n v="7571369534"/>
    <n v="19498025466"/>
    <x v="0"/>
    <s v="INTERPROVINCIAL"/>
    <x v="1"/>
    <s v="SSSR"/>
  </r>
  <r>
    <s v="Valparaíso"/>
    <s v="Subdirección de Servicios Sanitarios Rurales"/>
    <s v="02"/>
    <s v="40037973-0"/>
    <s v="MEJORAMIENTO SISTEMA SSR LOS PATOS PUTAENDO"/>
    <n v="695960"/>
    <n v="0"/>
    <n v="695960"/>
    <s v="SAN FELIPE"/>
    <s v="PUTAENDO"/>
    <n v="695960000"/>
    <n v="0"/>
    <n v="695960000"/>
    <x v="1"/>
    <s v="UNIPROVINCIAL"/>
    <x v="1"/>
    <s v="SSSR"/>
  </r>
  <r>
    <s v="Valparaíso"/>
    <s v="Dirección General de Concesiones de Obras Públicas"/>
    <s v="02"/>
    <s v="29000038-0"/>
    <s v="AMPLIACIÓN, REHABILITACIÓN Y MEJORAMIENTO LITORAL CENTRAL (INSPECCIÓN FISCAL)"/>
    <n v="442024"/>
    <n v="84620.948000000004"/>
    <n v="357403.05200000003"/>
    <s v="VALPARAISO, SAN ANTONIO"/>
    <s v="CASABLANCA, SAN ANTONIO, ALGARROBO, CARTAGENA, EL QUISCO, EL TABO"/>
    <n v="442024000"/>
    <n v="84620948"/>
    <n v="357403052"/>
    <x v="1"/>
    <s v="UNIPROVINCIAL"/>
    <x v="1"/>
    <s v="DCOP"/>
  </r>
  <r>
    <s v="Valparaíso"/>
    <s v="Dirección General de Concesiones de Obras Públicas"/>
    <s v="02"/>
    <s v="29000059-0"/>
    <s v="CONSTRUCCIÓN TUNEL EL MELON POR CONCESIÓN"/>
    <n v="1030389"/>
    <n v="303608.68300000002"/>
    <n v="726780.31700000004"/>
    <s v="PETORCA, QUILLOTA"/>
    <s v="ZAPALLAR, NOGALES"/>
    <n v="1030389000"/>
    <n v="303608683"/>
    <n v="726780317"/>
    <x v="1"/>
    <s v="UNIPROVINCIAL"/>
    <x v="1"/>
    <s v="DCOP"/>
  </r>
  <r>
    <s v="Valparaíso"/>
    <s v="Dirección General de Concesiones de Obras Públicas"/>
    <s v="02"/>
    <s v="29000070-0"/>
    <s v="CONSTRUCCIÓN CAMINO PUCHUNCAVÍ NOGALES POR CONCESIÓN"/>
    <n v="1558527"/>
    <n v="251771.497"/>
    <n v="1306755.503"/>
    <s v="VALPARAISO, QUILLOTA"/>
    <s v="PUCHUNCAVI, QUINTERO, NOGALES"/>
    <n v="1558527000"/>
    <n v="251771497"/>
    <n v="1306755503"/>
    <x v="1"/>
    <s v="UNIPROVINCIAL"/>
    <x v="1"/>
    <s v="DCOP"/>
  </r>
  <r>
    <s v="Valparaíso"/>
    <s v="Dirección General de Concesiones de Obras Públicas"/>
    <s v="02"/>
    <s v="29000077-0"/>
    <s v="RUTA 60 LOS ANDES CON-CON"/>
    <n v="390135"/>
    <n v="80395.001000000004"/>
    <n v="309739.99900000001"/>
    <s v="LOS ANDES, QUILLOTA, SAN FELIPE, MARGA MARGA"/>
    <s v="LOS ANDES, SAN ESTEBAN, QUILLOTA, CALERA, HIJUELAS, LA CRUZ, SAN FELIPE, CATEMU, LLAILLAY, PANQUEHUE, SANTA MARIA, LIMACHE, VILLA ALEMANA"/>
    <n v="390135000"/>
    <n v="80395001"/>
    <n v="309739999"/>
    <x v="1"/>
    <s v="UNIPROVINCIAL"/>
    <x v="1"/>
    <s v="DCOP"/>
  </r>
  <r>
    <s v="Valparaíso"/>
    <s v="Dirección General de Concesiones de Obras Públicas"/>
    <s v="02"/>
    <s v="29000086-0"/>
    <s v="PUERTO TERRESTRE LOS ANDES (INSPECCIÓN FISCAL)"/>
    <n v="494561"/>
    <n v="135326.31899999999"/>
    <n v="359234.68099999998"/>
    <s v="LOS ANDES"/>
    <s v="LOS ANDES"/>
    <n v="494561000"/>
    <n v="135326319"/>
    <n v="359234681"/>
    <x v="1"/>
    <s v="UNIPROVINCIAL"/>
    <x v="1"/>
    <s v="DCOP"/>
  </r>
  <r>
    <s v="Valparaíso"/>
    <s v="Dirección General de Concesiones de Obras Públicas"/>
    <s v="02"/>
    <s v="29000123-0"/>
    <s v="CONCESIÓN LITORAL CENTRAL (INGRESO MÍNIMO GARANTIZADO)"/>
    <n v="7646921"/>
    <n v="0"/>
    <n v="7646921"/>
    <s v="VALPARAISO, SAN ANTONIO"/>
    <s v="CASABLANCA, SAN ANTONIO, ALGARROBO, CARTAGENA, EL QUISCO, EL TABO"/>
    <n v="7646921000"/>
    <n v="0"/>
    <n v="7646921000"/>
    <x v="1"/>
    <s v="UNIPROVINCIAL"/>
    <x v="1"/>
    <s v="DCOP"/>
  </r>
  <r>
    <s v="Valparaíso"/>
    <s v="Dirección General de Concesiones de Obras Públicas"/>
    <s v="02"/>
    <s v="29000153-0"/>
    <s v="CAMINO INTERNACIONAL RUTA 60 CH LOS ANDES - CON CON (SISTEMA NUEVAS INVERSIONES)"/>
    <n v="6309830"/>
    <n v="6100639.7520000003"/>
    <n v="209190.24799999967"/>
    <s v="LOS ANDES, QUILLOTA, SAN FELIPE, MARGA MARGA"/>
    <s v="LOS ANDES, SAN ESTEBAN, QUILLOTA, CALERA, HIJUELAS, LA CRUZ, SAN FELIPE, CATEMU, LLAILLAY, PANQUEHUE, SANTA MARIA, LIMACHE, VILLA ALEMANA"/>
    <n v="6309830000"/>
    <n v="6100639752"/>
    <n v="209190247.99999967"/>
    <x v="1"/>
    <s v="UNIPROVINCIAL"/>
    <x v="1"/>
    <s v="DCOP"/>
  </r>
  <r>
    <s v="Valparaíso"/>
    <s v="Dirección General de Concesiones de Obras Públicas"/>
    <s v="02"/>
    <s v="29000231-0"/>
    <s v="CAMINO INTERNACIONAL RUTA 60 CH LOS ANDES - CON CON (EXPROPIACIONES)"/>
    <n v="11000"/>
    <n v="0"/>
    <n v="11000"/>
    <s v="VALPARAISO"/>
    <s v="INTERCOMUNAL"/>
    <n v="11000000"/>
    <n v="0"/>
    <n v="11000000"/>
    <x v="0"/>
    <s v="UNIPROVINCIAL"/>
    <x v="1"/>
    <s v="DCOP"/>
  </r>
  <r>
    <s v="Valparaíso"/>
    <s v="Dirección General de Concesiones de Obras Públicas"/>
    <s v="02"/>
    <s v="29000275-0"/>
    <s v="CONCESIÓN LITORAL CENTRAL (EXPROPIACIONES)"/>
    <n v="2200"/>
    <n v="0"/>
    <n v="2200"/>
    <s v="SAN ANTONIO"/>
    <s v="SAN ANTONIO, ALGARROBO, CARTAGENA, EL QUISCO, EL TABO"/>
    <n v="2200000"/>
    <n v="0"/>
    <n v="2200000"/>
    <x v="1"/>
    <s v="UNIPROVINCIAL"/>
    <x v="1"/>
    <s v="DCOP"/>
  </r>
  <r>
    <s v="Valparaíso"/>
    <s v="Dirección General de Concesiones de Obras Públicas"/>
    <s v="02"/>
    <s v="29000491-0"/>
    <s v="NUEVO COMPLEJO FRONTERIZO LOS LIBERTADORES (INSPECCIÓN FISCAL)"/>
    <n v="495061"/>
    <n v="135326.31899999999"/>
    <n v="359734.68099999998"/>
    <s v="LOS ANDES"/>
    <s v="LOS ANDES"/>
    <n v="495061000"/>
    <n v="135326319"/>
    <n v="359734681"/>
    <x v="1"/>
    <s v="UNIPROVINCIAL"/>
    <x v="1"/>
    <s v="DCOP"/>
  </r>
  <r>
    <s v="Valparaíso"/>
    <s v="Dirección General de Concesiones de Obras Públicas"/>
    <s v="02"/>
    <s v="29000494-0"/>
    <s v="CONCESIÓN TELEFÉRICO DE VALPARAÍSO (ESTUDIOS)"/>
    <n v="107425"/>
    <n v="0"/>
    <n v="107425"/>
    <s v="VALPARAISO"/>
    <s v="VALPARAISO"/>
    <n v="107425000"/>
    <n v="0"/>
    <n v="107425000"/>
    <x v="1"/>
    <s v="UNIPROVINCIAL"/>
    <x v="1"/>
    <s v="DCOP"/>
  </r>
  <r>
    <s v="Valparaíso"/>
    <s v="Dirección General de Concesiones de Obras Públicas"/>
    <s v="02"/>
    <s v="29000511-0"/>
    <s v="CONSTRUCCIÓN TUNEL EL MELON POR CONCESIÓN (EXPROPIACIONES)"/>
    <n v="5000"/>
    <n v="0"/>
    <n v="5000"/>
    <s v="QUILLOTA"/>
    <s v="NOGALES"/>
    <n v="5000000"/>
    <n v="0"/>
    <n v="5000000"/>
    <x v="1"/>
    <s v="UNIPROVINCIAL"/>
    <x v="1"/>
    <s v="DCOP"/>
  </r>
  <r>
    <s v="Valparaíso"/>
    <s v="Dirección General de Concesiones de Obras Públicas"/>
    <s v="02"/>
    <s v="29000523-0"/>
    <s v="CONCESIÓN CAMINO NOGALES - PUCHUNCAVI, RELICITACIÓN (EXPROPIACIONES)"/>
    <n v="54468"/>
    <n v="2451.7139999999999"/>
    <n v="52016.286"/>
    <s v="VALPARAISO"/>
    <s v="INTERCOMUNAL"/>
    <n v="54468000"/>
    <n v="2451714"/>
    <n v="52016286"/>
    <x v="0"/>
    <s v="UNIPROVINCIAL"/>
    <x v="1"/>
    <s v="DCOP"/>
  </r>
  <r>
    <s v="Valparaíso"/>
    <s v="Dirección General de Concesiones de Obras Públicas"/>
    <s v="02"/>
    <s v="29000529-0"/>
    <s v="CONCESIÓN EMBALSE LAS PALMAS (INSPECCIÓN FISCAL)"/>
    <n v="1138544"/>
    <n v="281677.71500000003"/>
    <n v="856866.28499999992"/>
    <s v="PETORCA"/>
    <s v="PETORCA"/>
    <n v="1138544000"/>
    <n v="281677715"/>
    <n v="856866284.99999988"/>
    <x v="1"/>
    <s v="UNIPROVINCIAL"/>
    <x v="1"/>
    <s v="DCOP"/>
  </r>
  <r>
    <s v="Valparaíso"/>
    <s v="Dirección General de Concesiones de Obras Públicas"/>
    <s v="02"/>
    <s v="29000548-0"/>
    <s v="CONCESIÓN EMBALSE LAS PALMAS (EXPROPIACIONES)"/>
    <n v="11000"/>
    <n v="0"/>
    <n v="11000"/>
    <s v="PETORCA"/>
    <s v="PETORCA"/>
    <n v="11000000"/>
    <n v="0"/>
    <n v="11000000"/>
    <x v="1"/>
    <s v="UNIPROVINCIAL"/>
    <x v="1"/>
    <s v="DCOP"/>
  </r>
  <r>
    <s v="Valparaíso"/>
    <s v="Dirección General de Concesiones de Obras Públicas"/>
    <s v="02"/>
    <s v="29000558-0"/>
    <s v="COMPLEJO FRONTERIZO LOS LIBERTADORES (COMPENSACIONES)"/>
    <n v="2282850"/>
    <n v="0"/>
    <n v="2282850"/>
    <s v="LOS ANDES"/>
    <s v="LOS ANDES"/>
    <n v="2282850000"/>
    <n v="0"/>
    <n v="2282850000"/>
    <x v="1"/>
    <s v="UNIPROVINCIAL"/>
    <x v="1"/>
    <s v="DCOP"/>
  </r>
  <r>
    <s v="Valparaíso"/>
    <s v="Dirección General de Concesiones de Obras Públicas"/>
    <s v="02"/>
    <s v="29000575-0"/>
    <s v="TÚNEL EL MELÓN (SISTEMA NUEVAS INVERSIONES)"/>
    <n v="2351050"/>
    <n v="2312406.199"/>
    <n v="38643.800999999978"/>
    <s v="SAN FELIPE"/>
    <s v="SAN FELIPE"/>
    <n v="2351050000"/>
    <n v="2312406199"/>
    <n v="38643800.999999978"/>
    <x v="1"/>
    <s v="UNIPROVINCIAL"/>
    <x v="1"/>
    <s v="DCOP"/>
  </r>
  <r>
    <s v="Valparaíso"/>
    <s v="Dirección General de Concesiones de Obras Públicas"/>
    <s v="02"/>
    <s v="29000582-0"/>
    <s v="-- SEGUNDA LICITACIÓN CAMINO NOGALES PUCHUNCAVI (COMPENSACIONES) --"/>
    <n v="1716954"/>
    <n v="0"/>
    <n v="1716954"/>
    <s v="PETORCA, QUILLOTA"/>
    <s v="ZAPALLAR, NOGALES"/>
    <n v="1716954000"/>
    <n v="0"/>
    <n v="1716954000"/>
    <x v="1"/>
    <s v="UNIPROVINCIAL"/>
    <x v="1"/>
    <s v="DCOP"/>
  </r>
  <r>
    <s v="Valparaíso"/>
    <s v="Dirección General de Concesiones de Obras Públicas"/>
    <s v="02"/>
    <s v="29000605-0"/>
    <s v="RUTA NOGALES - PUCHUNCAVÍ (SISTEMA NUEVAS INVERSIONES - COVID)"/>
    <n v="6462476"/>
    <n v="438846.17300000001"/>
    <n v="6023629.8269999996"/>
    <s v="QUILLOTA"/>
    <s v="NOGALES"/>
    <n v="6462476000"/>
    <n v="438846173"/>
    <n v="6023629827"/>
    <x v="1"/>
    <s v="UNIPROVINCIAL"/>
    <x v="1"/>
    <s v="DCOP"/>
  </r>
  <r>
    <s v="Valparaíso"/>
    <s v="Dirección General de Concesiones de Obras Públicas"/>
    <s v="02"/>
    <s v="40021079-0"/>
    <s v="CONSTRUCCION Y MEJORAMIENTO NUEVA RUTA PERIFERICA VALPARAISO"/>
    <n v="1800355"/>
    <n v="67471.34"/>
    <n v="1732883.66"/>
    <s v="VALPARAISO"/>
    <s v="INTERCOMUNAL"/>
    <n v="1800355000"/>
    <n v="67471340"/>
    <n v="1732883660"/>
    <x v="0"/>
    <s v="UNIPROVINCIAL"/>
    <x v="1"/>
    <s v="DCOP"/>
  </r>
  <r>
    <s v="Metropolitana de Santiago"/>
    <s v="Dirección de Arquitectura "/>
    <s v="02"/>
    <s v="30310626-0"/>
    <s v="CONSTRUCCIÓN CENTRO GABRIELA MISTRAL ETAPA 2"/>
    <n v="648000"/>
    <n v="62465.336000000003"/>
    <n v="585534.66399999999"/>
    <s v="SANTIAGO"/>
    <s v="SANTIAGO"/>
    <n v="648000000"/>
    <n v="62465336"/>
    <n v="585534664"/>
    <x v="1"/>
    <s v="UNIPROVINCIAL"/>
    <x v="1"/>
    <s v="DARQ"/>
  </r>
  <r>
    <s v="Metropolitana de Santiago"/>
    <s v="Dirección de Arquitectura "/>
    <s v="02"/>
    <s v="40030424-0"/>
    <s v="CONSERVACION CONSERVACIÓN PALACIO DE LA MONEDA 2022-2024"/>
    <n v="455931"/>
    <n v="105141.893"/>
    <n v="350789.10700000002"/>
    <s v="SANTIAGO"/>
    <s v="SANTIAGO"/>
    <n v="455931000"/>
    <n v="105141893"/>
    <n v="350789107"/>
    <x v="1"/>
    <s v="UNIPROVINCIAL"/>
    <x v="1"/>
    <s v="DARQ"/>
  </r>
  <r>
    <s v="Metropolitana de Santiago"/>
    <s v="Dirección de Arquitectura "/>
    <s v="02"/>
    <s v="40041259-0"/>
    <s v="CONSERVACION INTEGRAL SALA CUNA Y JARDIN INFANTIL MOP "/>
    <n v="316327"/>
    <n v="0"/>
    <n v="316327"/>
    <s v="SANTIAGO"/>
    <s v="SANTIAGO"/>
    <n v="316327000"/>
    <n v="0"/>
    <n v="316327000"/>
    <x v="1"/>
    <s v="UNIPROVINCIAL"/>
    <x v="1"/>
    <s v="DARQ"/>
  </r>
  <r>
    <s v="Metropolitana de Santiago"/>
    <s v="Dirección de Obras Hidráulicas "/>
    <s v="01"/>
    <s v="40031139-0"/>
    <s v="DIAGNOSTICO PLAN MAESTRO DE AGUAS LLUVIAS BUIN Y PAINE, PROV DEL MAIPO, R.M."/>
    <n v="439193"/>
    <n v="0"/>
    <n v="439193"/>
    <s v="MAIPO"/>
    <s v="BUIN, PAINE"/>
    <n v="439193000"/>
    <n v="0"/>
    <n v="439193000"/>
    <x v="1"/>
    <s v="UNIPROVINCIAL"/>
    <x v="1"/>
    <s v="DOHR"/>
  </r>
  <r>
    <s v="Metropolitana de Santiago"/>
    <s v="Dirección de Obras Hidráulicas "/>
    <s v="02"/>
    <s v="30097900-0"/>
    <s v="CONSTRUCCIÓN OBRAS DE RETENCIÓN EN HONDONADA, QUEBRADA DE MACUL"/>
    <n v="32720"/>
    <n v="31253.612000000001"/>
    <n v="1466.3879999999999"/>
    <s v="SANTIAGO"/>
    <s v="MACUL"/>
    <n v="32720000"/>
    <n v="31253612"/>
    <n v="1466388"/>
    <x v="1"/>
    <s v="UNIPROVINCIAL"/>
    <x v="1"/>
    <s v="DOHR"/>
  </r>
  <r>
    <s v="Metropolitana de Santiago"/>
    <s v="Dirección de Obras Hidráulicas "/>
    <s v="02"/>
    <s v="30102291-0"/>
    <s v="CONSTRUCCION SISTEMA DE AGUAS LLUVIAS TRINIDAD 2, LA FLORIDA"/>
    <n v="300001"/>
    <n v="190505.79399999999"/>
    <n v="109495.20600000001"/>
    <s v="SANTIAGO"/>
    <s v="LA FLORIDA"/>
    <n v="300001000"/>
    <n v="190505794"/>
    <n v="109495206"/>
    <x v="1"/>
    <s v="UNIPROVINCIAL"/>
    <x v="1"/>
    <s v="DOHR"/>
  </r>
  <r>
    <s v="Metropolitana de Santiago"/>
    <s v="Dirección de Obras Hidráulicas "/>
    <s v="02"/>
    <s v="30105724-0"/>
    <s v="CONSTRUCCIÓN OBRAS CONTROL ALUVIONAL Y CRECIDAS LIQUIDAS QUEB. RAMÓN"/>
    <n v="172120"/>
    <n v="0"/>
    <n v="172120"/>
    <s v="SANTIAGO"/>
    <s v="LA REINA, LAS CONDES"/>
    <n v="172120000"/>
    <n v="0"/>
    <n v="172120000"/>
    <x v="1"/>
    <s v="UNIPROVINCIAL"/>
    <x v="1"/>
    <s v="DOHR"/>
  </r>
  <r>
    <s v="Metropolitana de Santiago"/>
    <s v="Dirección de Obras Hidráulicas "/>
    <s v="02"/>
    <s v="30309772-0"/>
    <s v="CONSERVACIÓN SISTEMAS DE AGUAS LLUVIAS REGIÓN METROPOLITANA"/>
    <n v="2203844"/>
    <n v="860272.05900000001"/>
    <n v="1343571.9410000001"/>
    <s v="SANTIAGO"/>
    <s v="LA FLORIDA, PUDAHUEL, QUILICURA, SAN JOAQUIN, SAN MIGUEL, SAN RAMON"/>
    <n v="2203844000"/>
    <n v="860272059"/>
    <n v="1343571941"/>
    <x v="1"/>
    <s v="UNIPROVINCIAL"/>
    <x v="1"/>
    <s v="DOHR"/>
  </r>
  <r>
    <s v="Metropolitana de Santiago"/>
    <s v="Dirección de Obras Hidráulicas "/>
    <s v="02"/>
    <s v="30485825-0"/>
    <s v="CONSERVACION DE RIBERAS DE CAUCES NATURALES REG. METROPOLITANA (2018-2022)"/>
    <n v="925515"/>
    <n v="798676.45200000005"/>
    <n v="126838.54799999995"/>
    <s v="SANTIAGO, CORDILLERA, CHACABUCO, MAIPO, MELIPILLA, TALAGANTE"/>
    <s v="LA FLORIDA, MAIPU, PIRQUE, SAN JOSE DE MAIPO, COLINA, LAMPA, TIL TIL, BUIN, PAINE, MELIPILLA, ALHUE, EL MONTE, ISLA DE MAIPO, PEÑAFLOR"/>
    <n v="925515000"/>
    <n v="798676452"/>
    <n v="126838547.99999996"/>
    <x v="1"/>
    <s v="UNIPROVINCIAL"/>
    <x v="1"/>
    <s v="DOHR"/>
  </r>
  <r>
    <s v="Metropolitana de Santiago"/>
    <s v="Dirección de Obras Hidráulicas "/>
    <s v="02"/>
    <s v="40013144-0"/>
    <s v="CONSTRUCCION SISTEMA DE EVACUACIÓN DE AGUAS LLUVIAS COMUNA DE LA FLORIDA, SANTIAGO, RM"/>
    <n v="19600"/>
    <n v="0"/>
    <n v="19600"/>
    <s v="SANTIAGO"/>
    <s v="LA FLORIDA"/>
    <n v="19600000"/>
    <n v="0"/>
    <n v="19600000"/>
    <x v="1"/>
    <s v="UNIPROVINCIAL"/>
    <x v="1"/>
    <s v="DOHR"/>
  </r>
  <r>
    <s v="Metropolitana de Santiago"/>
    <s v="Dirección de Obras Hidráulicas "/>
    <s v="02"/>
    <s v="40018779-0"/>
    <s v="CONSTRUCCION SISTEMA DE DRENAJE ZONA SUR PONIENTE ETAPA 1, CANAL SANTA MARTA, MAIPU"/>
    <n v="60966"/>
    <n v="0"/>
    <n v="60966"/>
    <s v="SANTIAGO"/>
    <s v="MAIPU"/>
    <n v="60966000"/>
    <n v="0"/>
    <n v="60966000"/>
    <x v="1"/>
    <s v="UNIPROVINCIAL"/>
    <x v="1"/>
    <s v="DOHR"/>
  </r>
  <r>
    <s v="Metropolitana de Santiago"/>
    <s v="Dirección de Obras Hidráulicas "/>
    <s v="02"/>
    <s v="40039452-0"/>
    <s v="CONSERVACION DE RIBERAS CAUCE RIO MAPOCHO SECTOR PARQUE LA FAMILIA 2022 - 2024"/>
    <n v="850300"/>
    <n v="297192.96600000001"/>
    <n v="553107.03399999999"/>
    <s v="SANTIAGO"/>
    <s v="QUINTA NORMAL"/>
    <n v="850300000"/>
    <n v="297192966"/>
    <n v="553107034"/>
    <x v="1"/>
    <s v="UNIPROVINCIAL"/>
    <x v="1"/>
    <s v="DOHR"/>
  </r>
  <r>
    <s v="Metropolitana de Santiago"/>
    <s v="Dirección de Obras Hidráulicas "/>
    <s v="02"/>
    <s v="40046947-0"/>
    <s v="CONSERVACION MONITOREO Y CONTROL CANAL EL VINCULO, COMUNA DE PAINE, R.M."/>
    <n v="2001300"/>
    <n v="0"/>
    <n v="2001300"/>
    <s v="MAIPO"/>
    <s v="PAINE"/>
    <n v="2001300000"/>
    <n v="0"/>
    <n v="2001300000"/>
    <x v="1"/>
    <s v="UNIPROVINCIAL"/>
    <x v="1"/>
    <s v="DOHR"/>
  </r>
  <r>
    <s v="Metropolitana de Santiago"/>
    <s v="Dirección de Vialidad"/>
    <s v="01"/>
    <s v="40029247-0"/>
    <s v="DIAGNOSTICO DE TERRENOS FISCALES DE LA RM "/>
    <n v="266250"/>
    <n v="0"/>
    <n v="266250"/>
    <s v="INTERPROVINCIAL"/>
    <s v="INTERCOMUNAL"/>
    <n v="266250000"/>
    <n v="0"/>
    <n v="266250000"/>
    <x v="0"/>
    <s v="INTERPROVINCIAL"/>
    <x v="1"/>
    <s v="DVIA"/>
  </r>
  <r>
    <s v="Metropolitana de Santiago"/>
    <s v="Dirección de Vialidad"/>
    <s v="02"/>
    <s v="30065433-0"/>
    <s v="REPOSICIÓN PAVIMENTO RUTA G-150: PANAMERICANA- LAMPA"/>
    <n v="905000"/>
    <n v="85616.326000000001"/>
    <n v="819383.674"/>
    <s v="CHACABUCO"/>
    <s v="LAMPA"/>
    <n v="905000000"/>
    <n v="85616326"/>
    <n v="819383674"/>
    <x v="1"/>
    <s v="UNIPROVINCIAL"/>
    <x v="1"/>
    <s v="DVIA"/>
  </r>
  <r>
    <s v="Metropolitana de Santiago"/>
    <s v="Dirección de Vialidad"/>
    <s v="02"/>
    <s v="30069463-0"/>
    <s v="CONSTRUCCIÓN VARIANTE POLPAICO EN RUTA G-132, COMUNA DE TILTIL"/>
    <n v="216450"/>
    <n v="6090.97"/>
    <n v="210359.03"/>
    <s v="CHACABUCO"/>
    <s v="TIL TIL"/>
    <n v="216450000"/>
    <n v="6090970"/>
    <n v="210359030"/>
    <x v="1"/>
    <s v="UNIPROVINCIAL"/>
    <x v="1"/>
    <s v="DVIA"/>
  </r>
  <r>
    <s v="Metropolitana de Santiago"/>
    <s v="Dirección de Vialidad"/>
    <s v="02"/>
    <s v="30069739-0"/>
    <s v="REPOSICIÓN RUTA G-78, SECTOR MELIPILLA-CUNCUMÉN"/>
    <n v="10230000"/>
    <n v="181615.15"/>
    <n v="10048384.85"/>
    <s v="MELIPILLA"/>
    <s v="MELIPILLA"/>
    <n v="10230000000"/>
    <n v="181615150"/>
    <n v="10048384850"/>
    <x v="1"/>
    <s v="UNIPROVINCIAL"/>
    <x v="1"/>
    <s v="DVIA"/>
  </r>
  <r>
    <s v="Metropolitana de Santiago"/>
    <s v="Dirección de Vialidad"/>
    <s v="02"/>
    <s v="30070213-0"/>
    <s v="CONSTRUCCIÓN CALETERAS RUTA 5 SUR S: LO ESPEJO ¿ SAN BERNARDO"/>
    <n v="55000"/>
    <n v="0"/>
    <n v="55000"/>
    <s v="SANTIAGO"/>
    <s v="LO ESPEJO"/>
    <n v="55000000"/>
    <n v="0"/>
    <n v="55000000"/>
    <x v="1"/>
    <s v="UNIPROVINCIAL"/>
    <x v="1"/>
    <s v="DVIA"/>
  </r>
  <r>
    <s v="Metropolitana de Santiago"/>
    <s v="Dirección de Vialidad"/>
    <s v="02"/>
    <s v="30074253-0"/>
    <s v="REPOSICIÓN RUTA G-25 SECTOR: SAN JOSÉ DE MAIPO - SAN GABRIEL"/>
    <n v="382967"/>
    <n v="0"/>
    <n v="382967"/>
    <s v="CORDILLERA"/>
    <s v="SAN JOSE DE MAIPO"/>
    <n v="382967000"/>
    <n v="0"/>
    <n v="382967000"/>
    <x v="1"/>
    <s v="UNIPROVINCIAL"/>
    <x v="1"/>
    <s v="DVIA"/>
  </r>
  <r>
    <s v="Metropolitana de Santiago"/>
    <s v="Dirección de Vialidad"/>
    <s v="02"/>
    <s v="30081246-0"/>
    <s v="CONSTRUCCIÓN BY PASS MELIPILLA, REGIÓN METROPOLITANA"/>
    <n v="220000"/>
    <n v="0"/>
    <n v="220000"/>
    <s v="MELIPILLA"/>
    <s v="MELIPILLA"/>
    <n v="220000000"/>
    <n v="0"/>
    <n v="220000000"/>
    <x v="1"/>
    <s v="UNIPROVINCIAL"/>
    <x v="1"/>
    <s v="DVIA"/>
  </r>
  <r>
    <s v="Metropolitana de Santiago"/>
    <s v="Dirección de Vialidad"/>
    <s v="02"/>
    <s v="30081497-0"/>
    <s v="CONSTRUCCIÓN CONEXION VIAL 1 NORTE CON RUTA G-505, COMUNA PAINE"/>
    <n v="120000"/>
    <n v="0"/>
    <n v="120000"/>
    <s v="MAIPO"/>
    <s v="PAINE"/>
    <n v="120000000"/>
    <n v="0"/>
    <n v="120000000"/>
    <x v="1"/>
    <s v="UNIPROVINCIAL"/>
    <x v="1"/>
    <s v="DVIA"/>
  </r>
  <r>
    <s v="Metropolitana de Santiago"/>
    <s v="Dirección de Vialidad"/>
    <s v="02"/>
    <s v="30082955-0"/>
    <s v="REPOSICIÓN PUENTES HUECHÚN, SAN VICENTE DE MACUL Y LAS PARCELAS, REGIÓN METROPOLITANA"/>
    <n v="27000"/>
    <n v="0"/>
    <n v="27000"/>
    <s v="CORDILLERA, CHACABUCO, TALAGANTE"/>
    <s v="PIRQUE, TIL TIL, ISLA DE MAIPO"/>
    <n v="27000000"/>
    <n v="0"/>
    <n v="27000000"/>
    <x v="1"/>
    <s v="UNIPROVINCIAL"/>
    <x v="1"/>
    <s v="DVIA"/>
  </r>
  <r>
    <s v="Metropolitana de Santiago"/>
    <s v="Dirección de Vialidad"/>
    <s v="02"/>
    <s v="30083016-0"/>
    <s v="REPOSICIÓN PUENTE ESPERANZA EN RUTA G-68, COMUNA PADRE HURTADO"/>
    <n v="4973000"/>
    <n v="44503.815000000002"/>
    <n v="4928496.1849999996"/>
    <s v="TALAGANTE"/>
    <s v="PADRE HURTADO"/>
    <n v="4973000000"/>
    <n v="44503815"/>
    <n v="4928496185"/>
    <x v="1"/>
    <s v="UNIPROVINCIAL"/>
    <x v="1"/>
    <s v="DVIA"/>
  </r>
  <r>
    <s v="Metropolitana de Santiago"/>
    <s v="Dirección de Vialidad"/>
    <s v="02"/>
    <s v="30091237-0"/>
    <s v="AMPLIACIÓN CAMINO PADRE HURTADO RUTA G-45"/>
    <n v="6000000"/>
    <n v="1967.482"/>
    <n v="5998032.5180000002"/>
    <s v="MAIPO"/>
    <s v="PAINE"/>
    <n v="6000000000"/>
    <n v="1967482"/>
    <n v="5998032518"/>
    <x v="1"/>
    <s v="UNIPROVINCIAL"/>
    <x v="1"/>
    <s v="DVIA"/>
  </r>
  <r>
    <s v="Metropolitana de Santiago"/>
    <s v="Dirección de Vialidad"/>
    <s v="02"/>
    <s v="30130956-0"/>
    <s v="REPOSICION Y CONSTRUCCION PUENTES Y LOSAS, PROVINCIA CHACABUCO, MELIPILLA Y TALAGANTE"/>
    <n v="3191000"/>
    <n v="92602.138999999996"/>
    <n v="3098397.861"/>
    <s v="CHACABUCO, MELIPILLA, TALAGANTE"/>
    <s v="COLINA, LAMPA, TIL TIL, MELIPILLA, ALHUE, CURACAVI, EL MONTE, ISLA DE MAIPO, PADRE HURTADO"/>
    <n v="3191000000"/>
    <n v="92602139"/>
    <n v="3098397861"/>
    <x v="1"/>
    <s v="UNIPROVINCIAL"/>
    <x v="1"/>
    <s v="DVIA"/>
  </r>
  <r>
    <s v="Metropolitana de Santiago"/>
    <s v="Dirección de Vialidad"/>
    <s v="02"/>
    <s v="30402087-0"/>
    <s v="REPOSICIÓN PUENTES Y LOSAS PROVICIAS DE MELIPILLA Y TALAGANTE"/>
    <n v="40000"/>
    <n v="7478.37"/>
    <n v="32521.63"/>
    <s v="MELIPILLA, TALAGANTE"/>
    <s v="MELIPILLA, TALAGANTE, PADRE HURTADO"/>
    <n v="40000000"/>
    <n v="7478370"/>
    <n v="32521630"/>
    <x v="1"/>
    <s v="UNIPROVINCIAL"/>
    <x v="1"/>
    <s v="DVIA"/>
  </r>
  <r>
    <s v="Metropolitana de Santiago"/>
    <s v="Dirección de Vialidad"/>
    <s v="02"/>
    <s v="30402182-0"/>
    <s v="REPOSICIÓN Y CONSTRUCCIÓN PUENTES Y LOSAS R M"/>
    <n v="194000"/>
    <n v="31353.268"/>
    <n v="162646.73199999999"/>
    <s v="INTERPROVINCIAL"/>
    <s v="INTERCOMUNAL"/>
    <n v="194000000"/>
    <n v="31353268"/>
    <n v="162646732"/>
    <x v="0"/>
    <s v="INTERPROVINCIAL"/>
    <x v="1"/>
    <s v="DVIA"/>
  </r>
  <r>
    <s v="Metropolitana de Santiago"/>
    <s v="Dirección de Vialidad"/>
    <s v="02"/>
    <s v="30457895-0"/>
    <s v="REPOSICION PUENTES Y MEJORAMIENTO RUTA G-16: SECTOR LAMPA, TILTIL,"/>
    <n v="254150"/>
    <n v="127340.731"/>
    <n v="126809.269"/>
    <s v="CHACABUCO"/>
    <s v="LAMPA, TIL TIL"/>
    <n v="254150000"/>
    <n v="127340731"/>
    <n v="126809269"/>
    <x v="1"/>
    <s v="UNIPROVINCIAL"/>
    <x v="1"/>
    <s v="DVIA"/>
  </r>
  <r>
    <s v="Metropolitana de Santiago"/>
    <s v="Dirección de Vialidad"/>
    <s v="02"/>
    <s v="30459970-0"/>
    <s v="REPOSICION PUENTES LOS TALAVERAS Y SANTA ROSA, PROVINCIA DE CHACABUCO"/>
    <n v="155130"/>
    <n v="0"/>
    <n v="155130"/>
    <s v="CHACABUCO"/>
    <s v="COLINA, LAMPA"/>
    <n v="155130000"/>
    <n v="0"/>
    <n v="155130000"/>
    <x v="1"/>
    <s v="UNIPROVINCIAL"/>
    <x v="1"/>
    <s v="DVIA"/>
  </r>
  <r>
    <s v="Metropolitana de Santiago"/>
    <s v="Dirección de Vialidad"/>
    <s v="02"/>
    <s v="30483632-0"/>
    <s v="AMPLIACION RUTA 76 S: ESQUINA BLANCA -AVENIDA PARQUE CENTRAL, RM"/>
    <n v="7000"/>
    <n v="3525.0880000000002"/>
    <n v="3474.9119999999998"/>
    <s v="SANTIAGO"/>
    <s v="CERRILLOS"/>
    <n v="7000000"/>
    <n v="3525088"/>
    <n v="3474912"/>
    <x v="1"/>
    <s v="UNIPROVINCIAL"/>
    <x v="1"/>
    <s v="DVIA"/>
  </r>
  <r>
    <s v="Metropolitana de Santiago"/>
    <s v="Dirección de Vialidad"/>
    <s v="02"/>
    <s v="40003861-0"/>
    <s v="MEJORAMIENTO CONECTIVIDAD 2º ACCESO A PIRQUE"/>
    <n v="554000"/>
    <n v="222873.58300000001"/>
    <n v="331126.41700000002"/>
    <s v="CORDILLERA"/>
    <s v="PIRQUE"/>
    <n v="554000000"/>
    <n v="222873583"/>
    <n v="331126417"/>
    <x v="1"/>
    <s v="UNIPROVINCIAL"/>
    <x v="1"/>
    <s v="DVIA"/>
  </r>
  <r>
    <s v="Metropolitana de Santiago"/>
    <s v="Dirección de Vialidad"/>
    <s v="02"/>
    <s v="40011368-0"/>
    <s v="CONSTRUCCION DE VARIOS DESNIVELES EN CRUCES CON LÍNEA FÉRREA  REGIÓN METROPOLITANA"/>
    <n v="300000"/>
    <n v="0"/>
    <n v="300000"/>
    <s v="MAIPO, TALAGANTE"/>
    <s v="PAINE, TALAGANTE"/>
    <n v="300000000"/>
    <n v="0"/>
    <n v="300000000"/>
    <x v="1"/>
    <s v="UNIPROVINCIAL"/>
    <x v="1"/>
    <s v="DVIA"/>
  </r>
  <r>
    <s v="Metropolitana de Santiago"/>
    <s v="Dirección de Vialidad"/>
    <s v="02"/>
    <s v="40011380-0"/>
    <s v="REPOSICION BASE OPERATIVA LA PATAGÜILLA DE LA DIRECCIÓN DE VIALIDAD,  CURACAVÍ"/>
    <n v="88000"/>
    <n v="0"/>
    <n v="88000"/>
    <s v="MELIPILLA"/>
    <s v="CURACAVI"/>
    <n v="88000000"/>
    <n v="0"/>
    <n v="88000000"/>
    <x v="1"/>
    <s v="UNIPROVINCIAL"/>
    <x v="1"/>
    <s v="DVIA"/>
  </r>
  <r>
    <s v="Metropolitana de Santiago"/>
    <s v="Dirección de Vialidad"/>
    <s v="02"/>
    <s v="40012035-0"/>
    <s v="CONSTRUCCION Y MEJORAMIENTO CRUCERO-COLLIGUAY-TILTIL, PASO INTERREGIONAL ENTRE RM Y RV"/>
    <n v="323000"/>
    <n v="55815.508000000002"/>
    <n v="267184.49199999997"/>
    <s v="CHACABUCO, MELIPILLA"/>
    <s v="TIL TIL, CURACAVI"/>
    <n v="323000000"/>
    <n v="55815508"/>
    <n v="267184491.99999997"/>
    <x v="1"/>
    <s v="UNIPROVINCIAL"/>
    <x v="1"/>
    <s v="DVIA"/>
  </r>
  <r>
    <s v="Metropolitana de Santiago"/>
    <s v="Dirección de Vialidad"/>
    <s v="02"/>
    <s v="40017888-0"/>
    <s v="CONSERVACION PUENTE SAN FRANCISCO ANTIGUO EN EL MONTE"/>
    <n v="900000"/>
    <n v="397761.89399999997"/>
    <n v="502238.10600000003"/>
    <s v="TALAGANTE"/>
    <s v="EL MONTE"/>
    <n v="900000000"/>
    <n v="397761894"/>
    <n v="502238106"/>
    <x v="1"/>
    <s v="UNIPROVINCIAL"/>
    <x v="1"/>
    <s v="DVIA"/>
  </r>
  <r>
    <s v="Metropolitana de Santiago"/>
    <s v="Dirección de Vialidad"/>
    <s v="02"/>
    <s v="40020214-0"/>
    <s v="CONSERVACION GLOBAL MIXTA CAMINOS RED VIAL METROPOLITANA 2021"/>
    <n v="14411000"/>
    <n v="5262616.2230000002"/>
    <n v="9148383.7769999988"/>
    <s v="SANTIAGO, CORDILLERA, CHACABUCO"/>
    <s v="SANTIAGO, CERRILLOS, PUENTE ALTO, SAN JOSE DE MAIPO, COLINA, TIL TIL"/>
    <n v="14411000000"/>
    <n v="5262616223"/>
    <n v="9148383776.9999981"/>
    <x v="1"/>
    <s v="UNIPROVINCIAL"/>
    <x v="1"/>
    <s v="DVIA"/>
  </r>
  <r>
    <s v="Metropolitana de Santiago"/>
    <s v="Dirección de Vialidad"/>
    <s v="02"/>
    <s v="40020241-0"/>
    <s v="MEJORAMIENTO RUTA G-16 SECTOR : SANTIAGO - LAMPA"/>
    <n v="143000"/>
    <n v="87540.513000000006"/>
    <n v="55459.486999999994"/>
    <s v="CHACABUCO"/>
    <s v="LAMPA"/>
    <n v="143000000"/>
    <n v="87540513"/>
    <n v="55459486.999999993"/>
    <x v="1"/>
    <s v="UNIPROVINCIAL"/>
    <x v="1"/>
    <s v="DVIA"/>
  </r>
  <r>
    <s v="Metropolitana de Santiago"/>
    <s v="Dirección de Vialidad"/>
    <s v="02"/>
    <s v="40027104-0"/>
    <s v="CONSERVACION RED VIAL REGION METROPOLITANA 2020 PLAN DE RECUPERACION"/>
    <n v="3253000"/>
    <n v="2426336.5959999999"/>
    <n v="826663.4040000001"/>
    <s v="INTERPROVINCIAL"/>
    <s v="INTERCOMUNAL"/>
    <n v="3253000000"/>
    <n v="2426336596"/>
    <n v="826663404.00000012"/>
    <x v="0"/>
    <s v="INTERPROVINCIAL"/>
    <x v="1"/>
    <s v="DVIA"/>
  </r>
  <r>
    <s v="Metropolitana de Santiago"/>
    <s v="Dirección de Vialidad"/>
    <s v="02"/>
    <s v="40031145-0"/>
    <s v="REPOSICION DE 3 PUENTES EN PROVINCIAS: MELIPILLA, MAIPO Y CORDILLERA, R.M."/>
    <n v="550000"/>
    <n v="0"/>
    <n v="550000"/>
    <s v="MAIPO, MELIPILLA"/>
    <s v="PAINE, MELIPILLA"/>
    <n v="550000000"/>
    <n v="0"/>
    <n v="550000000"/>
    <x v="1"/>
    <s v="UNIPROVINCIAL"/>
    <x v="1"/>
    <s v="DVIA"/>
  </r>
  <r>
    <s v="Metropolitana de Santiago"/>
    <s v="Dirección de Vialidad"/>
    <s v="02"/>
    <s v="40031146-0"/>
    <s v="MEJORAMIENTO CONEXION VIAL TALAGANTE-ISLA DE MAIPO, REGION METROPOLITANA"/>
    <n v="220000"/>
    <n v="34676.209000000003"/>
    <n v="185323.791"/>
    <s v="TALAGANTE"/>
    <s v="ISLA DE MAIPO"/>
    <n v="220000000"/>
    <n v="34676209"/>
    <n v="185323791"/>
    <x v="1"/>
    <s v="UNIPROVINCIAL"/>
    <x v="1"/>
    <s v="DVIA"/>
  </r>
  <r>
    <s v="Metropolitana de Santiago"/>
    <s v="Dirección de Vialidad"/>
    <s v="02"/>
    <s v="40035413-0"/>
    <s v="CONSERVACION RED VIAL REGION METROPOLITANA PERIODO 2021-2023 PLAN DE RECUPERACIÓN"/>
    <n v="5284000"/>
    <n v="789515.98"/>
    <n v="4494484.0199999996"/>
    <s v="INTERPROVINCIAL"/>
    <s v="INTERCOMUNAL"/>
    <n v="5284000000"/>
    <n v="789515980"/>
    <n v="4494484020"/>
    <x v="0"/>
    <s v="INTERPROVINCIAL"/>
    <x v="1"/>
    <s v="DVIA"/>
  </r>
  <r>
    <s v="Metropolitana de Santiago"/>
    <s v="Dirección de Vialidad"/>
    <s v="02"/>
    <s v="40038444-0"/>
    <s v="CONSERVACION RED VIAL ADMINISTRACION DIRECTA REGION METROPOLITANA 2023 "/>
    <n v="6950594"/>
    <n v="501476.98599999998"/>
    <n v="6449117.0140000004"/>
    <s v="SANTIAGO, CORDILLERA, CHACABUCO, MAIPO, MELIPILLA, TALAGANTE"/>
    <s v="SANTIAGO, CERRILLOS, CERRO NAVIA, CONCHALI, EL BOSQUE, ESTACION CENTRAL, HUECHURABA, INDEPENDENCIA, LA CISTERNA, LA FLORIDA, LA GRANJA, LA PINTANA, LA REINA, LAS CONDES, LO BARNECHEA, LO ESPEJO, LO PRADO, MACUL, MAIPU, ÑUÑOA, PEDRO AGUIRRE CERDA, PEÑALOLE"/>
    <n v="6950594000"/>
    <n v="501476986"/>
    <n v="6449117014"/>
    <x v="1"/>
    <s v="UNIPROVINCIAL"/>
    <x v="1"/>
    <s v="DVIA"/>
  </r>
  <r>
    <s v="Metropolitana de Santiago"/>
    <s v="Dirección de Vialidad"/>
    <s v="02"/>
    <s v="40039119-0"/>
    <s v="CONSERVACION DE ELEMENTOS DE SEGURIDAD VIAL REGIONAL REGION METROPOLITANA "/>
    <n v="2807000"/>
    <n v="207483.60200000001"/>
    <n v="2599516.398"/>
    <s v="INTERPROVINCIAL"/>
    <s v="INTERCOMUNAL"/>
    <n v="2807000000"/>
    <n v="207483602"/>
    <n v="2599516398"/>
    <x v="0"/>
    <s v="INTERPROVINCIAL"/>
    <x v="1"/>
    <s v="DVIA"/>
  </r>
  <r>
    <s v="Metropolitana de Santiago"/>
    <s v="Dirección de Vialidad"/>
    <s v="02"/>
    <s v="40047697-0"/>
    <s v="CONSERVACION DE SENDAS MULTIPROPÓSITOS Y CICLOVIAS EN RUTAS RM 2023"/>
    <n v="2302000"/>
    <n v="0"/>
    <n v="2302000"/>
    <s v="INTERPROVINCIAL"/>
    <s v="INTERCOMUNAL"/>
    <n v="2302000000"/>
    <n v="0"/>
    <n v="2302000000"/>
    <x v="0"/>
    <s v="INTERPROVINCIAL"/>
    <x v="1"/>
    <s v="DVIA"/>
  </r>
  <r>
    <s v="Metropolitana de Santiago"/>
    <s v="Dirección de Aeropuertos "/>
    <s v="02"/>
    <s v="30100481-0"/>
    <s v="MEJORAMIENTO SISTEMA DE DRENAJES AEROPUERTO AMB REGION METROPOLITANA"/>
    <n v="3876825"/>
    <n v="2138736.5780000002"/>
    <n v="1738088.4219999998"/>
    <s v="SANTIAGO"/>
    <s v="PUDAHUEL"/>
    <n v="3876825000"/>
    <n v="2138736578.0000002"/>
    <n v="1738088421.9999998"/>
    <x v="1"/>
    <s v="UNIPROVINCIAL"/>
    <x v="1"/>
    <s v="DAER"/>
  </r>
  <r>
    <s v="Metropolitana de Santiago"/>
    <s v="Dirección de Aeropuertos "/>
    <s v="02"/>
    <s v="40011580-0"/>
    <s v="CONSERVACION MENOR RED AEROPORTUARIA REGIÓN METROPOLITANA"/>
    <n v="215000"/>
    <n v="12764.924999999999"/>
    <n v="202235.07500000001"/>
    <s v="INTERPROVINCIAL"/>
    <s v="INTERCOMUNAL"/>
    <n v="215000000"/>
    <n v="12764925"/>
    <n v="202235075"/>
    <x v="0"/>
    <s v="INTERPROVINCIAL"/>
    <x v="1"/>
    <s v="DAER"/>
  </r>
  <r>
    <s v="Metropolitana de Santiago"/>
    <s v="Dirección de Aeropuertos "/>
    <s v="02"/>
    <s v="40011616-0"/>
    <s v="CONSTRUCCION CALLES DE RODAJE AEROPUERTO ARTURO MERINO BENITEZ - REGIÓN METROPOLITANA"/>
    <n v="45589"/>
    <n v="18864.37"/>
    <n v="26724.63"/>
    <s v="SANTIAGO"/>
    <s v="PUDAHUEL"/>
    <n v="45589000"/>
    <n v="18864370"/>
    <n v="26724630"/>
    <x v="1"/>
    <s v="UNIPROVINCIAL"/>
    <x v="1"/>
    <s v="DAER"/>
  </r>
  <r>
    <s v="Metropolitana de Santiago"/>
    <s v="Dirección de Aeropuertos "/>
    <s v="02"/>
    <s v="40040537-0"/>
    <s v="CONSERVACION CAMINO PERIMETRAL PONIENTE AVDA. DIEGO BARROS ORTIZ, AEROPUERTO AMB, ETAPA 2"/>
    <n v="475000"/>
    <n v="245502.90700000001"/>
    <n v="229497.09299999999"/>
    <s v="SANTIAGO"/>
    <s v="PUDAHUEL"/>
    <n v="475000000"/>
    <n v="245502907"/>
    <n v="229497093"/>
    <x v="1"/>
    <s v="UNIPROVINCIAL"/>
    <x v="1"/>
    <s v="DAER"/>
  </r>
  <r>
    <s v="Metropolitana de Santiago"/>
    <s v="Subdirección de Servicios Sanitarios Rurales"/>
    <s v="02"/>
    <s v="30388173-0"/>
    <s v="AMPLIACION Y MEJORAMIENTO DE APR CAMPUSANO - LA ESTANCILLA, BUIN"/>
    <n v="2806581"/>
    <n v="504840.408"/>
    <n v="2301740.5920000002"/>
    <s v="MAIPO"/>
    <s v="BUIN"/>
    <n v="2806581000"/>
    <n v="504840408"/>
    <n v="2301740592"/>
    <x v="1"/>
    <s v="UNIPROVINCIAL"/>
    <x v="1"/>
    <s v="SSSR"/>
  </r>
  <r>
    <s v="Metropolitana de Santiago"/>
    <s v="Subdirección de Servicios Sanitarios Rurales"/>
    <s v="02"/>
    <s v="30482856-0"/>
    <s v="AMPLIACION Y MEJORAMIENTO DE APR SAN MANUEL,MELIPILLA"/>
    <n v="971500"/>
    <n v="37070.103000000003"/>
    <n v="934429.897"/>
    <s v="MELIPILLA"/>
    <s v="MELIPILLA"/>
    <n v="971500000"/>
    <n v="37070103"/>
    <n v="934429897"/>
    <x v="1"/>
    <s v="UNIPROVINCIAL"/>
    <x v="1"/>
    <s v="SSSR"/>
  </r>
  <r>
    <s v="Metropolitana de Santiago"/>
    <s v="Subdirección de Servicios Sanitarios Rurales"/>
    <s v="02"/>
    <s v="40000690-0"/>
    <s v="MEJORAMIENTO SISTEMA APR COLO COLO, QUILICURA"/>
    <n v="238130"/>
    <n v="188171.76199999999"/>
    <n v="49958.238000000012"/>
    <s v="SANTIAGO"/>
    <s v="QUILICURA"/>
    <n v="238130000"/>
    <n v="188171762"/>
    <n v="49958238.000000015"/>
    <x v="1"/>
    <s v="UNIPROVINCIAL"/>
    <x v="1"/>
    <s v="SSSR"/>
  </r>
  <r>
    <s v="Metropolitana de Santiago"/>
    <s v="Subdirección de Servicios Sanitarios Rurales"/>
    <s v="02"/>
    <s v="40006591-0"/>
    <s v="AMPLIACION Y MEJORAMIENTO APR MANUEL RODRIGUEZ,COLINA"/>
    <n v="416655"/>
    <n v="159183.764"/>
    <n v="257471.236"/>
    <s v="CHACABUCO"/>
    <s v="COLINA"/>
    <n v="416655000"/>
    <n v="159183764"/>
    <n v="257471236"/>
    <x v="1"/>
    <s v="UNIPROVINCIAL"/>
    <x v="1"/>
    <s v="SSSR"/>
  </r>
  <r>
    <s v="Metropolitana de Santiago"/>
    <s v="Subdirección de Servicios Sanitarios Rurales"/>
    <s v="02"/>
    <s v="40013252-0"/>
    <s v="AMPLIACIÓN Y MEJORAMIENTO EL BOLLENAR, COMUNA DE MELIPILLA"/>
    <n v="243719"/>
    <n v="0"/>
    <n v="243719"/>
    <s v="MELIPILLA"/>
    <s v="MELIPILLA"/>
    <n v="243719000"/>
    <n v="0"/>
    <n v="243719000"/>
    <x v="1"/>
    <s v="UNIPROVINCIAL"/>
    <x v="1"/>
    <s v="SSSR"/>
  </r>
  <r>
    <s v="Metropolitana de Santiago"/>
    <s v="Subdirección de Servicios Sanitarios Rurales"/>
    <s v="02"/>
    <s v="40013290-0"/>
    <s v="AMPLIACION Y MEJORAMIENTO APR ROSARIO LOS OLMOS, EL MONTE"/>
    <n v="540000"/>
    <n v="0"/>
    <n v="540000"/>
    <s v="TALAGANTE"/>
    <s v="EL MONTE"/>
    <n v="540000000"/>
    <n v="0"/>
    <n v="540000000"/>
    <x v="1"/>
    <s v="UNIPROVINCIAL"/>
    <x v="1"/>
    <s v="SSSR"/>
  </r>
  <r>
    <s v="Metropolitana de Santiago"/>
    <s v="Subdirección de Servicios Sanitarios Rurales"/>
    <s v="02"/>
    <s v="40013635-0"/>
    <s v="AMPLIACION Y MEJORAMIENTO APR COLONIA KENNEDY,COMUNA DE PAINE"/>
    <n v="12928"/>
    <n v="0"/>
    <n v="12928"/>
    <s v="MAIPO"/>
    <s v="PAINE"/>
    <n v="12928000"/>
    <n v="0"/>
    <n v="12928000"/>
    <x v="1"/>
    <s v="UNIPROVINCIAL"/>
    <x v="1"/>
    <s v="SSSR"/>
  </r>
  <r>
    <s v="Metropolitana de Santiago"/>
    <s v="Subdirección de Servicios Sanitarios Rurales"/>
    <s v="02"/>
    <s v="40013637-0"/>
    <s v="AMPLIACIÓN Y MEJORAMIENTO APR GACITUA, COMUNA DE ISLA DE MAIPO"/>
    <n v="90681"/>
    <n v="0"/>
    <n v="90681"/>
    <s v="TALAGANTE"/>
    <s v="ISLA DE MAIPO"/>
    <n v="90681000"/>
    <n v="0"/>
    <n v="90681000"/>
    <x v="1"/>
    <s v="UNIPROVINCIAL"/>
    <x v="1"/>
    <s v="SSSR"/>
  </r>
  <r>
    <s v="Metropolitana de Santiago"/>
    <s v="Subdirección de Servicios Sanitarios Rurales"/>
    <s v="02"/>
    <s v="40013759-0"/>
    <s v="AMPLIACION Y MEJORAMIENTO APR LA PALMA DE IBACACHE COMUNA DE MARIA PINTO"/>
    <n v="277033"/>
    <n v="0"/>
    <n v="277033"/>
    <s v="MELIPILLA"/>
    <s v="MARIA PINTO"/>
    <n v="277033000"/>
    <n v="0"/>
    <n v="277033000"/>
    <x v="1"/>
    <s v="UNIPROVINCIAL"/>
    <x v="1"/>
    <s v="SSSR"/>
  </r>
  <r>
    <s v="Metropolitana de Santiago"/>
    <s v="Subdirección de Servicios Sanitarios Rurales"/>
    <s v="02"/>
    <s v="40016428-0"/>
    <s v="AMPLIACION Y MEJORAMIENTO APR SANTA INES DE PATAGUILLAS, CURACAVI"/>
    <n v="208074"/>
    <n v="49627.413999999997"/>
    <n v="158446.58600000001"/>
    <s v="MELIPILLA"/>
    <s v="CURACAVI"/>
    <n v="208074000"/>
    <n v="49627414"/>
    <n v="158446586"/>
    <x v="1"/>
    <s v="UNIPROVINCIAL"/>
    <x v="1"/>
    <s v="SSSR"/>
  </r>
  <r>
    <s v="Metropolitana de Santiago"/>
    <s v="Subdirección de Servicios Sanitarios Rurales"/>
    <s v="02"/>
    <s v="40017073-0"/>
    <s v="CONSERVACIÓN MANTENCIÓN Y AMPLIACIÓN DE SIST. APR, REGIÓN METROPOLITANA (GLOSA 5)"/>
    <n v="1025820"/>
    <n v="93148.792000000001"/>
    <n v="932671.20799999998"/>
    <s v="INTERPROVINCIAL"/>
    <s v="INTERCOMUNAL"/>
    <n v="1025820000"/>
    <n v="93148792"/>
    <n v="932671208"/>
    <x v="0"/>
    <s v="INTERPROVINCIAL"/>
    <x v="1"/>
    <s v="SSSR"/>
  </r>
  <r>
    <s v="Metropolitana de Santiago"/>
    <s v="Subdirección de Servicios Sanitarios Rurales"/>
    <s v="02"/>
    <s v="40022913-0"/>
    <s v="CONSTRUCCION DEL SERVICIO APR EL RESPLANDOR, COMUNA DE LAMPA"/>
    <n v="823923"/>
    <n v="143399.095"/>
    <n v="680523.90500000003"/>
    <s v="CHACABUCO"/>
    <s v="LAMPA"/>
    <n v="823923000"/>
    <n v="143399095"/>
    <n v="680523905"/>
    <x v="1"/>
    <s v="UNIPROVINCIAL"/>
    <x v="1"/>
    <s v="SSSR"/>
  </r>
  <r>
    <s v="Metropolitana de Santiago"/>
    <s v="Subdirección de Servicios Sanitarios Rurales"/>
    <s v="02"/>
    <s v="40024575-0"/>
    <s v="AMPLIACION Y MEJORAMIENTO APR MAITENES DE ULMÉN COMUNA MELIPILLA"/>
    <n v="2480000"/>
    <n v="1010365.905"/>
    <n v="1469634.095"/>
    <s v="MELIPILLA"/>
    <s v="MELIPILLA"/>
    <n v="2480000000"/>
    <n v="1010365905"/>
    <n v="1469634095"/>
    <x v="1"/>
    <s v="UNIPROVINCIAL"/>
    <x v="1"/>
    <s v="SSSR"/>
  </r>
  <r>
    <s v="Metropolitana de Santiago"/>
    <s v="Subdirección de Servicios Sanitarios Rurales"/>
    <s v="02"/>
    <s v="40027401-0"/>
    <s v="AMPLIACION Y MEJORAMIENTO DEL SAPR EL LABRADOR, TALAGANTE"/>
    <n v="964475"/>
    <n v="443497.97700000001"/>
    <n v="520977.02299999999"/>
    <s v="TALAGANTE"/>
    <s v="TALAGANTE"/>
    <n v="964475000"/>
    <n v="443497977"/>
    <n v="520977023"/>
    <x v="1"/>
    <s v="UNIPROVINCIAL"/>
    <x v="1"/>
    <s v="SSSR"/>
  </r>
  <r>
    <s v="Metropolitana de Santiago"/>
    <s v="Subdirección de Servicios Sanitarios Rurales"/>
    <s v="02"/>
    <s v="40027523-0"/>
    <s v="MEJORAMIENTO Y AMPLIACION SERVICIO APR LAS CANTERAS, COLINA"/>
    <n v="1534542"/>
    <n v="233369.36099999998"/>
    <n v="1301172.6390000002"/>
    <s v="CHACABUCO"/>
    <s v="COLINA"/>
    <n v="1534542000"/>
    <n v="233369360.99999997"/>
    <n v="1301172639.0000002"/>
    <x v="1"/>
    <s v="UNIPROVINCIAL"/>
    <x v="1"/>
    <s v="SSSR"/>
  </r>
  <r>
    <s v="Metropolitana de Santiago"/>
    <s v="Subdirección de Servicios Sanitarios Rurales"/>
    <s v="02"/>
    <s v="40027634-0"/>
    <s v="MEJORAMIENTO Y AMPLIACION DEL SERVICO DE APR CHOROMBO, COMUNA DE MARIA PINTO"/>
    <n v="2093451"/>
    <n v="609112.93700000003"/>
    <n v="1484338.0630000001"/>
    <s v="MELIPILLA"/>
    <s v="MARIA PINTO"/>
    <n v="2093451000"/>
    <n v="609112937"/>
    <n v="1484338063"/>
    <x v="1"/>
    <s v="UNIPROVINCIAL"/>
    <x v="1"/>
    <s v="SSSR"/>
  </r>
  <r>
    <s v="Metropolitana de Santiago"/>
    <s v="Subdirección de Servicios Sanitarios Rurales"/>
    <s v="02"/>
    <s v="40027922-0"/>
    <s v="MEJORAMIENTO SISTEMAS APR, REGION METROPOLITANA, GLOSA 05 APR (PREFACT.,FACT.,DISEÑO)"/>
    <n v="1918094"/>
    <n v="276480"/>
    <n v="1641614"/>
    <s v="INTERPROVINCIAL"/>
    <s v="INTERCOMUNAL"/>
    <n v="1918094000"/>
    <n v="276480000"/>
    <n v="1641614000"/>
    <x v="0"/>
    <s v="INTERPROVINCIAL"/>
    <x v="1"/>
    <s v="SSSR"/>
  </r>
  <r>
    <s v="Metropolitana de Santiago"/>
    <s v="Subdirección de Servicios Sanitarios Rurales"/>
    <s v="02"/>
    <s v="40028324-0"/>
    <s v="MEJORAMIENTO Y AMPLIACIÓN APR NUEVO PORVENIR DE LA COMUNA DE LAMPA"/>
    <n v="2111521"/>
    <n v="371358.24300000002"/>
    <n v="1740162.7569999998"/>
    <s v="CHACABUCO"/>
    <s v="LAMPA"/>
    <n v="2111521000"/>
    <n v="371358243"/>
    <n v="1740162756.9999998"/>
    <x v="1"/>
    <s v="UNIPROVINCIAL"/>
    <x v="1"/>
    <s v="SSSR"/>
  </r>
  <r>
    <s v="Metropolitana de Santiago"/>
    <s v="Subdirección de Servicios Sanitarios Rurales"/>
    <s v="02"/>
    <s v="40029230-0"/>
    <s v="MEJORAMIENTO DEL SERVICIO APR MIRAFLORES, COMUNA CURACAVI"/>
    <n v="550750"/>
    <n v="0"/>
    <n v="550750"/>
    <s v="MELIPILLA"/>
    <s v="MELIPILLA"/>
    <n v="550750000"/>
    <n v="0"/>
    <n v="550750000"/>
    <x v="1"/>
    <s v="UNIPROVINCIAL"/>
    <x v="1"/>
    <s v="SSSR"/>
  </r>
  <r>
    <s v="Metropolitana de Santiago"/>
    <s v="Subdirección de Servicios Sanitarios Rurales"/>
    <s v="02"/>
    <s v="40036376-0"/>
    <s v="AMPLIACION Y MEJORAMIENTO SISTEMA APR ESTACION POLPAICO"/>
    <n v="1544926"/>
    <n v="0"/>
    <n v="1544926"/>
    <s v="CHACABUCO"/>
    <s v="TIL TIL"/>
    <n v="1544926000"/>
    <n v="0"/>
    <n v="1544926000"/>
    <x v="1"/>
    <s v="UNIPROVINCIAL"/>
    <x v="1"/>
    <s v="SSSR"/>
  </r>
  <r>
    <s v="Metropolitana de Santiago"/>
    <s v="Subdirección de Servicios Sanitarios Rurales"/>
    <s v="02"/>
    <s v="40036961-0"/>
    <s v="MEJORAMIENTO Y AMPLIACION DEL SISTEMA DE APR LAS ROSAS, DE LA COMUNA DE CURACAVI"/>
    <n v="1237750"/>
    <n v="0"/>
    <n v="1237750"/>
    <s v="MELIPILLA"/>
    <s v="CURACAVI"/>
    <n v="1237750000"/>
    <n v="0"/>
    <n v="1237750000"/>
    <x v="1"/>
    <s v="UNIPROVINCIAL"/>
    <x v="1"/>
    <s v="SSSR"/>
  </r>
  <r>
    <s v="Metropolitana de Santiago"/>
    <s v="Subdirección de Servicios Sanitarios Rurales"/>
    <s v="02"/>
    <s v="40037872-0"/>
    <s v="CONSERVACION SEQUÍA 2022-2023 REGIÓN METROPOLITANA"/>
    <n v="880573"/>
    <n v="274799.85600000003"/>
    <n v="605773.14399999997"/>
    <s v="INTERPROVINCIAL"/>
    <s v="INTERCOMUNAL"/>
    <n v="880573000"/>
    <n v="274799856"/>
    <n v="605773144"/>
    <x v="0"/>
    <s v="INTERPROVINCIAL"/>
    <x v="1"/>
    <s v="SSSR"/>
  </r>
  <r>
    <s v="Metropolitana de Santiago"/>
    <s v="Dirección General de Concesiones de Obras Públicas"/>
    <s v="02"/>
    <s v="29000018-0"/>
    <s v="AMPLIACIÓN, REHABILITACIÓN Y MEJORAMIENTO SISTEMA NORTE SUR (INSPECCIÓN FISCAL)"/>
    <n v="1256653"/>
    <n v="255787.402"/>
    <n v="1000865.598"/>
    <s v="INTERPROVINCIAL"/>
    <s v="INTERCOMUNAL"/>
    <n v="1256653000"/>
    <n v="255787402"/>
    <n v="1000865598"/>
    <x v="0"/>
    <s v="INTERPROVINCIAL"/>
    <x v="1"/>
    <s v="DCOP"/>
  </r>
  <r>
    <s v="Metropolitana de Santiago"/>
    <s v="Dirección General de Concesiones de Obras Públicas"/>
    <s v="02"/>
    <s v="29000019-0"/>
    <s v="CONSTRUCCIÓN DE ACCESO AEROPUERTO ARTURO MERINO BENÍTEZ POR CONCESIÓN"/>
    <n v="584830"/>
    <n v="131522.402"/>
    <n v="453307.598"/>
    <s v="SANTIAGO"/>
    <s v="PUDAHUEL"/>
    <n v="584830000"/>
    <n v="131522402"/>
    <n v="453307598"/>
    <x v="1"/>
    <s v="UNIPROVINCIAL"/>
    <x v="1"/>
    <s v="DCOP"/>
  </r>
  <r>
    <s v="Metropolitana de Santiago"/>
    <s v="Dirección General de Concesiones de Obras Públicas"/>
    <s v="02"/>
    <s v="29000020-0"/>
    <s v="ASESORÍA A LA INSPECCIÓN FISCAL DE LA OBRA AEROPUERTO A. MERINO BENÍTEZ EN CONSTRUCCIÓN"/>
    <n v="3234781"/>
    <n v="524179.81400000001"/>
    <n v="2710601.1859999998"/>
    <s v="SANTIAGO"/>
    <s v="PUDAHUEL"/>
    <n v="3234781000"/>
    <n v="524179814"/>
    <n v="2710601185.9999995"/>
    <x v="1"/>
    <s v="UNIPROVINCIAL"/>
    <x v="1"/>
    <s v="DCOP"/>
  </r>
  <r>
    <s v="Metropolitana de Santiago"/>
    <s v="Dirección General de Concesiones de Obras Públicas"/>
    <s v="02"/>
    <s v="29000040-0"/>
    <s v="AMPLIACIÓN, REHABILITACIÓN Y MEJORAMIENTO VARIANTE MELIPILLA (INSPECCIÓN FISCAL)"/>
    <n v="591358"/>
    <n v="239550.587"/>
    <n v="351807.413"/>
    <s v="MELIPILLA"/>
    <s v="MELIPILLA"/>
    <n v="591358000"/>
    <n v="239550587"/>
    <n v="351807413"/>
    <x v="1"/>
    <s v="UNIPROVINCIAL"/>
    <x v="1"/>
    <s v="DCOP"/>
  </r>
  <r>
    <s v="Metropolitana de Santiago"/>
    <s v="Dirección General de Concesiones de Obras Públicas"/>
    <s v="02"/>
    <s v="29000042-0"/>
    <s v="AMPLIACIÓN, REHABILITACIÓN Y MEJORAMIENTO AMÉRICO VESPUCIO SUR (INSPECCIÓN FISCAL)"/>
    <n v="1015583"/>
    <n v="208818.46799999999"/>
    <n v="806764.53200000001"/>
    <s v="SANTIAGO"/>
    <s v="LA CISTERNA, LA FLORIDA, LA GRANJA, LO ESPEJO, MACUL, MAIPU, PEÑALOLEN, SAN RAMON"/>
    <n v="1015583000"/>
    <n v="208818468"/>
    <n v="806764532"/>
    <x v="1"/>
    <s v="UNIPROVINCIAL"/>
    <x v="1"/>
    <s v="DCOP"/>
  </r>
  <r>
    <s v="Metropolitana de Santiago"/>
    <s v="Dirección General de Concesiones de Obras Públicas"/>
    <s v="02"/>
    <s v="29000044-0"/>
    <s v="CENTRO DE JUSTICIA (INSPECCIÓN FISCAL)"/>
    <n v="697961"/>
    <n v="139491.65"/>
    <n v="558469.35"/>
    <s v="SANTIAGO"/>
    <s v="SANTIAGO"/>
    <n v="697961000"/>
    <n v="139491650"/>
    <n v="558469350"/>
    <x v="1"/>
    <s v="UNIPROVINCIAL"/>
    <x v="1"/>
    <s v="DCOP"/>
  </r>
  <r>
    <s v="Metropolitana de Santiago"/>
    <s v="Dirección General de Concesiones de Obras Públicas"/>
    <s v="02"/>
    <s v="29000046-0"/>
    <s v="AMPLIACIÓN, REHABILITACIÓN Y MEJORAMIENTO AMÉRICO VESPUCIO NORTE (INSPECCIÓN FISCAL)"/>
    <n v="1614604"/>
    <n v="160364.97099999999"/>
    <n v="1454239.0290000001"/>
    <s v="SANTIAGO"/>
    <s v="CERRO NAVIA, CONCHALI, HUECHURABA, MAIPU, PUDAHUEL, QUILICURA, RECOLETA, RENCA"/>
    <n v="1614604000"/>
    <n v="160364971"/>
    <n v="1454239029"/>
    <x v="1"/>
    <s v="UNIPROVINCIAL"/>
    <x v="1"/>
    <s v="DCOP"/>
  </r>
  <r>
    <s v="Metropolitana de Santiago"/>
    <s v="Dirección General de Concesiones de Obras Públicas"/>
    <s v="02"/>
    <s v="29000054-0"/>
    <s v="ASESORÍA A LA INSPECCIÓN FISCAL ACCESO NORORIENTE A SANTIAGO"/>
    <n v="575824"/>
    <n v="107899.708"/>
    <n v="467924.29200000002"/>
    <s v="SANTIAGO, CHACABUCO"/>
    <s v="HUECHURABA, VITACURA, COLINA, LAMPA"/>
    <n v="575824000"/>
    <n v="107899708"/>
    <n v="467924292"/>
    <x v="1"/>
    <s v="UNIPROVINCIAL"/>
    <x v="1"/>
    <s v="DCOP"/>
  </r>
  <r>
    <s v="Metropolitana de Santiago"/>
    <s v="Dirección General de Concesiones de Obras Públicas"/>
    <s v="02"/>
    <s v="29000056-0"/>
    <s v="ASESORÍA A LA INSPECCIÓN FISCAL ESTACIÓN DE INTERCAMBIO MODAL LA CISTERNA"/>
    <n v="695750"/>
    <n v="175196.97099999999"/>
    <n v="520553.02899999998"/>
    <s v="SANTIAGO"/>
    <s v="LA CISTERNA"/>
    <n v="695750000"/>
    <n v="175196971"/>
    <n v="520553029"/>
    <x v="1"/>
    <s v="UNIPROVINCIAL"/>
    <x v="1"/>
    <s v="DCOP"/>
  </r>
  <r>
    <s v="Metropolitana de Santiago"/>
    <s v="Dirección General de Concesiones de Obras Públicas"/>
    <s v="02"/>
    <s v="29000057-0"/>
    <s v="PLAZA DE LA CIUDADANÍA (INSPECCIÓN FISCAL)"/>
    <n v="218370"/>
    <n v="44918.716999999997"/>
    <n v="173451.283"/>
    <s v="SANTIAGO"/>
    <s v="SANTIAGO"/>
    <n v="218370000"/>
    <n v="44918717"/>
    <n v="173451283"/>
    <x v="1"/>
    <s v="UNIPROVINCIAL"/>
    <x v="1"/>
    <s v="DCOP"/>
  </r>
  <r>
    <s v="Metropolitana de Santiago"/>
    <s v="Dirección General de Concesiones de Obras Públicas"/>
    <s v="02"/>
    <s v="29000058-0"/>
    <s v="PARQUE O'HIGGINS (INSPECCIÓN FISCAL)"/>
    <n v="218370"/>
    <n v="44918.718000000001"/>
    <n v="173451.28200000001"/>
    <s v="SANTIAGO"/>
    <s v="SANTIAGO"/>
    <n v="218370000"/>
    <n v="44918718"/>
    <n v="173451282"/>
    <x v="1"/>
    <s v="UNIPROVINCIAL"/>
    <x v="1"/>
    <s v="DCOP"/>
  </r>
  <r>
    <s v="Metropolitana de Santiago"/>
    <s v="Dirección General de Concesiones de Obras Públicas"/>
    <s v="02"/>
    <s v="29000060-0"/>
    <s v="CONCESION AMERICO VESPUCIO NOR-PONIENTE (COMPENSACION SISTEMA NUEVAS INVERSIONES)"/>
    <n v="6615058"/>
    <n v="0"/>
    <n v="6615058"/>
    <s v="INTERPROVINCIAL"/>
    <s v="INTERCOMUNAL"/>
    <n v="6615058000"/>
    <n v="0"/>
    <n v="6615058000"/>
    <x v="0"/>
    <s v="INTERPROVINCIAL"/>
    <x v="1"/>
    <s v="DCOP"/>
  </r>
  <r>
    <s v="Metropolitana de Santiago"/>
    <s v="Dirección General de Concesiones de Obras Públicas"/>
    <s v="02"/>
    <s v="29000063-0"/>
    <s v="CONCESIÓN SISTEMA ORIENTE PONIENTE (INSPECCIÓN FISCAL)"/>
    <n v="457638"/>
    <n v="95833.320999999996"/>
    <n v="361804.679"/>
    <s v="SANTIAGO"/>
    <s v="SANTIAGO, INDEPENDENCIA, LAS CONDES, PROVIDENCIA, RECOLETA, VITACURA"/>
    <n v="457638000"/>
    <n v="95833321"/>
    <n v="361804679"/>
    <x v="1"/>
    <s v="UNIPROVINCIAL"/>
    <x v="1"/>
    <s v="DCOP"/>
  </r>
  <r>
    <s v="Metropolitana de Santiago"/>
    <s v="Dirección General de Concesiones de Obras Públicas"/>
    <s v="02"/>
    <s v="29000085-0"/>
    <s v="HABILITACIÓN ANILLO INTERMEDIO EL SALTO-AV. KENNEDY (INSPECCIÓN FISCAL)"/>
    <n v="447916"/>
    <n v="125209.679"/>
    <n v="322706.321"/>
    <s v="SANTIAGO"/>
    <s v="HUECHURABA, LAS CONDES, PROVIDENCIA, VITACURA"/>
    <n v="447916000"/>
    <n v="125209679"/>
    <n v="322706321"/>
    <x v="1"/>
    <s v="UNIPROVINCIAL"/>
    <x v="1"/>
    <s v="DCOP"/>
  </r>
  <r>
    <s v="Metropolitana de Santiago"/>
    <s v="Dirección General de Concesiones de Obras Públicas"/>
    <s v="02"/>
    <s v="29000110-0"/>
    <s v="CONCESIÓN AMÉRICO VESPUCIO SUR (SISTEMA NUEVAS INVERSIONES)"/>
    <n v="7331666"/>
    <n v="0"/>
    <n v="7331666"/>
    <s v="SANTIAGO"/>
    <s v="CERRILLOS, LA CISTERNA, LA FLORIDA, LA GRANJA, LO ESPEJO, MACUL, MAIPU, PEÑALOLEN, SAN RAMON"/>
    <n v="7331666000"/>
    <n v="0"/>
    <n v="7331666000"/>
    <x v="1"/>
    <s v="UNIPROVINCIAL"/>
    <x v="1"/>
    <s v="DCOP"/>
  </r>
  <r>
    <s v="Metropolitana de Santiago"/>
    <s v="Dirección General de Concesiones de Obras Públicas"/>
    <s v="02"/>
    <s v="29000114-0"/>
    <s v="CONCESIÓN SISTEMA NORTE SUR (SISTEMA NUEVAS INVERSIONES)"/>
    <n v="68331612"/>
    <n v="398231.92300000001"/>
    <n v="67933380.077000007"/>
    <s v="SANTIAGO"/>
    <s v="SANTIAGO"/>
    <n v="68331612000"/>
    <n v="398231923"/>
    <n v="67933380077.000008"/>
    <x v="1"/>
    <s v="UNIPROVINCIAL"/>
    <x v="1"/>
    <s v="DCOP"/>
  </r>
  <r>
    <s v="Metropolitana de Santiago"/>
    <s v="Dirección General de Concesiones de Obras Públicas"/>
    <s v="02"/>
    <s v="29000116-0"/>
    <s v="CONCESION SISTEMA ORIENTE PONIENTE (SISTEMA NUEVAS INVERSIONES)"/>
    <n v="19983918"/>
    <n v="7115096"/>
    <n v="12868822"/>
    <s v="SANTIAGO"/>
    <s v="SANTIAGO, INDEPENDENCIA, LAS CONDES, PROVIDENCIA, RECOLETA, VITACURA"/>
    <n v="19983918000"/>
    <n v="7115096000"/>
    <n v="12868822000"/>
    <x v="1"/>
    <s v="UNIPROVINCIAL"/>
    <x v="1"/>
    <s v="DCOP"/>
  </r>
  <r>
    <s v="Metropolitana de Santiago"/>
    <s v="Dirección General de Concesiones de Obras Públicas"/>
    <s v="02"/>
    <s v="29000121-0"/>
    <s v="HABILITACIÓN CORREDOR DE TRANSPORTE PÚBLICO AV. SANTA ROSA (INSPECCIÓN FISCAL)"/>
    <n v="4098"/>
    <n v="0"/>
    <n v="4098"/>
    <s v="SANTIAGO"/>
    <s v="SANTIAGO, LA GRANJA, SAN JOAQUIN, SAN MIGUEL, SAN RAMON"/>
    <n v="4098000"/>
    <n v="0"/>
    <n v="4098000"/>
    <x v="1"/>
    <s v="UNIPROVINCIAL"/>
    <x v="1"/>
    <s v="DCOP"/>
  </r>
  <r>
    <s v="Metropolitana de Santiago"/>
    <s v="Dirección General de Concesiones de Obras Públicas"/>
    <s v="02"/>
    <s v="29000172-0"/>
    <s v="ANILLO INTERMEDIO EL SALTO-KENNEDY (SISTEMA NUEVAS INVERSIONES)"/>
    <n v="871253"/>
    <n v="0"/>
    <n v="871253"/>
    <s v="SANTIAGO"/>
    <s v="HUECHURABA, LAS CONDES, PROVIDENCIA, VITACURA"/>
    <n v="871253000"/>
    <n v="0"/>
    <n v="871253000"/>
    <x v="1"/>
    <s v="UNIPROVINCIAL"/>
    <x v="1"/>
    <s v="DCOP"/>
  </r>
  <r>
    <s v="Metropolitana de Santiago"/>
    <s v="Dirección General de Concesiones de Obras Públicas"/>
    <s v="02"/>
    <s v="29000183-0"/>
    <s v="ESTACION DE INTERCAMBIO MODAL LA CISTERNA (INGRESO MINIMO GARANTIZADO)"/>
    <n v="2796774"/>
    <n v="2634931.5699999998"/>
    <n v="161842.43000000017"/>
    <s v="SANTIAGO"/>
    <s v="LA CISTERNA"/>
    <n v="2796774000"/>
    <n v="2634931570"/>
    <n v="161842430.00000018"/>
    <x v="1"/>
    <s v="UNIPROVINCIAL"/>
    <x v="1"/>
    <s v="DCOP"/>
  </r>
  <r>
    <s v="Metropolitana de Santiago"/>
    <s v="Dirección General de Concesiones de Obras Públicas"/>
    <s v="02"/>
    <s v="29000199-0"/>
    <s v="CONCESIÓN SISTEMA ORIENTE - PONIENTE (ESTUDIOS)"/>
    <n v="28918"/>
    <n v="0"/>
    <n v="28918"/>
    <s v="SANTIAGO"/>
    <s v="SANTIAGO"/>
    <n v="28918000"/>
    <n v="0"/>
    <n v="28918000"/>
    <x v="1"/>
    <s v="UNIPROVINCIAL"/>
    <x v="1"/>
    <s v="DCOP"/>
  </r>
  <r>
    <s v="Metropolitana de Santiago"/>
    <s v="Dirección General de Concesiones de Obras Públicas"/>
    <s v="02"/>
    <s v="29000222-0"/>
    <s v="COMPLEJO HOSPITALARIO MAIPÚ-LA FLORIDA (INSPECCIÓN FISCAL)"/>
    <n v="2887981"/>
    <n v="178004.516"/>
    <n v="2709976.4840000002"/>
    <s v="SANTIAGO"/>
    <s v="LA FLORIDA, MAIPU"/>
    <n v="2887981000"/>
    <n v="178004516"/>
    <n v="2709976484"/>
    <x v="1"/>
    <s v="UNIPROVINCIAL"/>
    <x v="1"/>
    <s v="DCOP"/>
  </r>
  <r>
    <s v="Metropolitana de Santiago"/>
    <s v="Dirección General de Concesiones de Obras Públicas"/>
    <s v="02"/>
    <s v="29000232-0"/>
    <s v="ACCESO VIAL AEROPUERTO AMB (EXPROPIACIONES)"/>
    <n v="2200"/>
    <n v="0"/>
    <n v="2200"/>
    <s v="SANTIAGO"/>
    <s v="PUDAHUEL"/>
    <n v="2200000"/>
    <n v="0"/>
    <n v="2200000"/>
    <x v="1"/>
    <s v="UNIPROVINCIAL"/>
    <x v="1"/>
    <s v="DCOP"/>
  </r>
  <r>
    <s v="Metropolitana de Santiago"/>
    <s v="Dirección General de Concesiones de Obras Públicas"/>
    <s v="02"/>
    <s v="29000234-0"/>
    <s v="CONEXIÓN VIAL MELIPILLA - CAMINO DE LA FRUTA (EXPROPIACIONES)"/>
    <n v="2200"/>
    <n v="0"/>
    <n v="2200"/>
    <s v="MELIPILLA"/>
    <s v="MELIPILLA"/>
    <n v="2200000"/>
    <n v="0"/>
    <n v="2200000"/>
    <x v="1"/>
    <s v="UNIPROVINCIAL"/>
    <x v="1"/>
    <s v="DCOP"/>
  </r>
  <r>
    <s v="Metropolitana de Santiago"/>
    <s v="Dirección General de Concesiones de Obras Públicas"/>
    <s v="02"/>
    <s v="29000237-0"/>
    <s v="SISTEMA NORTE - SUR (EXPROPIACIONES)"/>
    <n v="2200"/>
    <n v="0"/>
    <n v="2200"/>
    <s v="SANTIAGO"/>
    <s v="INTERCOMUNAL"/>
    <n v="2200000"/>
    <n v="0"/>
    <n v="2200000"/>
    <x v="0"/>
    <s v="UNIPROVINCIAL"/>
    <x v="1"/>
    <s v="DCOP"/>
  </r>
  <r>
    <s v="Metropolitana de Santiago"/>
    <s v="Dirección General de Concesiones de Obras Públicas"/>
    <s v="02"/>
    <s v="29000238-0"/>
    <s v="SISTEMA ORIENTE - PONIENTE (EXPROPIACIONES)"/>
    <n v="2200"/>
    <n v="0"/>
    <n v="2200"/>
    <s v="SANTIAGO"/>
    <s v="INTERCOMUNAL"/>
    <n v="2200000"/>
    <n v="0"/>
    <n v="2200000"/>
    <x v="0"/>
    <s v="UNIPROVINCIAL"/>
    <x v="1"/>
    <s v="DCOP"/>
  </r>
  <r>
    <s v="Metropolitana de Santiago"/>
    <s v="Dirección General de Concesiones de Obras Públicas"/>
    <s v="02"/>
    <s v="29000239-0"/>
    <s v="AMÉRICO VESPUCIO SUR (EXPROPIACIONES)"/>
    <n v="2200"/>
    <n v="0"/>
    <n v="2200"/>
    <s v="SANTIAGO"/>
    <s v="INTERCOMUNAL"/>
    <n v="2200000"/>
    <n v="0"/>
    <n v="2200000"/>
    <x v="0"/>
    <s v="UNIPROVINCIAL"/>
    <x v="1"/>
    <s v="DCOP"/>
  </r>
  <r>
    <s v="Metropolitana de Santiago"/>
    <s v="Dirección General de Concesiones de Obras Públicas"/>
    <s v="02"/>
    <s v="29000240-0"/>
    <s v="ACCESO NOR-ORIENTE A SANTIAGO (EXPROPIACIONES)"/>
    <n v="2200"/>
    <n v="0"/>
    <n v="2200"/>
    <s v="SANTIAGO"/>
    <s v="INTERCOMUNAL"/>
    <n v="2200000"/>
    <n v="0"/>
    <n v="2200000"/>
    <x v="0"/>
    <s v="UNIPROVINCIAL"/>
    <x v="1"/>
    <s v="DCOP"/>
  </r>
  <r>
    <s v="Metropolitana de Santiago"/>
    <s v="Dirección General de Concesiones de Obras Públicas"/>
    <s v="02"/>
    <s v="29000269-0"/>
    <s v="CONCESIÓN AMÉRICO VESPUCIO NOR-PONIENTE (EXPROPIACIONES)"/>
    <n v="125056"/>
    <n v="0"/>
    <n v="125056"/>
    <s v="SANTIAGO"/>
    <s v="INTERCOMUNAL"/>
    <n v="125056000"/>
    <n v="0"/>
    <n v="125056000"/>
    <x v="0"/>
    <s v="UNIPROVINCIAL"/>
    <x v="1"/>
    <s v="DCOP"/>
  </r>
  <r>
    <s v="Metropolitana de Santiago"/>
    <s v="Dirección General de Concesiones de Obras Públicas"/>
    <s v="02"/>
    <s v="29000270-0"/>
    <s v="CONCESIÓN VARIANTE VESPUCIO - EL SALTO - KENNEDY (EXPROPIACIONES)"/>
    <n v="2200"/>
    <n v="0"/>
    <n v="2200"/>
    <s v="SANTIAGO"/>
    <s v="INTERCOMUNAL"/>
    <n v="2200000"/>
    <n v="0"/>
    <n v="2200000"/>
    <x v="0"/>
    <s v="UNIPROVINCIAL"/>
    <x v="1"/>
    <s v="DCOP"/>
  </r>
  <r>
    <s v="Metropolitana de Santiago"/>
    <s v="Dirección General de Concesiones de Obras Públicas"/>
    <s v="02"/>
    <s v="29000271-0"/>
    <s v="ESTACIÓN DE INTERCAMBIO MODAL QUINTA NORMAL (EXPROPIACIONES)"/>
    <n v="2200"/>
    <n v="0"/>
    <n v="2200"/>
    <s v="SANTIAGO"/>
    <s v="QUINTA NORMAL"/>
    <n v="2200000"/>
    <n v="0"/>
    <n v="2200000"/>
    <x v="1"/>
    <s v="UNIPROVINCIAL"/>
    <x v="1"/>
    <s v="DCOP"/>
  </r>
  <r>
    <s v="Metropolitana de Santiago"/>
    <s v="Dirección General de Concesiones de Obras Públicas"/>
    <s v="02"/>
    <s v="29000272-0"/>
    <s v="ESTACIÓN DE INTERCAMBIO MODAL LA CISTERNA (EXPROPIACIONES)"/>
    <n v="2200"/>
    <n v="0"/>
    <n v="2200"/>
    <s v="SANTIAGO"/>
    <s v="LA CISTERNA"/>
    <n v="2200000"/>
    <n v="0"/>
    <n v="2200000"/>
    <x v="1"/>
    <s v="UNIPROVINCIAL"/>
    <x v="1"/>
    <s v="DCOP"/>
  </r>
  <r>
    <s v="Metropolitana de Santiago"/>
    <s v="Dirección General de Concesiones de Obras Públicas"/>
    <s v="02"/>
    <s v="29000273-0"/>
    <s v="ESTACIONES DE TRANSBORDO PARA TRANSANTIAGO (EXPROPIACIONES)"/>
    <n v="2200"/>
    <n v="0"/>
    <n v="2200"/>
    <s v="SANTIAGO"/>
    <s v="INTERCOMUNAL"/>
    <n v="2200000"/>
    <n v="0"/>
    <n v="2200000"/>
    <x v="0"/>
    <s v="UNIPROVINCIAL"/>
    <x v="1"/>
    <s v="DCOP"/>
  </r>
  <r>
    <s v="Metropolitana de Santiago"/>
    <s v="Dirección General de Concesiones de Obras Públicas"/>
    <s v="02"/>
    <s v="29000274-0"/>
    <s v="CONCESIÓN VARIANTE MELIPILLA (EXPROPIACIONES)"/>
    <n v="2200"/>
    <n v="0"/>
    <n v="2200"/>
    <s v="MELIPILLA"/>
    <s v="INTERCOMUNAL"/>
    <n v="2200000"/>
    <n v="0"/>
    <n v="2200000"/>
    <x v="0"/>
    <s v="UNIPROVINCIAL"/>
    <x v="1"/>
    <s v="DCOP"/>
  </r>
  <r>
    <s v="Metropolitana de Santiago"/>
    <s v="Dirección General de Concesiones de Obras Públicas"/>
    <s v="02"/>
    <s v="29000281-0"/>
    <s v="CENTRO METROPOLITANO DE VEHÍCULOS RETIRADOS DE CIRCULACIÓN (INSPECCIÓN FISCAL)"/>
    <n v="510135"/>
    <n v="97547.317999999999"/>
    <n v="412587.68200000003"/>
    <s v="SANTIAGO, CORDILLERA, MAIPO"/>
    <s v="SANTIAGO, CERRILLOS, CERRO NAVIA, CONCHALI, ESTACION CENTRAL, INDEPENDENCIA, LA CISTERNA, LA FLORIDA, LA PINTANA, LA REINA, LO BARNECHEA, LO PRADO, ÑUÑOA, PEÑALOLEN, RECOLETA, RENCA, SAN MIGUEL, VITACURA, PUENTE ALTO, SAN BERNARDO"/>
    <n v="510135000"/>
    <n v="97547318"/>
    <n v="412587682"/>
    <x v="1"/>
    <s v="UNIPROVINCIAL"/>
    <x v="1"/>
    <s v="DCOP"/>
  </r>
  <r>
    <s v="Metropolitana de Santiago"/>
    <s v="Dirección General de Concesiones de Obras Públicas"/>
    <s v="02"/>
    <s v="29000302-0"/>
    <s v="SISTEMA NORTE - SUR (ESTUDIOS)"/>
    <n v="28918"/>
    <n v="0"/>
    <n v="28918"/>
    <s v="SANTIAGO"/>
    <s v="SANTIAGO"/>
    <n v="28918000"/>
    <n v="0"/>
    <n v="28918000"/>
    <x v="1"/>
    <s v="UNIPROVINCIAL"/>
    <x v="1"/>
    <s v="DCOP"/>
  </r>
  <r>
    <s v="Metropolitana de Santiago"/>
    <s v="Dirección General de Concesiones de Obras Públicas"/>
    <s v="02"/>
    <s v="29000303-0"/>
    <s v="AMPLIACIÓN AEROPUERTO ARTURO MERINO BENITEZ (EXPROPIACIONES)"/>
    <n v="2200"/>
    <n v="0"/>
    <n v="2200"/>
    <s v="SANTIAGO"/>
    <s v="PUDAHUEL"/>
    <n v="2200000"/>
    <n v="0"/>
    <n v="2200000"/>
    <x v="1"/>
    <s v="UNIPROVINCIAL"/>
    <x v="1"/>
    <s v="DCOP"/>
  </r>
  <r>
    <s v="Metropolitana de Santiago"/>
    <s v="Dirección General de Concesiones de Obras Públicas"/>
    <s v="02"/>
    <s v="29000328-0"/>
    <s v="ACCESO VIAL AEROPUERTO AMB (SISTEMA NUEVAS INVERSIONES)"/>
    <n v="39774"/>
    <n v="0"/>
    <n v="39774"/>
    <s v="SANTIAGO"/>
    <s v="SANTIAGO"/>
    <n v="39774000"/>
    <n v="0"/>
    <n v="39774000"/>
    <x v="1"/>
    <s v="UNIPROVINCIAL"/>
    <x v="1"/>
    <s v="DCOP"/>
  </r>
  <r>
    <s v="Metropolitana de Santiago"/>
    <s v="Dirección General de Concesiones de Obras Públicas"/>
    <s v="02"/>
    <s v="29000456-0"/>
    <s v="SISTEMA AMERICO VESPUCIO SUR (ESTUDIOS)"/>
    <n v="28918"/>
    <n v="0"/>
    <n v="28918"/>
    <s v="SANTIAGO"/>
    <s v="INTERCOMUNAL"/>
    <n v="28918000"/>
    <n v="0"/>
    <n v="28918000"/>
    <x v="0"/>
    <s v="UNIPROVINCIAL"/>
    <x v="1"/>
    <s v="DCOP"/>
  </r>
  <r>
    <s v="Metropolitana de Santiago"/>
    <s v="Dirección General de Concesiones de Obras Públicas"/>
    <s v="02"/>
    <s v="29000469-0"/>
    <s v="CONCESIÓN SISTEMA AMÉRICO VESPUCIO ORIENTE (INSPECCIÓN FISCAL)"/>
    <n v="1195497"/>
    <n v="222501.402"/>
    <n v="972995.598"/>
    <s v="SANTIAGO"/>
    <s v="HUECHURABA, LA REINA, LAS CONDES, RECOLETA, VITACURA"/>
    <n v="1195497000"/>
    <n v="222501402"/>
    <n v="972995598"/>
    <x v="1"/>
    <s v="UNIPROVINCIAL"/>
    <x v="1"/>
    <s v="DCOP"/>
  </r>
  <r>
    <s v="Metropolitana de Santiago"/>
    <s v="Dirección General de Concesiones de Obras Públicas"/>
    <s v="02"/>
    <s v="29000482-0"/>
    <s v="CONCESIÓN HOSPITAL SALVADOR E INSTITUTO NACIONAL DE GERIATRÍA (INSPECCIÓN FISCAL)"/>
    <n v="1792309"/>
    <n v="343123.27100000001"/>
    <n v="1449185.7290000001"/>
    <s v="SANTIAGO"/>
    <s v="PROVIDENCIA"/>
    <n v="1792309000"/>
    <n v="343123271"/>
    <n v="1449185729"/>
    <x v="1"/>
    <s v="UNIPROVINCIAL"/>
    <x v="1"/>
    <s v="DCOP"/>
  </r>
  <r>
    <s v="Metropolitana de Santiago"/>
    <s v="Dirección General de Concesiones de Obras Públicas"/>
    <s v="02"/>
    <s v="29000487-0"/>
    <s v="CONCESIÓN HOSPITAL FÉLIX BULNES (INSPECCIÓN FISCAL)"/>
    <n v="1423598"/>
    <n v="188774.49299999999"/>
    <n v="1234823.507"/>
    <s v="SANTIAGO"/>
    <s v="CERRO NAVIA"/>
    <n v="1423598000"/>
    <n v="188774493"/>
    <n v="1234823507"/>
    <x v="1"/>
    <s v="UNIPROVINCIAL"/>
    <x v="1"/>
    <s v="DCOP"/>
  </r>
  <r>
    <s v="Metropolitana de Santiago"/>
    <s v="Dirección General de Concesiones de Obras Públicas"/>
    <s v="02"/>
    <s v="29000498-0"/>
    <s v="CONCESIÓN SISTEMA AMÉRICO VESPUCIO ORIENTE TRAMO EL SALTO - PRINCIPE DE GALES (EXPROPIACIONES)"/>
    <n v="11000"/>
    <n v="0"/>
    <n v="11000"/>
    <s v="SANTIAGO"/>
    <s v="INTERCOMUNAL"/>
    <n v="11000000"/>
    <n v="0"/>
    <n v="11000000"/>
    <x v="0"/>
    <s v="UNIPROVINCIAL"/>
    <x v="1"/>
    <s v="DCOP"/>
  </r>
  <r>
    <s v="Metropolitana de Santiago"/>
    <s v="Dirección General de Concesiones de Obras Públicas"/>
    <s v="02"/>
    <s v="29000502-0"/>
    <s v="CENTRO METROPOLITANO DE VEHICULOS RETIRADOS DE CIRCULACIÓN (IMG)"/>
    <n v="1823021"/>
    <n v="0"/>
    <n v="1823021"/>
    <s v="SANTIAGO, CORDILLERA, MAIPO"/>
    <s v="SANTIAGO, CERRILLOS, CERRO NAVIA, CONCHALI, ESTACION CENTRAL, INDEPENDENCIA, LA CISTERNA, LA FLORIDA, LA PINTANA, LA REINA, LO BARNECHEA, LO PRADO, ÑUÑOA, PEÑALOLEN, RECOLETA, RENCA, SAN MIGUEL, VITACURA, PUENTE ALTO, SAN BERNARDO"/>
    <n v="1823021000"/>
    <n v="0"/>
    <n v="1823021000"/>
    <x v="1"/>
    <s v="UNIPROVINCIAL"/>
    <x v="1"/>
    <s v="DCOP"/>
  </r>
  <r>
    <s v="Metropolitana de Santiago"/>
    <s v="Dirección General de Concesiones de Obras Públicas"/>
    <s v="02"/>
    <s v="29000524-0"/>
    <s v="CONCESIÓN PLAZA DE LA CIUDADANÍA ( COMPENSACIONES)"/>
    <n v="140993"/>
    <n v="0"/>
    <n v="140993"/>
    <s v="SANTIAGO"/>
    <s v="SANTIAGO"/>
    <n v="140993000"/>
    <n v="0"/>
    <n v="140993000"/>
    <x v="1"/>
    <s v="UNIPROVINCIAL"/>
    <x v="1"/>
    <s v="DCOP"/>
  </r>
  <r>
    <s v="Metropolitana de Santiago"/>
    <s v="Dirección General de Concesiones de Obras Públicas"/>
    <s v="02"/>
    <s v="29000526-0"/>
    <s v="CONCESIÓN CONEXIÓN VIAL RUTA 78 HASTA RUTA 68 (INSPECCIÓN FISCAL)"/>
    <n v="939603"/>
    <n v="0"/>
    <n v="939603"/>
    <s v="SANTIAGO"/>
    <s v="MAIPU, PUDAHUEL"/>
    <n v="939603000"/>
    <n v="0"/>
    <n v="939603000"/>
    <x v="1"/>
    <s v="UNIPROVINCIAL"/>
    <x v="1"/>
    <s v="DCOP"/>
  </r>
  <r>
    <s v="Metropolitana de Santiago"/>
    <s v="Dirección General de Concesiones de Obras Públicas"/>
    <s v="02"/>
    <s v="29000527-0"/>
    <s v="CONCESIÓN TELEFERICO BICENTENARIO (INSPECCIÓN FISCAL)"/>
    <n v="1175135"/>
    <n v="169286.76"/>
    <n v="1005848.24"/>
    <s v="SANTIAGO"/>
    <s v="HUECHURABA, LAS CONDES, PROVIDENCIA"/>
    <n v="1175135000"/>
    <n v="169286760"/>
    <n v="1005848240"/>
    <x v="1"/>
    <s v="UNIPROVINCIAL"/>
    <x v="1"/>
    <s v="DCOP"/>
  </r>
  <r>
    <s v="Metropolitana de Santiago"/>
    <s v="Dirección General de Concesiones de Obras Públicas"/>
    <s v="02"/>
    <s v="29000528-0"/>
    <s v="CONCESIÓN AMERICO VESPUCIO ORIENTE TRAMO PRINCIPE DE GALES - LOS PRESIDENTES (INSPECCIÓN FISCAL)"/>
    <n v="1340464"/>
    <n v="223717.34099999999"/>
    <n v="1116746.659"/>
    <s v="SANTIAGO"/>
    <s v="LA REINA, MACUL, ÑUÑOA, PEÑALOLEN"/>
    <n v="1340464000"/>
    <n v="223717341"/>
    <n v="1116746659"/>
    <x v="1"/>
    <s v="UNIPROVINCIAL"/>
    <x v="1"/>
    <s v="DCOP"/>
  </r>
  <r>
    <s v="Metropolitana de Santiago"/>
    <s v="Dirección General de Concesiones de Obras Públicas"/>
    <s v="02"/>
    <s v="29000531-0"/>
    <s v="CONCESIÓN AEROPUERTO ARTURO MERINO BENÍTEZ (COMPENSACIONES)"/>
    <n v="1915370"/>
    <n v="0"/>
    <n v="1915370"/>
    <s v="SANTIAGO"/>
    <s v="PUDAHUEL"/>
    <n v="1915370000"/>
    <n v="0"/>
    <n v="1915370000"/>
    <x v="1"/>
    <s v="UNIPROVINCIAL"/>
    <x v="1"/>
    <s v="DCOP"/>
  </r>
  <r>
    <s v="Metropolitana de Santiago"/>
    <s v="Dirección General de Concesiones de Obras Públicas"/>
    <s v="02"/>
    <s v="29000533-0"/>
    <s v="CONCESIÓN RUTA G-21 ACCESO CENTROS DE ESQUI (INSPECCIÓN FISCAL)"/>
    <n v="1032074"/>
    <n v="0"/>
    <n v="1032074"/>
    <s v="SANTIAGO"/>
    <s v="LAS CONDES, LO BARNECHEA"/>
    <n v="1032074000"/>
    <n v="0"/>
    <n v="1032074000"/>
    <x v="1"/>
    <s v="UNIPROVINCIAL"/>
    <x v="1"/>
    <s v="DCOP"/>
  </r>
  <r>
    <s v="Metropolitana de Santiago"/>
    <s v="Dirección General de Concesiones de Obras Públicas"/>
    <s v="02"/>
    <s v="29000542-0"/>
    <s v="CONCESION SISTEMA AMERICO VESPUCIO ORIENTE TRAMO EL SALTO - PRINCIPE DE GALES (COMPENSACIONES)"/>
    <n v="13028583"/>
    <n v="0"/>
    <n v="13028583"/>
    <s v="SANTIAGO"/>
    <s v="HUECHURABA, LA REINA, LAS CONDES, ÑUÑOA, RECOLETA, VITACURA"/>
    <n v="13028583000"/>
    <n v="0"/>
    <n v="13028583000"/>
    <x v="1"/>
    <s v="UNIPROVINCIAL"/>
    <x v="1"/>
    <s v="DCOP"/>
  </r>
  <r>
    <s v="Metropolitana de Santiago"/>
    <s v="Dirección General de Concesiones de Obras Públicas"/>
    <s v="02"/>
    <s v="29000544-0"/>
    <s v="CONCESIÓN MEJORAMIENTO RUTA G-21 (EXPROPIACIONES)"/>
    <n v="226144"/>
    <n v="71.209999999999994"/>
    <n v="226072.79"/>
    <s v="SANTIAGO"/>
    <s v="LAS CONDES, LO BARNECHEA"/>
    <n v="226144000"/>
    <n v="71210"/>
    <n v="226072790"/>
    <x v="1"/>
    <s v="UNIPROVINCIAL"/>
    <x v="1"/>
    <s v="DCOP"/>
  </r>
  <r>
    <s v="Metropolitana de Santiago"/>
    <s v="Dirección General de Concesiones de Obras Públicas"/>
    <s v="02"/>
    <s v="29000545-0"/>
    <s v="CONCESIÓN AMÉRICO VESPUCIO ORIENTE TRAMO PRINCIPE DE GALES - LOS PRESIDENTES (EXPROPIACIONES)"/>
    <n v="48000"/>
    <n v="594.54700000000003"/>
    <n v="47405.453000000001"/>
    <s v="SANTIAGO"/>
    <s v="LA REINA, MACUL, ÑUÑOA, PEÑALOLEN"/>
    <n v="48000000"/>
    <n v="594547"/>
    <n v="47405453"/>
    <x v="1"/>
    <s v="UNIPROVINCIAL"/>
    <x v="1"/>
    <s v="DCOP"/>
  </r>
  <r>
    <s v="Metropolitana de Santiago"/>
    <s v="Dirección General de Concesiones de Obras Públicas"/>
    <s v="02"/>
    <s v="29000549-0"/>
    <s v="CONCESIÓN CONEXIÓN VIAL RUTA 78 HASTA RUTA 68 (EXPROPIACIONES)"/>
    <n v="42500"/>
    <n v="2799.393"/>
    <n v="39700.607000000004"/>
    <s v="SANTIAGO"/>
    <s v="MAIPU, PUDAHUEL"/>
    <n v="42500000"/>
    <n v="2799393"/>
    <n v="39700607"/>
    <x v="1"/>
    <s v="UNIPROVINCIAL"/>
    <x v="1"/>
    <s v="DCOP"/>
  </r>
  <r>
    <s v="Metropolitana de Santiago"/>
    <s v="Dirección General de Concesiones de Obras Públicas"/>
    <s v="02"/>
    <s v="29000569-0"/>
    <s v="TERCERA CONCESIÓN ACCESO VIAL AEROPUERTO ARTURO MERINO BENÍTEZ (INSPECCIÓN FISCAL)"/>
    <n v="446790"/>
    <n v="0"/>
    <n v="446790"/>
    <s v="SANTIAGO"/>
    <s v="PUDAHUEL"/>
    <n v="446790000"/>
    <n v="0"/>
    <n v="446790000"/>
    <x v="1"/>
    <s v="UNIPROVINCIAL"/>
    <x v="1"/>
    <s v="DCOP"/>
  </r>
  <r>
    <s v="Metropolitana de Santiago"/>
    <s v="Dirección General de Concesiones de Obras Públicas"/>
    <s v="02"/>
    <s v="29000571-0"/>
    <s v="INSTITUTO NACIONAL DEL CÁNCER (INSPECCIÓN FISCAL)"/>
    <n v="1119254"/>
    <n v="0"/>
    <n v="1119254"/>
    <s v="SANTIAGO"/>
    <s v="INDEPENDENCIA"/>
    <n v="1119254000"/>
    <n v="0"/>
    <n v="1119254000"/>
    <x v="1"/>
    <s v="UNIPROVINCIAL"/>
    <x v="1"/>
    <s v="DCOP"/>
  </r>
  <r>
    <s v="Metropolitana de Santiago"/>
    <s v="Dirección General de Concesiones de Obras Públicas"/>
    <s v="02"/>
    <s v="29000573-0"/>
    <s v="INSTITUTO NACIONAL DE NEUROCIRUGÍA (INSPECCIÓN FISCAL)"/>
    <n v="1054873"/>
    <n v="0"/>
    <n v="1054873"/>
    <s v="SANTIAGO"/>
    <s v="PROVIDENCIA"/>
    <n v="1054873000"/>
    <n v="0"/>
    <n v="1054873000"/>
    <x v="1"/>
    <s v="UNIPROVINCIAL"/>
    <x v="1"/>
    <s v="DCOP"/>
  </r>
  <r>
    <s v="Metropolitana de Santiago"/>
    <s v="Dirección General de Concesiones de Obras Públicas"/>
    <s v="02"/>
    <s v="29000581-0"/>
    <s v="TELEFERICO BICENTENARIO (EXPROPIACIONES)"/>
    <n v="2734273"/>
    <n v="0"/>
    <n v="2734273"/>
    <s v="SANTIAGO"/>
    <s v="PROVIDENCIA"/>
    <n v="2734273000"/>
    <n v="0"/>
    <n v="2734273000"/>
    <x v="1"/>
    <s v="UNIPROVINCIAL"/>
    <x v="1"/>
    <s v="DCOP"/>
  </r>
  <r>
    <s v="Metropolitana de Santiago"/>
    <s v="Dirección General de Concesiones de Obras Públicas"/>
    <s v="02"/>
    <s v="29000583-0"/>
    <s v="-- CONCESIÓN PROYECTO ORBITAL SUR SANTIAGO (INSPECCIÓN FISCAL) "/>
    <n v="537422"/>
    <n v="0"/>
    <n v="537422"/>
    <s v="SANTIAGO"/>
    <s v="INTERCOMUNAL"/>
    <n v="537422000"/>
    <n v="0"/>
    <n v="537422000"/>
    <x v="0"/>
    <s v="UNIPROVINCIAL"/>
    <x v="1"/>
    <s v="DCOP"/>
  </r>
  <r>
    <s v="Metropolitana de Santiago"/>
    <s v="Dirección General de Concesiones de Obras Públicas"/>
    <s v="02"/>
    <s v="29000624-0"/>
    <s v="AMERICO VESPUCIO NOR- PONIENTE AV. EL SALTO RUTA 78 (ASESORÍA DE INSPECCION FISCAL - COVID)"/>
    <n v="347499"/>
    <n v="0"/>
    <n v="347499"/>
    <s v="SANTIAGO"/>
    <s v="CERRO NAVIA, CONCHALI, HUECHURABA, MAIPU, PUDAHUEL, QUILICURA, RECOLETA, RENCA"/>
    <n v="347499000"/>
    <n v="0"/>
    <n v="347499000"/>
    <x v="1"/>
    <s v="UNIPROVINCIAL"/>
    <x v="1"/>
    <s v="DCOP"/>
  </r>
  <r>
    <s v="Metropolitana de Santiago"/>
    <s v="Dirección General de Concesiones de Obras Públicas"/>
    <s v="02"/>
    <s v="29000625-0"/>
    <s v="SISTEMA AMÉRICO VESPUCIO NORTE (SISTEMA NUEVAS INVERSIONES - COVID)"/>
    <n v="37926824"/>
    <n v="438200.74300000002"/>
    <n v="37488623.256999999"/>
    <s v="SANTIAGO"/>
    <s v="CERRO NAVIA, CONCHALI, HUECHURABA, MAIPU, PUDAHUEL, QUILICURA, RECOLETA, RENCA"/>
    <n v="37926824000"/>
    <n v="438200743"/>
    <n v="37488623257"/>
    <x v="1"/>
    <s v="UNIPROVINCIAL"/>
    <x v="1"/>
    <s v="DCOP"/>
  </r>
  <r>
    <s v="Metropolitana de Santiago"/>
    <s v="Dirección General de Concesiones de Obras Públicas"/>
    <s v="02"/>
    <s v="29000626-0"/>
    <s v="AMERICO VESPUCIO SUR (ASESORÍA DE INSPECCION FISCAL - COVID)"/>
    <n v="980619"/>
    <n v="247804.652"/>
    <n v="732814.348"/>
    <s v="SANTIAGO"/>
    <s v="CERRILLOS, LA CISTERNA, LA FLORIDA, LA GRANJA, LO ESPEJO, MACUL, MAIPU, PEÑALOLEN, SAN RAMON"/>
    <n v="980619000"/>
    <n v="247804652"/>
    <n v="732814348"/>
    <x v="1"/>
    <s v="UNIPROVINCIAL"/>
    <x v="1"/>
    <s v="DCOP"/>
  </r>
  <r>
    <s v="Metropolitana de Santiago"/>
    <s v="Dirección General de Concesiones de Obras Públicas"/>
    <s v="02"/>
    <s v="29000627-0"/>
    <s v="SISTEMA AMÉRICO VESPUCIO SUR (SISTEMA NUEVAS INVERSIONES - COVID)"/>
    <n v="48599038"/>
    <n v="4652557.4249999998"/>
    <n v="43946480.575000003"/>
    <s v="SANTIAGO"/>
    <s v="CERRILLOS, LA CISTERNA, LA FLORIDA, LA GRANJA, LO ESPEJO, MACUL, MAIPU, PEÑALOLEN, SAN RAMON"/>
    <n v="48599038000"/>
    <n v="4652557425"/>
    <n v="43946480575"/>
    <x v="1"/>
    <s v="UNIPROVINCIAL"/>
    <x v="1"/>
    <s v="DCOP"/>
  </r>
  <r>
    <s v="Metropolitana de Santiago"/>
    <s v="Dirección General de Concesiones de Obras Públicas"/>
    <s v="02"/>
    <s v="29000629-0"/>
    <s v="SISTEMA ORIENTE - PONIENTE (SISTEMA NUEVAS INVERSIONES - COVID)"/>
    <n v="83517"/>
    <n v="74338.879000000001"/>
    <n v="9178.1209999999992"/>
    <s v="SANTIAGO"/>
    <s v="SANTIAGO, LAS CONDES, PROVIDENCIA"/>
    <n v="83517000"/>
    <n v="74338879"/>
    <n v="9178121"/>
    <x v="1"/>
    <s v="UNIPROVINCIAL"/>
    <x v="1"/>
    <s v="DCOP"/>
  </r>
  <r>
    <s v="Metropolitana de Santiago"/>
    <s v="Dirección General de Concesiones de Obras Públicas"/>
    <s v="02"/>
    <s v="40026163-0"/>
    <s v="CONSTRUCCION NUEVA RUTA ORBITAL NORPONIENTE (ESTUDIO)"/>
    <n v="3254239"/>
    <n v="141835.98300000001"/>
    <n v="3112403.017"/>
    <s v="SANTIAGO"/>
    <s v="SANTIAGO"/>
    <n v="3254239000"/>
    <n v="141835983"/>
    <n v="3112403017"/>
    <x v="1"/>
    <s v="UNIPROVINCIAL"/>
    <x v="1"/>
    <s v="DCOP"/>
  </r>
  <r>
    <s v="Libertador General Bernardo O'Higgins"/>
    <s v="Dirección de Arquitectura "/>
    <s v="01"/>
    <s v="40020660-0"/>
    <s v="ACTUALIZACION INVENTARIO PATRIMONIO CULTURAL INMUEBLES, REGIÓN DE O'HIGGINS"/>
    <n v="103981"/>
    <n v="0"/>
    <n v="103981"/>
    <s v="INTERPROVINCIAL"/>
    <s v="INTERCOMUNAL"/>
    <n v="103981000"/>
    <n v="0"/>
    <n v="103981000"/>
    <x v="0"/>
    <s v="INTERPROVINCIAL"/>
    <x v="1"/>
    <s v="DARQ"/>
  </r>
  <r>
    <s v="Libertador General Bernardo O'Higgins"/>
    <s v="Dirección de Arquitectura "/>
    <s v="02"/>
    <s v="40046995-0"/>
    <s v="CONSERVACION INSTALACIONES DE LA DIRECCIÓN REGIONAL DE VIALIDAD OHIGGINS COMUNA DE RANCAGUA"/>
    <n v="458767"/>
    <n v="0"/>
    <n v="458767"/>
    <s v="CACHAPOAL"/>
    <s v="RANCAGUA"/>
    <n v="458767000"/>
    <n v="0"/>
    <n v="458767000"/>
    <x v="1"/>
    <s v="UNIPROVINCIAL"/>
    <x v="1"/>
    <s v="DARQ"/>
  </r>
  <r>
    <s v="Libertador General Bernardo O'Higgins"/>
    <s v="Dirección de Arquitectura "/>
    <s v="02"/>
    <s v="40047002-0"/>
    <s v="CONSERVACION DE INSPECTORÍAS Y TALLERES DE LA DIRECCION REGIONAL DE VIALIDAD OHIGGINS"/>
    <n v="320000"/>
    <n v="0"/>
    <n v="320000"/>
    <s v="CACHAPOAL, CARDENAL CARO, COLCHAGUA"/>
    <s v="RANCAGUA, CODEGUA, COINCO, COLTAUCO, DOÑIHUE, GRANEROS, LAS CABRAS, MACHALI, MALLOA, MOSTAZAL, OLIVAR, PEUMO, PICHIDEGUA, QUINTA DE TILCOCO, RENGO, REQUINOA, SAN VICENTE, PICHILEMU, LA ESTRELLA, LITUECHE, MARCHIHUE, NAVIDAD, PAREDONES, SAN FERNANDO, CHEPI"/>
    <n v="320000000"/>
    <n v="0"/>
    <n v="320000000"/>
    <x v="1"/>
    <s v="UNIPROVINCIAL"/>
    <x v="1"/>
    <s v="DARQ"/>
  </r>
  <r>
    <s v="Libertador General Bernardo O'Higgins"/>
    <s v="Dirección de Obras Hidráulicas "/>
    <s v="02"/>
    <s v="30125305-0"/>
    <s v="MEJORAMIENTO SISTEMA DE RIEGO ESTERO CODEGUA"/>
    <n v="2423339"/>
    <n v="600764.19799999997"/>
    <n v="1822574.8020000001"/>
    <s v="CACHAPOAL"/>
    <s v="CODEGUA"/>
    <n v="2423339000"/>
    <n v="600764198"/>
    <n v="1822574802.0000002"/>
    <x v="1"/>
    <s v="UNIPROVINCIAL"/>
    <x v="1"/>
    <s v="DOHR"/>
  </r>
  <r>
    <s v="Libertador General Bernardo O'Higgins"/>
    <s v="Dirección de Obras Hidráulicas "/>
    <s v="02"/>
    <s v="40010994-0"/>
    <s v="CONSERVACION DE RIBERAS NATURALES AÑOS 2020 - 2022, VI REGIÓN"/>
    <n v="199604"/>
    <n v="0"/>
    <n v="199604"/>
    <s v="INTERPROVINCIAL"/>
    <s v="INTERCOMUNAL"/>
    <n v="199604000"/>
    <n v="0"/>
    <n v="199604000"/>
    <x v="0"/>
    <s v="INTERPROVINCIAL"/>
    <x v="1"/>
    <s v="DOHR"/>
  </r>
  <r>
    <s v="Libertador General Bernardo O'Higgins"/>
    <s v="Dirección de Obras Hidráulicas "/>
    <s v="02"/>
    <s v="40011017-0"/>
    <s v="CONSERVACION OBRAS DE RIEGO FISCALES AÑOS 2020 - 2022, VI REGIÓN"/>
    <n v="512780"/>
    <n v="144983.23199999999"/>
    <n v="367796.76800000004"/>
    <s v="COLCHAGUA"/>
    <s v="CHIMBARONGO"/>
    <n v="512780000"/>
    <n v="144983232"/>
    <n v="367796768.00000006"/>
    <x v="1"/>
    <s v="UNIPROVINCIAL"/>
    <x v="1"/>
    <s v="DOHR"/>
  </r>
  <r>
    <s v="Libertador General Bernardo O'Higgins"/>
    <s v="Dirección de Obras Hidráulicas "/>
    <s v="02"/>
    <s v="40025929-0"/>
    <s v="CONSERVACIÓN RED PRIMARIA DE AGUAS LLUVIAS REGIÓN O´HIGGINS 2020 - 2023 - RECUP"/>
    <n v="48500"/>
    <n v="0"/>
    <n v="48500"/>
    <s v="CACHAPOAL"/>
    <s v="RANCAGUA"/>
    <n v="48500000"/>
    <n v="0"/>
    <n v="48500000"/>
    <x v="1"/>
    <s v="UNIPROVINCIAL"/>
    <x v="1"/>
    <s v="DOHR"/>
  </r>
  <r>
    <s v="Libertador General Bernardo O'Higgins"/>
    <s v="Dirección de Obras Hidráulicas "/>
    <s v="02"/>
    <s v="40031561-0"/>
    <s v="CONSTRUCCION COLECTORES DE AGUAS LLUVIAS PRIMARIOS RENGO CENTRO SUR, COMUNA RENGO"/>
    <n v="320100"/>
    <n v="0"/>
    <n v="320100"/>
    <s v="CACHAPOAL"/>
    <s v="RENGO"/>
    <n v="320100000"/>
    <n v="0"/>
    <n v="320100000"/>
    <x v="1"/>
    <s v="UNIPROVINCIAL"/>
    <x v="1"/>
    <s v="DOHR"/>
  </r>
  <r>
    <s v="Libertador General Bernardo O'Higgins"/>
    <s v="Dirección de Vialidad"/>
    <s v="02"/>
    <s v="30043498-0"/>
    <s v="MEJORAMIENTO RUTA H-45-G SECTOR: CUESTA CHADA A LÍMITE REGIONAL"/>
    <n v="556160"/>
    <n v="1269.7560000000001"/>
    <n v="554890.24399999995"/>
    <s v="CACHAPOAL"/>
    <s v="MOSTAZAL"/>
    <n v="556160000"/>
    <n v="1269756"/>
    <n v="554890244"/>
    <x v="1"/>
    <s v="UNIPROVINCIAL"/>
    <x v="1"/>
    <s v="DVIA"/>
  </r>
  <r>
    <s v="Libertador General Bernardo O'Higgins"/>
    <s v="Dirección de Vialidad"/>
    <s v="02"/>
    <s v="30070449-0"/>
    <s v="MEJORAMIENTO PASADA URBANA POR CHÉPICA"/>
    <n v="99000"/>
    <n v="69470.184999999998"/>
    <n v="29529.815000000002"/>
    <s v="COLCHAGUA"/>
    <s v="CHEPICA"/>
    <n v="99000000"/>
    <n v="69470185"/>
    <n v="29529815.000000004"/>
    <x v="1"/>
    <s v="UNIPROVINCIAL"/>
    <x v="1"/>
    <s v="DVIA"/>
  </r>
  <r>
    <s v="Libertador General Bernardo O'Higgins"/>
    <s v="Dirección de Vialidad"/>
    <s v="02"/>
    <s v="30071800-0"/>
    <s v="MEJORAMIENTO CBI RUTA I-120 KM 0.0 AL 14.7,LA ESTRELLA Y LITUECHE"/>
    <n v="10000"/>
    <n v="0"/>
    <n v="10000"/>
    <s v="CARDENAL CARO"/>
    <s v="LA ESTRELLA, LITUECHE"/>
    <n v="10000000"/>
    <n v="0"/>
    <n v="10000000"/>
    <x v="1"/>
    <s v="UNIPROVINCIAL"/>
    <x v="1"/>
    <s v="DVIA"/>
  </r>
  <r>
    <s v="Libertador General Bernardo O'Higgins"/>
    <s v="Dirección de Vialidad"/>
    <s v="02"/>
    <s v="30071806-0"/>
    <s v="MEJORAMIENTO RUTA H634,KM17.5 A 23.4,Y ACC PTE LA VINILLA,SN VICENTE"/>
    <n v="23000"/>
    <n v="0"/>
    <n v="23000"/>
    <s v="CACHAPOAL"/>
    <s v="SAN VICENTE"/>
    <n v="23000000"/>
    <n v="0"/>
    <n v="23000000"/>
    <x v="1"/>
    <s v="UNIPROVINCIAL"/>
    <x v="1"/>
    <s v="DVIA"/>
  </r>
  <r>
    <s v="Libertador General Bernardo O'Higgins"/>
    <s v="Dirección de Vialidad"/>
    <s v="02"/>
    <s v="30081182-0"/>
    <s v="MEJORAMIENTO RUTA I-310 I-318 E I-330 PERALILLO - LOS CARDOS, PERALILLO"/>
    <n v="5000"/>
    <n v="0"/>
    <n v="5000"/>
    <s v="COLCHAGUA"/>
    <s v="PERALILLO"/>
    <n v="5000000"/>
    <n v="0"/>
    <n v="5000000"/>
    <x v="1"/>
    <s v="UNIPROVINCIAL"/>
    <x v="1"/>
    <s v="DVIA"/>
  </r>
  <r>
    <s v="Libertador General Bernardo O'Higgins"/>
    <s v="Dirección de Vialidad"/>
    <s v="02"/>
    <s v="30083002-0"/>
    <s v="MEJORAMIENTO PASADA URBANA POR SANTA CRUZ DIVERSAS RUTAS"/>
    <n v="5570000"/>
    <n v="1681.2940000000001"/>
    <n v="5568318.7060000002"/>
    <s v="COLCHAGUA"/>
    <s v="SANTA CRUZ"/>
    <n v="5570000000"/>
    <n v="1681294"/>
    <n v="5568318706"/>
    <x v="1"/>
    <s v="UNIPROVINCIAL"/>
    <x v="1"/>
    <s v="DVIA"/>
  </r>
  <r>
    <s v="Libertador General Bernardo O'Higgins"/>
    <s v="Dirección de Vialidad"/>
    <s v="02"/>
    <s v="30108960-0"/>
    <s v="AMPLIACION RUTA H-27 CARRETERA EL COBRE, RANCAGUA-MACHALI"/>
    <n v="1458000"/>
    <n v="0"/>
    <n v="1458000"/>
    <s v="CACHAPOAL"/>
    <s v="RANCAGUA, MACHALI"/>
    <n v="1458000000"/>
    <n v="0"/>
    <n v="1458000000"/>
    <x v="1"/>
    <s v="UNIPROVINCIAL"/>
    <x v="1"/>
    <s v="DVIA"/>
  </r>
  <r>
    <s v="Libertador General Bernardo O'Higgins"/>
    <s v="Dirección de Vialidad"/>
    <s v="02"/>
    <s v="30112579-0"/>
    <s v="MEJORAMIENTO RUTA I-184 KM 0.00 A KM18.7 PROVINCIA C. CARO"/>
    <n v="46000"/>
    <n v="0"/>
    <n v="46000"/>
    <s v="CARDENAL CARO"/>
    <s v="PICHILEMU, MARCHIHUE"/>
    <n v="46000000"/>
    <n v="0"/>
    <n v="46000000"/>
    <x v="1"/>
    <s v="UNIPROVINCIAL"/>
    <x v="1"/>
    <s v="DVIA"/>
  </r>
  <r>
    <s v="Libertador General Bernardo O'Higgins"/>
    <s v="Dirección de Vialidad"/>
    <s v="02"/>
    <s v="30121205-0"/>
    <s v="REPOSICION PUENTES EL MONTE Y YERBAS BUENAS, RUTA I-660 COMUNA DE MARCHIGUE"/>
    <n v="1741500"/>
    <n v="96532.993000000002"/>
    <n v="1644967.007"/>
    <s v="CARDENAL CARO"/>
    <s v="MARCHIHUE"/>
    <n v="1741500000"/>
    <n v="96532993"/>
    <n v="1644967007"/>
    <x v="1"/>
    <s v="UNIPROVINCIAL"/>
    <x v="1"/>
    <s v="DVIA"/>
  </r>
  <r>
    <s v="Libertador General Bernardo O'Higgins"/>
    <s v="Dirección de Vialidad"/>
    <s v="02"/>
    <s v="30121431-0"/>
    <s v="CONSTRUCCION PASO DESNIVELADO GULTRO - LO CONTI, OLIVAR"/>
    <n v="15000"/>
    <n v="0"/>
    <n v="15000"/>
    <s v="CACHAPOAL"/>
    <s v="OLIVAR"/>
    <n v="15000000"/>
    <n v="0"/>
    <n v="15000000"/>
    <x v="1"/>
    <s v="UNIPROVINCIAL"/>
    <x v="1"/>
    <s v="DVIA"/>
  </r>
  <r>
    <s v="Libertador General Bernardo O'Higgins"/>
    <s v="Dirección de Vialidad"/>
    <s v="02"/>
    <s v="30122160-0"/>
    <s v="MEJORAMIENTO RUTA I-45 SECTOR PUENTE NEGRO - LA RUFINA"/>
    <n v="2412000"/>
    <n v="572953.40299999993"/>
    <n v="1839046.5970000001"/>
    <s v="COLCHAGUA"/>
    <s v="SAN FERNANDO"/>
    <n v="2412000000"/>
    <n v="572953402.99999988"/>
    <n v="1839046597"/>
    <x v="1"/>
    <s v="UNIPROVINCIAL"/>
    <x v="1"/>
    <s v="DVIA"/>
  </r>
  <r>
    <s v="Libertador General Bernardo O'Higgins"/>
    <s v="Dirección de Vialidad"/>
    <s v="02"/>
    <s v="30123631-0"/>
    <s v="MEJORAMIENTO CAMINO BÁSICO INTERMEDIO H-721, I-111 PELEQUÉN - POLONIA"/>
    <n v="5000"/>
    <n v="0"/>
    <n v="5000"/>
    <s v="CACHAPOAL, COLCHAGUA"/>
    <s v="MALLOA, SAN FERNANDO"/>
    <n v="5000000"/>
    <n v="0"/>
    <n v="5000000"/>
    <x v="1"/>
    <s v="UNIPROVINCIAL"/>
    <x v="1"/>
    <s v="DVIA"/>
  </r>
  <r>
    <s v="Libertador General Bernardo O'Higgins"/>
    <s v="Dirección de Vialidad"/>
    <s v="02"/>
    <s v="30123729-0"/>
    <s v="MEJORAMIENTO DE INTERCONEXIÓN RÍO LOCO, RANCAGUA"/>
    <n v="2000"/>
    <n v="0"/>
    <n v="2000"/>
    <s v="CACHAPOAL"/>
    <s v="RANCAGUA"/>
    <n v="2000000"/>
    <n v="0"/>
    <n v="2000000"/>
    <x v="1"/>
    <s v="UNIPROVINCIAL"/>
    <x v="1"/>
    <s v="DVIA"/>
  </r>
  <r>
    <s v="Libertador General Bernardo O'Higgins"/>
    <s v="Dirección de Vialidad"/>
    <s v="02"/>
    <s v="30131977-0"/>
    <s v="AMPLIACIÓN REPOSICIÓN RUTA 90 (EX I-50) SECTOR: SAN FERNANDO-CRUCE RUTA I-860"/>
    <n v="512000"/>
    <n v="0"/>
    <n v="512000"/>
    <s v="COLCHAGUA"/>
    <s v="SAN FERNANDO, CHIMBARONGO, PLACILLA"/>
    <n v="512000000"/>
    <n v="0"/>
    <n v="512000000"/>
    <x v="1"/>
    <s v="UNIPROVINCIAL"/>
    <x v="1"/>
    <s v="DVIA"/>
  </r>
  <r>
    <s v="Libertador General Bernardo O'Higgins"/>
    <s v="Dirección de Vialidad"/>
    <s v="02"/>
    <s v="30135536-0"/>
    <s v="CONSTRUCCION CICLOVIAS VI ETAPA, REGION DE O'HIGGINS"/>
    <n v="236000"/>
    <n v="14714.369000000001"/>
    <n v="221285.63099999999"/>
    <s v="CACHAPOAL"/>
    <s v="CODEGUA, COLTAUCO, LAS CABRAS, PEUMO, QUINTA DE TILCOCO"/>
    <n v="236000000"/>
    <n v="14714369"/>
    <n v="221285631"/>
    <x v="1"/>
    <s v="UNIPROVINCIAL"/>
    <x v="1"/>
    <s v="DVIA"/>
  </r>
  <r>
    <s v="Libertador General Bernardo O'Higgins"/>
    <s v="Dirección de Vialidad"/>
    <s v="02"/>
    <s v="30241072-0"/>
    <s v="REPOSICION PUENTE QUIAHUE 1, RUTA I-572, KM 4.3, LOLOL"/>
    <n v="415750"/>
    <n v="0"/>
    <n v="415750"/>
    <s v="COLCHAGUA"/>
    <s v="LOLOL"/>
    <n v="415750000"/>
    <n v="0"/>
    <n v="415750000"/>
    <x v="1"/>
    <s v="UNIPROVINCIAL"/>
    <x v="1"/>
    <s v="DVIA"/>
  </r>
  <r>
    <s v="Libertador General Bernardo O'Higgins"/>
    <s v="Dirección de Vialidad"/>
    <s v="02"/>
    <s v="30346072-0"/>
    <s v="MEJORAMIENTO PASADAS URBANAS RUTA 90, SECTOR SAN FERNANDO-SANTA CRUZ"/>
    <n v="20000"/>
    <n v="19989.394"/>
    <n v="10.605999999999767"/>
    <s v="COLCHAGUA"/>
    <s v="NANCAGUA, PLACILLA, SANTA CRUZ"/>
    <n v="20000000"/>
    <n v="19989394"/>
    <n v="10605.999999999767"/>
    <x v="1"/>
    <s v="UNIPROVINCIAL"/>
    <x v="1"/>
    <s v="DVIA"/>
  </r>
  <r>
    <s v="Libertador General Bernardo O'Higgins"/>
    <s v="Dirección de Vialidad"/>
    <s v="02"/>
    <s v="30418483-0"/>
    <s v="CONSTRUCCION PUENTES LA PALMILLA Y LOS MAQUIS, COMUNA DE PICHILEMU"/>
    <n v="18000"/>
    <n v="0"/>
    <n v="18000"/>
    <s v="CARDENAL CARO"/>
    <s v="PICHILEMU"/>
    <n v="18000000"/>
    <n v="0"/>
    <n v="18000000"/>
    <x v="1"/>
    <s v="UNIPROVINCIAL"/>
    <x v="1"/>
    <s v="DVIA"/>
  </r>
  <r>
    <s v="Libertador General Bernardo O'Higgins"/>
    <s v="Dirección de Vialidad"/>
    <s v="02"/>
    <s v="30430772-0"/>
    <s v="REPOSICION P.S. CARRETERA DEL COBRE, KM. 85.5, RUTA 5 SUR, COMUNA"/>
    <n v="103000"/>
    <n v="48470.612000000001"/>
    <n v="54529.387999999999"/>
    <s v="CACHAPOAL"/>
    <s v="RANCAGUA"/>
    <n v="103000000"/>
    <n v="48470612"/>
    <n v="54529388"/>
    <x v="1"/>
    <s v="UNIPROVINCIAL"/>
    <x v="1"/>
    <s v="DVIA"/>
  </r>
  <r>
    <s v="Libertador General Bernardo O'Higgins"/>
    <s v="Dirección de Vialidad"/>
    <s v="02"/>
    <s v="30433477-0"/>
    <s v="CONSTRUCCIÓN PASARELA S. REQUEHUA - LA PLATINA SAN VICENTE T.T."/>
    <n v="19000"/>
    <n v="0"/>
    <n v="19000"/>
    <s v="CACHAPOAL"/>
    <s v="SAN VICENTE"/>
    <n v="19000000"/>
    <n v="0"/>
    <n v="19000000"/>
    <x v="1"/>
    <s v="UNIPROVINCIAL"/>
    <x v="1"/>
    <s v="DVIA"/>
  </r>
  <r>
    <s v="Libertador General Bernardo O'Higgins"/>
    <s v="Dirección de Vialidad"/>
    <s v="02"/>
    <s v="30451072-0"/>
    <s v="AMPLIACIÓN, REPOSICIÓN RUTA 90 SECTOR: CRUCE I-860 (MANANTIALES) - ACCESO PLACILLA"/>
    <n v="5173000"/>
    <n v="40328.440999999999"/>
    <n v="5132671.5590000004"/>
    <s v="COLCHAGUA"/>
    <s v="PLACILLA"/>
    <n v="5173000000"/>
    <n v="40328441"/>
    <n v="5132671559"/>
    <x v="1"/>
    <s v="UNIPROVINCIAL"/>
    <x v="1"/>
    <s v="DVIA"/>
  </r>
  <r>
    <s v="Libertador General Bernardo O'Higgins"/>
    <s v="Dirección de Vialidad"/>
    <s v="02"/>
    <s v="30459773-0"/>
    <s v="CONSTRUCCIÓN CONEXIÓN VIAL MACHALÍ - RUTA 5 - H-10"/>
    <n v="310000"/>
    <n v="74509.862999999998"/>
    <n v="235490.13699999999"/>
    <s v="CACHAPOAL"/>
    <s v="RANCAGUA, MACHALI"/>
    <n v="310000000"/>
    <n v="74509863"/>
    <n v="235490137"/>
    <x v="1"/>
    <s v="UNIPROVINCIAL"/>
    <x v="1"/>
    <s v="DVIA"/>
  </r>
  <r>
    <s v="Libertador General Bernardo O'Higgins"/>
    <s v="Dirección de Vialidad"/>
    <s v="02"/>
    <s v="30481268-0"/>
    <s v="CONSERVACIÓN GLOBAL MIXTA CAMINOS RED VIAL VI REGIÓN (2018-2022)"/>
    <n v="2093500"/>
    <n v="860870.95699999994"/>
    <n v="1232629.0429999998"/>
    <s v="CACHAPOAL, CARDENAL CARO, COLCHAGUA"/>
    <s v="RANCAGUA, CODEGUA, COINCO, COLTAUCO, PICHILEMU, LA ESTRELLA, LITUECHE, MARCHIHUE, SAN FERNANDO, CHEPICA, CHIMBARONGO, LOLOL"/>
    <n v="2093500000"/>
    <n v="860870956.99999988"/>
    <n v="1232629042.9999998"/>
    <x v="1"/>
    <s v="UNIPROVINCIAL"/>
    <x v="1"/>
    <s v="DVIA"/>
  </r>
  <r>
    <s v="Libertador General Bernardo O'Higgins"/>
    <s v="Dirección de Vialidad"/>
    <s v="02"/>
    <s v="30484904-0"/>
    <s v="CONSTRUCCION CICLOVIA RUTA I-870 E I-890 SECTOR CUESTA LO GONZALEZ CHIMBARONGO"/>
    <n v="1018000"/>
    <n v="0"/>
    <n v="1018000"/>
    <s v="COLCHAGUA"/>
    <s v="CHIMBARONGO"/>
    <n v="1018000000"/>
    <n v="0"/>
    <n v="1018000000"/>
    <x v="1"/>
    <s v="UNIPROVINCIAL"/>
    <x v="1"/>
    <s v="DVIA"/>
  </r>
  <r>
    <s v="Libertador General Bernardo O'Higgins"/>
    <s v="Dirección de Vialidad"/>
    <s v="02"/>
    <s v="30485128-0"/>
    <s v="MEJORAMIENTO RUTA I-45 S: LA RUFINA ? ACCESO A TERMAS DEL FLACO, PROV. COLCHAGUA"/>
    <n v="21760"/>
    <n v="0"/>
    <n v="21760"/>
    <s v="COLCHAGUA"/>
    <s v="SAN FERNANDO"/>
    <n v="21760000"/>
    <n v="0"/>
    <n v="21760000"/>
    <x v="1"/>
    <s v="UNIPROVINCIAL"/>
    <x v="1"/>
    <s v="DVIA"/>
  </r>
  <r>
    <s v="Libertador General Bernardo O'Higgins"/>
    <s v="Dirección de Vialidad"/>
    <s v="02"/>
    <s v="30485310-0"/>
    <s v="REPOSICION PASO SUPERIOR RUTA 5 - ALAMEDA, RANCAGUA"/>
    <n v="105000"/>
    <n v="41698.321000000004"/>
    <n v="63301.678999999996"/>
    <s v="CACHAPOAL"/>
    <s v="RANCAGUA"/>
    <n v="105000000"/>
    <n v="41698321"/>
    <n v="63301679"/>
    <x v="1"/>
    <s v="UNIPROVINCIAL"/>
    <x v="1"/>
    <s v="DVIA"/>
  </r>
  <r>
    <s v="Libertador General Bernardo O'Higgins"/>
    <s v="Dirección de Vialidad"/>
    <s v="02"/>
    <s v="40003014-0"/>
    <s v="REPOSICION PUENTES POBLACION, CANAL S. CRUZ Y CHOMEDAHUE 2, RUTA I760, COMUNA DE SANTA CRUZ"/>
    <n v="43170"/>
    <n v="1999.2"/>
    <n v="41170.800000000003"/>
    <s v="COLCHAGUA"/>
    <s v="SANTA CRUZ"/>
    <n v="43170000"/>
    <n v="1999200"/>
    <n v="41170800"/>
    <x v="1"/>
    <s v="UNIPROVINCIAL"/>
    <x v="1"/>
    <s v="DVIA"/>
  </r>
  <r>
    <s v="Libertador General Bernardo O'Higgins"/>
    <s v="Dirección de Vialidad"/>
    <s v="02"/>
    <s v="40008921-0"/>
    <s v="REPOSICION PUENTE LA LIGUA, RUTA I-510 PAREDONES"/>
    <n v="29000"/>
    <n v="11840"/>
    <n v="17160"/>
    <s v="CARDENAL CARO"/>
    <s v="PAREDONES"/>
    <n v="29000000"/>
    <n v="11840000"/>
    <n v="17160000"/>
    <x v="1"/>
    <s v="UNIPROVINCIAL"/>
    <x v="1"/>
    <s v="DVIA"/>
  </r>
  <r>
    <s v="Libertador General Bernardo O'Higgins"/>
    <s v="Dirección de Vialidad"/>
    <s v="02"/>
    <s v="40011056-0"/>
    <s v="CONSERVACION GLOBAL MIXTA CAMINOS RED VIAL REGION DE O'HIGGINS 2020"/>
    <n v="4376500"/>
    <n v="1244781.68"/>
    <n v="3131718.3200000003"/>
    <s v="CACHAPOAL, CARDENAL CARO, COLCHAGUA"/>
    <s v="RANCAGUA, SAN VICENTE, PICHILEMU, PAREDONES, SAN FERNANDO, SANTA CRUZ"/>
    <n v="4376500000"/>
    <n v="1244781680"/>
    <n v="3131718320.0000005"/>
    <x v="1"/>
    <s v="UNIPROVINCIAL"/>
    <x v="1"/>
    <s v="DVIA"/>
  </r>
  <r>
    <s v="Libertador General Bernardo O'Higgins"/>
    <s v="Dirección de Vialidad"/>
    <s v="02"/>
    <s v="40012124-0"/>
    <s v="CONSTRUCCION PASARELA RUTA 5 CRUCE GRANEROS - RAMPAS SECTOR LA CABAÑA"/>
    <n v="1136600"/>
    <n v="0"/>
    <n v="1136600"/>
    <s v="CACHAPOAL"/>
    <s v="GRANEROS"/>
    <n v="1136600000"/>
    <n v="0"/>
    <n v="1136600000"/>
    <x v="1"/>
    <s v="UNIPROVINCIAL"/>
    <x v="1"/>
    <s v="DVIA"/>
  </r>
  <r>
    <s v="Libertador General Bernardo O'Higgins"/>
    <s v="Dirección de Vialidad"/>
    <s v="02"/>
    <s v="40012126-0"/>
    <s v="CONSTRUCCION PASARELA RUTA 5 SECTOR LOS LIRIOS"/>
    <n v="923600"/>
    <n v="69.995999999999995"/>
    <n v="923530.00399999996"/>
    <s v="CACHAPOAL"/>
    <s v="REQUINOA"/>
    <n v="923600000"/>
    <n v="69996"/>
    <n v="923530004"/>
    <x v="1"/>
    <s v="UNIPROVINCIAL"/>
    <x v="1"/>
    <s v="DVIA"/>
  </r>
  <r>
    <s v="Libertador General Bernardo O'Higgins"/>
    <s v="Dirección de Vialidad"/>
    <s v="02"/>
    <s v="40012977-0"/>
    <s v="CONSTRUCCION RUTA COSTERA LIMITE REGIONAL NORTE (V REG ) -PICHILEMU"/>
    <n v="28000"/>
    <n v="20949.116999999998"/>
    <n v="7050.8830000000016"/>
    <s v="CARDENAL CARO"/>
    <s v="PICHILEMU, LITUECHE, NAVIDAD"/>
    <n v="28000000"/>
    <n v="20949117"/>
    <n v="7050883.0000000019"/>
    <x v="1"/>
    <s v="UNIPROVINCIAL"/>
    <x v="1"/>
    <s v="DVIA"/>
  </r>
  <r>
    <s v="Libertador General Bernardo O'Higgins"/>
    <s v="Dirección de Vialidad"/>
    <s v="02"/>
    <s v="40016790-0"/>
    <s v="CONSTRUCCION CONEXION VIAL CARRETERA DEL COBRE - RIO LOCO - RUTA 5"/>
    <n v="45000"/>
    <n v="40303.366000000002"/>
    <n v="4696.6339999999982"/>
    <s v="CACHAPOAL"/>
    <s v="RANCAGUA, MACHALI"/>
    <n v="45000000"/>
    <n v="40303366"/>
    <n v="4696633.9999999981"/>
    <x v="1"/>
    <s v="UNIPROVINCIAL"/>
    <x v="1"/>
    <s v="DVIA"/>
  </r>
  <r>
    <s v="Libertador General Bernardo O'Higgins"/>
    <s v="Dirección de Vialidad"/>
    <s v="02"/>
    <s v="40016792-0"/>
    <s v="REPOSICION PASO SUPERIOR LOS LIRIOS PONIENTE, COMUNA DE REQUINOA"/>
    <n v="132000"/>
    <n v="18220"/>
    <n v="113780"/>
    <s v="CACHAPOAL"/>
    <s v="REQUINOA"/>
    <n v="132000000"/>
    <n v="18220000"/>
    <n v="113780000"/>
    <x v="1"/>
    <s v="UNIPROVINCIAL"/>
    <x v="1"/>
    <s v="DVIA"/>
  </r>
  <r>
    <s v="Libertador General Bernardo O'Higgins"/>
    <s v="Dirección de Vialidad"/>
    <s v="02"/>
    <s v="40018099-0"/>
    <s v="REPOSICION PUENTE LOS BARROS, RUTA I-904, COMUNA DE PAREDONES"/>
    <n v="138000"/>
    <n v="0"/>
    <n v="138000"/>
    <s v="CARDENAL CARO"/>
    <s v="PAREDONES"/>
    <n v="138000000"/>
    <n v="0"/>
    <n v="138000000"/>
    <x v="1"/>
    <s v="UNIPROVINCIAL"/>
    <x v="1"/>
    <s v="DVIA"/>
  </r>
  <r>
    <s v="Libertador General Bernardo O'Higgins"/>
    <s v="Dirección de Vialidad"/>
    <s v="02"/>
    <s v="40018101-0"/>
    <s v="REPOSICION PUENTE COLHUE 2 Y ACCESOS, RUTA RP I-1054, COMUNA DE PUMANQUE"/>
    <n v="84000"/>
    <n v="20250"/>
    <n v="63750"/>
    <s v="COLCHAGUA"/>
    <s v="PUMANQUE"/>
    <n v="84000000"/>
    <n v="20250000"/>
    <n v="63750000"/>
    <x v="1"/>
    <s v="UNIPROVINCIAL"/>
    <x v="1"/>
    <s v="DVIA"/>
  </r>
  <r>
    <s v="Libertador General Bernardo O'Higgins"/>
    <s v="Dirección de Vialidad"/>
    <s v="02"/>
    <s v="40018104-0"/>
    <s v="REPOSICION PUENTE TUMUÑAN, RUTA RPI-487, COMUNA DE SAN FERNANDO"/>
    <n v="77000"/>
    <n v="19500"/>
    <n v="57500"/>
    <s v="COLCHAGUA"/>
    <s v="SAN FERNANDO"/>
    <n v="77000000"/>
    <n v="19500000"/>
    <n v="57500000"/>
    <x v="1"/>
    <s v="UNIPROVINCIAL"/>
    <x v="1"/>
    <s v="DVIA"/>
  </r>
  <r>
    <s v="Libertador General Bernardo O'Higgins"/>
    <s v="Dirección de Vialidad"/>
    <s v="02"/>
    <s v="40018404-0"/>
    <s v="REPOSICION VARIOS PUENTES DE LA REGION DE O´HIGGINS V ETAPA"/>
    <n v="336000"/>
    <n v="212703"/>
    <n v="123297"/>
    <s v="CACHAPOAL, CARDENAL CARO, COLCHAGUA"/>
    <s v="COLTAUCO, LAS CABRAS, LA ESTRELLA, LITUECHE, NAVIDAD, CHEPICA"/>
    <n v="336000000"/>
    <n v="212703000"/>
    <n v="123297000"/>
    <x v="1"/>
    <s v="UNIPROVINCIAL"/>
    <x v="1"/>
    <s v="DVIA"/>
  </r>
  <r>
    <s v="Libertador General Bernardo O'Higgins"/>
    <s v="Dirección de Vialidad"/>
    <s v="02"/>
    <s v="40018408-0"/>
    <s v="CONSTRUCCION PASARELAS LA PALMA CHICA Y LA PALMA GRANDE, COMUNA DE RANCAGUA"/>
    <n v="1122600"/>
    <n v="0"/>
    <n v="1122600"/>
    <s v="CACHAPOAL"/>
    <s v="RANCAGUA"/>
    <n v="1122600000"/>
    <n v="0"/>
    <n v="1122600000"/>
    <x v="1"/>
    <s v="UNIPROVINCIAL"/>
    <x v="1"/>
    <s v="DVIA"/>
  </r>
  <r>
    <s v="Libertador General Bernardo O'Higgins"/>
    <s v="Dirección de Vialidad"/>
    <s v="02"/>
    <s v="40019930-0"/>
    <s v="REPOSICION PUENTE LAS ARAÑAS, RUTA I-320-H, COMUNA DE PALMILLA"/>
    <n v="1048700"/>
    <n v="333.2"/>
    <n v="1048366.8"/>
    <s v="COLCHAGUA"/>
    <s v="PALMILLA"/>
    <n v="1048700000"/>
    <n v="333200"/>
    <n v="1048366800"/>
    <x v="1"/>
    <s v="UNIPROVINCIAL"/>
    <x v="1"/>
    <s v="DVIA"/>
  </r>
  <r>
    <s v="Libertador General Bernardo O'Higgins"/>
    <s v="Dirección de Vialidad"/>
    <s v="02"/>
    <s v="40019931-0"/>
    <s v="REPOSICION PUENTE CACHAPOAL EN RUTA 5 TRAVESIA,  COMUNAS DE RANCAGUA Y OLIVAR"/>
    <n v="295000"/>
    <n v="0"/>
    <n v="295000"/>
    <s v="CACHAPOAL"/>
    <s v="RANCAGUA, OLIVAR"/>
    <n v="295000000"/>
    <n v="0"/>
    <n v="295000000"/>
    <x v="1"/>
    <s v="UNIPROVINCIAL"/>
    <x v="1"/>
    <s v="DVIA"/>
  </r>
  <r>
    <s v="Libertador General Bernardo O'Higgins"/>
    <s v="Dirección de Vialidad"/>
    <s v="02"/>
    <s v="40020380-0"/>
    <s v="CONSTRUCCION PASARELA RUTA 5, SECTOR LOS ALPES, COMUNA DE RANCAGUA"/>
    <n v="922600"/>
    <n v="0"/>
    <n v="922600"/>
    <s v="CACHAPOAL"/>
    <s v="RANCAGUA"/>
    <n v="922600000"/>
    <n v="0"/>
    <n v="922600000"/>
    <x v="1"/>
    <s v="UNIPROVINCIAL"/>
    <x v="1"/>
    <s v="DVIA"/>
  </r>
  <r>
    <s v="Libertador General Bernardo O'Higgins"/>
    <s v="Dirección de Vialidad"/>
    <s v="02"/>
    <s v="40020791-0"/>
    <s v="AMPLIACION RUTA 90 TRAMO PLACILLA - SANTA CRUZ"/>
    <n v="141000"/>
    <n v="10319.848"/>
    <n v="130680.152"/>
    <s v="COLCHAGUA"/>
    <s v="SANTA CRUZ"/>
    <n v="141000000"/>
    <n v="10319848"/>
    <n v="130680152"/>
    <x v="1"/>
    <s v="UNIPROVINCIAL"/>
    <x v="1"/>
    <s v="DVIA"/>
  </r>
  <r>
    <s v="Libertador General Bernardo O'Higgins"/>
    <s v="Dirección de Vialidad"/>
    <s v="02"/>
    <s v="40026726-0"/>
    <s v="CONSERVACIÓN GLOBAL DE CAMINOS VI REGIÓN AÑO 2021-2023"/>
    <n v="3310000"/>
    <n v="160287.99599999998"/>
    <n v="3149712.0039999997"/>
    <s v="COLCHAGUA"/>
    <s v="SAN FERNANDO, NANCAGUA, PLACILLA"/>
    <n v="3310000000"/>
    <n v="160287995.99999997"/>
    <n v="3149712003.9999995"/>
    <x v="1"/>
    <s v="UNIPROVINCIAL"/>
    <x v="1"/>
    <s v="DVIA"/>
  </r>
  <r>
    <s v="Libertador General Bernardo O'Higgins"/>
    <s v="Dirección de Vialidad"/>
    <s v="02"/>
    <s v="40027986-0"/>
    <s v="CONSERVACION RED VIAL REGION DE O'HIGGINS 2020-2022"/>
    <n v="203000"/>
    <n v="124800.818"/>
    <n v="78199.182000000001"/>
    <s v="CACHAPOAL, CARDENAL CARO, COLCHAGUA"/>
    <s v="RANCAGUA, CODEGUA, COINCO, GRANEROS, LA ESTRELLA, LITUECHE, MARCHIHUE, PAREDONES, SAN FERNANDO, CHEPICA, CHIMBARONGO, LOLOL"/>
    <n v="203000000"/>
    <n v="124800818"/>
    <n v="78199182"/>
    <x v="1"/>
    <s v="UNIPROVINCIAL"/>
    <x v="1"/>
    <s v="DVIA"/>
  </r>
  <r>
    <s v="Libertador General Bernardo O'Higgins"/>
    <s v="Dirección de Vialidad"/>
    <s v="02"/>
    <s v="40028273-0"/>
    <s v="REPOSICION VARIOS PUENTES DE LA REGION DE O´HIGGINS VI ETAPA"/>
    <n v="225000"/>
    <n v="0"/>
    <n v="225000"/>
    <s v="CACHAPOAL, CARDENAL CARO, COLCHAGUA"/>
    <s v="MOSTAZAL, PICHILEMU, LITUECHE, NAVIDAD, PALMILLA"/>
    <n v="225000000"/>
    <n v="0"/>
    <n v="225000000"/>
    <x v="1"/>
    <s v="UNIPROVINCIAL"/>
    <x v="1"/>
    <s v="DVIA"/>
  </r>
  <r>
    <s v="Libertador General Bernardo O'Higgins"/>
    <s v="Dirección de Vialidad"/>
    <s v="02"/>
    <s v="40030551-0"/>
    <s v="REPOSICION Y NORMALIZACION DE PUENTES GRUPO I EN REGION DE O'HIGGINS."/>
    <n v="229000"/>
    <n v="132000"/>
    <n v="97000"/>
    <s v="CACHAPOAL, CARDENAL CARO, COLCHAGUA"/>
    <s v="RANCAGUA, CODEGUA, COINCO, COLTAUCO, DOÑIHUE, PICHILEMU, LA ESTRELLA, LITUECHE, NAVIDAD, PAREDONES, SAN FERNANDO, CHEPICA, CHIMBARONGO, LOLOL, NANCAGUA"/>
    <n v="229000000"/>
    <n v="132000000"/>
    <n v="97000000"/>
    <x v="1"/>
    <s v="UNIPROVINCIAL"/>
    <x v="1"/>
    <s v="DVIA"/>
  </r>
  <r>
    <s v="Libertador General Bernardo O'Higgins"/>
    <s v="Dirección de Vialidad"/>
    <s v="02"/>
    <s v="40031614-0"/>
    <s v="CONSTRUCCION PUENTE CLONQUI Y ACCESOS, EN RUTA H-265, COMUNA DE MACHALI"/>
    <n v="10630"/>
    <n v="0"/>
    <n v="10630"/>
    <s v="CACHAPOAL"/>
    <s v="MACHALI"/>
    <n v="10630000"/>
    <n v="0"/>
    <n v="10630000"/>
    <x v="1"/>
    <s v="UNIPROVINCIAL"/>
    <x v="1"/>
    <s v="DVIA"/>
  </r>
  <r>
    <s v="Libertador General Bernardo O'Higgins"/>
    <s v="Dirección de Vialidad"/>
    <s v="02"/>
    <s v="40032185-0"/>
    <s v="REPOSICION VARIOS PUENTES DE LA REGION DE O'HIGGINS VII ETAPA "/>
    <n v="54160"/>
    <n v="0"/>
    <n v="54160"/>
    <s v="INTERPROVINCIAL"/>
    <s v="INTERCOMUNAL"/>
    <n v="54160000"/>
    <n v="0"/>
    <n v="54160000"/>
    <x v="0"/>
    <s v="INTERPROVINCIAL"/>
    <x v="1"/>
    <s v="DVIA"/>
  </r>
  <r>
    <s v="Libertador General Bernardo O'Higgins"/>
    <s v="Dirección de Vialidad"/>
    <s v="02"/>
    <s v="40032264-0"/>
    <s v="NORMALIZACION DE SEGURIDAD VIAL EN RUTA 90 COMUNAS SAN FERNANDO CHIMBARONGO Y PLACILLA"/>
    <n v="400000"/>
    <n v="0"/>
    <n v="400000"/>
    <s v="COLCHAGUA"/>
    <s v="SAN FERNANDO, CHIMBARONGO, PLACILLA"/>
    <n v="400000000"/>
    <n v="0"/>
    <n v="400000000"/>
    <x v="1"/>
    <s v="UNIPROVINCIAL"/>
    <x v="1"/>
    <s v="DVIA"/>
  </r>
  <r>
    <s v="Libertador General Bernardo O'Higgins"/>
    <s v="Dirección de Vialidad"/>
    <s v="02"/>
    <s v="40035373-0"/>
    <s v="CONSERVACION RED VIAL REGION DE O HIGGINS PERIODO 2021-2023 PLAN DE RECUPERACIÓN"/>
    <n v="2276000"/>
    <n v="295545.658"/>
    <n v="1980454.3419999999"/>
    <s v="INTERPROVINCIAL"/>
    <s v="INTERCOMUNAL"/>
    <n v="2276000000"/>
    <n v="295545658"/>
    <n v="1980454342"/>
    <x v="0"/>
    <s v="INTERPROVINCIAL"/>
    <x v="1"/>
    <s v="DVIA"/>
  </r>
  <r>
    <s v="Libertador General Bernardo O'Higgins"/>
    <s v="Dirección de Vialidad"/>
    <s v="02"/>
    <s v="40035402-0"/>
    <s v="CONSERVACION CAMINOS BASICOS REGION DE O HIGGINS PERIODO 2021-2023"/>
    <n v="1698500"/>
    <n v="1275075.936"/>
    <n v="423424.06400000001"/>
    <s v="INTERPROVINCIAL"/>
    <s v="INTERCOMUNAL"/>
    <n v="1698500000"/>
    <n v="1275075936"/>
    <n v="423424064"/>
    <x v="0"/>
    <s v="INTERPROVINCIAL"/>
    <x v="1"/>
    <s v="DVIA"/>
  </r>
  <r>
    <s v="Libertador General Bernardo O'Higgins"/>
    <s v="Dirección de Vialidad"/>
    <s v="02"/>
    <s v="40036827-0"/>
    <s v="REPOSICION PUENTE CODAO RUTA H-774, COMUNA DE PEUMO Y PICHIDEHUA. REG. O'HIGGINS "/>
    <n v="53660"/>
    <n v="0"/>
    <n v="53660"/>
    <s v="CACHAPOAL"/>
    <s v="PEUMO, PICHIDEGUA"/>
    <n v="53660000"/>
    <n v="0"/>
    <n v="53660000"/>
    <x v="1"/>
    <s v="UNIPROVINCIAL"/>
    <x v="1"/>
    <s v="DVIA"/>
  </r>
  <r>
    <s v="Libertador General Bernardo O'Higgins"/>
    <s v="Dirección de Vialidad"/>
    <s v="02"/>
    <s v="40038445-0"/>
    <s v="CONSERVACION RED VIAL ADMINISTRACION DIRECTA REGION DE O´HIGGINS 2023 "/>
    <n v="6622046"/>
    <n v="1385167.808"/>
    <n v="5236878.1919999998"/>
    <s v="CACHAPOAL, CARDENAL CARO, COLCHAGUA"/>
    <s v="RANCAGUA, CODEGUA, COINCO, COLTAUCO, DOÑIHUE, GRANEROS, LAS CABRAS, MACHALI, MALLOA, MOSTAZAL, OLIVAR, PEUMO, PICHIDEGUA, QUINTA DE TILCOCO, RENGO, REQUINOA, SAN VICENTE, PICHILEMU, LA ESTRELLA, LITUECHE, MARCHIHUE, NAVIDAD, PAREDONES, SAN FERNANDO, CHEPI"/>
    <n v="6622046000"/>
    <n v="1385167808"/>
    <n v="5236878192"/>
    <x v="1"/>
    <s v="UNIPROVINCIAL"/>
    <x v="1"/>
    <s v="DVIA"/>
  </r>
  <r>
    <s v="Libertador General Bernardo O'Higgins"/>
    <s v="Dirección de Vialidad"/>
    <s v="02"/>
    <s v="40039345-0"/>
    <s v="REPOSICION PUENTES CADENAS 1 Y CADENAS 2, RUTA 90, COMUNA DE MARCHIGUE "/>
    <n v="95150"/>
    <n v="0"/>
    <n v="95150"/>
    <s v="CARDENAL CARO"/>
    <s v="MARCHIHUE"/>
    <n v="95150000"/>
    <n v="0"/>
    <n v="95150000"/>
    <x v="1"/>
    <s v="UNIPROVINCIAL"/>
    <x v="1"/>
    <s v="DVIA"/>
  </r>
  <r>
    <s v="Libertador General Bernardo O'Higgins"/>
    <s v="Dirección de Vialidad"/>
    <s v="02"/>
    <s v="40039721-0"/>
    <s v="CONSERVACION ELEMENTOS SEG VIAL RED VIAL REGIÓN DE OHIGGINS, 2022-2023"/>
    <n v="1480000"/>
    <n v="0"/>
    <n v="1480000"/>
    <s v="INTERPROVINCIAL"/>
    <s v="INTERCOMUNAL"/>
    <n v="1480000000"/>
    <n v="0"/>
    <n v="1480000000"/>
    <x v="0"/>
    <s v="INTERPROVINCIAL"/>
    <x v="1"/>
    <s v="DVIA"/>
  </r>
  <r>
    <s v="Libertador General Bernardo O'Higgins"/>
    <s v="Dirección de Vialidad"/>
    <s v="02"/>
    <s v="40040112-0"/>
    <s v="CONSERVACION RED VIAL REGION DE OHIGGINS 2023-2025"/>
    <n v="22378000"/>
    <n v="0"/>
    <n v="22378000"/>
    <s v="INTERPROVINCIAL"/>
    <s v="INTERCOMUNAL"/>
    <n v="22378000000"/>
    <n v="0"/>
    <n v="22378000000"/>
    <x v="0"/>
    <s v="INTERPROVINCIAL"/>
    <x v="1"/>
    <s v="DVIA"/>
  </r>
  <r>
    <s v="Libertador General Bernardo O'Higgins"/>
    <s v="Dirección de Vialidad"/>
    <s v="02"/>
    <s v="40043394-0"/>
    <s v="MEJORAMIENTO PASADA URBANA POR MARCHIGUE, REGION DE O'HIGGINS "/>
    <n v="1000"/>
    <n v="0"/>
    <n v="1000"/>
    <s v="CARDENAL CARO"/>
    <s v="MARCHIHUE"/>
    <n v="1000000"/>
    <n v="0"/>
    <n v="1000000"/>
    <x v="1"/>
    <s v="UNIPROVINCIAL"/>
    <x v="1"/>
    <s v="DVIA"/>
  </r>
  <r>
    <s v="Libertador General Bernardo O'Higgins"/>
    <s v="Dirección de Vialidad"/>
    <s v="02"/>
    <s v="40043726-0"/>
    <s v="CONSERVACION CAMINOS BASICOS REGION DE 0HIGGINS 2023-2024"/>
    <n v="26775000"/>
    <n v="0"/>
    <n v="26775000"/>
    <s v="INTERPROVINCIAL"/>
    <s v="INTERCOMUNAL"/>
    <n v="26775000000"/>
    <n v="0"/>
    <n v="26775000000"/>
    <x v="0"/>
    <s v="INTERPROVINCIAL"/>
    <x v="1"/>
    <s v="DVIA"/>
  </r>
  <r>
    <s v="Libertador General Bernardo O'Higgins"/>
    <s v="Dirección de Vialidad"/>
    <s v="02"/>
    <s v="40044675-0"/>
    <s v="CONSTRUCCION PUENTE SANTA TERESA, CAMINO I-620, PUMANQUE "/>
    <n v="53650"/>
    <n v="0"/>
    <n v="53650"/>
    <s v="COLCHAGUA"/>
    <s v="PUMANQUE"/>
    <n v="53650000"/>
    <n v="0"/>
    <n v="53650000"/>
    <x v="1"/>
    <s v="UNIPROVINCIAL"/>
    <x v="1"/>
    <s v="DVIA"/>
  </r>
  <r>
    <s v="Libertador General Bernardo O'Higgins"/>
    <s v="Dirección de Vialidad"/>
    <s v="02"/>
    <s v="40046668-0"/>
    <s v="CONSERVACION PUENTE CACHAPOAL DE OHIGGINS AÑO 2023-2025"/>
    <n v="1512000"/>
    <n v="0"/>
    <n v="1512000"/>
    <s v="CACHAPOAL"/>
    <s v="RANCAGUA"/>
    <n v="1512000000"/>
    <n v="0"/>
    <n v="1512000000"/>
    <x v="1"/>
    <s v="UNIPROVINCIAL"/>
    <x v="1"/>
    <s v="DVIA"/>
  </r>
  <r>
    <s v="Libertador General Bernardo O'Higgins"/>
    <s v="Dirección de Vialidad"/>
    <s v="02"/>
    <s v="40047677-0"/>
    <s v="CONSERVACIÓN DE SEGURIDAD EN ZONAS DE ESCUELA 2023-2024  REGIÓN DE OHIGGINS"/>
    <n v="1625000"/>
    <n v="0"/>
    <n v="1625000"/>
    <s v="INTERPROVINCIAL"/>
    <s v="INTERCOMUNAL"/>
    <n v="1625000000"/>
    <n v="0"/>
    <n v="1625000000"/>
    <x v="0"/>
    <s v="INTERPROVINCIAL"/>
    <x v="1"/>
    <s v="DVIA"/>
  </r>
  <r>
    <s v="Libertador General Bernardo O'Higgins"/>
    <s v="Dirección de Vialidad"/>
    <s v="02"/>
    <s v="40047678-0"/>
    <s v="CONSERVACIÓN DE SEGURIDAD VIAL PASADAS ZONAS POBLADAS - TRAVESIAS 2023  REGIÓN DE OHIGGINS"/>
    <n v="3271000"/>
    <n v="0"/>
    <n v="3271000"/>
    <s v="INTERPROVINCIAL"/>
    <s v="INTERCOMUNAL"/>
    <n v="3271000000"/>
    <n v="0"/>
    <n v="3271000000"/>
    <x v="0"/>
    <s v="INTERPROVINCIAL"/>
    <x v="1"/>
    <s v="DVIA"/>
  </r>
  <r>
    <s v="Libertador General Bernardo O'Higgins"/>
    <s v="Dirección de Vialidad"/>
    <s v="02"/>
    <s v="40047708-0"/>
    <s v="CONSERVACION  DE SEGURIDAD VIAL EN RUTAS DE LA RED 2023-2024  REGION DE OHIGGINS"/>
    <n v="2208000"/>
    <n v="0"/>
    <n v="2208000"/>
    <s v="INTERPROVINCIAL"/>
    <s v="INTERCOMUNAL"/>
    <n v="2208000000"/>
    <n v="0"/>
    <n v="2208000000"/>
    <x v="0"/>
    <s v="INTERPROVINCIAL"/>
    <x v="1"/>
    <s v="DVIA"/>
  </r>
  <r>
    <s v="Libertador General Bernardo O'Higgins"/>
    <s v="Dirección de Obras Portuarias "/>
    <s v="02"/>
    <s v="30404227-0"/>
    <s v="MEJORAMIENTO BORDE COSTERO SECTOR LA BOCA DE RAPEL NAVIDAD"/>
    <n v="66480"/>
    <n v="0"/>
    <n v="66480"/>
    <s v="CARDENAL CARO"/>
    <s v="NAVIDAD"/>
    <n v="66480000"/>
    <n v="0"/>
    <n v="66480000"/>
    <x v="1"/>
    <s v="UNIPROVINCIAL"/>
    <x v="1"/>
    <s v="DOPO"/>
  </r>
  <r>
    <s v="Libertador General Bernardo O'Higgins"/>
    <s v="Dirección de Obras Portuarias "/>
    <s v="02"/>
    <s v="40024705-0"/>
    <s v="CONSERVACION OBRAS PORTUARIAS REGIÓN DE O'HIGGINS, PERIODO 2021-2025."/>
    <n v="78334"/>
    <n v="78333.832999999999"/>
    <n v="0.16700000000128057"/>
    <s v="CARDENAL CARO"/>
    <s v="PICHILEMU, LITUECHE, NAVIDAD, PAREDONES"/>
    <n v="78334000"/>
    <n v="78333833"/>
    <n v="167.00000000128057"/>
    <x v="1"/>
    <s v="UNIPROVINCIAL"/>
    <x v="1"/>
    <s v="DOPO"/>
  </r>
  <r>
    <s v="Libertador General Bernardo O'Higgins"/>
    <s v="Dirección de Aeropuertos "/>
    <s v="02"/>
    <s v="40032227-0"/>
    <s v="CONSERVACION GLOBAL PEQUEÑOS AERODROMOS REGION DE O'HIGGINS, PLAN DE RECUPERACIÓN"/>
    <n v="803000"/>
    <n v="702579.47600000002"/>
    <n v="100420.52400000002"/>
    <s v="CACHAPOAL, CARDENAL CARO, COLCHAGUA"/>
    <s v="RANCAGUA, CODEGUA, COINCO, COLTAUCO, DOÑIHUE, GRANEROS, LAS CABRAS, MACHALI, MALLOA, MOSTAZAL, OLIVAR, PEUMO, PICHIDEGUA, QUINTA DE TILCOCO, RENGO, REQUINOA, SAN VICENTE, PICHILEMU, LA ESTRELLA, LITUECHE, MARCHIHUE, NAVIDAD, PAREDONES, SAN FERNANDO, CHEPI"/>
    <n v="803000000"/>
    <n v="702579476"/>
    <n v="100420524.00000001"/>
    <x v="1"/>
    <s v="UNIPROVINCIAL"/>
    <x v="1"/>
    <s v="DAER"/>
  </r>
  <r>
    <s v="Libertador General Bernardo O'Higgins"/>
    <s v="Subdirección de Servicios Sanitarios Rurales"/>
    <s v="02"/>
    <s v="30134238-0"/>
    <s v="MEJORAMIENTO SISTEMA APR MOLINO EL ALAMO, COLTAUCO"/>
    <n v="137429"/>
    <n v="0"/>
    <n v="137429"/>
    <s v="CACHAPOAL"/>
    <s v="SAN VICENTE"/>
    <n v="137429000"/>
    <n v="0"/>
    <n v="137429000"/>
    <x v="1"/>
    <s v="UNIPROVINCIAL"/>
    <x v="1"/>
    <s v="SSSR"/>
  </r>
  <r>
    <s v="Libertador General Bernardo O'Higgins"/>
    <s v="Subdirección de Servicios Sanitarios Rurales"/>
    <s v="02"/>
    <s v="30240872-0"/>
    <s v="MEJORAMIENTO Y AMPLIACIÓN SISTEMA APR BOSQUE SAN RAMON, RANCAGUA"/>
    <n v="790349"/>
    <n v="79070.881999999998"/>
    <n v="711278.11800000002"/>
    <s v="CACHAPOAL"/>
    <s v="RANCAGUA"/>
    <n v="790349000"/>
    <n v="79070882"/>
    <n v="711278118"/>
    <x v="1"/>
    <s v="UNIPROVINCIAL"/>
    <x v="1"/>
    <s v="SSSR"/>
  </r>
  <r>
    <s v="Libertador General Bernardo O'Higgins"/>
    <s v="Subdirección de Servicios Sanitarios Rurales"/>
    <s v="02"/>
    <s v="30457325-0"/>
    <s v="MEJORAMIENTO Y AMPLIACIÓN SISTEMA APR CANTARRANA, MALLOA"/>
    <n v="351810"/>
    <n v="133020.304"/>
    <n v="218789.696"/>
    <s v="CACHAPOAL"/>
    <s v="MALLOA"/>
    <n v="351810000"/>
    <n v="133020304"/>
    <n v="218789696"/>
    <x v="1"/>
    <s v="UNIPROVINCIAL"/>
    <x v="1"/>
    <s v="SSSR"/>
  </r>
  <r>
    <s v="Libertador General Bernardo O'Higgins"/>
    <s v="Subdirección de Servicios Sanitarios Rurales"/>
    <s v="02"/>
    <s v="30458777-0"/>
    <s v="MEJORAMIENTO Y AMPLIACIÓN SISTEMA APR LARMAHUE, PICHIDEGUA"/>
    <n v="270000"/>
    <n v="0"/>
    <n v="270000"/>
    <s v="CACHAPOAL"/>
    <s v="PICHIDEGUA"/>
    <n v="270000000"/>
    <n v="0"/>
    <n v="270000000"/>
    <x v="1"/>
    <s v="UNIPROVINCIAL"/>
    <x v="1"/>
    <s v="SSSR"/>
  </r>
  <r>
    <s v="Libertador General Bernardo O'Higgins"/>
    <s v="Subdirección de Servicios Sanitarios Rurales"/>
    <s v="02"/>
    <s v="30463917-0"/>
    <s v="AMPLIACION SISTEMA APR PASO EL SOLDADO A VALLE HIDANGO,LITUECHE"/>
    <n v="330000"/>
    <n v="0"/>
    <n v="330000"/>
    <s v="CARDENAL CARO"/>
    <s v="NAVIDAD"/>
    <n v="330000000"/>
    <n v="0"/>
    <n v="330000000"/>
    <x v="1"/>
    <s v="UNIPROVINCIAL"/>
    <x v="1"/>
    <s v="SSSR"/>
  </r>
  <r>
    <s v="Libertador General Bernardo O'Higgins"/>
    <s v="Subdirección de Servicios Sanitarios Rurales"/>
    <s v="02"/>
    <s v="30471850-0"/>
    <s v="CONSTRUCCION SISTEMA APR PANILONCO,COGUIL TANUME, PICHILEMU"/>
    <n v="77780"/>
    <n v="0"/>
    <n v="77780"/>
    <s v="CARDENAL CARO"/>
    <s v="PICHILEMU"/>
    <n v="77780000"/>
    <n v="0"/>
    <n v="77780000"/>
    <x v="1"/>
    <s v="UNIPROVINCIAL"/>
    <x v="1"/>
    <s v="SSSR"/>
  </r>
  <r>
    <s v="Libertador General Bernardo O'Higgins"/>
    <s v="Subdirección de Servicios Sanitarios Rurales"/>
    <s v="02"/>
    <s v="30481016-0"/>
    <s v="MEJORAMIENTO Y AMPLIACIÓN SISTEMA APR PAREDONES, PAREDONES"/>
    <n v="39491"/>
    <n v="0"/>
    <n v="39491"/>
    <s v="CARDENAL CARO"/>
    <s v="PAREDONES"/>
    <n v="39491000"/>
    <n v="0"/>
    <n v="39491000"/>
    <x v="1"/>
    <s v="UNIPROVINCIAL"/>
    <x v="1"/>
    <s v="SSSR"/>
  </r>
  <r>
    <s v="Libertador General Bernardo O'Higgins"/>
    <s v="Subdirección de Servicios Sanitarios Rurales"/>
    <s v="02"/>
    <s v="40002853-0"/>
    <s v="MEJORAMIENTO SISTEMA APP RINCONADA DE YAQUIL, SANTA CRUZ"/>
    <n v="330000"/>
    <n v="0"/>
    <n v="330000"/>
    <s v="COLCHAGUA"/>
    <s v="SANTA CRUZ"/>
    <n v="330000000"/>
    <n v="0"/>
    <n v="330000000"/>
    <x v="1"/>
    <s v="UNIPROVINCIAL"/>
    <x v="1"/>
    <s v="SSSR"/>
  </r>
  <r>
    <s v="Libertador General Bernardo O'Higgins"/>
    <s v="Subdirección de Servicios Sanitarios Rurales"/>
    <s v="02"/>
    <s v="40004050-0"/>
    <s v="MEJORAMIENTO SISTEMA DE AGUA POTABLE ISLA DEL GUINDO Y CHOMEDAHUE, SANTA CRUZ"/>
    <n v="8483"/>
    <n v="0"/>
    <n v="8483"/>
    <s v="COLCHAGUA"/>
    <s v="SANTA CRUZ"/>
    <n v="8483000"/>
    <n v="0"/>
    <n v="8483000"/>
    <x v="1"/>
    <s v="UNIPROVINCIAL"/>
    <x v="1"/>
    <s v="SSSR"/>
  </r>
  <r>
    <s v="Libertador General Bernardo O'Higgins"/>
    <s v="Subdirección de Servicios Sanitarios Rurales"/>
    <s v="02"/>
    <s v="40009604-0"/>
    <s v="MEJORAMIENTO SISTEMA APR LA CHIMBA, RENGO"/>
    <n v="37840"/>
    <n v="0"/>
    <n v="37840"/>
    <s v="CACHAPOAL"/>
    <s v="RENGO"/>
    <n v="37840000"/>
    <n v="0"/>
    <n v="37840000"/>
    <x v="1"/>
    <s v="UNIPROVINCIAL"/>
    <x v="1"/>
    <s v="SSSR"/>
  </r>
  <r>
    <s v="Libertador General Bernardo O'Higgins"/>
    <s v="Subdirección de Servicios Sanitarios Rurales"/>
    <s v="02"/>
    <s v="40010858-0"/>
    <s v="MEJORAMIENTO SISTEMA DE AGUA POTABLE RURAL REQUEGUA, SAN VICENTE DE TT"/>
    <n v="41937"/>
    <n v="0"/>
    <n v="41937"/>
    <s v="CACHAPOAL"/>
    <s v="SAN VICENTE"/>
    <n v="41937000"/>
    <n v="0"/>
    <n v="41937000"/>
    <x v="1"/>
    <s v="UNIPROVINCIAL"/>
    <x v="1"/>
    <s v="SSSR"/>
  </r>
  <r>
    <s v="Libertador General Bernardo O'Higgins"/>
    <s v="Subdirección de Servicios Sanitarios Rurales"/>
    <s v="02"/>
    <s v="40012170-0"/>
    <s v="MEJORAMIENTO Y AMPLIACION SISTEMA APR MEMBRILLO LOS TRICAHUES, LOLOL"/>
    <n v="660000"/>
    <n v="0"/>
    <n v="660000"/>
    <s v="COLCHAGUA"/>
    <s v="LOLOL"/>
    <n v="660000000"/>
    <n v="0"/>
    <n v="660000000"/>
    <x v="1"/>
    <s v="UNIPROVINCIAL"/>
    <x v="1"/>
    <s v="SSSR"/>
  </r>
  <r>
    <s v="Libertador General Bernardo O'Higgins"/>
    <s v="Subdirección de Servicios Sanitarios Rurales"/>
    <s v="02"/>
    <s v="40017094-0"/>
    <s v="MEJORAMIENTO SISTEMA APR OLIVAR BAJO, RINCÓN EL ABRA, OLIVAR"/>
    <n v="39427"/>
    <n v="0"/>
    <n v="39427"/>
    <s v="CACHAPOAL"/>
    <s v="OLIVAR"/>
    <n v="39427000"/>
    <n v="0"/>
    <n v="39427000"/>
    <x v="1"/>
    <s v="UNIPROVINCIAL"/>
    <x v="1"/>
    <s v="SSSR"/>
  </r>
  <r>
    <s v="Libertador General Bernardo O'Higgins"/>
    <s v="Subdirección de Servicios Sanitarios Rurales"/>
    <s v="02"/>
    <s v="40017159-0"/>
    <s v="CONSERVACION MANTENCIÓN Y AMPLIACIÓN SISTEMAS APR, LIBERTADOR BERNARDO O'HIGGINS (GLOSA 5)"/>
    <n v="2868940"/>
    <n v="86933.745999999999"/>
    <n v="2782006.2540000002"/>
    <s v="CACHAPOAL"/>
    <s v="MACHALI"/>
    <n v="2868940000"/>
    <n v="86933746"/>
    <n v="2782006254"/>
    <x v="1"/>
    <s v="UNIPROVINCIAL"/>
    <x v="1"/>
    <s v="SSSR"/>
  </r>
  <r>
    <s v="Libertador General Bernardo O'Higgins"/>
    <s v="Subdirección de Servicios Sanitarios Rurales"/>
    <s v="02"/>
    <s v="40019320-0"/>
    <s v="MEJORAMIENTO Y AMPLIACIÓN SISTEMA APR LA FINCA, SANTA CRUZ"/>
    <n v="1695000"/>
    <n v="641739.4659999999"/>
    <n v="1053260.534"/>
    <s v="COLCHAGUA"/>
    <s v="SANTA CRUZ"/>
    <n v="1695000000"/>
    <n v="641739465.99999988"/>
    <n v="1053260534"/>
    <x v="1"/>
    <s v="UNIPROVINCIAL"/>
    <x v="1"/>
    <s v="SSSR"/>
  </r>
  <r>
    <s v="Libertador General Bernardo O'Higgins"/>
    <s v="Subdirección de Servicios Sanitarios Rurales"/>
    <s v="02"/>
    <s v="40020047-0"/>
    <s v="MEJORAMIENTO SISTEMA DE AGUA POTABLE SERVICIO SANITARIO RURAL EL ABRA, COMUNA DE REQUÍNOA"/>
    <n v="330000"/>
    <n v="0"/>
    <n v="330000"/>
    <s v="CACHAPOAL"/>
    <s v="REQUINOA"/>
    <n v="330000000"/>
    <n v="0"/>
    <n v="330000000"/>
    <x v="1"/>
    <s v="UNIPROVINCIAL"/>
    <x v="1"/>
    <s v="SSSR"/>
  </r>
  <r>
    <s v="Libertador General Bernardo O'Higgins"/>
    <s v="Subdirección de Servicios Sanitarios Rurales"/>
    <s v="02"/>
    <s v="40020575-0"/>
    <s v="MEJORAMIENTO Y AMPLIACIÓN SISTEMA DE AGUA POTABLE SERVICIO SANITARIO RURAL  PUPUYA, NAVIDAD"/>
    <n v="1320000"/>
    <n v="0"/>
    <n v="1320000"/>
    <s v="CARDENAL CARO"/>
    <s v="NAVIDAD"/>
    <n v="1320000000"/>
    <n v="0"/>
    <n v="1320000000"/>
    <x v="1"/>
    <s v="UNIPROVINCIAL"/>
    <x v="1"/>
    <s v="SSSR"/>
  </r>
  <r>
    <s v="Libertador General Bernardo O'Higgins"/>
    <s v="Subdirección de Servicios Sanitarios Rurales"/>
    <s v="02"/>
    <s v="40023499-0"/>
    <s v="CONSERVACION SISTEMAS POR SEQUIA, REGION DE O'HIGGINS"/>
    <n v="29477"/>
    <n v="0"/>
    <n v="29477"/>
    <s v="INTERPROVINCIAL"/>
    <s v="INTERCOMUNAL"/>
    <n v="29477000"/>
    <n v="0"/>
    <n v="29477000"/>
    <x v="0"/>
    <s v="INTERPROVINCIAL"/>
    <x v="1"/>
    <s v="SSSR"/>
  </r>
  <r>
    <s v="Libertador General Bernardo O'Higgins"/>
    <s v="Subdirección de Servicios Sanitarios Rurales"/>
    <s v="02"/>
    <s v="40024026-0"/>
    <s v="MEJORAMIENTO Y AMPLIACIÓN SISTEMA APR LA DEHESA, PLACILLA"/>
    <n v="691347"/>
    <n v="21467.717000000001"/>
    <n v="669879.28300000005"/>
    <s v="COLCHAGUA"/>
    <s v="PLACILLA"/>
    <n v="691347000"/>
    <n v="21467717"/>
    <n v="669879283"/>
    <x v="1"/>
    <s v="UNIPROVINCIAL"/>
    <x v="1"/>
    <s v="SSSR"/>
  </r>
  <r>
    <s v="Libertador General Bernardo O'Higgins"/>
    <s v="Subdirección de Servicios Sanitarios Rurales"/>
    <s v="02"/>
    <s v="40027067-0"/>
    <s v="MEJORAMIENTO Y AMPLIACIÓN  SISTEMA APR LOS ROMOS - LA PEDRINA, PICHIDEGUA"/>
    <n v="523051"/>
    <n v="217970.66699999999"/>
    <n v="305080.33299999998"/>
    <s v="CACHAPOAL"/>
    <s v="PICHIDEGUA"/>
    <n v="523051000"/>
    <n v="217970667"/>
    <n v="305080333"/>
    <x v="1"/>
    <s v="UNIPROVINCIAL"/>
    <x v="1"/>
    <s v="SSSR"/>
  </r>
  <r>
    <s v="Libertador General Bernardo O'Higgins"/>
    <s v="Subdirección de Servicios Sanitarios Rurales"/>
    <s v="02"/>
    <s v="40027775-0"/>
    <s v="MEJORAMIENTO Y AMPLIACIÓN SISTEMA APR PULIN, LITUECHE"/>
    <n v="250000"/>
    <n v="0"/>
    <n v="250000"/>
    <s v="CARDENAL CARO"/>
    <s v="LITUECHE"/>
    <n v="250000000"/>
    <n v="0"/>
    <n v="250000000"/>
    <x v="1"/>
    <s v="UNIPROVINCIAL"/>
    <x v="1"/>
    <s v="SSSR"/>
  </r>
  <r>
    <s v="Libertador General Bernardo O'Higgins"/>
    <s v="Subdirección de Servicios Sanitarios Rurales"/>
    <s v="02"/>
    <s v="40027924-0"/>
    <s v="MEJORAMIENTO SISTEMAS APR, REGION OHIGGINS, GLOSA 05 APR (PREFACT.,FACT.,DISEÑO)"/>
    <n v="1797562"/>
    <n v="32258.04"/>
    <n v="1765303.96"/>
    <s v="INTERPROVINCIAL"/>
    <s v="INTERCOMUNAL"/>
    <n v="1797562000"/>
    <n v="32258040"/>
    <n v="1765303960"/>
    <x v="0"/>
    <s v="INTERPROVINCIAL"/>
    <x v="1"/>
    <s v="SSSR"/>
  </r>
  <r>
    <s v="Libertador General Bernardo O'Higgins"/>
    <s v="Subdirección de Servicios Sanitarios Rurales"/>
    <s v="02"/>
    <s v="40028345-0"/>
    <s v="MEJORAMIENTO Y AMPLIACIÓN SISTEMA APR SAN LUIS VILLA ALEGRE, PLACILLA"/>
    <n v="1187737"/>
    <n v="183607.592"/>
    <n v="1004129.4080000001"/>
    <s v="COLCHAGUA"/>
    <s v="PLACILLA"/>
    <n v="1187737000"/>
    <n v="183607592"/>
    <n v="1004129408"/>
    <x v="1"/>
    <s v="UNIPROVINCIAL"/>
    <x v="1"/>
    <s v="SSSR"/>
  </r>
  <r>
    <s v="Libertador General Bernardo O'Higgins"/>
    <s v="Subdirección de Servicios Sanitarios Rurales"/>
    <s v="02"/>
    <s v="40028419-0"/>
    <s v="MEJORAMIENTO SISTEMA APR  BOLDOMAHUIDA-LA CABRERÍA, CHÉPICA"/>
    <n v="674821"/>
    <n v="231762.55300000001"/>
    <n v="443058.44699999999"/>
    <s v="COLCHAGUA"/>
    <s v="CHEPICA"/>
    <n v="674821000"/>
    <n v="231762553"/>
    <n v="443058447"/>
    <x v="1"/>
    <s v="UNIPROVINCIAL"/>
    <x v="1"/>
    <s v="SSSR"/>
  </r>
  <r>
    <s v="Libertador General Bernardo O'Higgins"/>
    <s v="Subdirección de Servicios Sanitarios Rurales"/>
    <s v="02"/>
    <s v="40029550-0"/>
    <s v="MEJORAMIENTO SERVICIO AGUA POTABLE RURAL RASTROJOS,  SAN VICENTE DE TT"/>
    <n v="1695000"/>
    <n v="400288.42800000001"/>
    <n v="1294711.5719999999"/>
    <s v="CACHAPOAL"/>
    <s v="SAN VICENTE"/>
    <n v="1695000000"/>
    <n v="400288428"/>
    <n v="1294711572"/>
    <x v="1"/>
    <s v="UNIPROVINCIAL"/>
    <x v="1"/>
    <s v="SSSR"/>
  </r>
  <r>
    <s v="Libertador General Bernardo O'Higgins"/>
    <s v="Subdirección de Servicios Sanitarios Rurales"/>
    <s v="02"/>
    <s v="40029552-0"/>
    <s v="HABILITACION NUEVA FUENTE SISTEMA APR EL HUIQUE, PALMILLA"/>
    <n v="131300"/>
    <n v="102073.632"/>
    <n v="29226.368000000002"/>
    <s v="COLCHAGUA"/>
    <s v="PALMILLA"/>
    <n v="131300000"/>
    <n v="102073632"/>
    <n v="29226368.000000004"/>
    <x v="1"/>
    <s v="UNIPROVINCIAL"/>
    <x v="1"/>
    <s v="SSSR"/>
  </r>
  <r>
    <s v="Libertador General Bernardo O'Higgins"/>
    <s v="Subdirección de Servicios Sanitarios Rurales"/>
    <s v="02"/>
    <s v="40031343-0"/>
    <s v="MEJORAMIENTO AGUA POTABLE SERVICIO SANITARIO RURAL PATAGUA ORILLA,PICHIDEGUA"/>
    <n v="1695000"/>
    <n v="494086.77299999999"/>
    <n v="1200913.227"/>
    <s v="CACHAPOAL"/>
    <s v="PICHIDEGUA"/>
    <n v="1695000000"/>
    <n v="494086773"/>
    <n v="1200913227"/>
    <x v="1"/>
    <s v="UNIPROVINCIAL"/>
    <x v="1"/>
    <s v="SSSR"/>
  </r>
  <r>
    <s v="Libertador General Bernardo O'Higgins"/>
    <s v="Subdirección de Servicios Sanitarios Rurales"/>
    <s v="02"/>
    <s v="40033934-0"/>
    <s v="MEJORAMIENTO SISTEMA AGUA POTABLE SSR HACIENDA DE LOLOL,  LOLOL"/>
    <n v="1695000"/>
    <n v="445717.50099999999"/>
    <n v="1249282.4990000001"/>
    <s v="COLCHAGUA"/>
    <s v="LOLOL"/>
    <n v="1695000000"/>
    <n v="445717501"/>
    <n v="1249282499"/>
    <x v="1"/>
    <s v="UNIPROVINCIAL"/>
    <x v="1"/>
    <s v="SSSR"/>
  </r>
  <r>
    <s v="Libertador General Bernardo O'Higgins"/>
    <s v="Subdirección de Servicios Sanitarios Rurales"/>
    <s v="02"/>
    <s v="40034551-0"/>
    <s v="MEJORAMIENTO SISTEMA DE AGUA POTABLE SSR  SAN JOAQUÍN DE LOS MAYOS, MACHALI"/>
    <n v="880153"/>
    <n v="81608.547999999995"/>
    <n v="798544.45200000005"/>
    <s v="CACHAPOAL"/>
    <s v="MACHALI"/>
    <n v="880153000"/>
    <n v="81608548"/>
    <n v="798544452"/>
    <x v="1"/>
    <s v="UNIPROVINCIAL"/>
    <x v="1"/>
    <s v="SSSR"/>
  </r>
  <r>
    <s v="Libertador General Bernardo O'Higgins"/>
    <s v="Subdirección de Servicios Sanitarios Rurales"/>
    <s v="02"/>
    <s v="40035712-0"/>
    <s v="CONSTRUCCION NUEVA FUENTE AGUA POTABLE S.S.R. ALMENDRAL LOS AMARILLOS, CHÉPICA"/>
    <n v="270000"/>
    <n v="0"/>
    <n v="270000"/>
    <s v="COLCHAGUA"/>
    <s v="CHEPICA"/>
    <n v="270000000"/>
    <n v="0"/>
    <n v="270000000"/>
    <x v="1"/>
    <s v="UNIPROVINCIAL"/>
    <x v="1"/>
    <s v="SSSR"/>
  </r>
  <r>
    <s v="Libertador General Bernardo O'Higgins"/>
    <s v="Subdirección de Servicios Sanitarios Rurales"/>
    <s v="02"/>
    <s v="40038019-0"/>
    <s v="CONSERVACION SISTEMAS SSR POR SEQUIA 2022 - 2023, REGION DE O HIGGINS"/>
    <n v="1683646"/>
    <n v="120645.783"/>
    <n v="1563000.2169999999"/>
    <s v="CACHAPOAL, CARDENAL CARO, COLCHAGUA"/>
    <s v="RANCAGUA, CODEGUA, COINCO, COLTAUCO, DOÑIHUE, GRANEROS, LAS CABRAS, MACHALI, MALLOA, MOSTAZAL, OLIVAR, PEUMO, PICHIDEGUA, QUINTA DE TILCOCO, RENGO, REQUINOA, SAN VICENTE, PICHILEMU, LA ESTRELLA, LITUECHE, MARCHIHUE, NAVIDAD, PAREDONES, SAN FERNANDO, CHEPI"/>
    <n v="1683646000"/>
    <n v="120645783"/>
    <n v="1563000217"/>
    <x v="1"/>
    <s v="UNIPROVINCIAL"/>
    <x v="1"/>
    <s v="SSSR"/>
  </r>
  <r>
    <s v="Libertador General Bernardo O'Higgins"/>
    <s v="Subdirección de Servicios Sanitarios Rurales"/>
    <s v="02"/>
    <s v="40043297-0"/>
    <s v="MEJORAMIENTO SISTEMA DE AGUA POTABLE SERVICIO SANITARIO RURAL LA LAJUEJA-PANAMÁ, SANTA CRUZ"/>
    <n v="330000"/>
    <n v="0"/>
    <n v="330000"/>
    <s v="COLCHAGUA"/>
    <s v="SANTA CRUZ"/>
    <n v="330000000"/>
    <n v="0"/>
    <n v="330000000"/>
    <x v="1"/>
    <s v="UNIPROVINCIAL"/>
    <x v="1"/>
    <s v="SSSR"/>
  </r>
  <r>
    <s v="Libertador General Bernardo O'Higgins"/>
    <s v="Subdirección de Servicios Sanitarios Rurales"/>
    <s v="02"/>
    <s v="40045603-0"/>
    <s v="MEJORAMIENTO SISTEMA DE AGUA POTABLE SERVICIO SANITARIO RURAL ROMA ARRIBA, SAN FERNANDO"/>
    <n v="672000"/>
    <n v="0"/>
    <n v="672000"/>
    <s v="COLCHAGUA"/>
    <s v="SAN FERNANDO"/>
    <n v="672000000"/>
    <n v="0"/>
    <n v="672000000"/>
    <x v="1"/>
    <s v="UNIPROVINCIAL"/>
    <x v="1"/>
    <s v="SSSR"/>
  </r>
  <r>
    <s v="Libertador General Bernardo O'Higgins"/>
    <s v="Subdirección de Servicios Sanitarios Rurales"/>
    <s v="02"/>
    <s v="40045627-0"/>
    <s v="MEJORAMIENTO SISTEMA DE AGUA POTABLE SERVICIO SANITARIO RURAL LO DE CUEVAS, COLTAUCO"/>
    <n v="687000"/>
    <n v="0"/>
    <n v="687000"/>
    <s v="CACHAPOAL"/>
    <s v="COLTAUCO"/>
    <n v="687000000"/>
    <n v="0"/>
    <n v="687000000"/>
    <x v="1"/>
    <s v="UNIPROVINCIAL"/>
    <x v="1"/>
    <s v="SSSR"/>
  </r>
  <r>
    <s v="Libertador General Bernardo O'Higgins"/>
    <s v="Subdirección de Servicios Sanitarios Rurales"/>
    <s v="02"/>
    <s v="40047771-0"/>
    <s v="AMPLIACION Y MEJORAMIENTO SISTEMA SSR LA ALIANZA RENGO"/>
    <n v="50000"/>
    <n v="0"/>
    <n v="50000"/>
    <s v="CACHAPOAL"/>
    <s v="RENGO"/>
    <n v="50000000"/>
    <n v="0"/>
    <n v="50000000"/>
    <x v="1"/>
    <s v="UNIPROVINCIAL"/>
    <x v="1"/>
    <s v="SSSR"/>
  </r>
  <r>
    <s v="Libertador General Bernardo O'Higgins"/>
    <s v="Dirección General de Concesiones de Obras Públicas"/>
    <s v="02"/>
    <s v="29000084-0"/>
    <s v="EMBALSE CONVENTO VIEJO (INSPECCIÓN FISCAL)"/>
    <n v="929638"/>
    <n v="198818.38800000001"/>
    <n v="730819.61199999996"/>
    <s v="CARDENAL CARO, COLCHAGUA"/>
    <s v="MARCHIHUE, CHEPICA, CHIMBARONGO, LOLOL, NANCAGUA, PALMILLA, PERALILLO, SANTA CRUZ"/>
    <n v="929638000"/>
    <n v="198818388"/>
    <n v="730819612"/>
    <x v="1"/>
    <s v="UNIPROVINCIAL"/>
    <x v="1"/>
    <s v="DCOP"/>
  </r>
  <r>
    <s v="Libertador General Bernardo O'Higgins"/>
    <s v="Dirección General de Concesiones de Obras Públicas"/>
    <s v="02"/>
    <s v="29000169-0"/>
    <s v="CONVENTO VIEJO (SISTEMA NUEVAS INVERSIONES)"/>
    <n v="2033651"/>
    <n v="0"/>
    <n v="2033651"/>
    <s v="CARDENAL CARO, COLCHAGUA"/>
    <s v="MARCHIHUE, CHEPICA, CHIMBARONGO, LOLOL, NANCAGUA, PALMILLA, PERALILLO, SANTA CRUZ"/>
    <n v="2033651000"/>
    <n v="0"/>
    <n v="2033651000"/>
    <x v="1"/>
    <s v="UNIPROVINCIAL"/>
    <x v="1"/>
    <s v="DCOP"/>
  </r>
  <r>
    <s v="Libertador General Bernardo O'Higgins"/>
    <s v="Dirección General de Concesiones de Obras Públicas"/>
    <s v="02"/>
    <s v="29000276-0"/>
    <s v="EMBALSE CONVENTO VIEJO (EXPROPIACIONES)"/>
    <n v="5000"/>
    <n v="0"/>
    <n v="5000"/>
    <s v="COLCHAGUA"/>
    <s v="CHIMBARONGO"/>
    <n v="5000000"/>
    <n v="0"/>
    <n v="5000000"/>
    <x v="1"/>
    <s v="UNIPROVINCIAL"/>
    <x v="1"/>
    <s v="DCOP"/>
  </r>
  <r>
    <s v="Maule"/>
    <s v="Dirección de Obras Hidráulicas "/>
    <s v="01"/>
    <s v="40026218-0"/>
    <s v="DIAGNOSTICO PLAN MAESTRO EVACUACIÓN Y DRENAJE DE AGUAS LLUVIAS PARRAL, R. DEL MAULE"/>
    <n v="233445"/>
    <n v="0"/>
    <n v="233445"/>
    <s v="LINARES"/>
    <s v="PARRAL"/>
    <n v="233445000"/>
    <n v="0"/>
    <n v="233445000"/>
    <x v="1"/>
    <s v="UNIPROVINCIAL"/>
    <x v="1"/>
    <s v="DOHR"/>
  </r>
  <r>
    <s v="Maule"/>
    <s v="Dirección de Obras Hidráulicas "/>
    <s v="02"/>
    <s v="20159135-0"/>
    <s v="CONSTRUCCIÓN SISTEMA DE RIEGO EMBALSE EMPEDRADO"/>
    <n v="5630540"/>
    <n v="0"/>
    <n v="5630540"/>
    <s v="TALCA"/>
    <s v="EMPEDRADO"/>
    <n v="5630540000"/>
    <n v="0"/>
    <n v="5630540000"/>
    <x v="1"/>
    <s v="UNIPROVINCIAL"/>
    <x v="1"/>
    <s v="DOHR"/>
  </r>
  <r>
    <s v="Maule"/>
    <s v="Dirección de Obras Hidráulicas "/>
    <s v="02"/>
    <s v="30309473-0"/>
    <s v="CONSERVACION Y MANTENCIÓN OBRAS DE RIEGO FISCALES, 2015 - 2018"/>
    <n v="272427"/>
    <n v="141138.01800000001"/>
    <n v="131288.98199999999"/>
    <s v="TALCA, LINARES"/>
    <s v="TALCA, LINARES"/>
    <n v="272427000"/>
    <n v="141138018"/>
    <n v="131288981.99999999"/>
    <x v="1"/>
    <s v="UNIPROVINCIAL"/>
    <x v="1"/>
    <s v="DOHR"/>
  </r>
  <r>
    <s v="Maule"/>
    <s v="Dirección de Obras Hidráulicas "/>
    <s v="02"/>
    <s v="30449527-0"/>
    <s v="CONSTRUCCION SISTEMA DE EVAC, DE A.LL. COLECTOR CHOAPA-LOA CURICO"/>
    <n v="84673"/>
    <n v="0"/>
    <n v="84673"/>
    <s v="CURICO"/>
    <s v="CURICO"/>
    <n v="84673000"/>
    <n v="0"/>
    <n v="84673000"/>
    <x v="1"/>
    <s v="UNIPROVINCIAL"/>
    <x v="1"/>
    <s v="DOHR"/>
  </r>
  <r>
    <s v="Maule"/>
    <s v="Dirección de Obras Hidráulicas "/>
    <s v="02"/>
    <s v="40005310-0"/>
    <s v="CONSERVACION MANEJO Y CONTROL EMBALSE ANCOA, LINARES"/>
    <n v="2476142"/>
    <n v="642656.13800000004"/>
    <n v="1833485.8620000002"/>
    <s v="LINARES"/>
    <s v="LINARES"/>
    <n v="2476142000"/>
    <n v="642656138"/>
    <n v="1833485862.0000002"/>
    <x v="1"/>
    <s v="UNIPROVINCIAL"/>
    <x v="1"/>
    <s v="DOHR"/>
  </r>
  <r>
    <s v="Maule"/>
    <s v="Dirección de Obras Hidráulicas "/>
    <s v="02"/>
    <s v="40005316-0"/>
    <s v="CONSERVACION MANEJO Y CONTROL EMBALSE EMPEDRADO, TALCA"/>
    <n v="173239"/>
    <n v="123941.291"/>
    <n v="49297.709000000003"/>
    <s v="TALCA"/>
    <s v="EMPEDRADO"/>
    <n v="173239000"/>
    <n v="123941291"/>
    <n v="49297709"/>
    <x v="1"/>
    <s v="UNIPROVINCIAL"/>
    <x v="1"/>
    <s v="DOHR"/>
  </r>
  <r>
    <s v="Maule"/>
    <s v="Dirección de Obras Hidráulicas "/>
    <s v="02"/>
    <s v="40022429-0"/>
    <s v="CONSERVACION INFRAESTRUCTURA DE RIEGO REGION DEL MAULE"/>
    <n v="899993"/>
    <n v="31874.953000000001"/>
    <n v="868118.04700000002"/>
    <s v="INTERPROVINCIAL"/>
    <s v="INTERCOMUNAL"/>
    <n v="899993000"/>
    <n v="31874953"/>
    <n v="868118047"/>
    <x v="0"/>
    <s v="INTERPROVINCIAL"/>
    <x v="1"/>
    <s v="DOHR"/>
  </r>
  <r>
    <s v="Maule"/>
    <s v="Dirección de Obras Hidráulicas "/>
    <s v="02"/>
    <s v="40025952-0"/>
    <s v="CONSERVACIÓN DE RIBERAS REGIÓN DEL MAULE 2020 - 2023 - RECUP"/>
    <n v="135727"/>
    <n v="135727"/>
    <n v="0"/>
    <s v="TALCA, CURICO, LINARES"/>
    <s v="TALCA, CONSTITUCION, SAN CLEMENTE, CURICO, LINARES, PARRAL"/>
    <n v="135727000"/>
    <n v="135727000"/>
    <n v="0"/>
    <x v="1"/>
    <s v="UNIPROVINCIAL"/>
    <x v="1"/>
    <s v="DOHR"/>
  </r>
  <r>
    <s v="Maule"/>
    <s v="Dirección de Obras Hidráulicas "/>
    <s v="02"/>
    <s v="40025995-0"/>
    <s v="CONSERVACION OBRAS DE RIEGO FISCALES REGION DEL MAULE 2020 - 2023 - RECUP"/>
    <n v="3158256"/>
    <n v="2217509.7450000001"/>
    <n v="940746.25499999989"/>
    <s v="CURICO"/>
    <s v="CURICO"/>
    <n v="3158256000"/>
    <n v="2217509745"/>
    <n v="940746254.99999988"/>
    <x v="1"/>
    <s v="UNIPROVINCIAL"/>
    <x v="1"/>
    <s v="DOHR"/>
  </r>
  <r>
    <s v="Maule"/>
    <s v="Dirección de Obras Hidráulicas "/>
    <s v="02"/>
    <s v="40039442-0"/>
    <s v="CONSERVACION DE RIBERAS DE CAUCES NATURALES REGIÓN DEL MAULE 2022 - 2024"/>
    <n v="472808"/>
    <n v="273100.12099999998"/>
    <n v="199707.87900000002"/>
    <s v="CURICO"/>
    <s v="LICANTEN"/>
    <n v="472808000"/>
    <n v="273100121"/>
    <n v="199707879.00000003"/>
    <x v="1"/>
    <s v="UNIPROVINCIAL"/>
    <x v="1"/>
    <s v="DOHR"/>
  </r>
  <r>
    <s v="Maule"/>
    <s v="Dirección de Obras Hidráulicas "/>
    <s v="02"/>
    <s v="40046918-0"/>
    <s v="CONSERVACION SISTEMA DE RIEGO TRANQUE EL DURAZNO, COMUNA DE ROMERAL, REGIÓN DEL MAULE"/>
    <n v="674913"/>
    <n v="0"/>
    <n v="674913"/>
    <s v="CURICO"/>
    <s v="ROMERAL"/>
    <n v="674913000"/>
    <n v="0"/>
    <n v="674913000"/>
    <x v="1"/>
    <s v="UNIPROVINCIAL"/>
    <x v="1"/>
    <s v="DOHR"/>
  </r>
  <r>
    <s v="Maule"/>
    <s v="Dirección de Obras Hidráulicas "/>
    <s v="02"/>
    <s v="40046919-0"/>
    <s v="CONSERVACION SISTEMA DE RIEGO TRANQUE GUAICO 1, PROVINCIA DE TALCA, REGIÓN DEL MAULE"/>
    <n v="678619"/>
    <n v="0"/>
    <n v="678619"/>
    <s v="CURICO"/>
    <s v="ROMERAL"/>
    <n v="678619000"/>
    <n v="0"/>
    <n v="678619000"/>
    <x v="1"/>
    <s v="UNIPROVINCIAL"/>
    <x v="1"/>
    <s v="DOHR"/>
  </r>
  <r>
    <s v="Maule"/>
    <s v="Dirección de Obras Hidráulicas "/>
    <s v="02"/>
    <s v="40046921-0"/>
    <s v="CONSERVACION SISTEMA DE RIEGO TRANQUE LAS MERCEDES, COMUNA DE RÍO CLARO, PROV. DE TALCA, REG. DEL MAULE"/>
    <n v="451300"/>
    <n v="0"/>
    <n v="451300"/>
    <s v="TALCA"/>
    <s v="RIO CLARO"/>
    <n v="451300000"/>
    <n v="0"/>
    <n v="451300000"/>
    <x v="1"/>
    <s v="UNIPROVINCIAL"/>
    <x v="1"/>
    <s v="DOHR"/>
  </r>
  <r>
    <s v="Maule"/>
    <s v="Dirección de Obras Hidráulicas "/>
    <s v="02"/>
    <s v="40046923-0"/>
    <s v="CONSERVACION SISTEMA DE RIEGO TRANQUE SAN GERARDO, COMUNA DE RIO CLARO, REG. DEL MAULE"/>
    <n v="1318399"/>
    <n v="0"/>
    <n v="1318399"/>
    <s v="TALCA"/>
    <s v="RIO CLARO"/>
    <n v="1318399000"/>
    <n v="0"/>
    <n v="1318399000"/>
    <x v="1"/>
    <s v="UNIPROVINCIAL"/>
    <x v="1"/>
    <s v="DOHR"/>
  </r>
  <r>
    <s v="Maule"/>
    <s v="Dirección de Obras Hidráulicas "/>
    <s v="02"/>
    <s v="40046924-0"/>
    <s v="CONSERVACION SISTEMA DE RIEGO TRANQUE CARMEN ORIENTE, COMUNA DE RETIRO, REG. DEL MAULE"/>
    <n v="301300"/>
    <n v="0"/>
    <n v="301300"/>
    <s v="LINARES"/>
    <s v="RETIRO"/>
    <n v="301300000"/>
    <n v="0"/>
    <n v="301300000"/>
    <x v="1"/>
    <s v="UNIPROVINCIAL"/>
    <x v="1"/>
    <s v="DOHR"/>
  </r>
  <r>
    <s v="Maule"/>
    <s v="Dirección de Obras Hidráulicas "/>
    <s v="02"/>
    <s v="40046926-0"/>
    <s v="CONSERVACION SISTEMA DE RIEGO TRANQUE CISNE CUELLO NEGRO, COMUNA DE RIO CLARO, REG. DEL MAULE"/>
    <n v="651300"/>
    <n v="0"/>
    <n v="651300"/>
    <s v="TALCA"/>
    <s v="RIO CLARO"/>
    <n v="651300000"/>
    <n v="0"/>
    <n v="651300000"/>
    <x v="1"/>
    <s v="UNIPROVINCIAL"/>
    <x v="1"/>
    <s v="DOHR"/>
  </r>
  <r>
    <s v="Maule"/>
    <s v="Dirección de Vialidad"/>
    <s v="02"/>
    <s v="20177442-0"/>
    <s v="MEJORAMIENTO RUTA J-55 SECTOR: LA UNIÓN - LOS QUEÑES"/>
    <n v="5000"/>
    <n v="0"/>
    <n v="5000"/>
    <s v="CURICO"/>
    <s v="ROMERAL"/>
    <n v="5000000"/>
    <n v="0"/>
    <n v="5000000"/>
    <x v="1"/>
    <s v="UNIPROVINCIAL"/>
    <x v="1"/>
    <s v="DVIA"/>
  </r>
  <r>
    <s v="Maule"/>
    <s v="Dirección de Vialidad"/>
    <s v="02"/>
    <s v="20184423-0"/>
    <s v="REPOSICIÓN PAVIMENTO RUTA K-25 SECTOR: MOLINA- LOS ROBLES"/>
    <n v="150000"/>
    <n v="311.06599999999997"/>
    <n v="149688.93400000001"/>
    <s v="TALCA, CURICO"/>
    <s v="RIO CLARO, MOLINA"/>
    <n v="150000000"/>
    <n v="311066"/>
    <n v="149688934"/>
    <x v="1"/>
    <s v="UNIPROVINCIAL"/>
    <x v="1"/>
    <s v="DVIA"/>
  </r>
  <r>
    <s v="Maule"/>
    <s v="Dirección de Vialidad"/>
    <s v="02"/>
    <s v="30062103-0"/>
    <s v="REPOSICIÓN PAV. RUTA M-50 SECTOR: CHANCO-CONSTITUCIÓN"/>
    <n v="442650"/>
    <n v="0"/>
    <n v="442650"/>
    <s v="TALCA, CAUQUENES"/>
    <s v="CONSTITUCION, CHANCO"/>
    <n v="442650000"/>
    <n v="0"/>
    <n v="442650000"/>
    <x v="1"/>
    <s v="UNIPROVINCIAL"/>
    <x v="1"/>
    <s v="DVIA"/>
  </r>
  <r>
    <s v="Maule"/>
    <s v="Dirección de Vialidad"/>
    <s v="02"/>
    <s v="30063344-0"/>
    <s v="REPOSICIÓN PAVIMENTO RUTA J-60, SECTOR RAUCO-CRUCE RUTA COSTERA"/>
    <n v="24150"/>
    <n v="0"/>
    <n v="24150"/>
    <s v="CURICO"/>
    <s v="HUALAÑE, LICANTEN, RAUCO"/>
    <n v="24150000"/>
    <n v="0"/>
    <n v="24150000"/>
    <x v="1"/>
    <s v="UNIPROVINCIAL"/>
    <x v="1"/>
    <s v="DVIA"/>
  </r>
  <r>
    <s v="Maule"/>
    <s v="Dirección de Vialidad"/>
    <s v="02"/>
    <s v="30077414-0"/>
    <s v="MEJORAMIENTO RUTA M-80-N, SECTOR TREGUALEMU-LÍMITE REGIONAL"/>
    <n v="282000"/>
    <n v="0"/>
    <n v="282000"/>
    <s v="CAUQUENES"/>
    <s v="PELLUHUE"/>
    <n v="282000000"/>
    <n v="0"/>
    <n v="282000000"/>
    <x v="1"/>
    <s v="UNIPROVINCIAL"/>
    <x v="1"/>
    <s v="DVIA"/>
  </r>
  <r>
    <s v="Maule"/>
    <s v="Dirección de Vialidad"/>
    <s v="02"/>
    <s v="30077630-0"/>
    <s v="MEJORAMIENTO CAMINO COSTERO NORTE, SECTOR: BOYERUCA-CRUCE RUTA J-60"/>
    <n v="11366150"/>
    <n v="2136028.7319999998"/>
    <n v="9230121.2679999992"/>
    <s v="CURICO"/>
    <s v="LICANTEN, VICHUQUEN"/>
    <n v="11366150000"/>
    <n v="2136028731.9999998"/>
    <n v="9230121268"/>
    <x v="1"/>
    <s v="UNIPROVINCIAL"/>
    <x v="1"/>
    <s v="DVIA"/>
  </r>
  <r>
    <s v="Maule"/>
    <s v="Dirección de Vialidad"/>
    <s v="02"/>
    <s v="30078400-0"/>
    <s v="MEJORAMIENTO RUTA L-45, SECTOR ESCUELA LLEPO - EL PEÑASCO"/>
    <n v="2000"/>
    <n v="0"/>
    <n v="2000"/>
    <s v="LINARES"/>
    <s v="LINARES"/>
    <n v="2000000"/>
    <n v="0"/>
    <n v="2000000"/>
    <x v="1"/>
    <s v="UNIPROVINCIAL"/>
    <x v="1"/>
    <s v="DVIA"/>
  </r>
  <r>
    <s v="Maule"/>
    <s v="Dirección de Vialidad"/>
    <s v="02"/>
    <s v="30080989-0"/>
    <s v="AMPLIACIÓN REPOSICIÓN RUTA 115 CH, SECTOR TALCA - SAN CLEMENTE"/>
    <n v="251000"/>
    <n v="0"/>
    <n v="251000"/>
    <s v="TALCA"/>
    <s v="TALCA, SAN CLEMENTE"/>
    <n v="251000000"/>
    <n v="0"/>
    <n v="251000000"/>
    <x v="1"/>
    <s v="UNIPROVINCIAL"/>
    <x v="1"/>
    <s v="DVIA"/>
  </r>
  <r>
    <s v="Maule"/>
    <s v="Dirección de Vialidad"/>
    <s v="02"/>
    <s v="30081316-0"/>
    <s v="MEJORAMIENTO RUTA L-32, SECTOR PTE. MARIMAURA-CRUCE RUTA 126"/>
    <n v="2215160"/>
    <n v="696.46100000000001"/>
    <n v="2214463.5389999999"/>
    <s v="LINARES"/>
    <s v="SAN JAVIER"/>
    <n v="2215160000"/>
    <n v="696461"/>
    <n v="2214463539"/>
    <x v="1"/>
    <s v="UNIPROVINCIAL"/>
    <x v="1"/>
    <s v="DVIA"/>
  </r>
  <r>
    <s v="Maule"/>
    <s v="Dirección de Vialidad"/>
    <s v="02"/>
    <s v="30081378-0"/>
    <s v="REPOSICIÓN PAVIMENTO RUTA L-111-11, SECTOR COLBÚN - PANIMÁVIDA - LINARES"/>
    <n v="1357000"/>
    <n v="15301.463"/>
    <n v="1341698.537"/>
    <s v="LINARES"/>
    <s v="LINARES, COLBUN"/>
    <n v="1357000000"/>
    <n v="15301463"/>
    <n v="1341698537"/>
    <x v="1"/>
    <s v="UNIPROVINCIAL"/>
    <x v="1"/>
    <s v="DVIA"/>
  </r>
  <r>
    <s v="Maule"/>
    <s v="Dirección de Vialidad"/>
    <s v="02"/>
    <s v="30082059-0"/>
    <s v="MEJORAMIENTO RUTA K-275, SECTOR LAS TRANCAS - PARQUE INGLÉS"/>
    <n v="1100000"/>
    <n v="0"/>
    <n v="1100000"/>
    <s v="TALCA, CURICO"/>
    <s v="RIO CLARO, MOLINA"/>
    <n v="1100000000"/>
    <n v="0"/>
    <n v="1100000000"/>
    <x v="1"/>
    <s v="UNIPROVINCIAL"/>
    <x v="1"/>
    <s v="DVIA"/>
  </r>
  <r>
    <s v="Maule"/>
    <s v="Dirección de Vialidad"/>
    <s v="02"/>
    <s v="30083432-0"/>
    <s v="MEJORAMIENTO RUTA K-705, SECTOR: CRUCE RUTA K-715 - VILCHES ALTO"/>
    <n v="100000"/>
    <n v="8776.1270000000004"/>
    <n v="91223.872999999992"/>
    <s v="TALCA"/>
    <s v="SAN CLEMENTE"/>
    <n v="100000000"/>
    <n v="8776127"/>
    <n v="91223872.999999985"/>
    <x v="1"/>
    <s v="UNIPROVINCIAL"/>
    <x v="1"/>
    <s v="DVIA"/>
  </r>
  <r>
    <s v="Maule"/>
    <s v="Dirección de Vialidad"/>
    <s v="02"/>
    <s v="30100820-0"/>
    <s v="MEJORAMIENTO RUTA L-31, SECTOR LA FLORESTA-QUERI"/>
    <n v="1000"/>
    <n v="0"/>
    <n v="1000"/>
    <s v="LINARES"/>
    <s v="COLBUN, YERBAS BUENAS"/>
    <n v="1000000"/>
    <n v="0"/>
    <n v="1000000"/>
    <x v="1"/>
    <s v="UNIPROVINCIAL"/>
    <x v="1"/>
    <s v="DVIA"/>
  </r>
  <r>
    <s v="Maule"/>
    <s v="Dirección de Vialidad"/>
    <s v="02"/>
    <s v="30106685-0"/>
    <s v="CONSTRUCCIÓN CONEXIÓN VIAL RUTA 128 Y RUTA 126, SECTOR CAUQUENES"/>
    <n v="659000"/>
    <n v="0"/>
    <n v="659000"/>
    <s v="CAUQUENES"/>
    <s v="CAUQUENES"/>
    <n v="659000000"/>
    <n v="0"/>
    <n v="659000000"/>
    <x v="1"/>
    <s v="UNIPROVINCIAL"/>
    <x v="1"/>
    <s v="DVIA"/>
  </r>
  <r>
    <s v="Maule"/>
    <s v="Dirección de Vialidad"/>
    <s v="02"/>
    <s v="30107547-0"/>
    <s v="MEJORAMIENTO RUTA J-80, SECTOR: CRUCE J-60 (HUALAÑE) - CRUCE RUTA COSTERA"/>
    <n v="1278010"/>
    <n v="0"/>
    <n v="1278010"/>
    <s v="CURICO"/>
    <s v="HUALAÑE, LICANTEN, VICHUQUEN"/>
    <n v="1278010000"/>
    <n v="0"/>
    <n v="1278010000"/>
    <x v="1"/>
    <s v="UNIPROVINCIAL"/>
    <x v="1"/>
    <s v="DVIA"/>
  </r>
  <r>
    <s v="Maule"/>
    <s v="Dirección de Vialidad"/>
    <s v="02"/>
    <s v="30110644-0"/>
    <s v="MEJORAMIENTO ACCESO SUR PUENTE RAÚL SILVA HENRIQUEZ EN CONSTITUCIÓN"/>
    <n v="200"/>
    <n v="0"/>
    <n v="200"/>
    <s v="TALCA"/>
    <s v="CONSTITUCION"/>
    <n v="200000"/>
    <n v="0"/>
    <n v="200000"/>
    <x v="1"/>
    <s v="UNIPROVINCIAL"/>
    <x v="1"/>
    <s v="DVIA"/>
  </r>
  <r>
    <s v="Maule"/>
    <s v="Dirección de Vialidad"/>
    <s v="02"/>
    <s v="30122001-0"/>
    <s v="CONSTRUCCIÓN RUTA PRECORDILLERANA SECTOR:  RUTA L-11- RUTA L-535 Y PUENTE ACHIBUENO"/>
    <n v="3977150"/>
    <n v="27710.782999999999"/>
    <n v="3949439.2170000002"/>
    <s v="LINARES"/>
    <s v="LINARES, LONGAVI"/>
    <n v="3977150000"/>
    <n v="27710783"/>
    <n v="3949439217"/>
    <x v="1"/>
    <s v="UNIPROVINCIAL"/>
    <x v="1"/>
    <s v="DVIA"/>
  </r>
  <r>
    <s v="Maule"/>
    <s v="Dirección de Vialidad"/>
    <s v="02"/>
    <s v="30122037-0"/>
    <s v="REPOSICIÓN Y MEJORAMIENTO PUENTE AGUA BUENA EN RUTA L-30-M."/>
    <n v="15700"/>
    <n v="0"/>
    <n v="15700"/>
    <s v="LINARES"/>
    <s v="SAN JAVIER"/>
    <n v="15700000"/>
    <n v="0"/>
    <n v="15700000"/>
    <x v="1"/>
    <s v="UNIPROVINCIAL"/>
    <x v="1"/>
    <s v="DVIA"/>
  </r>
  <r>
    <s v="Maule"/>
    <s v="Dirección de Vialidad"/>
    <s v="02"/>
    <s v="30123520-0"/>
    <s v="MEJORAMIENTO RUTA L-45, SECTOR EL PEÑASCO-RETEN LOS HUALLES"/>
    <n v="7563000"/>
    <n v="2813460.9670000002"/>
    <n v="4749539.0329999998"/>
    <s v="LINARES"/>
    <s v="LINARES"/>
    <n v="7563000000"/>
    <n v="2813460967"/>
    <n v="4749539033"/>
    <x v="1"/>
    <s v="UNIPROVINCIAL"/>
    <x v="1"/>
    <s v="DVIA"/>
  </r>
  <r>
    <s v="Maule"/>
    <s v="Dirección de Vialidad"/>
    <s v="02"/>
    <s v="30131057-0"/>
    <s v="CONSERVACION GLOBAL MIXTA CAMINOS RED VIAL VII REGIÓN 2016-2020"/>
    <n v="11435000"/>
    <n v="2593819.3769999999"/>
    <n v="8841180.6229999997"/>
    <s v="CAUQUENES, CURICO, LINARES"/>
    <s v="CAUQUENES, CHANCO, PELLUHUE, HUALAÑE, LICANTEN, LONGAVI, PARRAL, VILLA ALEGRE, YERBAS BUENAS"/>
    <n v="11435000000"/>
    <n v="2593819377"/>
    <n v="8841180623"/>
    <x v="1"/>
    <s v="UNIPROVINCIAL"/>
    <x v="1"/>
    <s v="DVIA"/>
  </r>
  <r>
    <s v="Maule"/>
    <s v="Dirección de Vialidad"/>
    <s v="02"/>
    <s v="30132426-0"/>
    <s v="MEJORAMIENTO RUTAS J-40 Y J-448; SECTOR: TENO-RAUCO, PROV. CURICO"/>
    <n v="20500"/>
    <n v="0"/>
    <n v="20500"/>
    <s v="CURICO"/>
    <s v="RAUCO, TENO"/>
    <n v="20500000"/>
    <n v="0"/>
    <n v="20500000"/>
    <x v="1"/>
    <s v="UNIPROVINCIAL"/>
    <x v="1"/>
    <s v="DVIA"/>
  </r>
  <r>
    <s v="Maule"/>
    <s v="Dirección de Vialidad"/>
    <s v="02"/>
    <s v="30132633-0"/>
    <s v="REPOSICION PUENTE COLORADO EN RUTA J-615 KM 0,80"/>
    <n v="25000"/>
    <n v="0"/>
    <n v="25000"/>
    <s v="CURICO"/>
    <s v="CURICO"/>
    <n v="25000000"/>
    <n v="0"/>
    <n v="25000000"/>
    <x v="1"/>
    <s v="UNIPROVINCIAL"/>
    <x v="1"/>
    <s v="DVIA"/>
  </r>
  <r>
    <s v="Maule"/>
    <s v="Dirección de Vialidad"/>
    <s v="02"/>
    <s v="30174073-0"/>
    <s v="CONSERVACIÓN GLOBAL MIXTA CAMINOS RED VIAL VII REGIÓN 2013-2018"/>
    <n v="43000"/>
    <n v="0"/>
    <n v="43000"/>
    <s v="INTERPROVINCIAL"/>
    <s v="INTERCOMUNAL"/>
    <n v="43000000"/>
    <n v="0"/>
    <n v="43000000"/>
    <x v="0"/>
    <s v="INTERPROVINCIAL"/>
    <x v="1"/>
    <s v="DVIA"/>
  </r>
  <r>
    <s v="Maule"/>
    <s v="Dirección de Vialidad"/>
    <s v="02"/>
    <s v="30224326-0"/>
    <s v="CONSERVACION RED VIAL MAULE (2015-2016-2017)"/>
    <n v="5000"/>
    <n v="0"/>
    <n v="5000"/>
    <s v="INTERPROVINCIAL"/>
    <s v="INTERCOMUNAL"/>
    <n v="5000000"/>
    <n v="0"/>
    <n v="5000000"/>
    <x v="0"/>
    <s v="INTERPROVINCIAL"/>
    <x v="1"/>
    <s v="DVIA"/>
  </r>
  <r>
    <s v="Maule"/>
    <s v="Dirección de Vialidad"/>
    <s v="02"/>
    <s v="30398835-0"/>
    <s v="MEJORAMIENTO ESTABILIZACIÓN DE TALUDES RUTA 115-CH SECTOR: LA MINA - LÍMITE INTERNACIONAL."/>
    <n v="10630"/>
    <n v="0"/>
    <n v="10630"/>
    <s v="TALCA"/>
    <s v="SAN CLEMENTE"/>
    <n v="10630000"/>
    <n v="0"/>
    <n v="10630000"/>
    <x v="1"/>
    <s v="UNIPROVINCIAL"/>
    <x v="1"/>
    <s v="DVIA"/>
  </r>
  <r>
    <s v="Maule"/>
    <s v="Dirección de Vialidad"/>
    <s v="02"/>
    <s v="30399282-0"/>
    <s v="CONSTRUCCION PUENTE RÍO PUTAGAN EN RUTA L-214 KM 2,26"/>
    <n v="1731000"/>
    <n v="0"/>
    <n v="1731000"/>
    <s v="LINARES"/>
    <s v="VILLA ALEGRE"/>
    <n v="1731000000"/>
    <n v="0"/>
    <n v="1731000000"/>
    <x v="1"/>
    <s v="UNIPROVINCIAL"/>
    <x v="1"/>
    <s v="DVIA"/>
  </r>
  <r>
    <s v="Maule"/>
    <s v="Dirección de Vialidad"/>
    <s v="02"/>
    <s v="30440736-0"/>
    <s v="CONSTRUCCION CONEXIÓN VIAL SECTOR: RUTA K-120 - ACCESO SUR A CURICO"/>
    <n v="80000"/>
    <n v="0"/>
    <n v="80000"/>
    <s v="CURICO"/>
    <s v="CURICO, SAGRADA FAMILIA"/>
    <n v="80000000"/>
    <n v="0"/>
    <n v="80000000"/>
    <x v="1"/>
    <s v="UNIPROVINCIAL"/>
    <x v="1"/>
    <s v="DVIA"/>
  </r>
  <r>
    <s v="Maule"/>
    <s v="Dirección de Vialidad"/>
    <s v="02"/>
    <s v="30475584-0"/>
    <s v="AMPLIACION AMPLIACION Y MEJORAMIENTO RUTA L-30-M, SECTOR KM 0,0 AL KM 8,5 Y KM 61,1 AL KM 82,6 "/>
    <n v="53650"/>
    <n v="0"/>
    <n v="53650"/>
    <s v="TALCA, LINARES"/>
    <s v="CONSTITUCION, SAN JAVIER"/>
    <n v="53650000"/>
    <n v="0"/>
    <n v="53650000"/>
    <x v="1"/>
    <s v="UNIPROVINCIAL"/>
    <x v="1"/>
    <s v="DVIA"/>
  </r>
  <r>
    <s v="Maule"/>
    <s v="Dirección de Vialidad"/>
    <s v="02"/>
    <s v="30479809-0"/>
    <s v="CONSTRUCCION PUENTE EL COIGÜE EN RUTA L-45, KM. 25,34"/>
    <n v="905900"/>
    <n v="0"/>
    <n v="905900"/>
    <s v="LINARES"/>
    <s v="LINARES"/>
    <n v="905900000"/>
    <n v="0"/>
    <n v="905900000"/>
    <x v="1"/>
    <s v="UNIPROVINCIAL"/>
    <x v="1"/>
    <s v="DVIA"/>
  </r>
  <r>
    <s v="Maule"/>
    <s v="Dirección de Vialidad"/>
    <s v="02"/>
    <s v="30481241-0"/>
    <s v="CONSERVACIÓN RED VIAL REGIÓN DEL MAULE (2018 - 2020)"/>
    <n v="65000"/>
    <n v="0"/>
    <n v="65000"/>
    <s v="TALCA, CAUQUENES, CURICO, LINARES"/>
    <s v="TALCA, CONSTITUCION, CUREPTO, EMPEDRADO, MAULE, PELARCO, PENCAHUE, RIO CLARO, SAN CLEMENTE, SAN RAFAEL, CAUQUENES, CHANCO, PELLUHUE, CURICO, HUALAÑE, LICANTEN, MOLINA, RAUCO, ROMERAL, SAGRADA FAMILIA, TENO, VICHUQUEN, LINARES, COLBUN, LONGAVI, PARRAL, RET"/>
    <n v="65000000"/>
    <n v="0"/>
    <n v="65000000"/>
    <x v="1"/>
    <s v="UNIPROVINCIAL"/>
    <x v="1"/>
    <s v="DVIA"/>
  </r>
  <r>
    <s v="Maule"/>
    <s v="Dirección de Vialidad"/>
    <s v="02"/>
    <s v="30481269-0"/>
    <s v="CONSERVACIÓN GLOBAL MIXTA CAMINOS RED VIAL VII REGIÓN (2018-2022)"/>
    <n v="5742500"/>
    <n v="1402624.642"/>
    <n v="4339875.358"/>
    <s v="TALCA, CAUQUENES, CURICO, LINARES"/>
    <s v="MAULE, PENCAHUE, CAUQUENES, CHANCO, PELLUHUE, HUALAÑE, LICANTEN, SAGRADA FAMILIA, LONGAVI, PARRAL"/>
    <n v="5742500000"/>
    <n v="1402624642"/>
    <n v="4339875358"/>
    <x v="1"/>
    <s v="UNIPROVINCIAL"/>
    <x v="1"/>
    <s v="DVIA"/>
  </r>
  <r>
    <s v="Maule"/>
    <s v="Dirección de Vialidad"/>
    <s v="02"/>
    <s v="30483261-0"/>
    <s v="REPOSICION RUTA K-15, SECTOR: RUTA 5(LONTUE)-MOLINA, PROV. CURICO"/>
    <n v="35000"/>
    <n v="0"/>
    <n v="35000"/>
    <s v="CURICO"/>
    <s v="MOLINA"/>
    <n v="35000000"/>
    <n v="0"/>
    <n v="35000000"/>
    <x v="1"/>
    <s v="UNIPROVINCIAL"/>
    <x v="1"/>
    <s v="DVIA"/>
  </r>
  <r>
    <s v="Maule"/>
    <s v="Dirección de Vialidad"/>
    <s v="02"/>
    <s v="30483981-0"/>
    <s v="REPOSICIÓN PARADERO SANTA OLGA E INFRAESTRUCTURA DE APOYO"/>
    <n v="7300"/>
    <n v="0"/>
    <n v="7300"/>
    <s v="TALCA"/>
    <s v="CONSTITUCION"/>
    <n v="7300000"/>
    <n v="0"/>
    <n v="7300000"/>
    <x v="1"/>
    <s v="UNIPROVINCIAL"/>
    <x v="1"/>
    <s v="DVIA"/>
  </r>
  <r>
    <s v="Maule"/>
    <s v="Dirección de Vialidad"/>
    <s v="02"/>
    <s v="40004153-0"/>
    <s v="REPOSICION Y MEJORAMIENTO PUENTE LAS JUNTAS EN RUTA L-831, KM. 7.94, COMUNA DE PARRAL"/>
    <n v="12450"/>
    <n v="0"/>
    <n v="12450"/>
    <s v="LINARES"/>
    <s v="PARRAL"/>
    <n v="12450000"/>
    <n v="0"/>
    <n v="12450000"/>
    <x v="1"/>
    <s v="UNIPROVINCIAL"/>
    <x v="1"/>
    <s v="DVIA"/>
  </r>
  <r>
    <s v="Maule"/>
    <s v="Dirección de Vialidad"/>
    <s v="02"/>
    <s v="40004155-0"/>
    <s v="MEJORAMIENTO CAMINO BASICO INTERMEDIO RUTA K-20, SECTOR GUALLECO - CARRIZAL"/>
    <n v="595020"/>
    <n v="0"/>
    <n v="595020"/>
    <s v="TALCA"/>
    <s v="CONSTITUCION, CUREPTO"/>
    <n v="595020000"/>
    <n v="0"/>
    <n v="595020000"/>
    <x v="1"/>
    <s v="UNIPROVINCIAL"/>
    <x v="1"/>
    <s v="DVIA"/>
  </r>
  <r>
    <s v="Maule"/>
    <s v="Dirección de Vialidad"/>
    <s v="02"/>
    <s v="40011061-0"/>
    <s v="CONSERVACION GLOBAL MIXTA CAMINOS RED VIAL REGION DEL MAULE 2020"/>
    <n v="10957000"/>
    <n v="563031.96200000006"/>
    <n v="10393968.038000001"/>
    <s v="TALCA, CAUQUENES, CURICO"/>
    <s v="TALCA, SAN RAFAEL, CAUQUENES, PELLUHUE, CURICO, VICHUQUEN"/>
    <n v="10957000000"/>
    <n v="563031962"/>
    <n v="10393968038"/>
    <x v="1"/>
    <s v="UNIPROVINCIAL"/>
    <x v="1"/>
    <s v="DVIA"/>
  </r>
  <r>
    <s v="Maule"/>
    <s v="Dirección de Vialidad"/>
    <s v="02"/>
    <s v="40011063-0"/>
    <s v="CONSERVACION CAMINOS BASICOS REGION DEL MAULE 2020"/>
    <n v="982000"/>
    <n v="0"/>
    <n v="982000"/>
    <s v="TALCA, CAUQUENES, CURICO"/>
    <s v="TALCA, SAN RAFAEL, CAUQUENES, PELLUHUE, CURICO, VICHUQUEN"/>
    <n v="982000000"/>
    <n v="0"/>
    <n v="982000000"/>
    <x v="1"/>
    <s v="UNIPROVINCIAL"/>
    <x v="1"/>
    <s v="DVIA"/>
  </r>
  <r>
    <s v="Maule"/>
    <s v="Dirección de Vialidad"/>
    <s v="02"/>
    <s v="40011064-0"/>
    <s v="CONSERVACION RED VIAL REGIÓN DEL MAULE 2020"/>
    <n v="851000"/>
    <n v="609.08699999999999"/>
    <n v="850390.91299999994"/>
    <s v="TALCA, CAUQUENES, CURICO"/>
    <s v="TALCA, SAN RAFAEL, CAUQUENES, PELLUHUE, CURICO, VICHUQUEN"/>
    <n v="851000000"/>
    <n v="609087"/>
    <n v="850390913"/>
    <x v="1"/>
    <s v="UNIPROVINCIAL"/>
    <x v="1"/>
    <s v="DVIA"/>
  </r>
  <r>
    <s v="Maule"/>
    <s v="Dirección de Vialidad"/>
    <s v="02"/>
    <s v="40011806-0"/>
    <s v="REPOSICIÓN CINCO PUENTES MENORES, REGIÓN DEL MAULE"/>
    <n v="14000"/>
    <n v="0"/>
    <n v="14000"/>
    <s v="TALCA, CAUQUENES, CURICO, LINARES"/>
    <s v="SAN CLEMENTE, CAUQUENES, RAUCO, LONGAVI"/>
    <n v="14000000"/>
    <n v="0"/>
    <n v="14000000"/>
    <x v="1"/>
    <s v="UNIPROVINCIAL"/>
    <x v="1"/>
    <s v="DVIA"/>
  </r>
  <r>
    <s v="Maule"/>
    <s v="Dirección de Vialidad"/>
    <s v="02"/>
    <s v="40017202-0"/>
    <s v="CONSTRUCCION CAMINO COSTERO SECTOR: PUEBLO HUNDIDO - BIF. CHOVELLEN"/>
    <n v="10000"/>
    <n v="0"/>
    <n v="10000"/>
    <s v="CAUQUENES"/>
    <s v="CHANCO, PELLUHUE"/>
    <n v="10000000"/>
    <n v="0"/>
    <n v="10000000"/>
    <x v="1"/>
    <s v="UNIPROVINCIAL"/>
    <x v="1"/>
    <s v="DVIA"/>
  </r>
  <r>
    <s v="Maule"/>
    <s v="Dirección de Vialidad"/>
    <s v="02"/>
    <s v="40021345-0"/>
    <s v="HABILITACION CIRCUNVALACION NORTE Y SUR DE PARRAL"/>
    <n v="152000"/>
    <n v="103190.444"/>
    <n v="48809.555999999997"/>
    <s v="LINARES"/>
    <s v="PARRAL"/>
    <n v="152000000"/>
    <n v="103190444"/>
    <n v="48809556"/>
    <x v="1"/>
    <s v="UNIPROVINCIAL"/>
    <x v="1"/>
    <s v="DVIA"/>
  </r>
  <r>
    <s v="Maule"/>
    <s v="Dirección de Vialidad"/>
    <s v="02"/>
    <s v="40021482-0"/>
    <s v="REPOSICION PUENTE VILLASECA EN CAMINO ROL L-600, COMUNA DE RETIRO"/>
    <n v="1182560"/>
    <n v="0"/>
    <n v="1182560"/>
    <s v="LINARES"/>
    <s v="RETIRO"/>
    <n v="1182560000"/>
    <n v="0"/>
    <n v="1182560000"/>
    <x v="1"/>
    <s v="UNIPROVINCIAL"/>
    <x v="1"/>
    <s v="DVIA"/>
  </r>
  <r>
    <s v="Maule"/>
    <s v="Dirección de Vialidad"/>
    <s v="02"/>
    <s v="40025257-0"/>
    <s v="MEJORAMIENTO RUTA J-25, SECTOR EL MANZANO, TRAMO KM. 18,77 AL KM. 23,77; PROVINCIA DE CURICO"/>
    <n v="6050"/>
    <n v="0"/>
    <n v="6050"/>
    <s v="CURICO"/>
    <s v="TENO"/>
    <n v="6050000"/>
    <n v="0"/>
    <n v="6050000"/>
    <x v="1"/>
    <s v="UNIPROVINCIAL"/>
    <x v="1"/>
    <s v="DVIA"/>
  </r>
  <r>
    <s v="Maule"/>
    <s v="Dirección de Vialidad"/>
    <s v="02"/>
    <s v="40025776-0"/>
    <s v="REPOSICION PUENTES DE MADERA AÑO 2021 DE LA REGION DEL MAULE"/>
    <n v="193000"/>
    <n v="0"/>
    <n v="193000"/>
    <s v="TALCA, CAUQUENES, CURICO"/>
    <s v="PENCAHUE, CAUQUENES, CHANCO, MOLINA"/>
    <n v="193000000"/>
    <n v="0"/>
    <n v="193000000"/>
    <x v="1"/>
    <s v="UNIPROVINCIAL"/>
    <x v="1"/>
    <s v="DVIA"/>
  </r>
  <r>
    <s v="Maule"/>
    <s v="Dirección de Vialidad"/>
    <s v="02"/>
    <s v="40025899-0"/>
    <s v="CONSTRUCCION PUENTE LA RECOVA DE TROCHA ANGOSTA EN RUTA L-45, KM. 24,067, PROVINCIA LINARES"/>
    <n v="1100000"/>
    <n v="0"/>
    <n v="1100000"/>
    <s v="LINARES"/>
    <s v="LINARES, LONGAVI"/>
    <n v="1100000000"/>
    <n v="0"/>
    <n v="1100000000"/>
    <x v="1"/>
    <s v="UNIPROVINCIAL"/>
    <x v="1"/>
    <s v="DVIA"/>
  </r>
  <r>
    <s v="Maule"/>
    <s v="Dirección de Vialidad"/>
    <s v="02"/>
    <s v="40027077-0"/>
    <s v="CONSERVACION CAMINOS BASICOS REGION DEL MAULE 2020 (PLAN DE RECUPERACION)"/>
    <n v="1295000"/>
    <n v="0"/>
    <n v="1295000"/>
    <s v="INTERPROVINCIAL"/>
    <s v="INTERCOMUNAL"/>
    <n v="1295000000"/>
    <n v="0"/>
    <n v="1295000000"/>
    <x v="0"/>
    <s v="INTERPROVINCIAL"/>
    <x v="1"/>
    <s v="DVIA"/>
  </r>
  <r>
    <s v="Maule"/>
    <s v="Dirección de Vialidad"/>
    <s v="02"/>
    <s v="40027080-0"/>
    <s v="CONSERVACION RED VIAL REGION DEL MAULE 2020 (PLAN DE RECUPERACION)"/>
    <n v="2526000"/>
    <n v="1913109.7890000001"/>
    <n v="612890.21100000001"/>
    <s v="INTERPROVINCIAL"/>
    <s v="INTERCOMUNAL"/>
    <n v="2526000000"/>
    <n v="1913109789"/>
    <n v="612890211"/>
    <x v="0"/>
    <s v="INTERPROVINCIAL"/>
    <x v="1"/>
    <s v="DVIA"/>
  </r>
  <r>
    <s v="Maule"/>
    <s v="Dirección de Vialidad"/>
    <s v="02"/>
    <s v="40027841-0"/>
    <s v="CONSERVACION RED VIAL, REGION DEL MAULE 2020 -2022"/>
    <n v="3854000"/>
    <n v="2765686.9509999999"/>
    <n v="1088313.0490000001"/>
    <s v="INTERPROVINCIAL"/>
    <s v="INTERCOMUNAL"/>
    <n v="3854000000"/>
    <n v="2765686951"/>
    <n v="1088313049"/>
    <x v="0"/>
    <s v="INTERPROVINCIAL"/>
    <x v="1"/>
    <s v="DVIA"/>
  </r>
  <r>
    <s v="Maule"/>
    <s v="Dirección de Vialidad"/>
    <s v="02"/>
    <s v="40030658-0"/>
    <s v="CONSERVACION GLOBAL MIXTA CAMINOS RED VIAL REGION DEL MAULE 2022-2026"/>
    <n v="5584000"/>
    <n v="0"/>
    <n v="5584000"/>
    <s v="TALCA, CAUQUENES, CURICO, LINARES"/>
    <s v="TALCA, CONSTITUCION, CUREPTO, EMPEDRADO, MAULE, PELARCO, PENCAHUE, RIO CLARO, SAN CLEMENTE, SAN RAFAEL, CAUQUENES, CHANCO, PELLUHUE, CURICO, HUALAÑE, LICANTEN, MOLINA, RAUCO, ROMERAL, SAGRADA FAMILIA, TENO, VICHUQUEN, LINARES, COLBUN, LONGAVI, PARRAL, RET"/>
    <n v="5584000000"/>
    <n v="0"/>
    <n v="5584000000"/>
    <x v="1"/>
    <s v="UNIPROVINCIAL"/>
    <x v="1"/>
    <s v="DVIA"/>
  </r>
  <r>
    <s v="Maule"/>
    <s v="Dirección de Vialidad"/>
    <s v="02"/>
    <s v="40030998-0"/>
    <s v="CONSTRUCCION CONEXION VIAL REGION DEL MAULE, SECTOR: RIO MAULE ENTRE RUTA 5 Y RUTA COSTERA"/>
    <n v="476000"/>
    <n v="0"/>
    <n v="476000"/>
    <s v="TALCA, LINARES"/>
    <s v="CONSTITUCION, CUREPTO, PENCAHUE, SAN JAVIER"/>
    <n v="476000000"/>
    <n v="0"/>
    <n v="476000000"/>
    <x v="1"/>
    <s v="UNIPROVINCIAL"/>
    <x v="1"/>
    <s v="DVIA"/>
  </r>
  <r>
    <s v="Maule"/>
    <s v="Dirección de Vialidad"/>
    <s v="02"/>
    <s v="40031630-0"/>
    <s v="AMPLIACION AV. CIRCUNVALACION RIO CLARO TALCA"/>
    <n v="163000"/>
    <n v="29670.499"/>
    <n v="133329.50099999999"/>
    <s v="TALCA"/>
    <s v="TALCA"/>
    <n v="163000000"/>
    <n v="29670499"/>
    <n v="133329500.99999999"/>
    <x v="1"/>
    <s v="UNIPROVINCIAL"/>
    <x v="1"/>
    <s v="DVIA"/>
  </r>
  <r>
    <s v="Maule"/>
    <s v="Dirección de Vialidad"/>
    <s v="02"/>
    <s v="40035364-0"/>
    <s v="MEJORAMIENTO RUTA L-30-M SECTOR KM 26 AL KM 61,18 SEPULTURA NIRIVILO PTE EL TORO "/>
    <n v="53660"/>
    <n v="0"/>
    <n v="53660"/>
    <s v="LINARES"/>
    <s v="LINARES"/>
    <n v="53660000"/>
    <n v="0"/>
    <n v="53660000"/>
    <x v="1"/>
    <s v="UNIPROVINCIAL"/>
    <x v="1"/>
    <s v="DVIA"/>
  </r>
  <r>
    <s v="Maule"/>
    <s v="Dirección de Vialidad"/>
    <s v="02"/>
    <s v="40035374-0"/>
    <s v="CONSERVACION RED VIAL REGION DEL MAULE PERIODO 2021-2023 PLAN DE RECUPERACIÓN"/>
    <n v="5733000"/>
    <n v="2477235.2519999999"/>
    <n v="3255764.7480000001"/>
    <s v="INTERPROVINCIAL"/>
    <s v="INTERCOMUNAL"/>
    <n v="5733000000"/>
    <n v="2477235252"/>
    <n v="3255764748"/>
    <x v="0"/>
    <s v="INTERPROVINCIAL"/>
    <x v="1"/>
    <s v="DVIA"/>
  </r>
  <r>
    <s v="Maule"/>
    <s v="Dirección de Vialidad"/>
    <s v="02"/>
    <s v="40035375-0"/>
    <s v="CONSERVACION CAMINOS BASICOS REGION  DEL MAULE PERIODO 2021-2023"/>
    <n v="9594000"/>
    <n v="3233209.9160000002"/>
    <n v="6360790.0839999998"/>
    <s v="INTERPROVINCIAL"/>
    <s v="INTERCOMUNAL"/>
    <n v="9594000000"/>
    <n v="3233209916"/>
    <n v="6360790084"/>
    <x v="0"/>
    <s v="INTERPROVINCIAL"/>
    <x v="1"/>
    <s v="DVIA"/>
  </r>
  <r>
    <s v="Maule"/>
    <s v="Dirección de Vialidad"/>
    <s v="02"/>
    <s v="40038449-0"/>
    <s v="CONSERVACION RED VIAL ADMINISTRACION DIRECTA REGION DEL MAULE 2023 "/>
    <n v="8589328"/>
    <n v="968687.23"/>
    <n v="7620640.7700000005"/>
    <s v="TALCA, CAUQUENES, CURICO, LINARES"/>
    <s v="TALCA, CONSTITUCION, CUREPTO, EMPEDRADO, MAULE, PELARCO, PENCAHUE, RIO CLARO, SAN CLEMENTE, SAN RAFAEL, CAUQUENES, CHANCO, PELLUHUE, CURICO, HUALAÑE, LICANTEN, MOLINA, RAUCO, ROMERAL, SAGRADA FAMILIA, TENO, VICHUQUEN, LINARES, COLBUN, LONGAVI, PARRAL, RET"/>
    <n v="8589328000"/>
    <n v="968687230"/>
    <n v="7620640770.000001"/>
    <x v="1"/>
    <s v="UNIPROVINCIAL"/>
    <x v="1"/>
    <s v="DVIA"/>
  </r>
  <r>
    <s v="Maule"/>
    <s v="Dirección de Vialidad"/>
    <s v="02"/>
    <s v="40039742-0"/>
    <s v="CONSERVACION SEGURIDAD VIAL RED VIAL REGION DEL MAULE 2022-2023"/>
    <n v="1150000"/>
    <n v="0"/>
    <n v="1150000"/>
    <s v="INTERPROVINCIAL"/>
    <s v="INTERCOMUNAL"/>
    <n v="1150000000"/>
    <n v="0"/>
    <n v="1150000000"/>
    <x v="0"/>
    <s v="INTERPROVINCIAL"/>
    <x v="1"/>
    <s v="DVIA"/>
  </r>
  <r>
    <s v="Maule"/>
    <s v="Dirección de Vialidad"/>
    <s v="02"/>
    <s v="40040107-0"/>
    <s v="CONSERVACION RED VIAL REGION DEL MAULE 2023-2025"/>
    <n v="11317000"/>
    <n v="0"/>
    <n v="11317000"/>
    <s v="INTERPROVINCIAL"/>
    <s v="INTERCOMUNAL"/>
    <n v="11317000000"/>
    <n v="0"/>
    <n v="11317000000"/>
    <x v="0"/>
    <s v="INTERPROVINCIAL"/>
    <x v="1"/>
    <s v="DVIA"/>
  </r>
  <r>
    <s v="Maule"/>
    <s v="Dirección de Vialidad"/>
    <s v="02"/>
    <s v="40043727-0"/>
    <s v="CONSERVACION AMINOS BASICOS REGION DEL MAULE 2023-2024"/>
    <n v="15532000"/>
    <n v="0"/>
    <n v="15532000"/>
    <s v="INTERPROVINCIAL"/>
    <s v="INTERCOMUNAL"/>
    <n v="15532000000"/>
    <n v="0"/>
    <n v="15532000000"/>
    <x v="0"/>
    <s v="INTERPROVINCIAL"/>
    <x v="1"/>
    <s v="DVIA"/>
  </r>
  <r>
    <s v="Maule"/>
    <s v="Dirección de Vialidad"/>
    <s v="02"/>
    <s v="40047710-0"/>
    <s v="CONSERVACION  DE SEGURIDAD VIAL EN RUTAS DE LA RED 2023-2024 REGION DEL MAULE"/>
    <n v="1160000"/>
    <n v="0"/>
    <n v="1160000"/>
    <s v="INTERPROVINCIAL"/>
    <s v="INTERCOMUNAL"/>
    <n v="1160000000"/>
    <n v="0"/>
    <n v="1160000000"/>
    <x v="0"/>
    <s v="INTERPROVINCIAL"/>
    <x v="1"/>
    <s v="DVIA"/>
  </r>
  <r>
    <s v="Maule"/>
    <s v="Dirección de Vialidad"/>
    <s v="02"/>
    <s v="40047711-0"/>
    <s v="CONSERVACIÓN DE SEGURIDAD EN ZONAS DE ESCUELA 2023-2024  REGIÓN DEL MAULE"/>
    <n v="1336000"/>
    <n v="0"/>
    <n v="1336000"/>
    <s v="INTERPROVINCIAL"/>
    <s v="INTERCOMUNAL"/>
    <n v="1336000000"/>
    <n v="0"/>
    <n v="1336000000"/>
    <x v="0"/>
    <s v="INTERPROVINCIAL"/>
    <x v="1"/>
    <s v="DVIA"/>
  </r>
  <r>
    <s v="Maule"/>
    <s v="Dirección de Obras Portuarias "/>
    <s v="02"/>
    <s v="40038591-0"/>
    <s v="MEJORAMIENTO BORDE COSTERO ILOCA ETAPA II, LICANTEN"/>
    <n v="74410"/>
    <n v="0"/>
    <n v="74410"/>
    <s v="CURICO"/>
    <s v="LICANTEN"/>
    <n v="74410000"/>
    <n v="0"/>
    <n v="74410000"/>
    <x v="1"/>
    <s v="UNIPROVINCIAL"/>
    <x v="1"/>
    <s v="DOPO"/>
  </r>
  <r>
    <s v="Maule"/>
    <s v="Dirección de Obras Portuarias "/>
    <s v="02"/>
    <s v="40038908-0"/>
    <s v="CONSERVACION OBRAS MARITIMAS CALETA MAGUELLINES"/>
    <n v="353978"/>
    <n v="143351.74"/>
    <n v="210626.26"/>
    <s v="TALCA"/>
    <s v="CONSTITUCION"/>
    <n v="353978000"/>
    <n v="143351740"/>
    <n v="210626260"/>
    <x v="1"/>
    <s v="UNIPROVINCIAL"/>
    <x v="1"/>
    <s v="DOPO"/>
  </r>
  <r>
    <s v="Maule"/>
    <s v="Dirección de Obras Portuarias "/>
    <s v="02"/>
    <s v="40043535-0"/>
    <s v="CONSERVACION PROTECCION COSTERA LIPIMAVIDA"/>
    <n v="575990"/>
    <n v="483547.42200000002"/>
    <n v="92442.57799999998"/>
    <s v="CURICO"/>
    <s v="VICHUQUEN"/>
    <n v="575990000"/>
    <n v="483547422"/>
    <n v="92442577.999999985"/>
    <x v="1"/>
    <s v="UNIPROVINCIAL"/>
    <x v="1"/>
    <s v="DOPO"/>
  </r>
  <r>
    <s v="Maule"/>
    <s v="Dirección de Aeropuertos "/>
    <s v="02"/>
    <s v="40030955-0"/>
    <s v="CONSERVACION RUTINARIA AERÓDROMO GENERAL FREIRE DE CURICÓ, PLAN DE RECUPERACIÓN"/>
    <n v="135650"/>
    <n v="114241.505"/>
    <n v="21408.494999999995"/>
    <s v="CURICO"/>
    <s v="CURICO"/>
    <n v="135650000"/>
    <n v="114241505"/>
    <n v="21408494.999999996"/>
    <x v="1"/>
    <s v="UNIPROVINCIAL"/>
    <x v="1"/>
    <s v="DAER"/>
  </r>
  <r>
    <s v="Maule"/>
    <s v="Subdirección de Servicios Sanitarios Rurales"/>
    <s v="02"/>
    <s v="40011683-0"/>
    <s v="MEJORAMIENTO Y AMPLIACIÓN SISTEMA APR BUENOS AIRES, SAN CLEMENTE"/>
    <n v="825999"/>
    <n v="0"/>
    <n v="825999"/>
    <s v="TALCA"/>
    <s v="SAN CLEMENTE"/>
    <n v="825999000"/>
    <n v="0"/>
    <n v="825999000"/>
    <x v="1"/>
    <s v="UNIPROVINCIAL"/>
    <x v="1"/>
    <s v="SSSR"/>
  </r>
  <r>
    <s v="Maule"/>
    <s v="Subdirección de Servicios Sanitarios Rurales"/>
    <s v="02"/>
    <s v="40016181-0"/>
    <s v="CONSERVACION MANTENCIÓN Y AMPLIACIÓN DE SIST. APR, REGIÓN DEL MAULE (GLOSA 5)"/>
    <n v="4336169"/>
    <n v="0"/>
    <n v="4336169"/>
    <s v="INTERPROVINCIAL"/>
    <s v="INTERCOMUNAL"/>
    <n v="4336169000"/>
    <n v="0"/>
    <n v="4336169000"/>
    <x v="0"/>
    <s v="INTERPROVINCIAL"/>
    <x v="1"/>
    <s v="SSSR"/>
  </r>
  <r>
    <s v="Maule"/>
    <s v="Subdirección de Servicios Sanitarios Rurales"/>
    <s v="02"/>
    <s v="40016653-0"/>
    <s v="CONSTRUCCION SISTEMA APR PEJERREY-LOS HUALLES, LINARES"/>
    <n v="973705"/>
    <n v="0"/>
    <n v="973705"/>
    <s v="LINARES"/>
    <s v="LINARES"/>
    <n v="973705000"/>
    <n v="0"/>
    <n v="973705000"/>
    <x v="1"/>
    <s v="UNIPROVINCIAL"/>
    <x v="1"/>
    <s v="SSSR"/>
  </r>
  <r>
    <s v="Maule"/>
    <s v="Subdirección de Servicios Sanitarios Rurales"/>
    <s v="02"/>
    <s v="40023364-0"/>
    <s v="CONSERVACION SISTEMAS APR POR SEQUÍA, REGIÓN DEL MAULE"/>
    <n v="112210"/>
    <n v="15915.5"/>
    <n v="96294.5"/>
    <s v="INTERPROVINCIAL"/>
    <s v="INTERCOMUNAL"/>
    <n v="112210000"/>
    <n v="15915500"/>
    <n v="96294500"/>
    <x v="0"/>
    <s v="INTERPROVINCIAL"/>
    <x v="1"/>
    <s v="SSSR"/>
  </r>
  <r>
    <s v="Maule"/>
    <s v="Subdirección de Servicios Sanitarios Rurales"/>
    <s v="02"/>
    <s v="40023489-0"/>
    <s v="MEJORAMIENTO Y AMPLIACION SISTEMA APR CATILLO, PARRAL"/>
    <n v="124139"/>
    <n v="14132.743"/>
    <n v="110006.257"/>
    <s v="LINARES"/>
    <s v="PARRAL"/>
    <n v="124139000"/>
    <n v="14132743"/>
    <n v="110006257"/>
    <x v="1"/>
    <s v="UNIPROVINCIAL"/>
    <x v="1"/>
    <s v="SSSR"/>
  </r>
  <r>
    <s v="Maule"/>
    <s v="Subdirección de Servicios Sanitarios Rurales"/>
    <s v="02"/>
    <s v="40027925-0"/>
    <s v="MEJORAMIENTO SISTEMAS APR, REGION MAULE, GLOSA 05 APR (PREFACT.,FACT.,DISEÑO)"/>
    <n v="5520850"/>
    <n v="0"/>
    <n v="5520850"/>
    <s v="INTERPROVINCIAL"/>
    <s v="INTERCOMUNAL"/>
    <n v="5520850000"/>
    <n v="0"/>
    <n v="5520850000"/>
    <x v="0"/>
    <s v="INTERPROVINCIAL"/>
    <x v="1"/>
    <s v="SSSR"/>
  </r>
  <r>
    <s v="Maule"/>
    <s v="Subdirección de Servicios Sanitarios Rurales"/>
    <s v="02"/>
    <s v="40030981-0"/>
    <s v="MEJORAMIENTO Y AMPLIACIÓN SISTEMA APR LA SEXTA-SAN JOSÉ-ESPERANZA PLAN, LONGAVÍ"/>
    <n v="1993195"/>
    <n v="857204.83500000008"/>
    <n v="1135990.165"/>
    <s v="LINARES"/>
    <s v="LONGAVI"/>
    <n v="1993195000"/>
    <n v="857204835.00000012"/>
    <n v="1135990165"/>
    <x v="1"/>
    <s v="UNIPROVINCIAL"/>
    <x v="1"/>
    <s v="SSSR"/>
  </r>
  <r>
    <s v="Maule"/>
    <s v="Subdirección de Servicios Sanitarios Rurales"/>
    <s v="02"/>
    <s v="40031223-0"/>
    <s v="CONSTRUCCION SISTEMA APR ENTRE PUENTES, RAUCO"/>
    <n v="517671"/>
    <n v="0"/>
    <n v="517671"/>
    <s v="CURICO"/>
    <s v="RAUCO"/>
    <n v="517671000"/>
    <n v="0"/>
    <n v="517671000"/>
    <x v="1"/>
    <s v="UNIPROVINCIAL"/>
    <x v="1"/>
    <s v="SSSR"/>
  </r>
  <r>
    <s v="Maule"/>
    <s v="Subdirección de Servicios Sanitarios Rurales"/>
    <s v="02"/>
    <s v="40033030-0"/>
    <s v="CONSTRUCCION SISTEMA APR LOS BOLDOS, COLBÚN"/>
    <n v="306742"/>
    <n v="0"/>
    <n v="306742"/>
    <s v="LINARES"/>
    <s v="COLBUN"/>
    <n v="306742000"/>
    <n v="0"/>
    <n v="306742000"/>
    <x v="1"/>
    <s v="UNIPROVINCIAL"/>
    <x v="1"/>
    <s v="SSSR"/>
  </r>
  <r>
    <s v="Maule"/>
    <s v="Subdirección de Servicios Sanitarios Rurales"/>
    <s v="02"/>
    <s v="40036076-0"/>
    <s v="MEJORAMIENTO Y AMPLIACIÓN SISTEMA APR HUAPI BAJO HACIA HUAPI ALTO, LINARES"/>
    <n v="1483806"/>
    <n v="0"/>
    <n v="1483806"/>
    <s v="LINARES"/>
    <s v="LINARES"/>
    <n v="1483806000"/>
    <n v="0"/>
    <n v="1483806000"/>
    <x v="1"/>
    <s v="UNIPROVINCIAL"/>
    <x v="1"/>
    <s v="SSSR"/>
  </r>
  <r>
    <s v="Maule"/>
    <s v="Subdirección de Servicios Sanitarios Rurales"/>
    <s v="02"/>
    <s v="40037927-0"/>
    <s v="CONSERVACION SEQUÍA 2022-2023 REGIÓN DEL MAULE"/>
    <n v="435571"/>
    <n v="77447.168000000005"/>
    <n v="358123.83200000005"/>
    <s v="TALCA, CAUQUENES, CURICO, LINARES"/>
    <s v="INTERCOMUNAL"/>
    <n v="435571000"/>
    <n v="77447168"/>
    <n v="358123832.00000006"/>
    <x v="0"/>
    <s v="UNIPROVINCIAL"/>
    <x v="1"/>
    <s v="SSSR"/>
  </r>
  <r>
    <s v="Maule"/>
    <s v="Dirección General de Concesiones de Obras Públicas"/>
    <s v="02"/>
    <s v="29000553-0"/>
    <s v="RED HOSPITALARIA DEL MAULE (INSPECCIÓN FISCAL)"/>
    <n v="1809595"/>
    <n v="475824.59399999998"/>
    <n v="1333770.406"/>
    <s v="TALCA, CAUQUENES, LINARES"/>
    <s v="CONSTITUCION, CAUQUENES, PARRAL"/>
    <n v="1809595000"/>
    <n v="475824594"/>
    <n v="1333770406"/>
    <x v="1"/>
    <s v="UNIPROVINCIAL"/>
    <x v="1"/>
    <s v="DCOP"/>
  </r>
  <r>
    <s v="Maule"/>
    <s v="Dirección General de Aguas "/>
    <s v="02"/>
    <s v="30483327-0"/>
    <s v="AMPLIACION RED DE MONITOREO PIEZOMÉTRICOS REGIÓN DEL MAULE"/>
    <n v="47824"/>
    <n v="0"/>
    <n v="47824"/>
    <s v="INTERPROVINCIAL"/>
    <s v="INTERCOMUNAL"/>
    <n v="47824000"/>
    <n v="0"/>
    <n v="47824000"/>
    <x v="0"/>
    <s v="INTERPROVINCIAL"/>
    <x v="1"/>
    <s v="DAGU"/>
  </r>
  <r>
    <s v="Ñuble"/>
    <s v="Dirección de Arquitectura "/>
    <s v="02"/>
    <s v="40039094-0"/>
    <s v="CONSERVACION RECINTO DOH LOS LLEUQUES"/>
    <n v="137980"/>
    <n v="0"/>
    <n v="137980"/>
    <s v="DIGUILLÍN"/>
    <s v="PINTO"/>
    <n v="137980000"/>
    <n v="0"/>
    <n v="137980000"/>
    <x v="1"/>
    <s v="UNIPROVINCIAL"/>
    <x v="2"/>
    <s v="DARQ"/>
  </r>
  <r>
    <s v="Ñuble"/>
    <s v="Dirección de Obras Hidráulicas "/>
    <s v="01"/>
    <s v="40033694-0"/>
    <s v="DIAGNOSTICO PLAN MAESTRO DE AGUAS LLUVIAS DE SAN CARLOS, REGIÓN DE ÑUBLE"/>
    <n v="223367"/>
    <n v="0"/>
    <n v="223367"/>
    <s v="PUNILLA"/>
    <s v="SAN CARLOS"/>
    <n v="223367000"/>
    <n v="0"/>
    <n v="223367000"/>
    <x v="1"/>
    <s v="UNIPROVINCIAL"/>
    <x v="2"/>
    <s v="DOHR"/>
  </r>
  <r>
    <s v="Ñuble"/>
    <s v="Dirección de Obras Hidráulicas "/>
    <s v="02"/>
    <s v="30068336-0"/>
    <s v="CONSTRUCCIÓN OBRAS DE MEJORAMIENTO CANAL DE LA LUZ EN CHILLÁN"/>
    <n v="2161968"/>
    <n v="1361648.6329999999"/>
    <n v="800319.36700000009"/>
    <s v="DIGUILLÍN"/>
    <s v="CHILLAN"/>
    <n v="2161968000"/>
    <n v="1361648633"/>
    <n v="800319367.00000012"/>
    <x v="1"/>
    <s v="UNIPROVINCIAL"/>
    <x v="2"/>
    <s v="DOHR"/>
  </r>
  <r>
    <s v="Ñuble"/>
    <s v="Dirección de Obras Hidráulicas "/>
    <s v="02"/>
    <s v="30125282-0"/>
    <s v="CONSTRUCCION EMBALSE DE RIEGO EN RÍO CHILLÁN"/>
    <n v="2113802"/>
    <n v="836715.80099999998"/>
    <n v="1277086.199"/>
    <s v="DIGUILLÍN, PUNILLA"/>
    <s v="CHILLAN, PINTO, COIHUECO"/>
    <n v="2113802000"/>
    <n v="836715801"/>
    <n v="1277086199"/>
    <x v="1"/>
    <s v="UNIPROVINCIAL"/>
    <x v="2"/>
    <s v="DOHR"/>
  </r>
  <r>
    <s v="Ñuble"/>
    <s v="Dirección de Obras Hidráulicas "/>
    <s v="02"/>
    <s v="40039925-0"/>
    <s v="CONSERVACION Y MANTENCIÓN SISTEMA DE REGADÍO LAJA DIGUILLIN, REGIÓN DEL ÑUBLE"/>
    <n v="506300"/>
    <n v="150148.43400000001"/>
    <n v="356151.56599999999"/>
    <s v="DIGUILLÍN"/>
    <s v="CHILLAN"/>
    <n v="506300000"/>
    <n v="150148434"/>
    <n v="356151566"/>
    <x v="1"/>
    <s v="UNIPROVINCIAL"/>
    <x v="2"/>
    <s v="DOHR"/>
  </r>
  <r>
    <s v="Ñuble"/>
    <s v="Dirección de Vialidad"/>
    <s v="01"/>
    <s v="40012642-0"/>
    <s v="ANALISIS Y DIAGNÓSTICO CONEXIÓN VIAL BINACIONAL REGION DE ÑUBLE"/>
    <n v="75000"/>
    <n v="60821.37"/>
    <n v="14178.629999999997"/>
    <s v="PUNILLA"/>
    <s v="SAN FABIAN"/>
    <n v="75000000"/>
    <n v="60821370"/>
    <n v="14178629.999999998"/>
    <x v="1"/>
    <s v="UNIPROVINCIAL"/>
    <x v="2"/>
    <s v="DVIA"/>
  </r>
  <r>
    <s v="Ñuble"/>
    <s v="Dirección de Vialidad"/>
    <s v="02"/>
    <s v="20079319-0"/>
    <s v="REPOSICIÓN RUTA 148 SECTOR: CRUCE RUTA 5 - PUENTE QUEIME"/>
    <n v="3848000"/>
    <n v="54643.696000000004"/>
    <n v="3793356.304"/>
    <s v="DIGUILLÍN"/>
    <s v="BULNES, QUILLON"/>
    <n v="3848000000"/>
    <n v="54643696"/>
    <n v="3793356304"/>
    <x v="1"/>
    <s v="UNIPROVINCIAL"/>
    <x v="2"/>
    <s v="DVIA"/>
  </r>
  <r>
    <s v="Ñuble"/>
    <s v="Dirección de Vialidad"/>
    <s v="02"/>
    <s v="30099535-0"/>
    <s v="REPOSICIÓN RUTA N-59-Q, SECTOR: CHILLÁN - YUNGAY"/>
    <n v="8324000"/>
    <n v="1316082.9680000001"/>
    <n v="7007917.0319999997"/>
    <s v="DIGUILLÍN"/>
    <s v="BULNES, CHILLAN VIEJO, EL CARMEN, PEMUCO, SAN IGNACIO, YUNGAY"/>
    <n v="8324000000"/>
    <n v="1316082968"/>
    <n v="7007917032"/>
    <x v="1"/>
    <s v="UNIPROVINCIAL"/>
    <x v="2"/>
    <s v="DVIA"/>
  </r>
  <r>
    <s v="Ñuble"/>
    <s v="Dirección de Vialidad"/>
    <s v="02"/>
    <s v="30130385-0"/>
    <s v="CONSTRUCCION Y MEJORAMIENTO RUTA N-114, O-14 COBQUECURA-DICHATO"/>
    <n v="402000"/>
    <n v="0"/>
    <n v="402000"/>
    <s v="ITATA"/>
    <s v="COBQUECURA, COELEMU, TREGUACO"/>
    <n v="402000000"/>
    <n v="0"/>
    <n v="402000000"/>
    <x v="1"/>
    <s v="UNIPROVINCIAL"/>
    <x v="2"/>
    <s v="DVIA"/>
  </r>
  <r>
    <s v="Ñuble"/>
    <s v="Dirección de Vialidad"/>
    <s v="02"/>
    <s v="30285922-0"/>
    <s v="AMPLIACION PLAZA DE PEAJE CHAIMAVIDA, REGION DEL BIO BIO"/>
    <n v="868000"/>
    <n v="0"/>
    <n v="868000"/>
    <s v="DIGUILLÍN"/>
    <s v="QUILLON"/>
    <n v="868000000"/>
    <n v="0"/>
    <n v="868000000"/>
    <x v="1"/>
    <s v="UNIPROVINCIAL"/>
    <x v="2"/>
    <s v="DVIA"/>
  </r>
  <r>
    <s v="Ñuble"/>
    <s v="Dirección de Vialidad"/>
    <s v="02"/>
    <s v="30387326-0"/>
    <s v="CONSERVACIÓN RUTA N-589-Q, CHILLAN - YUNGAY - PTE. LA FABRICA -CANTERAS"/>
    <n v="7500"/>
    <n v="0"/>
    <n v="7500"/>
    <s v="DIGUILLÍN"/>
    <s v="CHILLAN"/>
    <n v="7500000"/>
    <n v="0"/>
    <n v="7500000"/>
    <x v="1"/>
    <s v="UNIPROVINCIAL"/>
    <x v="2"/>
    <s v="DVIA"/>
  </r>
  <r>
    <s v="Ñuble"/>
    <s v="Dirección de Vialidad"/>
    <s v="02"/>
    <s v="30451323-0"/>
    <s v="MEJORAMIENTO RUTA N-66-O SAN IGNACIO DE PALOMARES-RAFAEL, ÑUBLE"/>
    <n v="42520"/>
    <n v="0"/>
    <n v="42520"/>
    <s v="ITATA"/>
    <s v="COELEMU, RANQUIL"/>
    <n v="42520000"/>
    <n v="0"/>
    <n v="42520000"/>
    <x v="1"/>
    <s v="UNIPROVINCIAL"/>
    <x v="2"/>
    <s v="DVIA"/>
  </r>
  <r>
    <s v="Ñuble"/>
    <s v="Dirección de Vialidad"/>
    <s v="02"/>
    <s v="30458839-0"/>
    <s v="REPOSICION RUTA 126: SECTOR QUIRIHUE- PUENTE ITATA"/>
    <n v="451000"/>
    <n v="45209.58"/>
    <n v="405790.42"/>
    <s v="ITATA"/>
    <s v="QUIRIHUE, COELEMU, TREGUACO"/>
    <n v="451000000"/>
    <n v="45209580"/>
    <n v="405790420"/>
    <x v="1"/>
    <s v="UNIPROVINCIAL"/>
    <x v="2"/>
    <s v="DVIA"/>
  </r>
  <r>
    <s v="Ñuble"/>
    <s v="Dirección de Vialidad"/>
    <s v="02"/>
    <s v="30481973-0"/>
    <s v="CONSERVACIÓN CAMINOS PARA COMPENSACIONES VIALES EMBALSE PUNILLA I"/>
    <n v="274000"/>
    <n v="7521.7049999999999"/>
    <n v="266478.29499999998"/>
    <s v="PUNILLA"/>
    <s v="COIHUECO, SAN FABIAN"/>
    <n v="274000000"/>
    <n v="7521705"/>
    <n v="266478294.99999997"/>
    <x v="1"/>
    <s v="UNIPROVINCIAL"/>
    <x v="2"/>
    <s v="DVIA"/>
  </r>
  <r>
    <s v="Ñuble"/>
    <s v="Dirección de Vialidad"/>
    <s v="02"/>
    <s v="40004175-0"/>
    <s v="MEJORAMIENTO CAMINOS BÁSICOS INTERMEDIOS CONEXIÓN RUTA N-335,N-447 A N-31,ÑUBLE"/>
    <n v="5000"/>
    <n v="0"/>
    <n v="5000"/>
    <s v="PUNILLA"/>
    <s v="SAN CARLOS"/>
    <n v="5000000"/>
    <n v="0"/>
    <n v="5000000"/>
    <x v="1"/>
    <s v="UNIPROVINCIAL"/>
    <x v="2"/>
    <s v="DVIA"/>
  </r>
  <r>
    <s v="Ñuble"/>
    <s v="Dirección de Vialidad"/>
    <s v="02"/>
    <s v="40004289-0"/>
    <s v="MEJORAMIENTO CAMINO BASICO INTERMEDIO RUTA N-773 DEL KM 0.3 AL KM 23.4, ÑUBLE"/>
    <n v="178400"/>
    <n v="164804.82"/>
    <n v="13595.179999999993"/>
    <s v="DIGUILLÍN"/>
    <s v="BULNES, SAN IGNACIO"/>
    <n v="178400000"/>
    <n v="164804820"/>
    <n v="13595179.999999993"/>
    <x v="1"/>
    <s v="UNIPROVINCIAL"/>
    <x v="2"/>
    <s v="DVIA"/>
  </r>
  <r>
    <s v="Ñuble"/>
    <s v="Dirección de Vialidad"/>
    <s v="02"/>
    <s v="40004855-0"/>
    <s v="CONSTRUCCION PUENTE ÑIQUEN Y DESCARGA, COMUNA DE ÑIQUÉN, ÑUBLE"/>
    <n v="3000"/>
    <n v="0"/>
    <n v="3000"/>
    <s v="PUNILLA"/>
    <s v="ÑIQUEN"/>
    <n v="3000000"/>
    <n v="0"/>
    <n v="3000000"/>
    <x v="1"/>
    <s v="UNIPROVINCIAL"/>
    <x v="2"/>
    <s v="DVIA"/>
  </r>
  <r>
    <s v="Ñuble"/>
    <s v="Dirección de Vialidad"/>
    <s v="02"/>
    <s v="40006136-0"/>
    <s v="CONSTRUCCION PUENTE CERRO NEGRO, COMUNA DE QUILLÓN"/>
    <n v="2000"/>
    <n v="0"/>
    <n v="2000"/>
    <s v="DIGUILLÍN"/>
    <s v="QUILLON"/>
    <n v="2000000"/>
    <n v="0"/>
    <n v="2000000"/>
    <x v="1"/>
    <s v="UNIPROVINCIAL"/>
    <x v="2"/>
    <s v="DVIA"/>
  </r>
  <r>
    <s v="Ñuble"/>
    <s v="Dirección de Vialidad"/>
    <s v="02"/>
    <s v="40008536-0"/>
    <s v="CONSERVACION GLOBAL MIXTA CAMINOS RED VIAL REGION DE ÑUBLE(2019-2023)"/>
    <n v="1283000"/>
    <n v="657131.92699999991"/>
    <n v="625868.07300000009"/>
    <s v="DIGUILLÍN, ITATA, PUNILLA"/>
    <s v="CHILLAN, BULNES, CHILLAN VIEJO, EL CARMEN, PEMUCO, PINTO, QUILLON, SAN IGNACIO, YUNGAY, QUIRIHUE, COBQUECURA, COELEMU, NINHUE, PORTEZUELO, RANQUIL, TREGUACO, SAN CARLOS, COIHUECO, ÑIQUEN, SAN FABIAN, SAN NICOLAS"/>
    <n v="1283000000"/>
    <n v="657131926.99999988"/>
    <n v="625868073.00000012"/>
    <x v="1"/>
    <s v="UNIPROVINCIAL"/>
    <x v="2"/>
    <s v="DVIA"/>
  </r>
  <r>
    <s v="Ñuble"/>
    <s v="Dirección de Vialidad"/>
    <s v="02"/>
    <s v="40008544-0"/>
    <s v="CONSERVACION PUENTES MENORES REGION DE ÑUBLE(METALICOS)"/>
    <n v="61000"/>
    <n v="0"/>
    <n v="61000"/>
    <s v="DIGUILLÍN, ITATA"/>
    <s v="EL CARMEN, NINHUE, RANQUIL"/>
    <n v="61000000"/>
    <n v="0"/>
    <n v="61000000"/>
    <x v="1"/>
    <s v="UNIPROVINCIAL"/>
    <x v="2"/>
    <s v="DVIA"/>
  </r>
  <r>
    <s v="Ñuble"/>
    <s v="Dirección de Vialidad"/>
    <s v="02"/>
    <s v="40011094-0"/>
    <s v="CONSERVACION GLOBAL MIXTA CAMINOS RED VIAL REGION DE ÑUBLE 2020"/>
    <n v="5967000"/>
    <n v="1713075.7169999999"/>
    <n v="4253924.2829999998"/>
    <s v="DIGUILLÍN, ITATA, PUNILLA"/>
    <s v="BULNES, CHILLAN VIEJO, EL CARMEN, PEMUCO, PINTO, QUILLON, SAN IGNACIO, YUNGAY, QUIRIHUE, COBQUECURA, COELEMU, NINHUE, PORTEZUELO, RANQUIL, TREGUACO, SAN CARLOS, COIHUECO, ÑIQUEN, SAN FABIAN, SAN NICOLAS"/>
    <n v="5967000000"/>
    <n v="1713075717"/>
    <n v="4253924283"/>
    <x v="1"/>
    <s v="UNIPROVINCIAL"/>
    <x v="2"/>
    <s v="DVIA"/>
  </r>
  <r>
    <s v="Ñuble"/>
    <s v="Dirección de Vialidad"/>
    <s v="02"/>
    <s v="40011106-0"/>
    <s v="REPOSICION PUENTE EL PARRON EN RUTA Q-901-N COMUNA DE YUNGAY"/>
    <n v="160000"/>
    <n v="16028.118"/>
    <n v="143971.88200000001"/>
    <s v="DIGUILLÍN"/>
    <s v="YUNGAY"/>
    <n v="160000000"/>
    <n v="16028118"/>
    <n v="143971882"/>
    <x v="1"/>
    <s v="UNIPROVINCIAL"/>
    <x v="2"/>
    <s v="DVIA"/>
  </r>
  <r>
    <s v="Ñuble"/>
    <s v="Dirección de Vialidad"/>
    <s v="02"/>
    <s v="40011107-0"/>
    <s v="REPOSICION PUENTE ZAPALLAR EN RUTA N-655, PROVINCIA DIGUILLIN"/>
    <n v="23000"/>
    <n v="0"/>
    <n v="23000"/>
    <s v="DIGUILLÍN"/>
    <s v="EL CARMEN, SAN IGNACIO"/>
    <n v="23000000"/>
    <n v="0"/>
    <n v="23000000"/>
    <x v="1"/>
    <s v="UNIPROVINCIAL"/>
    <x v="2"/>
    <s v="DVIA"/>
  </r>
  <r>
    <s v="Ñuble"/>
    <s v="Dirección de Vialidad"/>
    <s v="02"/>
    <s v="40011111-0"/>
    <s v="REPOSICION PUENTE LONQUEN EN RUTA 126, COMUNA TREHUACO"/>
    <n v="22000"/>
    <n v="0"/>
    <n v="22000"/>
    <s v="ITATA"/>
    <s v="TREGUACO"/>
    <n v="22000000"/>
    <n v="0"/>
    <n v="22000000"/>
    <x v="1"/>
    <s v="UNIPROVINCIAL"/>
    <x v="2"/>
    <s v="DVIA"/>
  </r>
  <r>
    <s v="Ñuble"/>
    <s v="Dirección de Vialidad"/>
    <s v="02"/>
    <s v="40011113-0"/>
    <s v="CONSTRUCCION PASADAS URBANAS RUTA N-59-Q SECTOR CHILLAN - LIMITE REGIONAL"/>
    <n v="43000"/>
    <n v="41582.951000000001"/>
    <n v="1417.0489999999991"/>
    <s v="DIGUILLÍN"/>
    <s v="PEMUCO, SAN IGNACIO, YUNGAY"/>
    <n v="43000000"/>
    <n v="41582951"/>
    <n v="1417048.9999999991"/>
    <x v="1"/>
    <s v="UNIPROVINCIAL"/>
    <x v="2"/>
    <s v="DVIA"/>
  </r>
  <r>
    <s v="Ñuble"/>
    <s v="Dirección de Vialidad"/>
    <s v="02"/>
    <s v="40011116-0"/>
    <s v="CONSERVACION PUENTE ÑIPAS EN RUTA O-122 REGION DE ÑUBLE 2023"/>
    <n v="350000"/>
    <n v="0"/>
    <n v="350000"/>
    <s v="ITATA"/>
    <s v="RANQUIL"/>
    <n v="350000000"/>
    <n v="0"/>
    <n v="350000000"/>
    <x v="1"/>
    <s v="UNIPROVINCIAL"/>
    <x v="2"/>
    <s v="DVIA"/>
  </r>
  <r>
    <s v="Ñuble"/>
    <s v="Dirección de Vialidad"/>
    <s v="02"/>
    <s v="40011118-0"/>
    <s v="CONSERVACION PUENTE EL ROBLE  Y OTROS EN  VARIAS COMUNAS REGION DE ÑUBLE"/>
    <n v="1397000"/>
    <n v="0"/>
    <n v="1397000"/>
    <s v="DIGUILLÍN, ITATA"/>
    <s v="CHILLAN, QUILLON, COELEMU"/>
    <n v="1397000000"/>
    <n v="0"/>
    <n v="1397000000"/>
    <x v="1"/>
    <s v="UNIPROVINCIAL"/>
    <x v="2"/>
    <s v="DVIA"/>
  </r>
  <r>
    <s v="Ñuble"/>
    <s v="Dirección de Vialidad"/>
    <s v="02"/>
    <s v="40020935-0"/>
    <s v="CONSTRUCCION CICLOVIA RUTA N-31, SECTOR SAN CARLOS - SAN FABIAN"/>
    <n v="273600"/>
    <n v="0"/>
    <n v="273600"/>
    <s v="PUNILLA"/>
    <s v="SAN CARLOS"/>
    <n v="273600000"/>
    <n v="0"/>
    <n v="273600000"/>
    <x v="1"/>
    <s v="UNIPROVINCIAL"/>
    <x v="2"/>
    <s v="DVIA"/>
  </r>
  <r>
    <s v="Ñuble"/>
    <s v="Dirección de Vialidad"/>
    <s v="02"/>
    <s v="40021426-0"/>
    <s v="CONSERVACION PLAZA DE PEAJE CHAIMAVIDA RUTA 148, SECTOR QUEIME 2021"/>
    <n v="40000"/>
    <n v="0"/>
    <n v="40000"/>
    <s v="DIGUILLÍN"/>
    <s v="QUILLON"/>
    <n v="40000000"/>
    <n v="0"/>
    <n v="40000000"/>
    <x v="1"/>
    <s v="UNIPROVINCIAL"/>
    <x v="2"/>
    <s v="DVIA"/>
  </r>
  <r>
    <s v="Ñuble"/>
    <s v="Dirección de Vialidad"/>
    <s v="02"/>
    <s v="40025508-0"/>
    <s v="MEJORAMIENTO RUTA INTERCOMUNAL DE SECANO INTERIOR DE ÑUBLE"/>
    <n v="1354150"/>
    <n v="1055.0909999999999"/>
    <n v="1353094.909"/>
    <s v="ITATA"/>
    <s v="NINHUE, PORTEZUELO"/>
    <n v="1354150000"/>
    <n v="1055091"/>
    <n v="1353094909"/>
    <x v="1"/>
    <s v="UNIPROVINCIAL"/>
    <x v="2"/>
    <s v="DVIA"/>
  </r>
  <r>
    <s v="Ñuble"/>
    <s v="Dirección de Vialidad"/>
    <s v="02"/>
    <s v="40027107-0"/>
    <s v="CONSERVACION CAMINOS BASICOS REGION DE ÑUBLE 2020 PLAN DE RECUPERACION"/>
    <n v="1370000"/>
    <n v="97516.304999999993"/>
    <n v="1272483.6950000001"/>
    <s v="DIGUILLÍN, PUNILLA"/>
    <s v="PEMUCO, SAN NICOLAS"/>
    <n v="1370000000"/>
    <n v="97516305"/>
    <n v="1272483695"/>
    <x v="1"/>
    <s v="UNIPROVINCIAL"/>
    <x v="2"/>
    <s v="DVIA"/>
  </r>
  <r>
    <s v="Ñuble"/>
    <s v="Dirección de Vialidad"/>
    <s v="02"/>
    <s v="40027831-0"/>
    <s v="CONSERVACION RED VIAL REGIÓN DE ÑUBLE 2020 2022 PLAN RECUPERACION"/>
    <n v="25000"/>
    <n v="0"/>
    <n v="25000"/>
    <s v="INTERPROVINCIAL"/>
    <s v="INTERCOMUNAL"/>
    <n v="25000000"/>
    <n v="0"/>
    <n v="25000000"/>
    <x v="0"/>
    <s v="INTERPROVINCIAL"/>
    <x v="2"/>
    <s v="DVIA"/>
  </r>
  <r>
    <s v="Ñuble"/>
    <s v="Dirección de Vialidad"/>
    <s v="02"/>
    <s v="40029641-0"/>
    <s v="CONSERVACION GLOBAL MIXTA CAMINOS RED VIAL REGIÓN  ÑUBLE 2020"/>
    <n v="1649000"/>
    <n v="418605.25799999997"/>
    <n v="1230394.7420000001"/>
    <s v="DIGUILLÍN, ITATA, PUNILLA"/>
    <s v="BULNES, CHILLAN VIEJO, EL CARMEN, PEMUCO, PINTO, QUILLON, SAN IGNACIO, YUNGAY, QUIRIHUE, COBQUECURA, COELEMU, NINHUE, PORTEZUELO, RANQUIL, TREGUACO, SAN CARLOS, COIHUECO, ÑIQUEN, SAN FABIAN, SAN NICOLAS"/>
    <n v="1649000000"/>
    <n v="418605258"/>
    <n v="1230394742"/>
    <x v="1"/>
    <s v="UNIPROVINCIAL"/>
    <x v="2"/>
    <s v="DVIA"/>
  </r>
  <r>
    <s v="Ñuble"/>
    <s v="Dirección de Vialidad"/>
    <s v="02"/>
    <s v="40030688-0"/>
    <s v="REPOSICION PUENTE ÑIPAS EN RUTA N-122, REGION DE ÑUBLE"/>
    <n v="394000"/>
    <n v="0"/>
    <n v="394000"/>
    <s v="ITATA"/>
    <s v="RANQUIL"/>
    <n v="394000000"/>
    <n v="0"/>
    <n v="394000000"/>
    <x v="1"/>
    <s v="UNIPROVINCIAL"/>
    <x v="2"/>
    <s v="DVIA"/>
  </r>
  <r>
    <s v="Ñuble"/>
    <s v="Dirección de Vialidad"/>
    <s v="02"/>
    <s v="40033699-0"/>
    <s v="MEJORAMIENTO CAMINO BÁSICO INTERMEDIO RUTA N-677, CRUCE SAN IGNACIO - PUENTE URRUTIA"/>
    <n v="129000"/>
    <n v="25872.5"/>
    <n v="103127.5"/>
    <s v="DIGUILLÍN"/>
    <s v="EL CARMEN, SAN IGNACIO"/>
    <n v="129000000"/>
    <n v="25872500"/>
    <n v="103127500"/>
    <x v="1"/>
    <s v="UNIPROVINCIAL"/>
    <x v="2"/>
    <s v="DVIA"/>
  </r>
  <r>
    <s v="Ñuble"/>
    <s v="Dirección de Vialidad"/>
    <s v="02"/>
    <s v="40035383-0"/>
    <s v="CONSERVACION RED VIAL REGION DE ÑUBLE PERIODO 2021-2023 PLAN DE RECUPERACIÓN"/>
    <n v="483000"/>
    <n v="286880.57299999997"/>
    <n v="196119.42700000003"/>
    <s v="INTERPROVINCIAL"/>
    <s v="INTERCOMUNAL"/>
    <n v="483000000"/>
    <n v="286880573"/>
    <n v="196119427.00000003"/>
    <x v="0"/>
    <s v="INTERPROVINCIAL"/>
    <x v="2"/>
    <s v="DVIA"/>
  </r>
  <r>
    <s v="Ñuble"/>
    <s v="Dirección de Vialidad"/>
    <s v="02"/>
    <s v="40035393-0"/>
    <s v="CONSERVACION CAMINOS BASICOS REGION DE ÑUBLE AÑOS 2021-2023"/>
    <n v="5946000"/>
    <n v="2330856.9989999998"/>
    <n v="3615143.0010000002"/>
    <s v="INTERPROVINCIAL"/>
    <s v="INTERCOMUNAL"/>
    <n v="5946000000"/>
    <n v="2330856999"/>
    <n v="3615143001"/>
    <x v="0"/>
    <s v="INTERPROVINCIAL"/>
    <x v="2"/>
    <s v="DVIA"/>
  </r>
  <r>
    <s v="Ñuble"/>
    <s v="Dirección de Vialidad"/>
    <s v="02"/>
    <s v="40037937-0"/>
    <s v="CONSERVACION PASADAS URBANAS REGIÓN DE ÑUBLE GLOSA 6"/>
    <n v="850000"/>
    <n v="0"/>
    <n v="850000"/>
    <s v="INTERPROVINCIAL"/>
    <s v="INTERCOMUNAL"/>
    <n v="850000000"/>
    <n v="0"/>
    <n v="850000000"/>
    <x v="0"/>
    <s v="INTERPROVINCIAL"/>
    <x v="2"/>
    <s v="DVIA"/>
  </r>
  <r>
    <s v="Ñuble"/>
    <s v="Dirección de Vialidad"/>
    <s v="02"/>
    <s v="40038488-0"/>
    <s v="CONSERVACION RED VIAL ADMINISTRACION DIRECTA REGION DE ÑUBLE 2023 "/>
    <n v="5108522"/>
    <n v="758789.23600000003"/>
    <n v="4349732.7640000004"/>
    <s v="DIGUILLÍN, ITATA, PUNILLA"/>
    <s v="CHILLAN, BULNES, CHILLAN VIEJO, EL CARMEN, PEMUCO, PINTO, QUILLON, SAN IGNACIO, YUNGAY, QUIRIHUE, COBQUECURA, COELEMU, NINHUE, PORTEZUELO, RANQUIL, TREGUACO, SAN CARLOS, COIHUECO, ÑIQUEN, SAN FABIAN, SAN NICOLAS"/>
    <n v="5108522000"/>
    <n v="758789236"/>
    <n v="4349732764"/>
    <x v="1"/>
    <s v="UNIPROVINCIAL"/>
    <x v="2"/>
    <s v="DVIA"/>
  </r>
  <r>
    <s v="Ñuble"/>
    <s v="Dirección de Vialidad"/>
    <s v="02"/>
    <s v="40043728-0"/>
    <s v="CONSERVACION CAMINOS BASICOS REGION DE  ÑUBLE 2023-2024"/>
    <n v="15229000"/>
    <n v="0"/>
    <n v="15229000"/>
    <s v="INTERPROVINCIAL"/>
    <s v="INTERCOMUNAL"/>
    <n v="15229000000"/>
    <n v="0"/>
    <n v="15229000000"/>
    <x v="0"/>
    <s v="INTERPROVINCIAL"/>
    <x v="2"/>
    <s v="DVIA"/>
  </r>
  <r>
    <s v="Ñuble"/>
    <s v="Dirección de Vialidad"/>
    <s v="02"/>
    <s v="40047698-0"/>
    <s v="CONSERVACIÓN DE SEGURIDAD VIAL ZONAS DE ESCUELA PERIODO 2023-2024 REGIÓN DEL ÑUBLE"/>
    <n v="1080000"/>
    <n v="0"/>
    <n v="1080000"/>
    <s v="INTERPROVINCIAL"/>
    <s v="INTERCOMUNAL"/>
    <n v="1080000000"/>
    <n v="0"/>
    <n v="1080000000"/>
    <x v="0"/>
    <s v="INTERPROVINCIAL"/>
    <x v="2"/>
    <s v="DVIA"/>
  </r>
  <r>
    <s v="Ñuble"/>
    <s v="Dirección de Obras Portuarias "/>
    <s v="02"/>
    <s v="30456822-0"/>
    <s v="MEJORAMIENTO BORDE COSTERO RINCONADA DE TAUCU, COBQUECURA"/>
    <n v="175000"/>
    <n v="0"/>
    <n v="175000"/>
    <s v="ITATA"/>
    <s v="COBQUECURA"/>
    <n v="175000000"/>
    <n v="0"/>
    <n v="175000000"/>
    <x v="1"/>
    <s v="UNIPROVINCIAL"/>
    <x v="2"/>
    <s v="DOPO"/>
  </r>
  <r>
    <s v="Ñuble"/>
    <s v="Subdirección de Servicios Sanitarios Rurales"/>
    <s v="02"/>
    <s v="40003295-0"/>
    <s v="MEJORAMIENTO SIST. DE AGUA POTABLE RURAL LOC. DE TRES ESQUINAS SAN CARLOS"/>
    <n v="539275"/>
    <n v="0"/>
    <n v="539275"/>
    <s v="PUNILLA"/>
    <s v="SAN CARLOS"/>
    <n v="539275000"/>
    <n v="0"/>
    <n v="539275000"/>
    <x v="1"/>
    <s v="UNIPROVINCIAL"/>
    <x v="2"/>
    <s v="SSSR"/>
  </r>
  <r>
    <s v="Ñuble"/>
    <s v="Subdirección de Servicios Sanitarios Rurales"/>
    <s v="02"/>
    <s v="40010068-0"/>
    <s v="CONSTRUCCIÓN SERVICIO DE APR DE TREHUALEMU, COMUNA DE EL CARMEN"/>
    <n v="5038"/>
    <n v="4399.3069999999998"/>
    <n v="638.69300000000021"/>
    <s v="DIGUILLÍN"/>
    <s v="EL CARMEN"/>
    <n v="5038000"/>
    <n v="4399307"/>
    <n v="638693.00000000023"/>
    <x v="1"/>
    <s v="UNIPROVINCIAL"/>
    <x v="2"/>
    <s v="SSSR"/>
  </r>
  <r>
    <s v="Ñuble"/>
    <s v="Subdirección de Servicios Sanitarios Rurales"/>
    <s v="02"/>
    <s v="40010200-0"/>
    <s v="CONSTRUCCION SERVICIO DE AGUA POTABLE RURAL DE HUECHUPIN - COLLIGUAY, COMUNA DE CHILLÁN"/>
    <n v="5642"/>
    <n v="0"/>
    <n v="5642"/>
    <s v="DIGUILLÍN"/>
    <s v="CHILLAN"/>
    <n v="5642000"/>
    <n v="0"/>
    <n v="5642000"/>
    <x v="1"/>
    <s v="UNIPROVINCIAL"/>
    <x v="2"/>
    <s v="SSSR"/>
  </r>
  <r>
    <s v="Ñuble"/>
    <s v="Subdirección de Servicios Sanitarios Rurales"/>
    <s v="02"/>
    <s v="40017220-0"/>
    <s v="CONSERVACIÓN MANTENCIÓN Y AMPLIACIÓN SIST. APR, REGIÓN DE ÑUBLE (GLOSA 5)"/>
    <n v="4412187"/>
    <n v="97802.453999999998"/>
    <n v="4314384.5460000001"/>
    <s v="INTERPROVINCIAL"/>
    <s v="INTERCOMUNAL"/>
    <n v="4412187000"/>
    <n v="97802454"/>
    <n v="4314384546"/>
    <x v="0"/>
    <s v="INTERPROVINCIAL"/>
    <x v="2"/>
    <s v="SSSR"/>
  </r>
  <r>
    <s v="Ñuble"/>
    <s v="Subdirección de Servicios Sanitarios Rurales"/>
    <s v="02"/>
    <s v="40021463-0"/>
    <s v="CONSTRUCCION SERVICIO DE AGUA POTABLE RURAL DE LAS CARMELITAS - LAS NIEVES, COMUNA DE BULNES"/>
    <n v="364462"/>
    <n v="173181.25"/>
    <n v="191280.75"/>
    <s v="DIGUILLÍN"/>
    <s v="BULNES"/>
    <n v="364462000"/>
    <n v="173181250"/>
    <n v="191280750"/>
    <x v="1"/>
    <s v="UNIPROVINCIAL"/>
    <x v="2"/>
    <s v="SSSR"/>
  </r>
  <r>
    <s v="Ñuble"/>
    <s v="Subdirección de Servicios Sanitarios Rurales"/>
    <s v="02"/>
    <s v="40022320-0"/>
    <s v="CONSTRUCCIÓN SERVICIO DE AGUA POTABLE RURAL DE CARÁN - EL ROSARIO, COMUNA DE SAN CARLOS"/>
    <n v="19050"/>
    <n v="0"/>
    <n v="19050"/>
    <s v="PUNILLA"/>
    <s v="SAN CARLOS"/>
    <n v="19050000"/>
    <n v="0"/>
    <n v="19050000"/>
    <x v="1"/>
    <s v="UNIPROVINCIAL"/>
    <x v="2"/>
    <s v="SSSR"/>
  </r>
  <r>
    <s v="Ñuble"/>
    <s v="Subdirección de Servicios Sanitarios Rurales"/>
    <s v="02"/>
    <s v="40022343-0"/>
    <s v="REPOSICION SERVICIO DE AGUA POTABLE RURAL DE SAN MIGUEL DE ABLEMO, COMUNA DE SAN CARLOS"/>
    <n v="84608"/>
    <n v="0"/>
    <n v="84608"/>
    <s v="PUNILLA"/>
    <s v="SAN CARLOS"/>
    <n v="84608000"/>
    <n v="0"/>
    <n v="84608000"/>
    <x v="1"/>
    <s v="UNIPROVINCIAL"/>
    <x v="2"/>
    <s v="SSSR"/>
  </r>
  <r>
    <s v="Ñuble"/>
    <s v="Subdirección de Servicios Sanitarios Rurales"/>
    <s v="02"/>
    <s v="40022597-0"/>
    <s v="CONSTRUCCION SERVICIO SANITARIO RURAL SAN LUIS DE ARIZONA, COMUNA DE SAN CARLOS"/>
    <n v="1593993"/>
    <n v="0"/>
    <n v="1593993"/>
    <s v="PUNILLA"/>
    <s v="SAN CARLOS"/>
    <n v="1593993000"/>
    <n v="0"/>
    <n v="1593993000"/>
    <x v="1"/>
    <s v="UNIPROVINCIAL"/>
    <x v="2"/>
    <s v="SSSR"/>
  </r>
  <r>
    <s v="Ñuble"/>
    <s v="Subdirección de Servicios Sanitarios Rurales"/>
    <s v="02"/>
    <s v="40022600-0"/>
    <s v="MEJORAMIENTO Y AMPLIACIÓN SSR LIUCURA BAJO, COMUNA DE QUILLON"/>
    <n v="3631903"/>
    <n v="857556.96600000001"/>
    <n v="2774346.034"/>
    <s v="DIGUILLÍN"/>
    <s v="QUILLON"/>
    <n v="3631903000"/>
    <n v="857556966"/>
    <n v="2774346034"/>
    <x v="1"/>
    <s v="UNIPROVINCIAL"/>
    <x v="2"/>
    <s v="SSSR"/>
  </r>
  <r>
    <s v="Ñuble"/>
    <s v="Subdirección de Servicios Sanitarios Rurales"/>
    <s v="02"/>
    <s v="40027927-0"/>
    <s v="MEJORAMIENTO SISTEMAS APR, REGION ÑUBLE, GLOSA 05 APR (PREFACT.,FACT.,DISEÑO)"/>
    <n v="1217668"/>
    <n v="256692.83900000001"/>
    <n v="960975.16099999996"/>
    <s v="INTERPROVINCIAL"/>
    <s v="INTERCOMUNAL"/>
    <n v="1217668000"/>
    <n v="256692839"/>
    <n v="960975161"/>
    <x v="0"/>
    <s v="INTERPROVINCIAL"/>
    <x v="2"/>
    <s v="SSSR"/>
  </r>
  <r>
    <s v="Ñuble"/>
    <s v="Subdirección de Servicios Sanitarios Rurales"/>
    <s v="02"/>
    <s v="40032999-0"/>
    <s v="CONSTRUCCION SERVICIO SANITARIO RURAL EL CIPRÉS, COMUNA DE CHILLÁN"/>
    <n v="1296212"/>
    <n v="877824.81700000004"/>
    <n v="418387.18299999996"/>
    <s v="DIGUILLÍN"/>
    <s v="CHILLAN"/>
    <n v="1296212000"/>
    <n v="877824817"/>
    <n v="418387182.99999994"/>
    <x v="1"/>
    <s v="UNIPROVINCIAL"/>
    <x v="2"/>
    <s v="SSSR"/>
  </r>
  <r>
    <s v="Ñuble"/>
    <s v="Subdirección de Servicios Sanitarios Rurales"/>
    <s v="02"/>
    <s v="40036988-0"/>
    <s v="CONSTRUCCION SERVICIO SANITARIO RURAL EL NARANJO, COMUNA DE BULNES"/>
    <n v="633616"/>
    <n v="0"/>
    <n v="633616"/>
    <s v="DIGUILLÍN"/>
    <s v="BULNES"/>
    <n v="633616000"/>
    <n v="0"/>
    <n v="633616000"/>
    <x v="1"/>
    <s v="UNIPROVINCIAL"/>
    <x v="2"/>
    <s v="SSSR"/>
  </r>
  <r>
    <s v="Ñuble"/>
    <s v="Subdirección de Servicios Sanitarios Rurales"/>
    <s v="02"/>
    <s v="40037864-0"/>
    <s v="CONSERVACION SEQUIA 2022-2023 REGION ÑUBLE"/>
    <n v="4332771"/>
    <n v="835756.88199999998"/>
    <n v="3497014.1179999998"/>
    <s v="INTERPROVINCIAL"/>
    <s v="INTERCOMUNAL"/>
    <n v="4332771000"/>
    <n v="835756882"/>
    <n v="3497014118"/>
    <x v="0"/>
    <s v="INTERPROVINCIAL"/>
    <x v="2"/>
    <s v="SSSR"/>
  </r>
  <r>
    <s v="Ñuble"/>
    <s v="Subdirección de Servicios Sanitarios Rurales"/>
    <s v="02"/>
    <s v="40041178-0"/>
    <s v="CONSTRUCCION SSR PUAHUN BOCA ITATA COMUNA DE TREHUACO"/>
    <n v="894045"/>
    <n v="0"/>
    <n v="894045"/>
    <s v="ITATA"/>
    <s v="TREGUACO"/>
    <n v="894045000"/>
    <n v="0"/>
    <n v="894045000"/>
    <x v="1"/>
    <s v="UNIPROVINCIAL"/>
    <x v="2"/>
    <s v="SSSR"/>
  </r>
  <r>
    <s v="Ñuble"/>
    <s v="Subdirección de Servicios Sanitarios Rurales"/>
    <s v="02"/>
    <s v="40044476-0"/>
    <s v="CONSTRUCCION SERVICIO SANITARIO RURAL LA VICTORIA COMUNA DE CHILLÁN"/>
    <n v="780624"/>
    <n v="0"/>
    <n v="780624"/>
    <s v="DIGUILLÍN"/>
    <s v="CHILLAN"/>
    <n v="780624000"/>
    <n v="0"/>
    <n v="780624000"/>
    <x v="1"/>
    <s v="UNIPROVINCIAL"/>
    <x v="2"/>
    <s v="SSSR"/>
  </r>
  <r>
    <s v="Ñuble"/>
    <s v="Dirección General de Concesiones de Obras Públicas"/>
    <s v="02"/>
    <s v="29000510-0"/>
    <s v="CONCESIÓN EMBALSE PUNILLA (EXPROPIACIONES)"/>
    <n v="5000"/>
    <n v="0"/>
    <n v="5000"/>
    <s v="INTERPROVINCIAL"/>
    <s v="INTERCOMUNAL"/>
    <n v="5000000"/>
    <n v="0"/>
    <n v="5000000"/>
    <x v="0"/>
    <s v="INTERPROVINCIAL"/>
    <x v="2"/>
    <s v="DCOP"/>
  </r>
  <r>
    <s v="Ñuble"/>
    <s v="Dirección General de Concesiones de Obras Públicas"/>
    <s v="02"/>
    <s v="29000566-0"/>
    <s v="CONSTRUCCION EMBALSE LA PUNILLA CHILLAN (COMPENSACIONES)"/>
    <n v="1843729"/>
    <n v="258744.67200000002"/>
    <n v="1584984.328"/>
    <s v="PUNILLA"/>
    <s v="INTERCOMUNAL"/>
    <n v="1843729000"/>
    <n v="258744672.00000003"/>
    <n v="1584984328"/>
    <x v="0"/>
    <s v="UNIPROVINCIAL"/>
    <x v="2"/>
    <s v="DCOP"/>
  </r>
  <r>
    <s v="Biobío"/>
    <s v="Dirección de Arquitectura "/>
    <s v="02"/>
    <s v="40011575-0"/>
    <s v="NORMALIZACION Y ADECUACION EDIFICIO MOP REGIÓN DEL BIOBÍO"/>
    <n v="47817"/>
    <n v="10340"/>
    <n v="37477"/>
    <s v="CONCEPCION"/>
    <s v="CONCEPCION"/>
    <n v="47817000"/>
    <n v="10340000"/>
    <n v="37477000"/>
    <x v="1"/>
    <s v="UNIPROVINCIAL"/>
    <x v="2"/>
    <s v="DARQ"/>
  </r>
  <r>
    <s v="Biobío"/>
    <s v="Dirección de Obras Hidráulicas "/>
    <s v="01"/>
    <s v="40026201-0"/>
    <s v="DIAGNOSTICO PLAN MAESTRO DE RÍO ELICURA Y AFLUENTES, COMUNA DE CONTULMO REGIÓN DEL BIOBÍO"/>
    <n v="221989"/>
    <n v="0"/>
    <n v="221989"/>
    <s v="ARAUCO"/>
    <s v="CONTULMO"/>
    <n v="221989000"/>
    <n v="0"/>
    <n v="221989000"/>
    <x v="1"/>
    <s v="UNIPROVINCIAL"/>
    <x v="2"/>
    <s v="DOHR"/>
  </r>
  <r>
    <s v="Biobío"/>
    <s v="Dirección de Obras Hidráulicas "/>
    <s v="01"/>
    <s v="40026397-0"/>
    <s v="DIAGNOSTICO RÍO BIOBÍO SECTORES MESAMÁVIDA, LA SUERTE Y EL CHEQUÉN, LOS ANGELES"/>
    <n v="254719"/>
    <n v="0"/>
    <n v="254719"/>
    <s v="BIO BIO"/>
    <s v="LOS ANGELES"/>
    <n v="254719000"/>
    <n v="0"/>
    <n v="254719000"/>
    <x v="1"/>
    <s v="UNIPROVINCIAL"/>
    <x v="2"/>
    <s v="DOHR"/>
  </r>
  <r>
    <s v="Biobío"/>
    <s v="Dirección de Obras Hidráulicas "/>
    <s v="02"/>
    <s v="30044279-0"/>
    <s v="CONSTRUCCIÓN DEFENSAS FLUVIALES RÍO ANDALIEN Y OTROS, CONCEPCIÓN"/>
    <n v="320071"/>
    <n v="297064.99400000001"/>
    <n v="23006.005999999994"/>
    <s v="CONCEPCION"/>
    <s v="CONCEPCION, PENCO, TALCAHUANO"/>
    <n v="320071000"/>
    <n v="297064994"/>
    <n v="23006005.999999993"/>
    <x v="1"/>
    <s v="UNIPROVINCIAL"/>
    <x v="2"/>
    <s v="DOHR"/>
  </r>
  <r>
    <s v="Biobío"/>
    <s v="Dirección de Obras Hidráulicas "/>
    <s v="02"/>
    <s v="30075236-0"/>
    <s v="MEJORAMIENTO CANALES CAUPOLICÁN Y BANNEN, LOTA, REGIÓN DEL BIO BIO"/>
    <n v="1422063"/>
    <n v="265480.75400000002"/>
    <n v="1156582.246"/>
    <s v="CONCEPCION"/>
    <s v="LOTA"/>
    <n v="1422063000"/>
    <n v="265480754.00000003"/>
    <n v="1156582246"/>
    <x v="1"/>
    <s v="UNIPROVINCIAL"/>
    <x v="2"/>
    <s v="DOHR"/>
  </r>
  <r>
    <s v="Biobío"/>
    <s v="Dirección de Obras Hidráulicas "/>
    <s v="02"/>
    <s v="30086978-0"/>
    <s v="CONSTRUCCIÓN OBRA DE REGULACIÓN Y SEDIMENTACIÓN EN RIO ANDALIÉN"/>
    <n v="3000000"/>
    <n v="0"/>
    <n v="3000000"/>
    <s v="CONCEPCION"/>
    <s v="CONCEPCION"/>
    <n v="3000000000"/>
    <n v="0"/>
    <n v="3000000000"/>
    <x v="1"/>
    <s v="UNIPROVINCIAL"/>
    <x v="2"/>
    <s v="DOHR"/>
  </r>
  <r>
    <s v="Biobío"/>
    <s v="Dirección de Obras Hidráulicas "/>
    <s v="02"/>
    <s v="30114484-0"/>
    <s v="MEJORAMIENTO SISTEMA CANAL GAETE TALCAHUANO REGIÓN DEL BIOBÍO"/>
    <n v="2762709"/>
    <n v="63755.557999999997"/>
    <n v="2698953.4419999998"/>
    <s v="CONCEPCION"/>
    <s v="TALCAHUANO"/>
    <n v="2762709000"/>
    <n v="63755558"/>
    <n v="2698953442"/>
    <x v="1"/>
    <s v="UNIPROVINCIAL"/>
    <x v="2"/>
    <s v="DOHR"/>
  </r>
  <r>
    <s v="Biobío"/>
    <s v="Dirección de Obras Hidráulicas "/>
    <s v="02"/>
    <s v="30120090-0"/>
    <s v="CONSTRUCCION SISTEMA DE AGUAS LLUVIAS QUILQUE, LOS ANGELES, VIII REGIÓN"/>
    <n v="1660800"/>
    <n v="4830"/>
    <n v="1655970"/>
    <s v="BIO BIO"/>
    <s v="LOS ANGELES"/>
    <n v="1660800000"/>
    <n v="4830000"/>
    <n v="1655970000"/>
    <x v="1"/>
    <s v="UNIPROVINCIAL"/>
    <x v="2"/>
    <s v="DOHR"/>
  </r>
  <r>
    <s v="Biobío"/>
    <s v="Dirección de Obras Hidráulicas "/>
    <s v="02"/>
    <s v="40002532-0"/>
    <s v="CONSERVACION SISTEMAS DE AGUAS LLUVIAS REGION DEL BIO BIO"/>
    <n v="1159594"/>
    <n v="83923.917000000001"/>
    <n v="1075670.0830000001"/>
    <s v="INTERPROVINCIAL"/>
    <s v="INTERCOMUNAL"/>
    <n v="1159594000"/>
    <n v="83923917"/>
    <n v="1075670083"/>
    <x v="0"/>
    <s v="INTERPROVINCIAL"/>
    <x v="2"/>
    <s v="DOHR"/>
  </r>
  <r>
    <s v="Biobío"/>
    <s v="Dirección de Obras Hidráulicas "/>
    <s v="02"/>
    <s v="40002538-0"/>
    <s v="CONSERVACION OBRAS FLUVIALES REGION DEL BIOBIO"/>
    <n v="1620979"/>
    <n v="712302.90300000005"/>
    <n v="908676.09699999995"/>
    <s v="INTERPROVINCIAL"/>
    <s v="INTERCOMUNAL"/>
    <n v="1620979000"/>
    <n v="712302903"/>
    <n v="908676097"/>
    <x v="0"/>
    <s v="INTERPROVINCIAL"/>
    <x v="2"/>
    <s v="DOHR"/>
  </r>
  <r>
    <s v="Biobío"/>
    <s v="Dirección de Obras Hidráulicas "/>
    <s v="02"/>
    <s v="40002958-0"/>
    <s v="CONSERVACIÓN DE RIEGO FISCALES VIII REGIÓN AÑOS 2018 - 2020"/>
    <n v="1590894"/>
    <n v="1042415.287"/>
    <n v="548478.71299999999"/>
    <s v="INTERPROVINCIAL"/>
    <s v="INTERCOMUNAL"/>
    <n v="1590894000"/>
    <n v="1042415287"/>
    <n v="548478713"/>
    <x v="0"/>
    <s v="INTERPROVINCIAL"/>
    <x v="2"/>
    <s v="DOHR"/>
  </r>
  <r>
    <s v="Biobío"/>
    <s v="Dirección de Obras Hidráulicas "/>
    <s v="02"/>
    <s v="40015379-0"/>
    <s v="MEJORAMIENTO DEL CANAL EGAÑA DE TOME"/>
    <n v="896661"/>
    <n v="328883.53499999997"/>
    <n v="567777.46500000008"/>
    <s v="CONCEPCION"/>
    <s v="TOME"/>
    <n v="896661000"/>
    <n v="328883535"/>
    <n v="567777465.00000012"/>
    <x v="1"/>
    <s v="UNIPROVINCIAL"/>
    <x v="2"/>
    <s v="DOHR"/>
  </r>
  <r>
    <s v="Biobío"/>
    <s v="Dirección de Obras Hidráulicas "/>
    <s v="02"/>
    <s v="40020697-0"/>
    <s v="CONSTRUCCION SISTEMA CANAL IFARLE COMUNAS DE CONCEPCIÓN-HUALPÉN Y TALCAHUANO"/>
    <n v="68004"/>
    <n v="0"/>
    <n v="68004"/>
    <s v="CONCEPCION"/>
    <s v="CONCEPCION, TALCAHUANO, HUALPEN"/>
    <n v="68004000"/>
    <n v="0"/>
    <n v="68004000"/>
    <x v="1"/>
    <s v="UNIPROVINCIAL"/>
    <x v="2"/>
    <s v="DOHR"/>
  </r>
  <r>
    <s v="Biobío"/>
    <s v="Dirección de Obras Hidráulicas "/>
    <s v="02"/>
    <s v="40025787-0"/>
    <s v="REPOSICION SISTEMA DE AGUAS LLUVIA CAPITÁN GORY DE CALETA LO ROJAS, CORONEL"/>
    <n v="1823384"/>
    <n v="0"/>
    <n v="1823384"/>
    <s v="CONCEPCION"/>
    <s v="CORONEL"/>
    <n v="1823384000"/>
    <n v="0"/>
    <n v="1823384000"/>
    <x v="1"/>
    <s v="UNIPROVINCIAL"/>
    <x v="2"/>
    <s v="DOHR"/>
  </r>
  <r>
    <s v="Biobío"/>
    <s v="Dirección de Obras Hidráulicas "/>
    <s v="02"/>
    <s v="40027202-0"/>
    <s v="MEJORAMIENTO CANAL PAPEN TRAMO EL NOGAL - SANTA JUSTINA, CHIGUAYANTE"/>
    <n v="1828138"/>
    <n v="461304.09600000002"/>
    <n v="1366833.9040000001"/>
    <s v="CONCEPCION"/>
    <s v="CHIGUAYANTE"/>
    <n v="1828138000"/>
    <n v="461304096"/>
    <n v="1366833904"/>
    <x v="1"/>
    <s v="UNIPROVINCIAL"/>
    <x v="2"/>
    <s v="DOHR"/>
  </r>
  <r>
    <s v="Biobío"/>
    <s v="Dirección de Obras Hidráulicas "/>
    <s v="02"/>
    <s v="40041240-0"/>
    <s v="CONSERVACION CANAL BIO BIO SUR, TRAMO 1 COMUNA DE QUILACO, REGIÓN DEL BIOBÍO"/>
    <n v="1264463"/>
    <n v="0"/>
    <n v="1264463"/>
    <s v="BIO BIO"/>
    <s v="QUILACO"/>
    <n v="1264463000"/>
    <n v="0"/>
    <n v="1264463000"/>
    <x v="1"/>
    <s v="UNIPROVINCIAL"/>
    <x v="2"/>
    <s v="DOHR"/>
  </r>
  <r>
    <s v="Biobío"/>
    <s v="Dirección de Vialidad"/>
    <s v="01"/>
    <s v="40017124-0"/>
    <s v="DIAGNOSTICO PUENTE JUAN PABLO II, PROVINCIA DE CONCEPCION"/>
    <n v="318000"/>
    <n v="317867.8"/>
    <n v="132.20000000001164"/>
    <s v="CONCEPCION"/>
    <s v="CONCEPCION, SAN PEDRO DE LA PAZ, HUALPEN"/>
    <n v="318000000"/>
    <n v="317867800"/>
    <n v="132200.00000001164"/>
    <x v="1"/>
    <s v="UNIPROVINCIAL"/>
    <x v="2"/>
    <s v="DVIA"/>
  </r>
  <r>
    <s v="Biobío"/>
    <s v="Dirección de Vialidad"/>
    <s v="02"/>
    <s v="20090722-1"/>
    <s v="MEJORAMIENTO RUTAS Q-75 - MULCHÉN - QUILACO"/>
    <n v="35000"/>
    <n v="0"/>
    <n v="35000"/>
    <s v="BIO BIO"/>
    <s v="MULCHEN, QUILACO"/>
    <n v="35000000"/>
    <n v="0"/>
    <n v="35000000"/>
    <x v="1"/>
    <s v="UNIPROVINCIAL"/>
    <x v="2"/>
    <s v="DVIA"/>
  </r>
  <r>
    <s v="Biobío"/>
    <s v="Dirección de Vialidad"/>
    <s v="02"/>
    <s v="20183209-0"/>
    <s v="CONSTRUCCIÓN CONEXION VIAL RALCO-LONQUIMAY, VIII Y IX REGIÓNES"/>
    <n v="256339"/>
    <n v="2729.328"/>
    <n v="253609.67199999999"/>
    <s v="BIO BIO"/>
    <s v="ALTO BIO BIO"/>
    <n v="256339000"/>
    <n v="2729328"/>
    <n v="253609672"/>
    <x v="1"/>
    <s v="UNIPROVINCIAL"/>
    <x v="2"/>
    <s v="DVIA"/>
  </r>
  <r>
    <s v="Biobío"/>
    <s v="Dirección de Vialidad"/>
    <s v="02"/>
    <s v="30067364-0"/>
    <s v="CONSTRUCCIÓN PUENTE EN RIO BIOBIO, SECTOR: CHIGUAYANTE-LAJA VIII REGIÓN"/>
    <n v="1964235"/>
    <n v="2327.6280000000002"/>
    <n v="1961907.372"/>
    <s v="CONCEPCION"/>
    <s v="HUALQUI, SANTA JUANA"/>
    <n v="1964235000"/>
    <n v="2327628"/>
    <n v="1961907372"/>
    <x v="1"/>
    <s v="UNIPROVINCIAL"/>
    <x v="2"/>
    <s v="DVIA"/>
  </r>
  <r>
    <s v="Biobío"/>
    <s v="Dirección de Vialidad"/>
    <s v="02"/>
    <s v="30071340-0"/>
    <s v="REPOSICIÓN PUENTE DUQUECO, PROVINCIA DE BIO BIO"/>
    <n v="2000"/>
    <n v="0"/>
    <n v="2000"/>
    <s v="BIO BIO"/>
    <s v="QUILLECO, SANTA BARBARA"/>
    <n v="2000000"/>
    <n v="0"/>
    <n v="2000000"/>
    <x v="1"/>
    <s v="UNIPROVINCIAL"/>
    <x v="2"/>
    <s v="DVIA"/>
  </r>
  <r>
    <s v="Biobío"/>
    <s v="Dirección de Vialidad"/>
    <s v="02"/>
    <s v="30077015-0"/>
    <s v="MEJORAMIENTO Y CONSTRUCCIÓN CAMINO CURANILAHUE - NACIMIENTO POR BAJO LOS RIOS"/>
    <n v="2246000"/>
    <n v="0"/>
    <n v="2246000"/>
    <s v="ARAUCO, BIO BIO"/>
    <s v="CURANILAHUE, NACIMIENTO"/>
    <n v="2246000000"/>
    <n v="0"/>
    <n v="2246000000"/>
    <x v="1"/>
    <s v="UNIPROVINCIAL"/>
    <x v="2"/>
    <s v="DVIA"/>
  </r>
  <r>
    <s v="Biobío"/>
    <s v="Dirección de Vialidad"/>
    <s v="02"/>
    <s v="30123855-0"/>
    <s v="REPOSICIÓN RUTA P-70 PELECO - TIRÚA, ARAUCO"/>
    <n v="46000"/>
    <n v="0"/>
    <n v="46000"/>
    <s v="ARAUCO"/>
    <s v="CAÑETE, TIRUA"/>
    <n v="46000000"/>
    <n v="0"/>
    <n v="46000000"/>
    <x v="1"/>
    <s v="UNIPROVINCIAL"/>
    <x v="2"/>
    <s v="DVIA"/>
  </r>
  <r>
    <s v="Biobío"/>
    <s v="Dirección de Vialidad"/>
    <s v="02"/>
    <s v="30132689-0"/>
    <s v="CONSTRUCCION INTERCONEXIÓN VIAL DICHATO, FLORIDA Y HUALQUI"/>
    <n v="501000"/>
    <n v="0"/>
    <n v="501000"/>
    <s v="CONCEPCION"/>
    <s v="FLORIDA, HUALQUI, TOME"/>
    <n v="501000000"/>
    <n v="0"/>
    <n v="501000000"/>
    <x v="1"/>
    <s v="UNIPROVINCIAL"/>
    <x v="2"/>
    <s v="DVIA"/>
  </r>
  <r>
    <s v="Biobío"/>
    <s v="Dirección de Vialidad"/>
    <s v="02"/>
    <s v="30136947-0"/>
    <s v="MEJORAMIENTO RUTA CURANILAHUE - TRONGOL BAJO, CURANILAHUE"/>
    <n v="235360"/>
    <n v="223.369"/>
    <n v="235136.63099999999"/>
    <s v="ARAUCO"/>
    <s v="CURANILAHUE, LOS ALAMOS"/>
    <n v="235360000"/>
    <n v="223369"/>
    <n v="235136631"/>
    <x v="1"/>
    <s v="UNIPROVINCIAL"/>
    <x v="2"/>
    <s v="DVIA"/>
  </r>
  <r>
    <s v="Biobío"/>
    <s v="Dirección de Vialidad"/>
    <s v="02"/>
    <s v="30145872-0"/>
    <s v="MEJORAMIENTO RUTA Q-30, LA MONA-ALAMO HUACHO, LOS ANGELES"/>
    <n v="572000"/>
    <n v="103947.63099999999"/>
    <n v="468052.36900000001"/>
    <s v="BIO BIO"/>
    <s v="LOS ANGELES"/>
    <n v="572000000"/>
    <n v="103947631"/>
    <n v="468052369"/>
    <x v="1"/>
    <s v="UNIPROVINCIAL"/>
    <x v="2"/>
    <s v="DVIA"/>
  </r>
  <r>
    <s v="Biobío"/>
    <s v="Dirección de Vialidad"/>
    <s v="02"/>
    <s v="30172125-0"/>
    <s v="MEJORAMIENTO CONEXIÓN VIAL CONCEPCIÓN - CHIGUAYANTE, ETAPA 1"/>
    <n v="9000"/>
    <n v="0"/>
    <n v="9000"/>
    <s v="CONCEPCION"/>
    <s v="CONCEPCION, CHIGUAYANTE"/>
    <n v="9000000"/>
    <n v="0"/>
    <n v="9000000"/>
    <x v="1"/>
    <s v="UNIPROVINCIAL"/>
    <x v="2"/>
    <s v="DVIA"/>
  </r>
  <r>
    <s v="Biobío"/>
    <s v="Dirección de Vialidad"/>
    <s v="02"/>
    <s v="30224126-0"/>
    <s v="CONSERVACION GLOBAL MIXTA CAMINOS RED VIAL VIII REGIÓN 2015-2019"/>
    <n v="81000"/>
    <n v="159.06"/>
    <n v="80840.94"/>
    <s v="INTERPROVINCIAL"/>
    <s v="INTERCOMUNAL"/>
    <n v="81000000"/>
    <n v="159060"/>
    <n v="80840940"/>
    <x v="0"/>
    <s v="INTERPROVINCIAL"/>
    <x v="2"/>
    <s v="DVIA"/>
  </r>
  <r>
    <s v="Biobío"/>
    <s v="Dirección de Vialidad"/>
    <s v="02"/>
    <s v="30224372-0"/>
    <s v="CONSERVACION RED VIAL BIO BIO (2015-2016-2017)"/>
    <n v="1000"/>
    <n v="0"/>
    <n v="1000"/>
    <s v="INTERPROVINCIAL"/>
    <s v="INTERCOMUNAL"/>
    <n v="1000000"/>
    <n v="0"/>
    <n v="1000000"/>
    <x v="0"/>
    <s v="INTERPROVINCIAL"/>
    <x v="2"/>
    <s v="DVIA"/>
  </r>
  <r>
    <s v="Biobío"/>
    <s v="Dirección de Vialidad"/>
    <s v="02"/>
    <s v="30257623-0"/>
    <s v="CONSTRUCCION PLAZA PEAJE SAN ROQUE,RUTA 156 DE LA MADERA, REGION DEL BIO BIO"/>
    <n v="2495000"/>
    <n v="41314.966"/>
    <n v="2453685.034"/>
    <s v="CONCEPCION, BIO BIO"/>
    <s v="SANTA JUANA, NACIMIENTO"/>
    <n v="2495000000"/>
    <n v="41314966"/>
    <n v="2453685034"/>
    <x v="1"/>
    <s v="UNIPROVINCIAL"/>
    <x v="2"/>
    <s v="DVIA"/>
  </r>
  <r>
    <s v="Biobío"/>
    <s v="Dirección de Vialidad"/>
    <s v="02"/>
    <s v="30259523-0"/>
    <s v="MEJORAMIENTO RUTA Q-806 CRUCE RUTA 5 MULCHÉN - NEGRETE, PROVINCIA BIO BIO"/>
    <n v="5423000"/>
    <n v="3302926.9439999997"/>
    <n v="2120073.0560000003"/>
    <s v="BIO BIO"/>
    <s v="MULCHEN, NEGRETE"/>
    <n v="5423000000"/>
    <n v="3302926943.9999995"/>
    <n v="2120073056.0000002"/>
    <x v="1"/>
    <s v="UNIPROVINCIAL"/>
    <x v="2"/>
    <s v="DVIA"/>
  </r>
  <r>
    <s v="Biobío"/>
    <s v="Dirección de Vialidad"/>
    <s v="02"/>
    <s v="30281072-0"/>
    <s v="MEJORAMIENTO RUTA O-54 YUMBEL-YUMBEL ESTACION, PROV. BIOBIO"/>
    <n v="14000"/>
    <n v="0"/>
    <n v="14000"/>
    <s v="BIO BIO"/>
    <s v="YUMBEL"/>
    <n v="14000000"/>
    <n v="0"/>
    <n v="14000000"/>
    <x v="1"/>
    <s v="UNIPROVINCIAL"/>
    <x v="2"/>
    <s v="DVIA"/>
  </r>
  <r>
    <s v="Biobío"/>
    <s v="Dirección de Vialidad"/>
    <s v="02"/>
    <s v="30286872-0"/>
    <s v="REPOSICION PUENTE LARAQUETE, COMUNA DE ARAUCO, PROVINCIA DE ARAUCO"/>
    <n v="46000"/>
    <n v="41996.142"/>
    <n v="4003.8580000000034"/>
    <s v="ARAUCO"/>
    <s v="ARAUCO"/>
    <n v="46000000"/>
    <n v="41996142"/>
    <n v="4003858.0000000033"/>
    <x v="1"/>
    <s v="UNIPROVINCIAL"/>
    <x v="2"/>
    <s v="DVIA"/>
  </r>
  <r>
    <s v="Biobío"/>
    <s v="Dirección de Vialidad"/>
    <s v="02"/>
    <s v="30290173-0"/>
    <s v="MEJORAMIENTO RUTA Q-45, ABANICO-PASO INTERNACIONAL PICHACHEN, ANTUCO"/>
    <n v="220000"/>
    <n v="0"/>
    <n v="220000"/>
    <s v="BIO BIO"/>
    <s v="ANTUCO"/>
    <n v="220000000"/>
    <n v="0"/>
    <n v="220000000"/>
    <x v="1"/>
    <s v="UNIPROVINCIAL"/>
    <x v="2"/>
    <s v="DVIA"/>
  </r>
  <r>
    <s v="Biobío"/>
    <s v="Dirección de Vialidad"/>
    <s v="02"/>
    <s v="30370479-0"/>
    <s v="CONSERVACION CAMINOS PLAN INDIGENA 2016 REGION DEL BIO BIO"/>
    <n v="796000"/>
    <n v="0"/>
    <n v="796000"/>
    <s v="ARAUCO, BIO BIO"/>
    <s v="LEBU, CAÑETE, CURANILAHUE, LOS ALAMOS, TIRUA, ALTO BIO BIO, ANTUCO, MULCHEN, NEGRETE"/>
    <n v="796000000"/>
    <n v="0"/>
    <n v="796000000"/>
    <x v="1"/>
    <s v="UNIPROVINCIAL"/>
    <x v="2"/>
    <s v="DVIA"/>
  </r>
  <r>
    <s v="Biobío"/>
    <s v="Dirección de Vialidad"/>
    <s v="02"/>
    <s v="30370826-0"/>
    <s v="CONSERVACION GLOBAL MIXTA CAMINOS RED VIAL VIII REGION 2016-2020"/>
    <n v="37000"/>
    <n v="0"/>
    <n v="37000"/>
    <s v="INTERPROVINCIAL"/>
    <s v="INTERCOMUNAL"/>
    <n v="37000000"/>
    <n v="0"/>
    <n v="37000000"/>
    <x v="0"/>
    <s v="INTERPROVINCIAL"/>
    <x v="2"/>
    <s v="DVIA"/>
  </r>
  <r>
    <s v="Biobío"/>
    <s v="Dirección de Vialidad"/>
    <s v="02"/>
    <s v="30370937-0"/>
    <s v="CONSERVACION CAMINOS BASICOS REGION DEL BIO BIO 2016-2018"/>
    <n v="7000"/>
    <n v="0"/>
    <n v="7000"/>
    <s v="INTERPROVINCIAL"/>
    <s v="INTERCOMUNAL"/>
    <n v="7000000"/>
    <n v="0"/>
    <n v="7000000"/>
    <x v="0"/>
    <s v="INTERPROVINCIAL"/>
    <x v="2"/>
    <s v="DVIA"/>
  </r>
  <r>
    <s v="Biobío"/>
    <s v="Dirección de Vialidad"/>
    <s v="02"/>
    <s v="30387097-0"/>
    <s v="MEJORAMIENTO RUTA O-60 SECTOR YUMBEL - RERE, YUMBEL"/>
    <n v="292670"/>
    <n v="6889.7219999999998"/>
    <n v="285780.27799999999"/>
    <s v="BIO BIO"/>
    <s v="YUMBEL"/>
    <n v="292670000"/>
    <n v="6889722"/>
    <n v="285780278"/>
    <x v="1"/>
    <s v="UNIPROVINCIAL"/>
    <x v="2"/>
    <s v="DVIA"/>
  </r>
  <r>
    <s v="Biobío"/>
    <s v="Dirección de Vialidad"/>
    <s v="02"/>
    <s v="30393223-0"/>
    <s v="MEJORAMIENTO RUTA O-846, SECTOR EL LAUREL - LOTA, PROVINCIA DE CONCEPCIÓN"/>
    <n v="11000"/>
    <n v="9882.0619999999999"/>
    <n v="1117.9380000000001"/>
    <s v="CONCEPCION"/>
    <s v="CORONEL, LOTA"/>
    <n v="11000000"/>
    <n v="9882062"/>
    <n v="1117938"/>
    <x v="1"/>
    <s v="UNIPROVINCIAL"/>
    <x v="2"/>
    <s v="DVIA"/>
  </r>
  <r>
    <s v="Biobío"/>
    <s v="Dirección de Vialidad"/>
    <s v="02"/>
    <s v="30395625-0"/>
    <s v="MEJORAMIENTO RUTA P-721; P-722 SECTOR TIRUA - LONCOTRIPAY - LOS MAQUIS"/>
    <n v="1731700"/>
    <n v="232.54400000000001"/>
    <n v="1731467.456"/>
    <s v="ARAUCO"/>
    <s v="TIRUA"/>
    <n v="1731700000"/>
    <n v="232544"/>
    <n v="1731467456"/>
    <x v="1"/>
    <s v="UNIPROVINCIAL"/>
    <x v="2"/>
    <s v="DVIA"/>
  </r>
  <r>
    <s v="Biobío"/>
    <s v="Dirección de Vialidad"/>
    <s v="02"/>
    <s v="30447975-0"/>
    <s v="CONSERVACIÓN GLOBAL MIXTA CAMINOS RED VIAL VIII REGIÓN 2017-2021"/>
    <n v="2275000"/>
    <n v="584748.92099999997"/>
    <n v="1690251.0789999999"/>
    <s v="CONCEPCION, ARAUCO, BIO BIO"/>
    <s v="CHIGUAYANTE, PENCO, SAN PEDRO DE LA PAZ, SANTA JUANA, TALCAHUANO, CAÑETE, CURANILAHUE, LOS ALAMOS, LOS ANGELES, NACIMIENTO"/>
    <n v="2275000000"/>
    <n v="584748921"/>
    <n v="1690251079"/>
    <x v="1"/>
    <s v="UNIPROVINCIAL"/>
    <x v="2"/>
    <s v="DVIA"/>
  </r>
  <r>
    <s v="Biobío"/>
    <s v="Dirección de Vialidad"/>
    <s v="02"/>
    <s v="30458874-0"/>
    <s v="MEJORAMIENTO RUTA P-950-R TIRÚA- RELÚN POR LA CAMPANA"/>
    <n v="10000"/>
    <n v="0"/>
    <n v="10000"/>
    <s v="ARAUCO"/>
    <s v="TIRUA"/>
    <n v="10000000"/>
    <n v="0"/>
    <n v="10000000"/>
    <x v="1"/>
    <s v="UNIPROVINCIAL"/>
    <x v="2"/>
    <s v="DVIA"/>
  </r>
  <r>
    <s v="Biobío"/>
    <s v="Dirección de Vialidad"/>
    <s v="02"/>
    <s v="30481242-0"/>
    <s v="CONSERVACIÓN RED VIAL REGIÓN DEL BIO BIO (2018-2020)"/>
    <n v="51200"/>
    <n v="0"/>
    <n v="51200"/>
    <s v="CONCEPCION, ARAUCO, BIO BIO"/>
    <s v="CONCEPCION, CORONEL, CHIGUAYANTE, FLORIDA, HUALQUI, LOTA, PENCO, SAN PEDRO DE LA PAZ, SANTA JUANA, TALCAHUANO, TOME, HUALPEN, LEBU, ARAUCO, CAÑETE, CONTULMO, CURANILAHUE, LOS ALAMOS, TIRUA, ALTO BIO BIO, LOS ANGELES, ANTUCO, CABRERO, LAJA, MULCHEN, NACIMI"/>
    <n v="51200000"/>
    <n v="0"/>
    <n v="51200000"/>
    <x v="1"/>
    <s v="UNIPROVINCIAL"/>
    <x v="2"/>
    <s v="DVIA"/>
  </r>
  <r>
    <s v="Biobío"/>
    <s v="Dirección de Vialidad"/>
    <s v="02"/>
    <s v="30481287-0"/>
    <s v="CONSERVACIÓN CAMINOS BÁSICOS REGIÓN DEL BIO BIO 2018-2020"/>
    <n v="5000"/>
    <n v="0"/>
    <n v="5000"/>
    <s v="INTERPROVINCIAL"/>
    <s v="INTERCOMUNAL"/>
    <n v="5000000"/>
    <n v="0"/>
    <n v="5000000"/>
    <x v="0"/>
    <s v="INTERPROVINCIAL"/>
    <x v="2"/>
    <s v="DVIA"/>
  </r>
  <r>
    <s v="Biobío"/>
    <s v="Dirección de Vialidad"/>
    <s v="02"/>
    <s v="30485803-0"/>
    <s v="HABILITACIÓN CONEXIÓN VIAL PUERTO SAN VICENTE RUTA INTERPORTUARIA"/>
    <n v="132000"/>
    <n v="78761.198000000004"/>
    <n v="53238.801999999996"/>
    <s v="CONCEPCION"/>
    <s v="SAN PEDRO DE LA PAZ, TALCAHUANO, HUALPEN"/>
    <n v="132000000"/>
    <n v="78761198"/>
    <n v="53238801.999999993"/>
    <x v="1"/>
    <s v="UNIPROVINCIAL"/>
    <x v="2"/>
    <s v="DVIA"/>
  </r>
  <r>
    <s v="Biobío"/>
    <s v="Dirección de Vialidad"/>
    <s v="02"/>
    <s v="40002712-0"/>
    <s v="CONSERVACION GLOBAL MIXTA CAMINOS RED VIAL REGION DEL BIO BIO (2019-2024)"/>
    <n v="8787000"/>
    <n v="2733737.054"/>
    <n v="6053262.9459999995"/>
    <s v="CONCEPCION, ARAUCO, BIO BIO"/>
    <s v="CONCEPCION, CORONEL, CHIGUAYANTE, FLORIDA, HUALQUI, LOTA, PENCO, SAN PEDRO DE LA PAZ, SANTA JUANA, TALCAHUANO, TOME, HUALPEN, LEBU, ARAUCO, CAÑETE, CONTULMO, CURANILAHUE, LOS ALAMOS, TIRUA, ALTO BIO BIO, LOS ANGELES, ANTUCO, CABRERO, LAJA, MULCHEN, NACIMI"/>
    <n v="8787000000"/>
    <n v="2733737054"/>
    <n v="6053262946"/>
    <x v="1"/>
    <s v="UNIPROVINCIAL"/>
    <x v="2"/>
    <s v="DVIA"/>
  </r>
  <r>
    <s v="Biobío"/>
    <s v="Dirección de Vialidad"/>
    <s v="02"/>
    <s v="40002721-0"/>
    <s v="CONSERVACION CAMINOS PLAN INDIGENA 2019 REGION DEL BIO BIO"/>
    <n v="368000"/>
    <n v="0"/>
    <n v="368000"/>
    <s v="ARAUCO, BIO BIO"/>
    <s v="LEBU, ARAUCO, CAÑETE, CONTULMO, TIRUA, ALTO BIO BIO, SANTA BARBARA"/>
    <n v="368000000"/>
    <n v="0"/>
    <n v="368000000"/>
    <x v="1"/>
    <s v="UNIPROVINCIAL"/>
    <x v="2"/>
    <s v="DVIA"/>
  </r>
  <r>
    <s v="Biobío"/>
    <s v="Dirección de Vialidad"/>
    <s v="02"/>
    <s v="40002736-0"/>
    <s v="CONSERVACION CAMINOS BASICOS REGION DEL BIO BIO 2019-2020"/>
    <n v="706000"/>
    <n v="591753.19900000002"/>
    <n v="114246.80099999998"/>
    <s v="CONCEPCION, ARAUCO, BIO BIO"/>
    <s v="CONCEPCION, CORONEL, CHIGUAYANTE, FLORIDA, HUALQUI, LOTA, PENCO, SAN PEDRO DE LA PAZ, SANTA JUANA, TALCAHUANO, HUALPEN, LEBU, ARAUCO, CAÑETE, CONTULMO, CURANILAHUE, LOS ALAMOS, TIRUA, ALTO BIO BIO, LOS ANGELES, ANTUCO, CABRERO, LAJA, MULCHEN, NACIMIENTO, "/>
    <n v="706000000"/>
    <n v="591753199"/>
    <n v="114246800.99999997"/>
    <x v="1"/>
    <s v="UNIPROVINCIAL"/>
    <x v="2"/>
    <s v="DVIA"/>
  </r>
  <r>
    <s v="Biobío"/>
    <s v="Dirección de Vialidad"/>
    <s v="02"/>
    <s v="40003142-0"/>
    <s v="MEJORAMIENTO Y EXTENSIÓN COSTANERA S: CALLE SCHAUB - RUTA O-60, CHIGUAYANTE"/>
    <n v="700000"/>
    <n v="0"/>
    <n v="700000"/>
    <s v="CONCEPCION"/>
    <s v="CHIGUAYANTE"/>
    <n v="700000000"/>
    <n v="0"/>
    <n v="700000000"/>
    <x v="1"/>
    <s v="UNIPROVINCIAL"/>
    <x v="2"/>
    <s v="DVIA"/>
  </r>
  <r>
    <s v="Biobío"/>
    <s v="Dirección de Vialidad"/>
    <s v="02"/>
    <s v="40003276-0"/>
    <s v="AMPLIACIÓN CONEXIÓN VIAL CONCEPCIÓN-CHIGUAYANTE, ETAPA 2"/>
    <n v="10094010"/>
    <n v="3648792.1230000001"/>
    <n v="6445217.8770000003"/>
    <s v="CONCEPCION"/>
    <s v="CONCEPCION, CHIGUAYANTE"/>
    <n v="10094010000"/>
    <n v="3648792123"/>
    <n v="6445217877"/>
    <x v="1"/>
    <s v="UNIPROVINCIAL"/>
    <x v="2"/>
    <s v="DVIA"/>
  </r>
  <r>
    <s v="Biobío"/>
    <s v="Dirección de Vialidad"/>
    <s v="02"/>
    <s v="40011102-0"/>
    <s v="CONSERVACION GLOBAL MIXTA CAMINOS RED VIAL REGION DEL BIOBIO 2020"/>
    <n v="15734000"/>
    <n v="5953137.0360000003"/>
    <n v="9780862.9639999997"/>
    <s v="CONCEPCION, ARAUCO, BIO BIO"/>
    <s v="CORONEL, HUALQUI, HUALPEN, LEBU, CONTULMO, LOS ALAMOS, ANTUCO, CABRERO, NEGRETE, SANTA BARBARA"/>
    <n v="15734000000"/>
    <n v="5953137036"/>
    <n v="9780862964"/>
    <x v="1"/>
    <s v="UNIPROVINCIAL"/>
    <x v="2"/>
    <s v="DVIA"/>
  </r>
  <r>
    <s v="Biobío"/>
    <s v="Dirección de Vialidad"/>
    <s v="02"/>
    <s v="40011103-0"/>
    <s v="CONSERVACION CAMINOS BASICOS REGION DEL BIOBIO 2020"/>
    <n v="22000"/>
    <n v="18344.223000000002"/>
    <n v="3655.7769999999982"/>
    <s v="CONCEPCION, ARAUCO, BIO BIO"/>
    <s v="FLORIDA, LOTA, PENCO, TOME, LEBU, LOS ALAMOS, TIRUA, CABRERO, NACIMIENTO, QUILACO"/>
    <n v="22000000"/>
    <n v="18344223"/>
    <n v="3655776.9999999981"/>
    <x v="1"/>
    <s v="UNIPROVINCIAL"/>
    <x v="2"/>
    <s v="DVIA"/>
  </r>
  <r>
    <s v="Biobío"/>
    <s v="Dirección de Vialidad"/>
    <s v="02"/>
    <s v="40011104-0"/>
    <s v="CONSERVACION RED VIAL REGIÓN DEL BIOBIO 2020"/>
    <n v="13000"/>
    <n v="0"/>
    <n v="13000"/>
    <s v="CONCEPCION, ARAUCO, BIO BIO"/>
    <s v="CORONEL, LOTA, SAN PEDRO DE LA PAZ, TOME, LEBU, CONTULMO, LOS ALAMOS, MULCHEN, NACIMIENTO, SAN ROSENDO"/>
    <n v="13000000"/>
    <n v="0"/>
    <n v="13000000"/>
    <x v="1"/>
    <s v="UNIPROVINCIAL"/>
    <x v="2"/>
    <s v="DVIA"/>
  </r>
  <r>
    <s v="Biobío"/>
    <s v="Dirección de Vialidad"/>
    <s v="02"/>
    <s v="40011105-0"/>
    <s v="CONSERVACION CAMINOS PLAN INDIGENA REGION DEL BIOBIO 2020"/>
    <n v="1158000"/>
    <n v="101510.815"/>
    <n v="1056489.1850000001"/>
    <s v="CONCEPCION, ARAUCO, BIO BIO"/>
    <s v="CORONEL, LEBU, CAÑETE, CONTULMO, CURANILAHUE, TIRUA, MULCHEN, NACIMIENTO, NEGRETE, SANTA BARBARA"/>
    <n v="1158000000"/>
    <n v="101510815"/>
    <n v="1056489185"/>
    <x v="1"/>
    <s v="UNIPROVINCIAL"/>
    <x v="2"/>
    <s v="DVIA"/>
  </r>
  <r>
    <s v="Biobío"/>
    <s v="Dirección de Vialidad"/>
    <s v="02"/>
    <s v="40011255-0"/>
    <s v="CONSERVACION DE PUENTES  CON DIAGNOSTICO SEGUNDA ETAPA , REGION DEL BIOBIO"/>
    <n v="291000"/>
    <n v="0"/>
    <n v="291000"/>
    <s v="CONCEPCION, ARAUCO, BIO BIO"/>
    <s v="CONCEPCION, FLORIDA, CAÑETE, LOS ANGELES, LAJA, SANTA BARBARA"/>
    <n v="291000000"/>
    <n v="0"/>
    <n v="291000000"/>
    <x v="1"/>
    <s v="UNIPROVINCIAL"/>
    <x v="2"/>
    <s v="DVIA"/>
  </r>
  <r>
    <s v="Biobío"/>
    <s v="Dirección de Vialidad"/>
    <s v="02"/>
    <s v="40011257-0"/>
    <s v="MEJORAMIENTO RUTA 156 (RUTA DE LA MADERA) TRAMO PATAGUAL - PURGATORIO (POR SECTORES)"/>
    <n v="71000"/>
    <n v="0"/>
    <n v="71000"/>
    <s v="CONCEPCION"/>
    <s v="CORONEL, SANTA JUANA"/>
    <n v="71000000"/>
    <n v="0"/>
    <n v="71000000"/>
    <x v="1"/>
    <s v="UNIPROVINCIAL"/>
    <x v="2"/>
    <s v="DVIA"/>
  </r>
  <r>
    <s v="Biobío"/>
    <s v="Dirección de Vialidad"/>
    <s v="02"/>
    <s v="40011268-0"/>
    <s v="MEJORAMIENTO CBI RUTA Q-148 CRUCE RUTA 180 (PASO ARENA)-CRUCE Q-34 (LAS QUILAS), LOS ANGELES"/>
    <n v="9000"/>
    <n v="4364.607"/>
    <n v="4635.393"/>
    <s v="BIO BIO"/>
    <s v="LOS ANGELES"/>
    <n v="9000000"/>
    <n v="4364607"/>
    <n v="4635393"/>
    <x v="1"/>
    <s v="UNIPROVINCIAL"/>
    <x v="2"/>
    <s v="DVIA"/>
  </r>
  <r>
    <s v="Biobío"/>
    <s v="Dirección de Vialidad"/>
    <s v="02"/>
    <s v="40020878-0"/>
    <s v="CONSERVACION PUENTES MENORES DE MADERA REGION DEL BIOBIO"/>
    <n v="709000"/>
    <n v="359387.47499999998"/>
    <n v="349612.52500000002"/>
    <s v="CONCEPCION, ARAUCO, BIO BIO"/>
    <s v="HUALQUI, SANTA JUANA, ARAUCO, LOS ANGELES, NACIMIENTO"/>
    <n v="709000000"/>
    <n v="359387475"/>
    <n v="349612525"/>
    <x v="1"/>
    <s v="UNIPROVINCIAL"/>
    <x v="2"/>
    <s v="DVIA"/>
  </r>
  <r>
    <s v="Biobío"/>
    <s v="Dirección de Vialidad"/>
    <s v="02"/>
    <s v="40025518-0"/>
    <s v="CONSTRUCCIÓN CONEXIÓN VIAL PUENTE BICENTENARIO - AVDA. CHACABUCO"/>
    <n v="5474020"/>
    <n v="275814.86499999999"/>
    <n v="5198205.1349999998"/>
    <s v="CONCEPCION"/>
    <s v="CONCEPCION"/>
    <n v="5474020000"/>
    <n v="275814865"/>
    <n v="5198205135"/>
    <x v="1"/>
    <s v="UNIPROVINCIAL"/>
    <x v="2"/>
    <s v="DVIA"/>
  </r>
  <r>
    <s v="Biobío"/>
    <s v="Dirección de Vialidad"/>
    <s v="02"/>
    <s v="40026081-0"/>
    <s v="CONSERVACION RUTA Q-45, SECTOR LOS ANGELES-ANTUCO 2020 -2022 PLAN RECUPERACION"/>
    <n v="288000"/>
    <n v="0"/>
    <n v="288000"/>
    <s v="BIO BIO"/>
    <s v="LOS ANGELES, QUILLECO"/>
    <n v="288000000"/>
    <n v="0"/>
    <n v="288000000"/>
    <x v="1"/>
    <s v="UNIPROVINCIAL"/>
    <x v="2"/>
    <s v="DVIA"/>
  </r>
  <r>
    <s v="Biobío"/>
    <s v="Dirección de Vialidad"/>
    <s v="02"/>
    <s v="40026084-0"/>
    <s v="CONSERVACION RUTA 160 CORONEL-SAN PEDRO DE LA PAZ Y TRES PINOS-LEBU 2020 - 2022 PLAN RECUP"/>
    <n v="256000"/>
    <n v="0"/>
    <n v="256000"/>
    <s v="CONCEPCION, ARAUCO"/>
    <s v="CORONEL, SAN PEDRO DE LA PAZ, LEBU, LOS ALAMOS"/>
    <n v="256000000"/>
    <n v="0"/>
    <n v="256000000"/>
    <x v="1"/>
    <s v="UNIPROVINCIAL"/>
    <x v="2"/>
    <s v="DVIA"/>
  </r>
  <r>
    <s v="Biobío"/>
    <s v="Dirección de Vialidad"/>
    <s v="02"/>
    <s v="40026087-0"/>
    <s v="CONSERVACION RUTA 156 EN REGION DEL BIOBIO 2020 -2022 PLAN RECUPERACION"/>
    <n v="62200"/>
    <n v="0"/>
    <n v="62200"/>
    <s v="CONCEPCION"/>
    <s v="CONCEPCION"/>
    <n v="62200000"/>
    <n v="0"/>
    <n v="62200000"/>
    <x v="1"/>
    <s v="UNIPROVINCIAL"/>
    <x v="2"/>
    <s v="DVIA"/>
  </r>
  <r>
    <s v="Biobío"/>
    <s v="Dirección de Vialidad"/>
    <s v="02"/>
    <s v="40027042-0"/>
    <s v="CONSTRUCCION DE CICLOVIAS EN RUTA Q-503  SECTOR: CRUCE LONGITUDINAL-EL PERAL"/>
    <n v="1096670"/>
    <n v="0"/>
    <n v="1096670"/>
    <s v="BIO BIO"/>
    <s v="LOS ANGELES"/>
    <n v="1096670000"/>
    <n v="0"/>
    <n v="1096670000"/>
    <x v="1"/>
    <s v="UNIPROVINCIAL"/>
    <x v="2"/>
    <s v="DVIA"/>
  </r>
  <r>
    <s v="Biobío"/>
    <s v="Dirección de Vialidad"/>
    <s v="02"/>
    <s v="40027103-0"/>
    <s v="CONSERVACION CAMINOS BASICOS REGION DEL BIOBIO 2020(PLAN DE RECUPERACION)"/>
    <n v="4450000"/>
    <n v="1690392.094"/>
    <n v="2759607.906"/>
    <s v="BIO BIO"/>
    <s v="MULCHEN"/>
    <n v="4450000000"/>
    <n v="1690392094"/>
    <n v="2759607906"/>
    <x v="1"/>
    <s v="UNIPROVINCIAL"/>
    <x v="2"/>
    <s v="DVIA"/>
  </r>
  <r>
    <s v="Biobío"/>
    <s v="Dirección de Vialidad"/>
    <s v="02"/>
    <s v="40027106-0"/>
    <s v="CONSERVACION RED VIAL REGION DEL BIOBIO 2020(PLAN DE RECUPERACION)"/>
    <n v="9237000"/>
    <n v="5680249.4759999998"/>
    <n v="3556750.5239999997"/>
    <s v="INTERPROVINCIAL"/>
    <s v="INTERCOMUNAL"/>
    <n v="9237000000"/>
    <n v="5680249476"/>
    <n v="3556750523.9999995"/>
    <x v="0"/>
    <s v="INTERPROVINCIAL"/>
    <x v="2"/>
    <s v="DVIA"/>
  </r>
  <r>
    <s v="Biobío"/>
    <s v="Dirección de Vialidad"/>
    <s v="02"/>
    <s v="40027217-0"/>
    <s v="REPOSICION PUENTE HUEPIL EN RUTA Q-975, COMUNA DE TUCAPEL"/>
    <n v="108000"/>
    <n v="0"/>
    <n v="108000"/>
    <s v="BIO BIO"/>
    <s v="TUCAPEL"/>
    <n v="108000000"/>
    <n v="0"/>
    <n v="108000000"/>
    <x v="1"/>
    <s v="UNIPROVINCIAL"/>
    <x v="2"/>
    <s v="DVIA"/>
  </r>
  <r>
    <s v="Biobío"/>
    <s v="Dirección de Vialidad"/>
    <s v="02"/>
    <s v="40027218-0"/>
    <s v="REPOSICION PUENTE EL ARENAL EN RUTA S/R O-726, COMUNA DE HUALQUI"/>
    <n v="112000"/>
    <n v="0"/>
    <n v="112000"/>
    <s v="CONCEPCION"/>
    <s v="HUALQUI"/>
    <n v="112000000"/>
    <n v="0"/>
    <n v="112000000"/>
    <x v="1"/>
    <s v="UNIPROVINCIAL"/>
    <x v="2"/>
    <s v="DVIA"/>
  </r>
  <r>
    <s v="Biobío"/>
    <s v="Dirección de Vialidad"/>
    <s v="02"/>
    <s v="40027219-0"/>
    <s v="REPOSICION PUENTE CUPAÑO EN RUTA P-464, PROVINCIA DE ARAUCO"/>
    <n v="115000"/>
    <n v="0"/>
    <n v="115000"/>
    <s v="ARAUCO"/>
    <s v="LEBU"/>
    <n v="115000000"/>
    <n v="0"/>
    <n v="115000000"/>
    <x v="1"/>
    <s v="UNIPROVINCIAL"/>
    <x v="2"/>
    <s v="DVIA"/>
  </r>
  <r>
    <s v="Biobío"/>
    <s v="Dirección de Vialidad"/>
    <s v="02"/>
    <s v="40027842-0"/>
    <s v="CONSERVACION RED VIAL REGION DEL BIO BIO 2020"/>
    <n v="1260000"/>
    <n v="987582.05200000003"/>
    <n v="272417.94799999997"/>
    <s v="INTERPROVINCIAL"/>
    <s v="INTERCOMUNAL"/>
    <n v="1260000000"/>
    <n v="987582052"/>
    <n v="272417948"/>
    <x v="0"/>
    <s v="INTERPROVINCIAL"/>
    <x v="2"/>
    <s v="DVIA"/>
  </r>
  <r>
    <s v="Biobío"/>
    <s v="Dirección de Vialidad"/>
    <s v="02"/>
    <s v="40029493-0"/>
    <s v="CONSERVACION GLOBAL DE CAMINOS VIII REGION AÑO 2020 -2022"/>
    <n v="3719000"/>
    <n v="1006765.5820000001"/>
    <n v="2712234.4179999996"/>
    <s v="CONCEPCION, ARAUCO, BIO BIO"/>
    <s v="SAN PEDRO DE LA PAZ, SANTA JUANA, TALCAHUANO, LEBU, ARAUCO, CAÑETE, LOS ANGELES, ANTUCO, CABRERO"/>
    <n v="3719000000"/>
    <n v="1006765582"/>
    <n v="2712234417.9999995"/>
    <x v="1"/>
    <s v="UNIPROVINCIAL"/>
    <x v="2"/>
    <s v="DVIA"/>
  </r>
  <r>
    <s v="Biobío"/>
    <s v="Dirección de Vialidad"/>
    <s v="02"/>
    <s v="40030369-0"/>
    <s v="REPOSICION RUTA O-274, SECTOR COCHOLGUE,  COMUNA DE TOMÉ"/>
    <n v="1501340"/>
    <n v="0"/>
    <n v="1501340"/>
    <s v="CONCEPCION"/>
    <s v="TOME"/>
    <n v="1501340000"/>
    <n v="0"/>
    <n v="1501340000"/>
    <x v="1"/>
    <s v="UNIPROVINCIAL"/>
    <x v="2"/>
    <s v="DVIA"/>
  </r>
  <r>
    <s v="Biobío"/>
    <s v="Dirección de Vialidad"/>
    <s v="02"/>
    <s v="40030384-0"/>
    <s v="MEJORAMIENTO RUTA P-436, CRUCE RUTA 160 (LOS RIOS) - CRUCE RUTA P-424 (TRONGOL BAJO)"/>
    <n v="87000"/>
    <n v="0"/>
    <n v="87000"/>
    <s v="ARAUCO"/>
    <s v="CURANILAHUE, LOS ALAMOS"/>
    <n v="87000000"/>
    <n v="0"/>
    <n v="87000000"/>
    <x v="1"/>
    <s v="UNIPROVINCIAL"/>
    <x v="2"/>
    <s v="DVIA"/>
  </r>
  <r>
    <s v="Biobío"/>
    <s v="Dirección de Vialidad"/>
    <s v="02"/>
    <s v="40030393-0"/>
    <s v="MEJORAMIENTO CBI RUTA Q340, CRUCE RUTA Q380 (PTE. BAUTMANN) - CRUCE RUTA q350 , NACIMIENTO"/>
    <n v="290000"/>
    <n v="0"/>
    <n v="290000"/>
    <s v="BIO BIO"/>
    <s v="NACIMIENTO"/>
    <n v="290000000"/>
    <n v="0"/>
    <n v="290000000"/>
    <x v="1"/>
    <s v="UNIPROVINCIAL"/>
    <x v="2"/>
    <s v="DVIA"/>
  </r>
  <r>
    <s v="Biobío"/>
    <s v="Dirección de Vialidad"/>
    <s v="02"/>
    <s v="40030425-0"/>
    <s v="CONSERVACION PUENTES MENORES DE MADERA II ETAPA, REGION DEL BIOBIO AÑOS 2022-2024"/>
    <n v="587000"/>
    <n v="0"/>
    <n v="587000"/>
    <s v="CONCEPCION, ARAUCO, BIO BIO"/>
    <s v="SAN PEDRO DE LA PAZ, SANTA JUANA, TALCAHUANO, TOME, LEBU, ARAUCO, CAÑETE, LOS ANGELES, ANTUCO, CABRERO"/>
    <n v="587000000"/>
    <n v="0"/>
    <n v="587000000"/>
    <x v="1"/>
    <s v="UNIPROVINCIAL"/>
    <x v="2"/>
    <s v="DVIA"/>
  </r>
  <r>
    <s v="Biobío"/>
    <s v="Dirección de Vialidad"/>
    <s v="02"/>
    <s v="40030515-0"/>
    <s v="CONSERVACION PASADAS URBANAS REGION DEL BIOBIO GLOSA 7"/>
    <n v="224000"/>
    <n v="0"/>
    <n v="224000"/>
    <s v="INTERPROVINCIAL"/>
    <s v="INTERCOMUNAL"/>
    <n v="224000000"/>
    <n v="0"/>
    <n v="224000000"/>
    <x v="0"/>
    <s v="INTERPROVINCIAL"/>
    <x v="2"/>
    <s v="DVIA"/>
  </r>
  <r>
    <s v="Biobío"/>
    <s v="Dirección de Vialidad"/>
    <s v="02"/>
    <s v="40031617-0"/>
    <s v="CONSERVACION CAMINOS PLAN INDIGENA REGION DEL BIOBIO 2021 (PLAN DE RECUPERACIÓN)"/>
    <n v="4468000"/>
    <n v="518461.77"/>
    <n v="3949538.23"/>
    <s v="INTERPROVINCIAL"/>
    <s v="INTERCOMUNAL"/>
    <n v="4468000000"/>
    <n v="518461770"/>
    <n v="3949538230"/>
    <x v="0"/>
    <s v="INTERPROVINCIAL"/>
    <x v="2"/>
    <s v="DVIA"/>
  </r>
  <r>
    <s v="Biobío"/>
    <s v="Dirección de Vialidad"/>
    <s v="02"/>
    <s v="40035058-0"/>
    <s v="CONSTRUCCION COSTANERA SUR SAN PEDRO DE LA PAZ "/>
    <n v="2940000"/>
    <n v="0"/>
    <n v="2940000"/>
    <s v="CONCEPCION"/>
    <s v="SAN PEDRO DE LA PAZ"/>
    <n v="2940000000"/>
    <n v="0"/>
    <n v="2940000000"/>
    <x v="1"/>
    <s v="UNIPROVINCIAL"/>
    <x v="2"/>
    <s v="DVIA"/>
  </r>
  <r>
    <s v="Biobío"/>
    <s v="Dirección de Vialidad"/>
    <s v="02"/>
    <s v="40035384-0"/>
    <s v="CONSERVACION RED VIAL REGION DEL BIOBIO PERIODO 2021-2023 PLAN DE RECUPERACIÓN"/>
    <n v="18058000"/>
    <n v="8695148.6760000009"/>
    <n v="9362851.3239999991"/>
    <s v="INTERPROVINCIAL"/>
    <s v="INTERCOMUNAL"/>
    <n v="18058000000"/>
    <n v="8695148676"/>
    <n v="9362851324"/>
    <x v="0"/>
    <s v="INTERPROVINCIAL"/>
    <x v="2"/>
    <s v="DVIA"/>
  </r>
  <r>
    <s v="Biobío"/>
    <s v="Dirección de Vialidad"/>
    <s v="02"/>
    <s v="40035396-0"/>
    <s v="CONSERVACION CAMINOS BASICOS REGION DEL BIOBIO AÑOS 2021-2023"/>
    <n v="9847000"/>
    <n v="2175758.7590000001"/>
    <n v="7671241.2410000004"/>
    <s v="INTERPROVINCIAL"/>
    <s v="INTERCOMUNAL"/>
    <n v="9847000000"/>
    <n v="2175758759"/>
    <n v="7671241241"/>
    <x v="0"/>
    <s v="INTERPROVINCIAL"/>
    <x v="2"/>
    <s v="DVIA"/>
  </r>
  <r>
    <s v="Biobío"/>
    <s v="Dirección de Vialidad"/>
    <s v="02"/>
    <s v="40037608-0"/>
    <s v="REPOSICION CAMINO ROL N-48-O, SECTOR PUENTE 7 - AGUA DE LA GLORIA, PROVINCIA CONCEPCIÓN "/>
    <n v="153650"/>
    <n v="0"/>
    <n v="153650"/>
    <s v="CONCEPCION"/>
    <s v="CONCEPCION, FLORIDA"/>
    <n v="153650000"/>
    <n v="0"/>
    <n v="153650000"/>
    <x v="1"/>
    <s v="UNIPROVINCIAL"/>
    <x v="2"/>
    <s v="DVIA"/>
  </r>
  <r>
    <s v="Biobío"/>
    <s v="Dirección de Vialidad"/>
    <s v="02"/>
    <s v="40038305-0"/>
    <s v="REPOSICION PUENTE RANQUILCO EN RUTA P-544, COMUNA DE LOS ALAMOS "/>
    <n v="53650"/>
    <n v="0"/>
    <n v="53650"/>
    <s v="ARAUCO"/>
    <s v="LOS ALAMOS"/>
    <n v="53650000"/>
    <n v="0"/>
    <n v="53650000"/>
    <x v="1"/>
    <s v="UNIPROVINCIAL"/>
    <x v="2"/>
    <s v="DVIA"/>
  </r>
  <r>
    <s v="Biobío"/>
    <s v="Dirección de Vialidad"/>
    <s v="02"/>
    <s v="40038487-0"/>
    <s v="CONSERVACION RED VIAL ADMINISTRACION DIRECTA REGION DEL BIOBIO 2023 "/>
    <n v="5355934"/>
    <n v="367368.16800000001"/>
    <n v="4988565.8320000004"/>
    <s v="CONCEPCION, ARAUCO, BIO BIO"/>
    <s v="CONCEPCION, CORONEL, CHIGUAYANTE, FLORIDA, HUALQUI, LOTA, PENCO, SAN PEDRO DE LA PAZ, SANTA JUANA, TALCAHUANO, TOME, HUALPEN, LEBU, ARAUCO, CAÑETE, CONTULMO, CURANILAHUE, LOS ALAMOS, TIRUA, ALTO BIO BIO, LOS ANGELES, ANTUCO, CABRERO, LAJA, MULCHEN, NACIMI"/>
    <n v="5355934000"/>
    <n v="367368168"/>
    <n v="4988565832"/>
    <x v="1"/>
    <s v="UNIPROVINCIAL"/>
    <x v="2"/>
    <s v="DVIA"/>
  </r>
  <r>
    <s v="Biobío"/>
    <s v="Dirección de Vialidad"/>
    <s v="02"/>
    <s v="40038732-0"/>
    <s v="MEJORAMIENTO RUTA Q-148 CRUCE RUTA 180 (PASO ARENA)-CRUCE Q-34 (LAS QUILAS), LOS ANGELES "/>
    <n v="583914"/>
    <n v="0"/>
    <n v="583914"/>
    <s v="BIO BIO"/>
    <s v="LOS ANGELES"/>
    <n v="583914000"/>
    <n v="0"/>
    <n v="583914000"/>
    <x v="1"/>
    <s v="UNIPROVINCIAL"/>
    <x v="2"/>
    <s v="DVIA"/>
  </r>
  <r>
    <s v="Biobío"/>
    <s v="Dirección de Vialidad"/>
    <s v="02"/>
    <s v="40038736-0"/>
    <s v="MEJORAMIENTO RUTA O-60. SECTOR: RERE-TALCAMAVIDA "/>
    <n v="153650"/>
    <n v="0"/>
    <n v="153650"/>
    <s v="CONCEPCION, BIO BIO"/>
    <s v="HUALQUI, YUMBEL"/>
    <n v="153650000"/>
    <n v="0"/>
    <n v="153650000"/>
    <x v="1"/>
    <s v="UNIPROVINCIAL"/>
    <x v="2"/>
    <s v="DVIA"/>
  </r>
  <r>
    <s v="Biobío"/>
    <s v="Dirección de Vialidad"/>
    <s v="02"/>
    <s v="40038838-0"/>
    <s v="MEJORAMIENTO EJE AV. JORGE ALESSANDRI SECTOR: TRÉBOL DE AUTOPISTA-COSTANERA "/>
    <n v="60500"/>
    <n v="0"/>
    <n v="60500"/>
    <s v="CONCEPCION"/>
    <s v="CONCEPCION, TALCAHUANO, HUALPEN"/>
    <n v="60500000"/>
    <n v="0"/>
    <n v="60500000"/>
    <x v="1"/>
    <s v="UNIPROVINCIAL"/>
    <x v="2"/>
    <s v="DVIA"/>
  </r>
  <r>
    <s v="Biobío"/>
    <s v="Dirección de Vialidad"/>
    <s v="02"/>
    <s v="40039139-0"/>
    <s v="CONSERVACION SEGURIDAD VIAL RED VIAL REGION DEL BIOBIO 2022-2023"/>
    <n v="3092000"/>
    <n v="0"/>
    <n v="3092000"/>
    <s v="INTERPROVINCIAL"/>
    <s v="INTERCOMUNAL"/>
    <n v="3092000000"/>
    <n v="0"/>
    <n v="3092000000"/>
    <x v="0"/>
    <s v="INTERPROVINCIAL"/>
    <x v="2"/>
    <s v="DVIA"/>
  </r>
  <r>
    <s v="Biobío"/>
    <s v="Dirección de Vialidad"/>
    <s v="02"/>
    <s v="40039454-0"/>
    <s v="CONSERVACION RED VIAL REGION DEL BIOBIO AÑO 2022 PLAN DE RECUPERACION"/>
    <n v="3037000"/>
    <n v="1761321.848"/>
    <n v="1275678.152"/>
    <s v="INTERPROVINCIAL"/>
    <s v="INTERCOMUNAL"/>
    <n v="3037000000"/>
    <n v="1761321848"/>
    <n v="1275678152"/>
    <x v="0"/>
    <s v="INTERPROVINCIAL"/>
    <x v="2"/>
    <s v="DVIA"/>
  </r>
  <r>
    <s v="Biobío"/>
    <s v="Dirección de Vialidad"/>
    <s v="02"/>
    <s v="40039762-0"/>
    <s v="CONSTRUCCION INTERCONEXION VIAL DICHATO, FLORIDA Y HUALQUI TRAMO 1-B "/>
    <n v="150500"/>
    <n v="0"/>
    <n v="150500"/>
    <s v="CONCEPCION"/>
    <s v="FLORIDA, HUALQUI, TOME"/>
    <n v="150500000"/>
    <n v="0"/>
    <n v="150500000"/>
    <x v="1"/>
    <s v="UNIPROVINCIAL"/>
    <x v="2"/>
    <s v="DVIA"/>
  </r>
  <r>
    <s v="Biobío"/>
    <s v="Dirección de Vialidad"/>
    <s v="02"/>
    <s v="40040130-0"/>
    <s v="CONSERVACION RED VIAL REGION DEL BIOBIO 2023-2025"/>
    <n v="13762000"/>
    <n v="0"/>
    <n v="13762000"/>
    <s v="INTERPROVINCIAL"/>
    <s v="INTERCOMUNAL"/>
    <n v="13762000000"/>
    <n v="0"/>
    <n v="13762000000"/>
    <x v="0"/>
    <s v="INTERPROVINCIAL"/>
    <x v="2"/>
    <s v="DVIA"/>
  </r>
  <r>
    <s v="Biobío"/>
    <s v="Dirección de Vialidad"/>
    <s v="02"/>
    <s v="40042816-0"/>
    <s v="REPOSICION PUENTE LAS BASAS EN RUTA Q-685, COMUNA DE SANTA BARBARA "/>
    <n v="53650"/>
    <n v="0"/>
    <n v="53650"/>
    <s v="BIO BIO"/>
    <s v="SANTA BARBARA"/>
    <n v="53650000"/>
    <n v="0"/>
    <n v="53650000"/>
    <x v="1"/>
    <s v="UNIPROVINCIAL"/>
    <x v="2"/>
    <s v="DVIA"/>
  </r>
  <r>
    <s v="Biobío"/>
    <s v="Dirección de Vialidad"/>
    <s v="02"/>
    <s v="40043729-0"/>
    <s v="CONSERVACION CAMINOS BASICOS REGION DEL BIOBIO 2023-2024"/>
    <n v="3431000"/>
    <n v="0"/>
    <n v="3431000"/>
    <s v="INTERPROVINCIAL"/>
    <s v="INTERCOMUNAL"/>
    <n v="3431000000"/>
    <n v="0"/>
    <n v="3431000000"/>
    <x v="0"/>
    <s v="INTERPROVINCIAL"/>
    <x v="2"/>
    <s v="DVIA"/>
  </r>
  <r>
    <s v="Biobío"/>
    <s v="Dirección de Vialidad"/>
    <s v="02"/>
    <s v="40044942-0"/>
    <s v="REPOSICION PUENTE CHILE EN RUTA P-348, COMUNA DE ARAUCO "/>
    <n v="53650"/>
    <n v="0"/>
    <n v="53650"/>
    <s v="ARAUCO"/>
    <s v="ARAUCO"/>
    <n v="53650000"/>
    <n v="0"/>
    <n v="53650000"/>
    <x v="1"/>
    <s v="UNIPROVINCIAL"/>
    <x v="2"/>
    <s v="DVIA"/>
  </r>
  <r>
    <s v="Biobío"/>
    <s v="Dirección de Vialidad"/>
    <s v="02"/>
    <s v="40045238-0"/>
    <s v="MEJORAMIENTO RUTA Q-561, SECTOR: CRUCE Q-469 (CEMENTERIO QUILLECO)-CAÑICURA-LOS PRADOS "/>
    <n v="153650"/>
    <n v="0"/>
    <n v="153650"/>
    <s v="BIO BIO"/>
    <s v="QUILLECO"/>
    <n v="153650000"/>
    <n v="0"/>
    <n v="153650000"/>
    <x v="1"/>
    <s v="UNIPROVINCIAL"/>
    <x v="2"/>
    <s v="DVIA"/>
  </r>
  <r>
    <s v="Biobío"/>
    <s v="Dirección de Vialidad"/>
    <s v="02"/>
    <s v="40045968-0"/>
    <s v="CONSERVACION GLOBAL DE CAMINOS REGION DEL BIOBIO AÑO 2022 -2024"/>
    <n v="2585000"/>
    <n v="0"/>
    <n v="2585000"/>
    <s v="ARAUCO"/>
    <s v="CAÑETE, CONTULMO, LOS ALAMOS"/>
    <n v="2585000000"/>
    <n v="0"/>
    <n v="2585000000"/>
    <x v="1"/>
    <s v="UNIPROVINCIAL"/>
    <x v="2"/>
    <s v="DVIA"/>
  </r>
  <r>
    <s v="Biobío"/>
    <s v="Dirección de Vialidad"/>
    <s v="02"/>
    <s v="40046658-0"/>
    <s v="CONSERVACION CAMINOS BASICOS PROVINCIA DE ARAUCO Y BIOBIO 2023-2025"/>
    <n v="3160000"/>
    <n v="0"/>
    <n v="3160000"/>
    <s v="INTERPROVINCIAL"/>
    <s v="INTERCOMUNAL"/>
    <n v="3160000000"/>
    <n v="0"/>
    <n v="3160000000"/>
    <x v="0"/>
    <s v="INTERPROVINCIAL"/>
    <x v="2"/>
    <s v="DVIA"/>
  </r>
  <r>
    <s v="Biobío"/>
    <s v="Dirección de Vialidad"/>
    <s v="02"/>
    <s v="40046662-0"/>
    <s v="CONSERVACION RED VIAL PROVINCIAS DE ARAUCO Y BIOBIO 2023-2025"/>
    <n v="14132000"/>
    <n v="0"/>
    <n v="14132000"/>
    <s v="INTERPROVINCIAL"/>
    <s v="INTERCOMUNAL"/>
    <n v="14132000000"/>
    <n v="0"/>
    <n v="14132000000"/>
    <x v="0"/>
    <s v="INTERPROVINCIAL"/>
    <x v="2"/>
    <s v="DVIA"/>
  </r>
  <r>
    <s v="Biobío"/>
    <s v="Dirección de Vialidad"/>
    <s v="02"/>
    <s v="40046663-0"/>
    <s v="CONSERVACION CAMINOS BASICOS PROVINCIA DE BIO-BIO 2023-2025"/>
    <n v="6890000"/>
    <n v="0"/>
    <n v="6890000"/>
    <s v="INTERPROVINCIAL"/>
    <s v="INTERCOMUNAL"/>
    <n v="6890000000"/>
    <n v="0"/>
    <n v="6890000000"/>
    <x v="0"/>
    <s v="INTERPROVINCIAL"/>
    <x v="2"/>
    <s v="DVIA"/>
  </r>
  <r>
    <s v="Biobío"/>
    <s v="Dirección de Vialidad"/>
    <s v="02"/>
    <s v="40046675-0"/>
    <s v="CONSERVACION RED VIAL PROVINCIA DE BIO-BIO 2023-2025"/>
    <n v="6014000"/>
    <n v="0"/>
    <n v="6014000"/>
    <s v="INTERPROVINCIAL"/>
    <s v="INTERCOMUNAL"/>
    <n v="6014000000"/>
    <n v="0"/>
    <n v="6014000000"/>
    <x v="0"/>
    <s v="INTERPROVINCIAL"/>
    <x v="2"/>
    <s v="DVIA"/>
  </r>
  <r>
    <s v="Biobío"/>
    <s v="Dirección de Vialidad"/>
    <s v="02"/>
    <s v="40047019-0"/>
    <s v="CONSERVACION ADMINISTRACIÓN DIRECTA  PROVINCIAS DE ARAUCO Y BIOBÍO "/>
    <n v="4006684"/>
    <n v="139175.72200000001"/>
    <n v="3867508.2779999999"/>
    <s v="INTERPROVINCIAL"/>
    <s v="INTERCOMUNAL"/>
    <n v="4006684000"/>
    <n v="139175722"/>
    <n v="3867508278"/>
    <x v="0"/>
    <s v="INTERPROVINCIAL"/>
    <x v="2"/>
    <s v="DVIA"/>
  </r>
  <r>
    <s v="Biobío"/>
    <s v="Dirección de Vialidad"/>
    <s v="02"/>
    <s v="40047690-0"/>
    <s v="CONSERVACION DE SEGURIDAD VIAL RED VIAL REGION DEL BIOBIO AÑO 2023-2024"/>
    <n v="979000"/>
    <n v="0"/>
    <n v="979000"/>
    <s v="INTERPROVINCIAL"/>
    <s v="INTERCOMUNAL"/>
    <n v="979000000"/>
    <n v="0"/>
    <n v="979000000"/>
    <x v="0"/>
    <s v="INTERPROVINCIAL"/>
    <x v="2"/>
    <s v="DVIA"/>
  </r>
  <r>
    <s v="Biobío"/>
    <s v="Dirección de Vialidad"/>
    <s v="02"/>
    <s v="40047694-0"/>
    <s v="CONSERVACIÓN DE SEGURIDAD EN ZONAS DE ESCUELA 2023-2024 REGIÓN DE BIOBIO"/>
    <n v="882000"/>
    <n v="0"/>
    <n v="882000"/>
    <s v="INTERPROVINCIAL"/>
    <s v="INTERCOMUNAL"/>
    <n v="882000000"/>
    <n v="0"/>
    <n v="882000000"/>
    <x v="0"/>
    <s v="INTERPROVINCIAL"/>
    <x v="2"/>
    <s v="DVIA"/>
  </r>
  <r>
    <s v="Biobío"/>
    <s v="Dirección de Obras Portuarias "/>
    <s v="02"/>
    <s v="30363375-0"/>
    <s v="CONSTRUCCION EMBARCADEROS MENORES RIBERA SUR RIO LEBU"/>
    <n v="4074824"/>
    <n v="2134619.3769999999"/>
    <n v="1940204.6230000001"/>
    <s v="ARAUCO"/>
    <s v="LEBU"/>
    <n v="4074824000"/>
    <n v="2134619376.9999998"/>
    <n v="1940204623.0000002"/>
    <x v="1"/>
    <s v="UNIPROVINCIAL"/>
    <x v="2"/>
    <s v="DOPO"/>
  </r>
  <r>
    <s v="Biobío"/>
    <s v="Dirección de Obras Portuarias "/>
    <s v="02"/>
    <s v="30366073-0"/>
    <s v="CONSERVACION VIA DE NAVEGACION RIO LEBU"/>
    <n v="340000"/>
    <n v="0"/>
    <n v="340000"/>
    <s v="ARAUCO"/>
    <s v="LEBU"/>
    <n v="340000000"/>
    <n v="0"/>
    <n v="340000000"/>
    <x v="1"/>
    <s v="UNIPROVINCIAL"/>
    <x v="2"/>
    <s v="DOPO"/>
  </r>
  <r>
    <s v="Biobío"/>
    <s v="Dirección de Obras Portuarias "/>
    <s v="02"/>
    <s v="30485816-0"/>
    <s v="MEJORAMIENTO BORDE COSTERO SCHWAGER CORONEL"/>
    <n v="50630"/>
    <n v="0"/>
    <n v="50630"/>
    <s v="CONCEPCION"/>
    <s v="CORONEL"/>
    <n v="50630000"/>
    <n v="0"/>
    <n v="50630000"/>
    <x v="1"/>
    <s v="UNIPROVINCIAL"/>
    <x v="2"/>
    <s v="DOPO"/>
  </r>
  <r>
    <s v="Biobío"/>
    <s v="Dirección de Obras Portuarias "/>
    <s v="02"/>
    <s v="30486093-0"/>
    <s v="CONSTRUCCION ALARGUE MUELLE PESQUERO ARTESANAL LOTA BAJO"/>
    <n v="10"/>
    <n v="0"/>
    <n v="10"/>
    <s v="CONCEPCION"/>
    <s v="LOTA"/>
    <n v="10000"/>
    <n v="0"/>
    <n v="10000"/>
    <x v="1"/>
    <s v="UNIPROVINCIAL"/>
    <x v="2"/>
    <s v="DOPO"/>
  </r>
  <r>
    <s v="Biobío"/>
    <s v="Dirección de Obras Portuarias "/>
    <s v="02"/>
    <s v="30486100-0"/>
    <s v="MEJORAMIENTO BORDE COSTERO COLCURA, LOTA"/>
    <n v="2500000"/>
    <n v="431314.85200000001"/>
    <n v="2068685.148"/>
    <s v="CONCEPCION"/>
    <s v="LOTA"/>
    <n v="2500000000"/>
    <n v="431314852"/>
    <n v="2068685148"/>
    <x v="1"/>
    <s v="UNIPROVINCIAL"/>
    <x v="2"/>
    <s v="DOPO"/>
  </r>
  <r>
    <s v="Biobío"/>
    <s v="Dirección de Obras Portuarias "/>
    <s v="02"/>
    <s v="40016426-0"/>
    <s v="MEJORAMIENTO BORDE COSTERO FRAGATA MARIA ISABEL TALCAHUANO"/>
    <n v="524487"/>
    <n v="524486.02599999995"/>
    <n v="0.97400000004563481"/>
    <s v="CONCEPCION"/>
    <s v="TALCAHUANO"/>
    <n v="524487000"/>
    <n v="524486025.99999994"/>
    <n v="974.00000004563481"/>
    <x v="1"/>
    <s v="UNIPROVINCIAL"/>
    <x v="2"/>
    <s v="DOPO"/>
  </r>
  <r>
    <s v="Biobío"/>
    <s v="Dirección de Obras Portuarias "/>
    <s v="02"/>
    <s v="40026006-0"/>
    <s v="MEJORAMIENTO BORDE COSTERO LO ROJAS, CORONEL"/>
    <n v="582938"/>
    <n v="317570.98700000002"/>
    <n v="265367.01299999998"/>
    <s v="CONCEPCION"/>
    <s v="CORONEL"/>
    <n v="582938000"/>
    <n v="317570987"/>
    <n v="265367012.99999997"/>
    <x v="1"/>
    <s v="UNIPROVINCIAL"/>
    <x v="2"/>
    <s v="DOPO"/>
  </r>
  <r>
    <s v="Biobío"/>
    <s v="Dirección de Obras Portuarias "/>
    <s v="02"/>
    <s v="40027033-0"/>
    <s v="CONSERVACION OBRAS PORTUARIAS REGION DEL BIOBIO"/>
    <n v="394404"/>
    <n v="0"/>
    <n v="394404"/>
    <s v="ARAUCO"/>
    <s v="ARAUCO"/>
    <n v="394404000"/>
    <n v="0"/>
    <n v="394404000"/>
    <x v="1"/>
    <s v="UNIPROVINCIAL"/>
    <x v="2"/>
    <s v="DOPO"/>
  </r>
  <r>
    <s v="Biobío"/>
    <s v="Dirección de Obras Portuarias "/>
    <s v="02"/>
    <s v="40035647-0"/>
    <s v="MEJORAMIENTO PLAYA EL MORRO, TALCAHUANO"/>
    <n v="306300"/>
    <n v="0"/>
    <n v="306300"/>
    <s v="CONCEPCION"/>
    <s v="TALCAHUANO"/>
    <n v="306300000"/>
    <n v="0"/>
    <n v="306300000"/>
    <x v="1"/>
    <s v="UNIPROVINCIAL"/>
    <x v="2"/>
    <s v="DOPO"/>
  </r>
  <r>
    <s v="Biobío"/>
    <s v="Dirección de Obras Portuarias "/>
    <s v="02"/>
    <s v="40037692-0"/>
    <s v="CONSERVACION OBRAS PORTUARIAS MENORES 2022-2023 REGION BIOBIO"/>
    <n v="1772410"/>
    <n v="181805.71799999999"/>
    <n v="1590604.2820000001"/>
    <s v="CONCEPCION, ARAUCO, BIO BIO"/>
    <s v="CONCEPCION, CORONEL, CHIGUAYANTE, FLORIDA, HUALQUI, LOTA, PENCO, SAN PEDRO DE LA PAZ, SANTA JUANA, TALCAHUANO, TOME, HUALPEN, LEBU, ARAUCO, CAÑETE, CONTULMO, CURANILAHUE, LOS ALAMOS, TIRUA, ALTO BIO BIO, LOS ANGELES, ANTUCO, CABRERO, LAJA, MULCHEN, NACIMI"/>
    <n v="1772410000"/>
    <n v="181805718"/>
    <n v="1590604282.0000002"/>
    <x v="1"/>
    <s v="UNIPROVINCIAL"/>
    <x v="2"/>
    <s v="DOPO"/>
  </r>
  <r>
    <s v="Biobío"/>
    <s v="Dirección de Obras Portuarias "/>
    <s v="02"/>
    <s v="40038619-0"/>
    <s v="AMPLIACION EXPLANADA Y OBRAS COMPLEMENTARIAS CALETA LO ROJAS"/>
    <n v="50630"/>
    <n v="0"/>
    <n v="50630"/>
    <s v="CONCEPCION"/>
    <s v="CORONEL"/>
    <n v="50630000"/>
    <n v="0"/>
    <n v="50630000"/>
    <x v="1"/>
    <s v="UNIPROVINCIAL"/>
    <x v="2"/>
    <s v="DOPO"/>
  </r>
  <r>
    <s v="Biobío"/>
    <s v="Dirección de Aeropuertos "/>
    <s v="01"/>
    <s v="40036659-0"/>
    <s v="DIAGNOSTICO Y ANÁLISIS DE DEMANDA AÉREA DEL AERÓDROMO MARÍA DOLORES"/>
    <n v="160340"/>
    <n v="42033.536"/>
    <n v="118306.46400000001"/>
    <s v="BIO BIO"/>
    <s v="LOS ANGELES"/>
    <n v="160340000"/>
    <n v="42033536"/>
    <n v="118306464"/>
    <x v="1"/>
    <s v="UNIPROVINCIAL"/>
    <x v="2"/>
    <s v="DAER"/>
  </r>
  <r>
    <s v="Biobío"/>
    <s v="Dirección de Aeropuertos "/>
    <s v="02"/>
    <s v="40003574-0"/>
    <s v="CONSERVACION MAYOR AERÓDROMO MARÍA DOLORES REGIÓN DEL BIOBIO"/>
    <n v="2214712"/>
    <n v="573799.80599999998"/>
    <n v="1640912.1939999999"/>
    <s v="BIO BIO"/>
    <s v="LOS ANGELES"/>
    <n v="2214712000"/>
    <n v="573799806"/>
    <n v="1640912194"/>
    <x v="1"/>
    <s v="UNIPROVINCIAL"/>
    <x v="2"/>
    <s v="DAER"/>
  </r>
  <r>
    <s v="Biobío"/>
    <s v="Dirección de Aeropuertos "/>
    <s v="02"/>
    <s v="40003936-0"/>
    <s v="CONSERVACIÓN MAYOR INFRAESTRUCTURA HORIZONTAL AEROPUERTO CARRIEL SUR, REGION DEL BIO BIO"/>
    <n v="2308342"/>
    <n v="0"/>
    <n v="2308342"/>
    <s v="CONCEPCION"/>
    <s v="TALCAHUANO"/>
    <n v="2308342000"/>
    <n v="0"/>
    <n v="2308342000"/>
    <x v="1"/>
    <s v="UNIPROVINCIAL"/>
    <x v="2"/>
    <s v="DAER"/>
  </r>
  <r>
    <s v="Biobío"/>
    <s v="Dirección de Aeropuertos "/>
    <s v="02"/>
    <s v="40009728-0"/>
    <s v="NORMALIZACION AREA DE MOVIMIENTO AERODROMO CARRIEL SUR CONCEPCION"/>
    <n v="1917500"/>
    <n v="158714.383"/>
    <n v="1758785.6170000001"/>
    <s v="CONCEPCION"/>
    <s v="TALCAHUANO"/>
    <n v="1917500000"/>
    <n v="158714383"/>
    <n v="1758785617"/>
    <x v="1"/>
    <s v="UNIPROVINCIAL"/>
    <x v="2"/>
    <s v="DAER"/>
  </r>
  <r>
    <s v="Biobío"/>
    <s v="Dirección de Aeropuertos "/>
    <s v="02"/>
    <s v="40029474-0"/>
    <s v="CONSERVACION MENOR RED AEROPORTUARIA REGIÓN DEL BIOBÍO"/>
    <n v="247762"/>
    <n v="61458.031000000003"/>
    <n v="186303.96899999998"/>
    <s v="INTERPROVINCIAL"/>
    <s v="INTERCOMUNAL"/>
    <n v="247762000"/>
    <n v="61458031"/>
    <n v="186303968.99999997"/>
    <x v="0"/>
    <s v="INTERPROVINCIAL"/>
    <x v="2"/>
    <s v="DAER"/>
  </r>
  <r>
    <s v="Biobío"/>
    <s v="Dirección de Aeropuertos "/>
    <s v="02"/>
    <s v="40036352-0"/>
    <s v="CONSERVACION AERÓDROMO ISLA MOCHA REGIÓN DEL BIOBÍO, 2022-2023"/>
    <n v="4960238"/>
    <n v="4787589.483"/>
    <n v="172648.51700000014"/>
    <s v="ARAUCO"/>
    <s v="TIRUA"/>
    <n v="4960238000"/>
    <n v="4787589483"/>
    <n v="172648517.00000015"/>
    <x v="1"/>
    <s v="UNIPROVINCIAL"/>
    <x v="2"/>
    <s v="DAER"/>
  </r>
  <r>
    <s v="Biobío"/>
    <s v="Subdirección de Servicios Sanitarios Rurales"/>
    <s v="02"/>
    <s v="40015169-0"/>
    <s v="CONSTRUCCION SERVICIO DE APR DE SAN CARLITOS, COMUNA DE TOME"/>
    <n v="451589"/>
    <n v="407964.59"/>
    <n v="43624.409999999974"/>
    <s v="CONCEPCION"/>
    <s v="TOME"/>
    <n v="451589000"/>
    <n v="407964590"/>
    <n v="43624409.999999978"/>
    <x v="1"/>
    <s v="UNIPROVINCIAL"/>
    <x v="2"/>
    <s v="SSSR"/>
  </r>
  <r>
    <s v="Biobío"/>
    <s v="Subdirección de Servicios Sanitarios Rurales"/>
    <s v="02"/>
    <s v="40020346-0"/>
    <s v="CONSERVACION MANTENCIÓN Y AMPLIACIÓN SIST. APR, REGION BIO BIO (GLOSA 5)"/>
    <n v="2216052"/>
    <n v="127850.554"/>
    <n v="2088201.446"/>
    <s v="INTERPROVINCIAL"/>
    <s v="INTERCOMUNAL"/>
    <n v="2216052000"/>
    <n v="127850554"/>
    <n v="2088201446"/>
    <x v="0"/>
    <s v="INTERPROVINCIAL"/>
    <x v="2"/>
    <s v="SSSR"/>
  </r>
  <r>
    <s v="Biobío"/>
    <s v="Subdirección de Servicios Sanitarios Rurales"/>
    <s v="02"/>
    <s v="40020356-0"/>
    <s v="CONSTRUCCION SERVICIO DE AGUA POTABLE RURAL DE EL ARRAYAN - LAS VIOLETAS, LOS ANGELES"/>
    <n v="1100000"/>
    <n v="0"/>
    <n v="1100000"/>
    <s v="BIO BIO"/>
    <s v="LOS ANGELES"/>
    <n v="1100000000"/>
    <n v="0"/>
    <n v="1100000000"/>
    <x v="1"/>
    <s v="UNIPROVINCIAL"/>
    <x v="2"/>
    <s v="SSSR"/>
  </r>
  <r>
    <s v="Biobío"/>
    <s v="Subdirección de Servicios Sanitarios Rurales"/>
    <s v="02"/>
    <s v="40020359-0"/>
    <s v="CONSTRUCCION SERVICIO SANITARIO RURAL DE LAS CAMELIAS, LOS ANGELES"/>
    <n v="904244"/>
    <n v="537236.12699999998"/>
    <n v="367007.87300000002"/>
    <s v="BIO BIO"/>
    <s v="LOS ANGELES"/>
    <n v="904244000"/>
    <n v="537236127"/>
    <n v="367007873"/>
    <x v="1"/>
    <s v="UNIPROVINCIAL"/>
    <x v="2"/>
    <s v="SSSR"/>
  </r>
  <r>
    <s v="Biobío"/>
    <s v="Subdirección de Servicios Sanitarios Rurales"/>
    <s v="02"/>
    <s v="40020363-0"/>
    <s v="MEJORAMIENTO Y AMPLIACIÓN CAPACIDAD PRODUCTIVA DEL SERVICIO SANITARIO RURAL DE COLIUMO, TOME"/>
    <n v="40708"/>
    <n v="0"/>
    <n v="40708"/>
    <s v="CONCEPCION"/>
    <s v="TOME"/>
    <n v="40708000"/>
    <n v="0"/>
    <n v="40708000"/>
    <x v="1"/>
    <s v="UNIPROVINCIAL"/>
    <x v="2"/>
    <s v="SSSR"/>
  </r>
  <r>
    <s v="Biobío"/>
    <s v="Subdirección de Servicios Sanitarios Rurales"/>
    <s v="02"/>
    <s v="40020364-0"/>
    <s v="CONSTRUCCION SERVICIO SANITARIO RURAL DE TUCAPEL ALTO, CAÑETE"/>
    <n v="771636"/>
    <n v="0"/>
    <n v="771636"/>
    <s v="ARAUCO"/>
    <s v="CAÑETE"/>
    <n v="771636000"/>
    <n v="0"/>
    <n v="771636000"/>
    <x v="1"/>
    <s v="UNIPROVINCIAL"/>
    <x v="2"/>
    <s v="SSSR"/>
  </r>
  <r>
    <s v="Biobío"/>
    <s v="Subdirección de Servicios Sanitarios Rurales"/>
    <s v="02"/>
    <s v="40020368-0"/>
    <s v="CONSTRUCCION SERVICIO SANITARIO RURAL DE SANTA ELENA Y VILLA SAN FRANCISCO, COMUNA LAJA"/>
    <n v="120350"/>
    <n v="31840.3"/>
    <n v="88509.7"/>
    <s v="BIO BIO"/>
    <s v="LAJA"/>
    <n v="120350000"/>
    <n v="31840300"/>
    <n v="88509700"/>
    <x v="1"/>
    <s v="UNIPROVINCIAL"/>
    <x v="2"/>
    <s v="SSSR"/>
  </r>
  <r>
    <s v="Biobío"/>
    <s v="Subdirección de Servicios Sanitarios Rurales"/>
    <s v="02"/>
    <s v="40020710-0"/>
    <s v="CONSTRUCCION SERVICIO SANITARIO RURAL DE EL ROSAL - VILLA ALEGRE, COMUNA DE LOS ANGELES"/>
    <n v="1412552"/>
    <n v="0"/>
    <n v="1412552"/>
    <s v="BIO BIO"/>
    <s v="LOS ANGELES"/>
    <n v="1412552000"/>
    <n v="0"/>
    <n v="1412552000"/>
    <x v="1"/>
    <s v="UNIPROVINCIAL"/>
    <x v="2"/>
    <s v="SSSR"/>
  </r>
  <r>
    <s v="Biobío"/>
    <s v="Subdirección de Servicios Sanitarios Rurales"/>
    <s v="02"/>
    <s v="40027929-0"/>
    <s v="MEJORAMIENTO SISTEMAS APR, REGION BIOBIO, GLOSA 05 APR (PREFACT.,FACT.,DISEÑO)"/>
    <n v="2757830"/>
    <n v="111835.155"/>
    <n v="2645994.8450000002"/>
    <s v="INTERPROVINCIAL"/>
    <s v="INTERCOMUNAL"/>
    <n v="2757830000"/>
    <n v="111835155"/>
    <n v="2645994845"/>
    <x v="0"/>
    <s v="INTERPROVINCIAL"/>
    <x v="2"/>
    <s v="SSSR"/>
  </r>
  <r>
    <s v="Biobío"/>
    <s v="Subdirección de Servicios Sanitarios Rurales"/>
    <s v="02"/>
    <s v="40031621-0"/>
    <s v="AMPLIACION SERVICIO SANITARIO RURAL DE VILLA LOS RÍOS, COMUNA LOS ÁLAMOS"/>
    <n v="348708"/>
    <n v="224963.35499999998"/>
    <n v="123744.64500000002"/>
    <s v="ARAUCO"/>
    <s v="LOS ALAMOS"/>
    <n v="348708000"/>
    <n v="224963354.99999997"/>
    <n v="123744645.00000001"/>
    <x v="1"/>
    <s v="UNIPROVINCIAL"/>
    <x v="2"/>
    <s v="SSSR"/>
  </r>
  <r>
    <s v="Biobío"/>
    <s v="Subdirección de Servicios Sanitarios Rurales"/>
    <s v="02"/>
    <s v="40035356-0"/>
    <s v="CONSTRUCCION SERVICIO SANITARIO RURAL DE TURQUÍA, COMUNA DE SAN ROSENDO"/>
    <n v="2963964"/>
    <n v="287778.636"/>
    <n v="2676185.3640000001"/>
    <s v="BIO BIO"/>
    <s v="SAN ROSENDO"/>
    <n v="2963964000"/>
    <n v="287778636"/>
    <n v="2676185364"/>
    <x v="1"/>
    <s v="UNIPROVINCIAL"/>
    <x v="2"/>
    <s v="SSSR"/>
  </r>
  <r>
    <s v="Biobío"/>
    <s v="Subdirección de Servicios Sanitarios Rurales"/>
    <s v="02"/>
    <s v="40037913-0"/>
    <s v="CONSERVACION SISTEMAS SSR POR SEQUIA 2022 - 2023, REGIÓN DEL BIOBIO"/>
    <n v="2168132"/>
    <n v="866898.28899999999"/>
    <n v="1301233.7110000001"/>
    <s v="CONCEPCION, ARAUCO, BIO BIO"/>
    <s v="CONCEPCION, CORONEL, CHIGUAYANTE, FLORIDA, HUALQUI, LOTA, PENCO, SAN PEDRO DE LA PAZ, SANTA JUANA, TALCAHUANO, TOME, HUALPEN, LEBU, ARAUCO, CAÑETE, CONTULMO, CURANILAHUE, LOS ALAMOS, TIRUA, ALTO BIO BIO, LOS ANGELES, ANTUCO, CABRERO, LAJA, MULCHEN, NACIMI"/>
    <n v="2168132000"/>
    <n v="866898289"/>
    <n v="1301233711.0000002"/>
    <x v="1"/>
    <s v="UNIPROVINCIAL"/>
    <x v="2"/>
    <s v="SSSR"/>
  </r>
  <r>
    <s v="Biobío"/>
    <s v="Subdirección de Servicios Sanitarios Rurales"/>
    <s v="02"/>
    <s v="40041762-0"/>
    <s v="CONSERVACION SSR DE SARA DE LEBU, COMUNA DE LOS ÁLAMOS"/>
    <n v="372000"/>
    <n v="0"/>
    <n v="372000"/>
    <s v="ARAUCO"/>
    <s v="LOS ALAMOS"/>
    <n v="372000000"/>
    <n v="0"/>
    <n v="372000000"/>
    <x v="1"/>
    <s v="UNIPROVINCIAL"/>
    <x v="2"/>
    <s v="SSSR"/>
  </r>
  <r>
    <s v="Biobío"/>
    <s v="Subdirección de Servicios Sanitarios Rurales"/>
    <s v="02"/>
    <s v="40042150-0"/>
    <s v="CONSERVACION SONDAJES SSR RIHUE Y SSR COIGÜE, COMUNA DE NEGRETE"/>
    <n v="374907"/>
    <n v="209360.63799999998"/>
    <n v="165546.36200000002"/>
    <s v="BIO BIO"/>
    <s v="NEGRETE"/>
    <n v="374907000"/>
    <n v="209360637.99999997"/>
    <n v="165546362.00000003"/>
    <x v="1"/>
    <s v="UNIPROVINCIAL"/>
    <x v="2"/>
    <s v="SSSR"/>
  </r>
  <r>
    <s v="Biobío"/>
    <s v="Subdirección de Servicios Sanitarios Rurales"/>
    <s v="02"/>
    <s v="40042151-0"/>
    <s v="CONSERVACION ESTANQUES 2022 - 2023 REGIÓN DEL BIOBIO"/>
    <n v="715783"/>
    <n v="318074.87800000003"/>
    <n v="397708.12199999997"/>
    <s v="ARAUCO, BIO BIO"/>
    <s v="CAÑETE, LOS ANGELES, LAJA, YUMBEL"/>
    <n v="715783000"/>
    <n v="318074878"/>
    <n v="397708122"/>
    <x v="1"/>
    <s v="UNIPROVINCIAL"/>
    <x v="2"/>
    <s v="SSSR"/>
  </r>
  <r>
    <s v="Biobío"/>
    <s v="Subdirección de Servicios Sanitarios Rurales"/>
    <s v="02"/>
    <s v="40044633-0"/>
    <s v="CONSERVACION SSR CANTERAS, COMUNA DE QUILLECO, REGIÓN DEL BIOBÍO"/>
    <n v="177485"/>
    <n v="0"/>
    <n v="177485"/>
    <s v="BIO BIO"/>
    <s v="QUILLECO"/>
    <n v="177485000"/>
    <n v="0"/>
    <n v="177485000"/>
    <x v="1"/>
    <s v="UNIPROVINCIAL"/>
    <x v="2"/>
    <s v="SSSR"/>
  </r>
  <r>
    <s v="Biobío"/>
    <s v="Dirección General de Concesiones de Obras Públicas"/>
    <s v="02"/>
    <s v="29000013-0"/>
    <s v="CONCESION RUTA INTERPORTUARIA (COMPENSACION SISTEMA NUEVAS INVERSIONES)"/>
    <n v="21476"/>
    <n v="0"/>
    <n v="21476"/>
    <s v="CONCEPCION"/>
    <s v="CONCEPCION, PENCO, TALCAHUANO"/>
    <n v="21476000"/>
    <n v="0"/>
    <n v="21476000"/>
    <x v="1"/>
    <s v="UNIPROVINCIAL"/>
    <x v="2"/>
    <s v="DCOP"/>
  </r>
  <r>
    <s v="Biobío"/>
    <s v="Dirección General de Concesiones de Obras Públicas"/>
    <s v="02"/>
    <s v="29000047-0"/>
    <s v="AMPLIACIÓN, REHABILITACIÓN Y MEJORAMIENO RUTA INTERPORTUARIA TALCAHUANO - PENCO (INSPECCIÓN FISCAL)"/>
    <n v="391997"/>
    <n v="113897.387"/>
    <n v="278099.61300000001"/>
    <s v="CONCEPCION"/>
    <s v="CONCEPCION, PENCO, TALCAHUANO"/>
    <n v="391997000"/>
    <n v="113897387"/>
    <n v="278099613"/>
    <x v="1"/>
    <s v="UNIPROVINCIAL"/>
    <x v="2"/>
    <s v="DCOP"/>
  </r>
  <r>
    <s v="Biobío"/>
    <s v="Dirección General de Concesiones de Obras Públicas"/>
    <s v="02"/>
    <s v="29000069-0"/>
    <s v="ASESORÍA A LA INSPECCIÓN FISCAL DE LA OBRA TERMINAL DE PASAJEROS CARRIEL SUR EN CONSTRUCCIÓN"/>
    <n v="279188"/>
    <n v="79185.303"/>
    <n v="200002.69699999999"/>
    <s v="CONCEPCION"/>
    <s v="TALCAHUANO"/>
    <n v="279188000"/>
    <n v="79185303"/>
    <n v="200002697"/>
    <x v="1"/>
    <s v="UNIPROVINCIAL"/>
    <x v="2"/>
    <s v="DCOP"/>
  </r>
  <r>
    <s v="Biobío"/>
    <s v="Dirección General de Concesiones de Obras Públicas"/>
    <s v="02"/>
    <s v="29000184-0"/>
    <s v="RUTA 160 TRAMO CORONEL TRES PINOS (INSPECCIÓN FISCAL)"/>
    <n v="955168"/>
    <n v="135024.883"/>
    <n v="820143.11699999997"/>
    <s v="CONCEPCION, ARAUCO"/>
    <s v="CORONEL, LOTA, ARAUCO, CURANILAHUE, LOS ALAMOS"/>
    <n v="955168000"/>
    <n v="135024883"/>
    <n v="820143117"/>
    <x v="1"/>
    <s v="UNIPROVINCIAL"/>
    <x v="2"/>
    <s v="DCOP"/>
  </r>
  <r>
    <s v="Biobío"/>
    <s v="Dirección General de Concesiones de Obras Públicas"/>
    <s v="02"/>
    <s v="29000233-0"/>
    <s v="RUTA 160 TRAMO CORONEL TRES PINOS (EXPROPIACIONES)"/>
    <n v="22000"/>
    <n v="149.94"/>
    <n v="21850.06"/>
    <s v="CONCEPCION, ARAUCO"/>
    <s v="CORONEL, LOTA, CURANILAHUE, LOS ALAMOS"/>
    <n v="22000000"/>
    <n v="149940"/>
    <n v="21850060"/>
    <x v="1"/>
    <s v="UNIPROVINCIAL"/>
    <x v="2"/>
    <s v="DCOP"/>
  </r>
  <r>
    <s v="Biobío"/>
    <s v="Dirección General de Concesiones de Obras Públicas"/>
    <s v="02"/>
    <s v="29000246-0"/>
    <s v="ACCESO NORTE A CONCEPCIÓN (EXPROPIACIONES)"/>
    <n v="2200"/>
    <n v="0"/>
    <n v="2200"/>
    <s v="CONCEPCION"/>
    <s v="CONCEPCION"/>
    <n v="2200000"/>
    <n v="0"/>
    <n v="2200000"/>
    <x v="1"/>
    <s v="UNIPROVINCIAL"/>
    <x v="2"/>
    <s v="DCOP"/>
  </r>
  <r>
    <s v="Biobío"/>
    <s v="Dirección General de Concesiones de Obras Públicas"/>
    <s v="02"/>
    <s v="29000268-0"/>
    <s v="RUTA 160, TRAMO TRES PINOS - ACCESO NORTE A CORONEL (COMPENSACIONES)"/>
    <n v="101702"/>
    <n v="0"/>
    <n v="101702"/>
    <s v="CONCEPCION, ARAUCO"/>
    <s v="CORONEL, LOTA, ARAUCO, CURANILAHUE, LOS ALAMOS"/>
    <n v="101702000"/>
    <n v="0"/>
    <n v="101702000"/>
    <x v="1"/>
    <s v="UNIPROVINCIAL"/>
    <x v="2"/>
    <s v="DCOP"/>
  </r>
  <r>
    <s v="Biobío"/>
    <s v="Dirección General de Concesiones de Obras Públicas"/>
    <s v="02"/>
    <s v="29000277-0"/>
    <s v="CONCESIÓN RUTA INTERPORTUARIA TALCAHUANO - PENCO (EXPROPIACIONES)"/>
    <n v="2200"/>
    <n v="0"/>
    <n v="2200"/>
    <s v="INTERPROVINCIAL"/>
    <s v="INTERCOMUNAL"/>
    <n v="2200000"/>
    <n v="0"/>
    <n v="2200000"/>
    <x v="0"/>
    <s v="INTERPROVINCIAL"/>
    <x v="2"/>
    <s v="DCOP"/>
  </r>
  <r>
    <s v="Biobío"/>
    <s v="Dirección General de Concesiones de Obras Públicas"/>
    <s v="02"/>
    <s v="29000356-0"/>
    <s v="AUTOPISTA CONCEPCIÓN - CABRERO (EXPROPIACIONES)"/>
    <n v="146000"/>
    <n v="0"/>
    <n v="146000"/>
    <s v="INTERPROVINCIAL"/>
    <s v="INTERCOMUNAL"/>
    <n v="146000000"/>
    <n v="0"/>
    <n v="146000000"/>
    <x v="0"/>
    <s v="INTERPROVINCIAL"/>
    <x v="2"/>
    <s v="DCOP"/>
  </r>
  <r>
    <s v="Biobío"/>
    <s v="Dirección General de Concesiones de Obras Públicas"/>
    <s v="02"/>
    <s v="29000489-0"/>
    <s v="CONCESIÓN VIAL PUENTE INDUSTRIAL, REGIÓN DEL BIOBÍO (INSPECCIÓN FISCAL)"/>
    <n v="898553"/>
    <n v="191558.68299999999"/>
    <n v="706994.31700000004"/>
    <s v="CONCEPCION"/>
    <s v="SAN PEDRO DE LA PAZ, HUALPEN"/>
    <n v="898553000"/>
    <n v="191558683"/>
    <n v="706994317"/>
    <x v="1"/>
    <s v="UNIPROVINCIAL"/>
    <x v="2"/>
    <s v="DCOP"/>
  </r>
  <r>
    <s v="Biobío"/>
    <s v="Dirección General de Concesiones de Obras Públicas"/>
    <s v="02"/>
    <s v="29000499-0"/>
    <s v="CONCESIÓN RUTA 160, TRAMO TRES PINOS ACCESO NORTE A CORONEL (SISTEMA NUEVAS INVERSIONES)"/>
    <n v="9553880"/>
    <n v="51993.563999999998"/>
    <n v="9501886.4360000007"/>
    <s v="CONCEPCION, ARAUCO"/>
    <s v="CORONEL, LOTA, ARAUCO, CURANILAHUE, LOS ALAMOS"/>
    <n v="9553880000"/>
    <n v="51993564"/>
    <n v="9501886436"/>
    <x v="1"/>
    <s v="UNIPROVINCIAL"/>
    <x v="2"/>
    <s v="DCOP"/>
  </r>
  <r>
    <s v="Biobío"/>
    <s v="Dirección General de Concesiones de Obras Públicas"/>
    <s v="02"/>
    <s v="29000503-0"/>
    <s v="CONCESIÓN VIAL PUENTE INDUSTRIAL, REGIÓN DEL BIOBÍO (EXPROPIACIONES)"/>
    <n v="11000"/>
    <n v="0"/>
    <n v="11000"/>
    <s v="CONCEPCION"/>
    <s v="SAN PEDRO DE LA PAZ, HUALPEN"/>
    <n v="11000000"/>
    <n v="0"/>
    <n v="11000000"/>
    <x v="1"/>
    <s v="UNIPROVINCIAL"/>
    <x v="2"/>
    <s v="DCOP"/>
  </r>
  <r>
    <s v="Biobío"/>
    <s v="Dirección General de Concesiones de Obras Públicas"/>
    <s v="02"/>
    <s v="29000532-0"/>
    <s v="CONCESIÓN VIAL PUENTE INDUSTRIAL (SISTEMA NUEVAS INVERSIONES)"/>
    <n v="2666690"/>
    <n v="2614306.66"/>
    <n v="52383.339999999851"/>
    <s v="CONCEPCION"/>
    <s v="CONCEPCION"/>
    <n v="2666690000"/>
    <n v="2614306660"/>
    <n v="52383339.999999851"/>
    <x v="1"/>
    <s v="UNIPROVINCIAL"/>
    <x v="2"/>
    <s v="DCOP"/>
  </r>
  <r>
    <s v="Biobío"/>
    <s v="Dirección General de Concesiones de Obras Públicas"/>
    <s v="02"/>
    <s v="29000552-0"/>
    <s v="RED HOSPITALARIA BÍO BÍO (INSPECCIÓN FISCAL)"/>
    <n v="1395097"/>
    <n v="43139.457999999999"/>
    <n v="1351957.5419999999"/>
    <s v="CONCEPCION, ARAUCO, BIO BIO"/>
    <s v="CORONEL, LOTA, TOME, LEBU, ARAUCO, MULCHEN, NACIMIENTO, SANTA BARBARA"/>
    <n v="1395097000"/>
    <n v="43139458"/>
    <n v="1351957542"/>
    <x v="1"/>
    <s v="UNIPROVINCIAL"/>
    <x v="2"/>
    <s v="DCOP"/>
  </r>
  <r>
    <s v="Biobío"/>
    <s v="Dirección General de Concesiones de Obras Públicas"/>
    <s v="02"/>
    <s v="29000584-0"/>
    <s v="-- CONCESIÓN RUTA PIE DE MONTE (INSPECCIÓN FISCAL) "/>
    <n v="309176"/>
    <n v="0"/>
    <n v="309176"/>
    <s v="CONCEPCION"/>
    <s v="CORONEL, SAN PEDRO DE LA PAZ"/>
    <n v="309176000"/>
    <n v="0"/>
    <n v="309176000"/>
    <x v="1"/>
    <s v="UNIPROVINCIAL"/>
    <x v="2"/>
    <s v="DCOP"/>
  </r>
  <r>
    <s v="Biobío"/>
    <s v="Dirección General de Aguas "/>
    <s v="01"/>
    <s v="40009216-0"/>
    <s v="EXPLORACIÓN DE LA CAPACIDAD DE EXPLOTACIÓN AGUAS SUBTERRÁNEAS EN SECTOR PROUCTIVO BIOBÍO"/>
    <n v="1020867"/>
    <n v="0"/>
    <n v="1020867"/>
    <s v="INTERPROVINCIAL"/>
    <s v="INTERCOMUNAL"/>
    <n v="1020867000"/>
    <n v="0"/>
    <n v="1020867000"/>
    <x v="0"/>
    <s v="INTERPROVINCIAL"/>
    <x v="2"/>
    <s v="DAGU"/>
  </r>
  <r>
    <s v="La Araucanía"/>
    <s v="Dirección de Arquitectura "/>
    <s v="02"/>
    <s v="40030522-0"/>
    <s v="CONSERVACION PISO 6° (SEREMI OOPP)  EDIFICIO MOP REGION DE LA ARAUCANIA"/>
    <n v="301116"/>
    <n v="119940.689"/>
    <n v="181175.31099999999"/>
    <s v="CAUTIN"/>
    <s v="TEMUCO"/>
    <n v="301116000"/>
    <n v="119940689"/>
    <n v="181175311"/>
    <x v="1"/>
    <s v="UNIPROVINCIAL"/>
    <x v="2"/>
    <s v="DARQ"/>
  </r>
  <r>
    <s v="La Araucanía"/>
    <s v="Dirección de Arquitectura "/>
    <s v="02"/>
    <s v="40038821-0"/>
    <s v="CONSERVACION INTEGRAL PROVINCIAL MALLECO DIRECCIÓN DE VIALIDAD , ANGOL ANGOL"/>
    <n v="105500"/>
    <n v="0"/>
    <n v="105500"/>
    <s v="MALLECO"/>
    <s v="ANGOL"/>
    <n v="105500000"/>
    <n v="0"/>
    <n v="105500000"/>
    <x v="1"/>
    <s v="UNIPROVINCIAL"/>
    <x v="2"/>
    <s v="DARQ"/>
  </r>
  <r>
    <s v="La Araucanía"/>
    <s v="Dirección de Obras Hidráulicas "/>
    <s v="02"/>
    <s v="20188580-0"/>
    <s v="CONSTRUCCION COLECTOR INTERCEPTOR AGUAS LLUVIAS SANTA ROSA, TEMUCO"/>
    <n v="950150"/>
    <n v="0"/>
    <n v="950150"/>
    <s v="CAUTIN"/>
    <s v="TEMUCO"/>
    <n v="950150000"/>
    <n v="0"/>
    <n v="950150000"/>
    <x v="1"/>
    <s v="UNIPROVINCIAL"/>
    <x v="2"/>
    <s v="DOHR"/>
  </r>
  <r>
    <s v="La Araucanía"/>
    <s v="Dirección de Obras Hidráulicas "/>
    <s v="02"/>
    <s v="30002745-0"/>
    <s v="CONSTRUCCION SISTEMA DE REGADIO LAS VERTIENTES - PUA, REGION DE LA ARAUCANIA"/>
    <n v="742146"/>
    <n v="196468.11499999999"/>
    <n v="545677.88500000001"/>
    <s v="CAUTIN, MALLECO"/>
    <s v="LAUTARO, PERQUENCO, VICTORIA"/>
    <n v="742146000"/>
    <n v="196468115"/>
    <n v="545677885"/>
    <x v="1"/>
    <s v="UNIPROVINCIAL"/>
    <x v="2"/>
    <s v="DOHR"/>
  </r>
  <r>
    <s v="La Araucanía"/>
    <s v="Dirección de Obras Hidráulicas "/>
    <s v="02"/>
    <s v="30034469-0"/>
    <s v="MEJORAMIENTO EST.BOTROLHUE Y HABILITACION DESCARGA RIO CAUTIN, TCO."/>
    <n v="174052"/>
    <n v="0"/>
    <n v="174052"/>
    <s v="CAUTIN"/>
    <s v="TEMUCO"/>
    <n v="174052000"/>
    <n v="0"/>
    <n v="174052000"/>
    <x v="1"/>
    <s v="UNIPROVINCIAL"/>
    <x v="2"/>
    <s v="DOHR"/>
  </r>
  <r>
    <s v="La Araucanía"/>
    <s v="Dirección de Obras Hidráulicas "/>
    <s v="02"/>
    <s v="30063942-0"/>
    <s v="CONSTRUCCIÓN COLECTOR INTERCEPTOR AGUAS LLUVIAS SAN MARTÍN, TEMUCO"/>
    <n v="2983797"/>
    <n v="600709.49200000009"/>
    <n v="2383087.5079999999"/>
    <s v="CAUTIN"/>
    <s v="TEMUCO"/>
    <n v="2983797000"/>
    <n v="600709492.00000012"/>
    <n v="2383087508"/>
    <x v="1"/>
    <s v="UNIPROVINCIAL"/>
    <x v="2"/>
    <s v="DOHR"/>
  </r>
  <r>
    <s v="La Araucanía"/>
    <s v="Dirección de Obras Hidráulicas "/>
    <s v="02"/>
    <s v="30099413-0"/>
    <s v="CONSTRUCCION OBRAS FLUVIALES RÍO LUMACO - LUMACO"/>
    <n v="120100"/>
    <n v="0"/>
    <n v="120100"/>
    <s v="MALLECO"/>
    <s v="LUMACO"/>
    <n v="120100000"/>
    <n v="0"/>
    <n v="120100000"/>
    <x v="1"/>
    <s v="UNIPROVINCIAL"/>
    <x v="2"/>
    <s v="DOHR"/>
  </r>
  <r>
    <s v="La Araucanía"/>
    <s v="Dirección de Obras Hidráulicas "/>
    <s v="02"/>
    <s v="30101997-0"/>
    <s v="CONSTRUCCION DEFENSAS FLUVIALES RÍO CRUCES Y ESTERO LONCOCHE, SECTOR URBANO DE LONCOCHE LONCOCHE"/>
    <n v="1393000"/>
    <n v="394167.28200000001"/>
    <n v="998832.71799999999"/>
    <s v="CAUTIN"/>
    <s v="LONCOCHE"/>
    <n v="1393000000"/>
    <n v="394167282"/>
    <n v="998832718"/>
    <x v="1"/>
    <s v="UNIPROVINCIAL"/>
    <x v="2"/>
    <s v="DOHR"/>
  </r>
  <r>
    <s v="La Araucanía"/>
    <s v="Dirección de Obras Hidráulicas "/>
    <s v="02"/>
    <s v="40010186-0"/>
    <s v="CONSERVACION INFRAESTRUCTURA AGUAS LLUVIAS DE TEMUCO 2019 - 2022"/>
    <n v="1225161"/>
    <n v="269348.07"/>
    <n v="955812.92999999993"/>
    <s v="CAUTIN"/>
    <s v="TEMUCO, PADRE LAS CASAS"/>
    <n v="1225161000"/>
    <n v="269348070"/>
    <n v="955812929.99999988"/>
    <x v="1"/>
    <s v="UNIPROVINCIAL"/>
    <x v="2"/>
    <s v="DOHR"/>
  </r>
  <r>
    <s v="La Araucanía"/>
    <s v="Dirección de Obras Hidráulicas "/>
    <s v="02"/>
    <s v="40025997-0"/>
    <s v="CONSERVACION OBRAS DE RIEGO FISCALES REGION DE LA ARAUCANIA 2021 - 2023 - RECUP"/>
    <n v="301469"/>
    <n v="300453.86700000003"/>
    <n v="1015.1329999999725"/>
    <s v="CAUTIN"/>
    <s v="VILCUN"/>
    <n v="301469000"/>
    <n v="300453867"/>
    <n v="1015132.9999999725"/>
    <x v="1"/>
    <s v="UNIPROVINCIAL"/>
    <x v="2"/>
    <s v="DOHR"/>
  </r>
  <r>
    <s v="La Araucanía"/>
    <s v="Dirección de Obras Hidráulicas "/>
    <s v="02"/>
    <s v="40027158-0"/>
    <s v="CONSTRUCCION SISTEMA DE RIEGO PARA DESARROLLO AGRÍCOLA CANAL IMPERIAL, REGION DE LA ARAUCANIA"/>
    <n v="652710"/>
    <n v="0"/>
    <n v="652710"/>
    <s v="CAUTIN"/>
    <s v="NUEVA IMPERIAL"/>
    <n v="652710000"/>
    <n v="0"/>
    <n v="652710000"/>
    <x v="1"/>
    <s v="UNIPROVINCIAL"/>
    <x v="2"/>
    <s v="DOHR"/>
  </r>
  <r>
    <s v="La Araucanía"/>
    <s v="Dirección de Obras Hidráulicas "/>
    <s v="02"/>
    <s v="40031973-0"/>
    <s v="CONSERVACION SISTEMA DE RIEGO CANAL QUEPE SUR,  VILCÚN, REGIÓN DE LA ARAUCANIA - RECUP"/>
    <n v="3092"/>
    <n v="0"/>
    <n v="3092"/>
    <s v="CAUTIN"/>
    <s v="VILCUN"/>
    <n v="3092000"/>
    <n v="0"/>
    <n v="3092000"/>
    <x v="1"/>
    <s v="UNIPROVINCIAL"/>
    <x v="2"/>
    <s v="DOHR"/>
  </r>
  <r>
    <s v="La Araucanía"/>
    <s v="Dirección de Obras Hidráulicas "/>
    <s v="02"/>
    <s v="40036991-0"/>
    <s v="CONSERVACION CANAL CHUFQUEN, REGION DE LA ARAUCANIA - RECUP"/>
    <n v="76343"/>
    <n v="0"/>
    <n v="76343"/>
    <s v="CAUTIN, MALLECO"/>
    <s v="TEMUCO, CARAHUE, CUNCO, CURARREHUE, FREIRE, GALVARINO, GORBEA, LAUTARO, LONCOCHE, MELIPEUCO, NUEVA IMPERIAL, PADRE LAS CASAS, PERQUENCO, PITRUFQUEN, PUCON, SAAVEDRA, TEODORO SCHMIDT, TOLTEN, VILCUN, VILLARRICA, ANGOL, COLLIPULLI, CURACAUTIN, ERCILLA, LONQ"/>
    <n v="76343000"/>
    <n v="0"/>
    <n v="76343000"/>
    <x v="1"/>
    <s v="UNIPROVINCIAL"/>
    <x v="2"/>
    <s v="DOHR"/>
  </r>
  <r>
    <s v="La Araucanía"/>
    <s v="Dirección de Obras Hidráulicas "/>
    <s v="02"/>
    <s v="40037012-0"/>
    <s v="CONSERVACION CANAL ALLIPEN, REGION DE LA ARAUCANIA - RECUP"/>
    <n v="46363"/>
    <n v="0"/>
    <n v="46363"/>
    <s v="CAUTIN"/>
    <s v="CUNCO"/>
    <n v="46363000"/>
    <n v="0"/>
    <n v="46363000"/>
    <x v="1"/>
    <s v="UNIPROVINCIAL"/>
    <x v="2"/>
    <s v="DOHR"/>
  </r>
  <r>
    <s v="La Araucanía"/>
    <s v="Dirección de Obras Hidráulicas "/>
    <s v="02"/>
    <s v="40039443-0"/>
    <s v="CONSERVACION DE RIBERAS DE CAUCES NATURALES REGION DE LA ARAUCANIA 2022 - 2026"/>
    <n v="1523179"/>
    <n v="1521351.1359999999"/>
    <n v="1827.8640000000596"/>
    <s v="CAUTIN"/>
    <s v="TEMUCO"/>
    <n v="1523179000"/>
    <n v="1521351136"/>
    <n v="1827864.0000000596"/>
    <x v="1"/>
    <s v="UNIPROVINCIAL"/>
    <x v="2"/>
    <s v="DOHR"/>
  </r>
  <r>
    <s v="La Araucanía"/>
    <s v="Dirección de Obras Hidráulicas "/>
    <s v="02"/>
    <s v="40039926-0"/>
    <s v="CONSERVACION MANTENCIÓN Y EXPLOTACIÓN SISTEMA DE REGADÍO COMUY, REGIÓN DE LA ARAUCANIA"/>
    <n v="535650"/>
    <n v="99729.93"/>
    <n v="435920.07"/>
    <s v="CAUTIN"/>
    <s v="TEODORO SCHMIDT"/>
    <n v="535650000"/>
    <n v="99729930"/>
    <n v="435920070"/>
    <x v="1"/>
    <s v="UNIPROVINCIAL"/>
    <x v="2"/>
    <s v="DOHR"/>
  </r>
  <r>
    <s v="La Araucanía"/>
    <s v="Dirección de Obras Hidráulicas "/>
    <s v="02"/>
    <s v="40047390-0"/>
    <s v="CONSERVACION SISTEMA DE RIEGO CANAL 21 DE MAYO, COMUNA DE VILCUN, REGION DE LA ARAUCANIA"/>
    <n v="450295"/>
    <n v="0"/>
    <n v="450295"/>
    <s v="CAUTIN"/>
    <s v="VILLARRICA"/>
    <n v="450295000"/>
    <n v="0"/>
    <n v="450295000"/>
    <x v="1"/>
    <s v="UNIPROVINCIAL"/>
    <x v="2"/>
    <s v="DOHR"/>
  </r>
  <r>
    <s v="La Araucanía"/>
    <s v="Dirección de Vialidad"/>
    <s v="01"/>
    <s v="40043105-0"/>
    <s v="DIAGNOSTICO SEGURIDAD VIAL VARIAS RUTAS DE LA RED VIAL NACIONAL REGION DE ARAUCANIA "/>
    <n v="53650"/>
    <n v="0"/>
    <n v="53650"/>
    <s v="INTERPROVINCIAL"/>
    <s v="INTERCOMUNAL"/>
    <n v="53650000"/>
    <n v="0"/>
    <n v="53650000"/>
    <x v="0"/>
    <s v="INTERPROVINCIAL"/>
    <x v="2"/>
    <s v="DVIA"/>
  </r>
  <r>
    <s v="La Araucanía"/>
    <s v="Dirección de Vialidad"/>
    <s v="02"/>
    <s v="20153304-2"/>
    <s v="MEJORAMIENTO RUTAS S-46 ,S-618 SECTOR: PTO. DOMÍNGUEZ - HUALPÍN"/>
    <n v="2000"/>
    <n v="0"/>
    <n v="2000"/>
    <s v="CAUTIN"/>
    <s v="TEODORO SCHMIDT"/>
    <n v="2000000"/>
    <n v="0"/>
    <n v="2000000"/>
    <x v="1"/>
    <s v="UNIPROVINCIAL"/>
    <x v="2"/>
    <s v="DVIA"/>
  </r>
  <r>
    <s v="La Araucanía"/>
    <s v="Dirección de Vialidad"/>
    <s v="02"/>
    <s v="20184422-0"/>
    <s v="MEJORAMIENTO RUTA 199-CH SECTOR: PUESCO PASO MAMUIL MALAL"/>
    <n v="45000"/>
    <n v="0"/>
    <n v="45000"/>
    <s v="CAUTIN"/>
    <s v="CURARREHUE"/>
    <n v="45000000"/>
    <n v="0"/>
    <n v="45000000"/>
    <x v="1"/>
    <s v="UNIPROVINCIAL"/>
    <x v="2"/>
    <s v="DVIA"/>
  </r>
  <r>
    <s v="La Araucanía"/>
    <s v="Dirección de Vialidad"/>
    <s v="02"/>
    <s v="20187901-0"/>
    <s v="CONSTRUCCIÓN NUEVO PUENTE CAUTÍN EN CAJÓN"/>
    <n v="41000"/>
    <n v="4085.6509999999998"/>
    <n v="36914.349000000002"/>
    <s v="CAUTIN"/>
    <s v="TEMUCO, VILCUN"/>
    <n v="41000000"/>
    <n v="4085651"/>
    <n v="36914349"/>
    <x v="1"/>
    <s v="UNIPROVINCIAL"/>
    <x v="2"/>
    <s v="DVIA"/>
  </r>
  <r>
    <s v="La Araucanía"/>
    <s v="Dirección de Vialidad"/>
    <s v="02"/>
    <s v="30043928-0"/>
    <s v="REPOSICIÓN PUENTE MANCHURIA Y ACCESOS"/>
    <n v="1160"/>
    <n v="0"/>
    <n v="1160"/>
    <s v="MALLECO"/>
    <s v="CURACAUTIN"/>
    <n v="1160000"/>
    <n v="0"/>
    <n v="1160000"/>
    <x v="1"/>
    <s v="UNIPROVINCIAL"/>
    <x v="2"/>
    <s v="DVIA"/>
  </r>
  <r>
    <s v="La Araucanía"/>
    <s v="Dirección de Vialidad"/>
    <s v="02"/>
    <s v="30046029-0"/>
    <s v="REPOSICIÓN PUENTES VILLA CAUTIN, COPIN Y ACCESOS"/>
    <n v="15000"/>
    <n v="0"/>
    <n v="15000"/>
    <s v="MALLECO"/>
    <s v="VICTORIA"/>
    <n v="15000000"/>
    <n v="0"/>
    <n v="15000000"/>
    <x v="1"/>
    <s v="UNIPROVINCIAL"/>
    <x v="2"/>
    <s v="DVIA"/>
  </r>
  <r>
    <s v="La Araucanía"/>
    <s v="Dirección de Vialidad"/>
    <s v="02"/>
    <s v="30069292-0"/>
    <s v="MEJORAMIENTO EN RUTA R-42 CAMINO PURÉN - LUMACO, IX REGIÓN"/>
    <n v="3000"/>
    <n v="0"/>
    <n v="3000"/>
    <s v="MALLECO"/>
    <s v="LUMACO, PUREN"/>
    <n v="3000000"/>
    <n v="0"/>
    <n v="3000000"/>
    <x v="1"/>
    <s v="UNIPROVINCIAL"/>
    <x v="2"/>
    <s v="DVIA"/>
  </r>
  <r>
    <s v="La Araucanía"/>
    <s v="Dirección de Vialidad"/>
    <s v="02"/>
    <s v="30076636-0"/>
    <s v="REPOSICIÓN PUENTE MUCO, LAUTARO"/>
    <n v="1994000"/>
    <n v="311955.84999999998"/>
    <n v="1682044.15"/>
    <s v="CAUTIN"/>
    <s v="LAUTARO"/>
    <n v="1994000000"/>
    <n v="311955850"/>
    <n v="1682044150"/>
    <x v="1"/>
    <s v="UNIPROVINCIAL"/>
    <x v="2"/>
    <s v="DVIA"/>
  </r>
  <r>
    <s v="La Araucanía"/>
    <s v="Dirección de Vialidad"/>
    <s v="02"/>
    <s v="30080831-0"/>
    <s v="REPOSICIÓN RUTA 181-CH CURACAUTÍN MALALCAHUELLO"/>
    <n v="68000"/>
    <n v="0"/>
    <n v="68000"/>
    <s v="MALLECO"/>
    <s v="CURACAUTIN"/>
    <n v="68000000"/>
    <n v="0"/>
    <n v="68000000"/>
    <x v="1"/>
    <s v="UNIPROVINCIAL"/>
    <x v="2"/>
    <s v="DVIA"/>
  </r>
  <r>
    <s v="La Araucanía"/>
    <s v="Dirección de Vialidad"/>
    <s v="02"/>
    <s v="30081385-0"/>
    <s v="MEJORAMIENTO PAVIMENTO RUTA S-20 TEMUCO-CHOLCHOL"/>
    <n v="23000"/>
    <n v="0"/>
    <n v="23000"/>
    <s v="CAUTIN"/>
    <s v="TEMUCO"/>
    <n v="23000000"/>
    <n v="0"/>
    <n v="23000000"/>
    <x v="1"/>
    <s v="UNIPROVINCIAL"/>
    <x v="2"/>
    <s v="DVIA"/>
  </r>
  <r>
    <s v="La Araucanía"/>
    <s v="Dirección de Vialidad"/>
    <s v="02"/>
    <s v="30083093-0"/>
    <s v="MEJORAMIENTO RUTA R-925-S CURACAUTIN - CONGUILLIO SECTOR: HUEÑIVALES - CAPTREN"/>
    <n v="3000"/>
    <n v="238"/>
    <n v="2762"/>
    <s v="MALLECO"/>
    <s v="CURACAUTIN"/>
    <n v="3000000"/>
    <n v="238000"/>
    <n v="2762000"/>
    <x v="1"/>
    <s v="UNIPROVINCIAL"/>
    <x v="2"/>
    <s v="DVIA"/>
  </r>
  <r>
    <s v="La Araucanía"/>
    <s v="Dirección de Vialidad"/>
    <s v="02"/>
    <s v="30107046-0"/>
    <s v="CONSTRUCCIÓN CONEXIÓN VIAL LAGO COLICO-PLAYA BLANCA CABURGUA"/>
    <n v="324000"/>
    <n v="22333.187000000002"/>
    <n v="301666.81300000002"/>
    <s v="CAUTIN"/>
    <s v="CUNCO"/>
    <n v="324000000"/>
    <n v="22333187"/>
    <n v="301666813"/>
    <x v="1"/>
    <s v="UNIPROVINCIAL"/>
    <x v="2"/>
    <s v="DVIA"/>
  </r>
  <r>
    <s v="La Araucanía"/>
    <s v="Dirección de Vialidad"/>
    <s v="02"/>
    <s v="30107157-0"/>
    <s v="MEJORAMIENTO RUTA R-86 SECTOR: LOS SAUCES-TRAIGUEN"/>
    <n v="205650"/>
    <n v="0"/>
    <n v="205650"/>
    <s v="MALLECO"/>
    <s v="LOS SAUCES, TRAIGUEN"/>
    <n v="205650000"/>
    <n v="0"/>
    <n v="205650000"/>
    <x v="1"/>
    <s v="UNIPROVINCIAL"/>
    <x v="2"/>
    <s v="DVIA"/>
  </r>
  <r>
    <s v="La Araucanía"/>
    <s v="Dirección de Vialidad"/>
    <s v="02"/>
    <s v="30107162-0"/>
    <s v="MEJORAMIENTO RUTA S-75 SECTOR: COLICO - CABURGUA NORTE"/>
    <n v="70000"/>
    <n v="992.846"/>
    <n v="69007.153999999995"/>
    <s v="CAUTIN"/>
    <s v="CUNCO"/>
    <n v="70000000"/>
    <n v="992846"/>
    <n v="69007154"/>
    <x v="1"/>
    <s v="UNIPROVINCIAL"/>
    <x v="2"/>
    <s v="DVIA"/>
  </r>
  <r>
    <s v="La Araucanía"/>
    <s v="Dirección de Vialidad"/>
    <s v="02"/>
    <s v="30107176-0"/>
    <s v="MEJORAMIENTO RUTA R-444 LOS SAUCES LUMACO POR LAS ROZAS"/>
    <n v="30000"/>
    <n v="0"/>
    <n v="30000"/>
    <s v="MALLECO"/>
    <s v="LOS SAUCES, LUMACO"/>
    <n v="30000000"/>
    <n v="0"/>
    <n v="30000000"/>
    <x v="1"/>
    <s v="UNIPROVINCIAL"/>
    <x v="2"/>
    <s v="DVIA"/>
  </r>
  <r>
    <s v="La Araucanía"/>
    <s v="Dirección de Vialidad"/>
    <s v="02"/>
    <s v="30118027-0"/>
    <s v="MEJORAMIENTO ACCESO PORTAL SAN FRANCISCO - TEMUCO"/>
    <n v="1000"/>
    <n v="0"/>
    <n v="1000"/>
    <s v="CAUTIN"/>
    <s v="TEMUCO"/>
    <n v="1000000"/>
    <n v="0"/>
    <n v="1000000"/>
    <x v="1"/>
    <s v="UNIPROVINCIAL"/>
    <x v="2"/>
    <s v="DVIA"/>
  </r>
  <r>
    <s v="La Araucanía"/>
    <s v="Dirección de Vialidad"/>
    <s v="02"/>
    <s v="30122907-0"/>
    <s v="MEJORAMIENTO PASADA URBANA POR VICTORIA, RUTA 181-CH"/>
    <n v="1000"/>
    <n v="0"/>
    <n v="1000"/>
    <s v="MALLECO"/>
    <s v="VICTORIA"/>
    <n v="1000000"/>
    <n v="0"/>
    <n v="1000000"/>
    <x v="1"/>
    <s v="UNIPROVINCIAL"/>
    <x v="2"/>
    <s v="DVIA"/>
  </r>
  <r>
    <s v="La Araucanía"/>
    <s v="Dirección de Vialidad"/>
    <s v="02"/>
    <s v="30125055-0"/>
    <s v="MEJORAMIENTO RUTA R-60-P, LOS SAUCES - PURÉN - LÍMITE REGIONAL"/>
    <n v="53660"/>
    <n v="0"/>
    <n v="53660"/>
    <s v="MALLECO"/>
    <s v="LOS SAUCES, PUREN"/>
    <n v="53660000"/>
    <n v="0"/>
    <n v="53660000"/>
    <x v="1"/>
    <s v="UNIPROVINCIAL"/>
    <x v="2"/>
    <s v="DVIA"/>
  </r>
  <r>
    <s v="La Araucanía"/>
    <s v="Dirección de Vialidad"/>
    <s v="02"/>
    <s v="30132761-0"/>
    <s v="MEJORAMIENTO RUTA 181-CH SECTOR: VICTORIA-CURACAUTIN"/>
    <n v="226000"/>
    <n v="0"/>
    <n v="226000"/>
    <s v="MALLECO"/>
    <s v="CURACAUTIN, VICTORIA"/>
    <n v="226000000"/>
    <n v="0"/>
    <n v="226000000"/>
    <x v="1"/>
    <s v="UNIPROVINCIAL"/>
    <x v="2"/>
    <s v="DVIA"/>
  </r>
  <r>
    <s v="La Araucanía"/>
    <s v="Dirección de Vialidad"/>
    <s v="02"/>
    <s v="30135171-0"/>
    <s v="MEJORAMIENTO RUTA R-71 INSPECTOR FERNANDÉZ - TERMAS TOLHUACA KM 0 AL 13,4"/>
    <n v="10000"/>
    <n v="0"/>
    <n v="10000"/>
    <s v="MALLECO"/>
    <s v="VICTORIA"/>
    <n v="10000000"/>
    <n v="0"/>
    <n v="10000000"/>
    <x v="1"/>
    <s v="UNIPROVINCIAL"/>
    <x v="2"/>
    <s v="DVIA"/>
  </r>
  <r>
    <s v="La Araucanía"/>
    <s v="Dirección de Vialidad"/>
    <s v="02"/>
    <s v="30136611-0"/>
    <s v="MEJORAMIENTO CAMINO BÁSICO INTERMEDIO 2ª FAJA EL VOLCAN (VILLARRICA)"/>
    <n v="3000"/>
    <n v="0"/>
    <n v="3000"/>
    <s v="CAUTIN"/>
    <s v="PUCON, VILLARRICA"/>
    <n v="3000000"/>
    <n v="0"/>
    <n v="3000000"/>
    <x v="1"/>
    <s v="UNIPROVINCIAL"/>
    <x v="2"/>
    <s v="DVIA"/>
  </r>
  <r>
    <s v="La Araucanía"/>
    <s v="Dirección de Vialidad"/>
    <s v="02"/>
    <s v="30181672-0"/>
    <s v="MEJORAMIENTO RUTA S-138 SECTOR: TRANAPUENTE - LIMITE REGIONAL NORTE"/>
    <n v="868000"/>
    <n v="0"/>
    <n v="868000"/>
    <s v="CAUTIN"/>
    <s v="CARAHUE"/>
    <n v="868000000"/>
    <n v="0"/>
    <n v="868000000"/>
    <x v="1"/>
    <s v="UNIPROVINCIAL"/>
    <x v="2"/>
    <s v="DVIA"/>
  </r>
  <r>
    <s v="La Araucanía"/>
    <s v="Dirección de Vialidad"/>
    <s v="02"/>
    <s v="30231672-0"/>
    <s v="AMPLIACION RUTA S-839 (SEGUNDA FAJA AL VOLCAN) VILLARRICA"/>
    <n v="833020"/>
    <n v="3380"/>
    <n v="829640"/>
    <s v="CAUTIN"/>
    <s v="VILLARRICA"/>
    <n v="833020000"/>
    <n v="3380000"/>
    <n v="829640000"/>
    <x v="1"/>
    <s v="UNIPROVINCIAL"/>
    <x v="2"/>
    <s v="DVIA"/>
  </r>
  <r>
    <s v="La Araucanía"/>
    <s v="Dirección de Vialidad"/>
    <s v="02"/>
    <s v="30276122-0"/>
    <s v="MEJORAMIENTO RUTA S-70 SECTOR: POCOYAN - PUENTE PEULE"/>
    <n v="2730000"/>
    <n v="80"/>
    <n v="2729920"/>
    <s v="CAUTIN"/>
    <s v="TOLTEN"/>
    <n v="2730000000"/>
    <n v="80000"/>
    <n v="2729920000"/>
    <x v="1"/>
    <s v="UNIPROVINCIAL"/>
    <x v="2"/>
    <s v="DVIA"/>
  </r>
  <r>
    <s v="La Araucanía"/>
    <s v="Dirección de Vialidad"/>
    <s v="02"/>
    <s v="30371043-0"/>
    <s v="CONSERVACION CAMINOS BASICOS REGION DE LA ARAUCANIA 2016-2018"/>
    <n v="90000"/>
    <n v="0"/>
    <n v="90000"/>
    <s v="INTERPROVINCIAL"/>
    <s v="INTERCOMUNAL"/>
    <n v="90000000"/>
    <n v="0"/>
    <n v="90000000"/>
    <x v="0"/>
    <s v="INTERPROVINCIAL"/>
    <x v="2"/>
    <s v="DVIA"/>
  </r>
  <r>
    <s v="La Araucanía"/>
    <s v="Dirección de Vialidad"/>
    <s v="02"/>
    <s v="30371076-0"/>
    <s v="CONSERVACION GLOBAL MIXTA RED VIAL IX REGION 2016-2020"/>
    <n v="3622000"/>
    <n v="555598.73699999996"/>
    <n v="3066401.2630000003"/>
    <s v="INTERPROVINCIAL"/>
    <s v="INTERCOMUNAL"/>
    <n v="3622000000"/>
    <n v="555598737"/>
    <n v="3066401263.0000005"/>
    <x v="0"/>
    <s v="INTERPROVINCIAL"/>
    <x v="2"/>
    <s v="DVIA"/>
  </r>
  <r>
    <s v="La Araucanía"/>
    <s v="Dirección de Vialidad"/>
    <s v="02"/>
    <s v="30388735-0"/>
    <s v="MEJORAMIENTO ACCESO NORPONIENTE A PADRE LAS CASAS"/>
    <n v="648000"/>
    <n v="0"/>
    <n v="648000"/>
    <s v="CAUTIN"/>
    <s v="PADRE LAS CASAS"/>
    <n v="648000000"/>
    <n v="0"/>
    <n v="648000000"/>
    <x v="1"/>
    <s v="UNIPROVINCIAL"/>
    <x v="2"/>
    <s v="DVIA"/>
  </r>
  <r>
    <s v="La Araucanía"/>
    <s v="Dirección de Vialidad"/>
    <s v="02"/>
    <s v="30400090-0"/>
    <s v="MEJORAMIENTO CBI RUTA R-150-P, ANGOL- PARQUE NACIONAL NAHUELBUTA"/>
    <n v="5000"/>
    <n v="0"/>
    <n v="5000"/>
    <s v="MALLECO"/>
    <s v="ANGOL"/>
    <n v="5000000"/>
    <n v="0"/>
    <n v="5000000"/>
    <x v="1"/>
    <s v="UNIPROVINCIAL"/>
    <x v="2"/>
    <s v="DVIA"/>
  </r>
  <r>
    <s v="La Araucanía"/>
    <s v="Dirección de Vialidad"/>
    <s v="02"/>
    <s v="30400279-0"/>
    <s v="REPOSICIÓN PUENTE EDUARDO FREI MONTALVA Y ACCESOS, CARAHUE"/>
    <n v="291000"/>
    <n v="0"/>
    <n v="291000"/>
    <s v="CAUTIN"/>
    <s v="CARAHUE"/>
    <n v="291000000"/>
    <n v="0"/>
    <n v="291000000"/>
    <x v="1"/>
    <s v="UNIPROVINCIAL"/>
    <x v="2"/>
    <s v="DVIA"/>
  </r>
  <r>
    <s v="La Araucanía"/>
    <s v="Dirección de Vialidad"/>
    <s v="02"/>
    <s v="30402423-0"/>
    <s v="REPOSICION PUENTE REHUE Y ACCESOS, LOS SAUCES"/>
    <n v="5000"/>
    <n v="0"/>
    <n v="5000"/>
    <s v="MALLECO"/>
    <s v="LOS SAUCES"/>
    <n v="5000000"/>
    <n v="0"/>
    <n v="5000000"/>
    <x v="1"/>
    <s v="UNIPROVINCIAL"/>
    <x v="2"/>
    <s v="DVIA"/>
  </r>
  <r>
    <s v="La Araucanía"/>
    <s v="Dirección de Vialidad"/>
    <s v="02"/>
    <s v="30407385-0"/>
    <s v="MEJORAMIENTO CAMINOS BASICOS INTERMEDIOS PROVINCIA CAUTIN 2016 -2018"/>
    <n v="110000"/>
    <n v="0"/>
    <n v="110000"/>
    <s v="CAUTIN"/>
    <s v="INTERCOMUNAL"/>
    <n v="110000000"/>
    <n v="0"/>
    <n v="110000000"/>
    <x v="0"/>
    <s v="UNIPROVINCIAL"/>
    <x v="2"/>
    <s v="DVIA"/>
  </r>
  <r>
    <s v="La Araucanía"/>
    <s v="Dirección de Vialidad"/>
    <s v="02"/>
    <s v="30444722-0"/>
    <s v="REPOSICIÓN PUENTE CARES, CURARREHUE"/>
    <n v="6000"/>
    <n v="0"/>
    <n v="6000"/>
    <s v="CAUTIN"/>
    <s v="CURARREHUE"/>
    <n v="6000000"/>
    <n v="0"/>
    <n v="6000000"/>
    <x v="1"/>
    <s v="UNIPROVINCIAL"/>
    <x v="2"/>
    <s v="DVIA"/>
  </r>
  <r>
    <s v="La Araucanía"/>
    <s v="Dirección de Vialidad"/>
    <s v="02"/>
    <s v="30458973-0"/>
    <s v="MEJORAMIENTO CBI CAMINO QUEPE-PRADOS DE HUICHAHUE, PADRE LAS CASAS"/>
    <n v="58300"/>
    <n v="18.353000000000002"/>
    <n v="58281.646999999997"/>
    <s v="CAUTIN"/>
    <s v="FREIRE"/>
    <n v="58300000"/>
    <n v="18353"/>
    <n v="58281647"/>
    <x v="1"/>
    <s v="UNIPROVINCIAL"/>
    <x v="2"/>
    <s v="DVIA"/>
  </r>
  <r>
    <s v="La Araucanía"/>
    <s v="Dirección de Vialidad"/>
    <s v="02"/>
    <s v="30458988-0"/>
    <s v="MEJORAMIENTO CBI MAQUEHUE BOROA- PUENTE RAGNINTULEUFU, P. LAS CASAS"/>
    <n v="1459000"/>
    <n v="0"/>
    <n v="1459000"/>
    <s v="CAUTIN"/>
    <s v="NUEVA IMPERIAL, PADRE LAS CASAS"/>
    <n v="1459000000"/>
    <n v="0"/>
    <n v="1459000000"/>
    <x v="1"/>
    <s v="UNIPROVINCIAL"/>
    <x v="2"/>
    <s v="DVIA"/>
  </r>
  <r>
    <s v="La Araucanía"/>
    <s v="Dirección de Vialidad"/>
    <s v="02"/>
    <s v="30458989-0"/>
    <s v="MEJORAMIENTO CBI CRUCE S-269-GRAL LOPEZ- PADRE LAS CASAS"/>
    <n v="1000"/>
    <n v="95.561000000000007"/>
    <n v="904.43899999999996"/>
    <s v="CAUTIN"/>
    <s v="PADRE LAS CASAS"/>
    <n v="1000000"/>
    <n v="95561"/>
    <n v="904439"/>
    <x v="1"/>
    <s v="UNIPROVINCIAL"/>
    <x v="2"/>
    <s v="DVIA"/>
  </r>
  <r>
    <s v="La Araucanía"/>
    <s v="Dirección de Vialidad"/>
    <s v="02"/>
    <s v="30460155-0"/>
    <s v="CONSTRUCCION CONEXIÓN VIAL BALSAS RÍO TOLTÉN"/>
    <n v="318000"/>
    <n v="111756.876"/>
    <n v="206243.12400000001"/>
    <s v="CAUTIN"/>
    <s v="TOLTEN"/>
    <n v="318000000"/>
    <n v="111756876"/>
    <n v="206243124"/>
    <x v="1"/>
    <s v="UNIPROVINCIAL"/>
    <x v="2"/>
    <s v="DVIA"/>
  </r>
  <r>
    <s v="La Araucanía"/>
    <s v="Dirección de Vialidad"/>
    <s v="02"/>
    <s v="30460172-0"/>
    <s v="MEJORAMIENTO RUTA S-95-T SECTOR:VILLARRICA - LICAN RAY"/>
    <n v="55000"/>
    <n v="0"/>
    <n v="55000"/>
    <s v="CAUTIN"/>
    <s v="VILLARRICA"/>
    <n v="55000000"/>
    <n v="0"/>
    <n v="55000000"/>
    <x v="1"/>
    <s v="UNIPROVINCIAL"/>
    <x v="2"/>
    <s v="DVIA"/>
  </r>
  <r>
    <s v="La Araucanía"/>
    <s v="Dirección de Vialidad"/>
    <s v="02"/>
    <s v="30461075-0"/>
    <s v="MEJORAMIENTO RUTA S-61 SECTOR: MELIPEUCO - ICALMA - PASO ICALMA"/>
    <n v="532000"/>
    <n v="51575.148000000001"/>
    <n v="480424.85200000001"/>
    <s v="CAUTIN, MALLECO"/>
    <s v="MELIPEUCO, LONQUIMAY"/>
    <n v="532000000"/>
    <n v="51575148"/>
    <n v="480424852"/>
    <x v="1"/>
    <s v="UNIPROVINCIAL"/>
    <x v="2"/>
    <s v="DVIA"/>
  </r>
  <r>
    <s v="La Araucanía"/>
    <s v="Dirección de Vialidad"/>
    <s v="02"/>
    <s v="30464383-0"/>
    <s v="MEJORAMIENTO CBI VARIOS CAMINOS ARAUCANÍA 2017-2018"/>
    <n v="152000"/>
    <n v="0"/>
    <n v="152000"/>
    <s v="MALLECO"/>
    <s v="ANGOL"/>
    <n v="152000000"/>
    <n v="0"/>
    <n v="152000000"/>
    <x v="1"/>
    <s v="UNIPROVINCIAL"/>
    <x v="2"/>
    <s v="DVIA"/>
  </r>
  <r>
    <s v="La Araucanía"/>
    <s v="Dirección de Vialidad"/>
    <s v="02"/>
    <s v="30466033-0"/>
    <s v="MEJORAMIENTO PASADA URBANA RUTA S-95-T EN LA CIUDAD DE VILLARRICA"/>
    <n v="295000"/>
    <n v="54953.73"/>
    <n v="240046.27"/>
    <s v="CAUTIN"/>
    <s v="VILLARRICA"/>
    <n v="295000000"/>
    <n v="54953730"/>
    <n v="240046270"/>
    <x v="1"/>
    <s v="UNIPROVINCIAL"/>
    <x v="2"/>
    <s v="DVIA"/>
  </r>
  <r>
    <s v="La Araucanía"/>
    <s v="Dirección de Vialidad"/>
    <s v="02"/>
    <s v="30481243-0"/>
    <s v="CONSERVACIÓN RED VIAL REGIÓN DE LA ARAUCANIA (2018 - 2020)"/>
    <n v="181000"/>
    <n v="881.83100000000002"/>
    <n v="180118.16899999999"/>
    <s v="CAUTIN, MALLECO"/>
    <s v="TEMUCO, CARAHUE, CUNCO, CURARREHUE, FREIRE, GALVARINO, GORBEA, LAUTARO, LONCOCHE, MELIPEUCO, NUEVA IMPERIAL, PADRE LAS CASAS, PERQUENCO, PITRUFQUEN, PUCON, SAAVEDRA, TEODORO SCHMIDT, TOLTEN, VILCUN, VILLARRICA, ANGOL, COLLIPULLI, CURACAUTIN, ERCILLA, LONQ"/>
    <n v="181000000"/>
    <n v="881831"/>
    <n v="180118169"/>
    <x v="1"/>
    <s v="UNIPROVINCIAL"/>
    <x v="2"/>
    <s v="DVIA"/>
  </r>
  <r>
    <s v="La Araucanía"/>
    <s v="Dirección de Vialidad"/>
    <s v="02"/>
    <s v="30481272-0"/>
    <s v="CONSERVACION GLOBAL MIXTA CAMINOS RED VIAL IX REGIÓN (2018 - 2022)"/>
    <n v="7173000"/>
    <n v="258994.61800000002"/>
    <n v="6914005.3820000002"/>
    <s v="INTERPROVINCIAL"/>
    <s v="INTERCOMUNAL"/>
    <n v="7173000000"/>
    <n v="258994618.00000003"/>
    <n v="6914005382"/>
    <x v="0"/>
    <s v="INTERPROVINCIAL"/>
    <x v="2"/>
    <s v="DVIA"/>
  </r>
  <r>
    <s v="La Araucanía"/>
    <s v="Dirección de Vialidad"/>
    <s v="02"/>
    <s v="30482963-0"/>
    <s v="MEJORAMIENTO PAVIMENTO RUTA S-51, TRAMO PADRE LAS CASAS-CUNCO"/>
    <n v="142000"/>
    <n v="0"/>
    <n v="142000"/>
    <s v="CAUTIN"/>
    <s v="CUNCO, FREIRE"/>
    <n v="142000000"/>
    <n v="0"/>
    <n v="142000000"/>
    <x v="1"/>
    <s v="UNIPROVINCIAL"/>
    <x v="2"/>
    <s v="DVIA"/>
  </r>
  <r>
    <s v="La Araucanía"/>
    <s v="Dirección de Vialidad"/>
    <s v="02"/>
    <s v="30483037-0"/>
    <s v="AMPLIACION RUTA 199-CH SECTOR: PUCÓN - CR. RUTA S-905"/>
    <n v="188000"/>
    <n v="0"/>
    <n v="188000"/>
    <s v="CAUTIN"/>
    <s v="PUCON"/>
    <n v="188000000"/>
    <n v="0"/>
    <n v="188000000"/>
    <x v="1"/>
    <s v="UNIPROVINCIAL"/>
    <x v="2"/>
    <s v="DVIA"/>
  </r>
  <r>
    <s v="La Araucanía"/>
    <s v="Dirección de Vialidad"/>
    <s v="02"/>
    <s v="30483134-0"/>
    <s v="MEJORAMIENTO CBI CAMINO PUENTE PAYA-HUIÑOCO, LONCOCHE"/>
    <n v="20000"/>
    <n v="19890.623"/>
    <n v="109.37700000000041"/>
    <s v="CAUTIN"/>
    <s v="LONCOCHE"/>
    <n v="20000000"/>
    <n v="19890623"/>
    <n v="109377.00000000041"/>
    <x v="1"/>
    <s v="UNIPROVINCIAL"/>
    <x v="2"/>
    <s v="DVIA"/>
  </r>
  <r>
    <s v="La Araucanía"/>
    <s v="Dirección de Vialidad"/>
    <s v="02"/>
    <s v="30483167-0"/>
    <s v="REPOSICION PUENTE MALLECO Y ACCESOS EN RUTA R-152 ANGOL"/>
    <n v="1351000"/>
    <n v="659.90499999999997"/>
    <n v="1350340.095"/>
    <s v="MALLECO"/>
    <s v="ANGOL"/>
    <n v="1351000000"/>
    <n v="659905"/>
    <n v="1350340095"/>
    <x v="1"/>
    <s v="UNIPROVINCIAL"/>
    <x v="2"/>
    <s v="DVIA"/>
  </r>
  <r>
    <s v="La Araucanía"/>
    <s v="Dirección de Vialidad"/>
    <s v="02"/>
    <s v="30483236-0"/>
    <s v="CONSTRUCCION CONEXION VIAL RIBERA NORTE LAGO VILLARRICA. S: LAGUNA LAS RANAS-RIO PLATA"/>
    <n v="160000"/>
    <n v="0"/>
    <n v="160000"/>
    <s v="CAUTIN"/>
    <s v="PUCON, VILLARRICA"/>
    <n v="160000000"/>
    <n v="0"/>
    <n v="160000000"/>
    <x v="1"/>
    <s v="UNIPROVINCIAL"/>
    <x v="2"/>
    <s v="DVIA"/>
  </r>
  <r>
    <s v="La Araucanía"/>
    <s v="Dirección de Vialidad"/>
    <s v="02"/>
    <s v="30483452-0"/>
    <s v="MEJORAMIENTO PASADA URBANA POR GALVARINO DIVERSAS RUTAS"/>
    <n v="30150"/>
    <n v="0"/>
    <n v="30150"/>
    <s v="CAUTIN"/>
    <s v="GALVARINO"/>
    <n v="30150000"/>
    <n v="0"/>
    <n v="30150000"/>
    <x v="1"/>
    <s v="UNIPROVINCIAL"/>
    <x v="2"/>
    <s v="DVIA"/>
  </r>
  <r>
    <s v="La Araucanía"/>
    <s v="Dirección de Vialidad"/>
    <s v="02"/>
    <s v="30483558-0"/>
    <s v="CONSTRUCCIÓN CIRCUNVALACIÓN TEMUCO"/>
    <n v="53650"/>
    <n v="0"/>
    <n v="53650"/>
    <s v="CAUTIN"/>
    <s v="TEMUCO"/>
    <n v="53650000"/>
    <n v="0"/>
    <n v="53650000"/>
    <x v="1"/>
    <s v="UNIPROVINCIAL"/>
    <x v="2"/>
    <s v="DVIA"/>
  </r>
  <r>
    <s v="La Araucanía"/>
    <s v="Dirección de Vialidad"/>
    <s v="02"/>
    <s v="40000118-0"/>
    <s v="MEJORAMIENTO CBI CAMINO PUENTE NARANJO-ESCUELA ÑANCO Y MALLIN DEL TREILE "/>
    <n v="123308"/>
    <n v="0"/>
    <n v="123308"/>
    <s v="MALLECO"/>
    <s v="LONQUIMAY"/>
    <n v="123308000"/>
    <n v="0"/>
    <n v="123308000"/>
    <x v="1"/>
    <s v="UNIPROVINCIAL"/>
    <x v="2"/>
    <s v="DVIA"/>
  </r>
  <r>
    <s v="La Araucanía"/>
    <s v="Dirección de Vialidad"/>
    <s v="02"/>
    <s v="40002696-0"/>
    <s v="CONSERVACIÓN CAMINOS BÁSICOS REGIÓN DE LA ARAUCANÍA 2019-2020"/>
    <n v="583000"/>
    <n v="0"/>
    <n v="583000"/>
    <s v="CAUTIN, MALLECO"/>
    <s v="TEMUCO, CARAHUE, CUNCO, CURARREHUE, FREIRE, GALVARINO, GORBEA, LAUTARO, LONCOCHE, MELIPEUCO, NUEVA IMPERIAL, PADRE LAS CASAS, PERQUENCO, PITRUFQUEN, PUCON, SAAVEDRA, TEODORO SCHMIDT, TOLTEN, VILCUN, VILLARRICA, ANGOL, COLLIPULLI, CURACAUTIN, ERCILLA, LONQ"/>
    <n v="583000000"/>
    <n v="0"/>
    <n v="583000000"/>
    <x v="1"/>
    <s v="UNIPROVINCIAL"/>
    <x v="2"/>
    <s v="DVIA"/>
  </r>
  <r>
    <s v="La Araucanía"/>
    <s v="Dirección de Vialidad"/>
    <s v="02"/>
    <s v="40002704-0"/>
    <s v="CONSERVACION CAMINOS EN COMUNIDADES INDIGENAS 2019 REGION DE LA ARAUCANIA"/>
    <n v="50000"/>
    <n v="0"/>
    <n v="50000"/>
    <s v="CAUTIN, MALLECO"/>
    <s v="TEMUCO, CARAHUE, CUNCO, FREIRE, GALVARINO, LAUTARO, LONCOCHE, MELIPEUCO, PUCON, SAAVEDRA, TEODORO SCHMIDT, TOLTEN, CURACAUTIN, LONQUIMAY, LOS SAUCES, PUREN, TRAIGUEN, VICTORIA"/>
    <n v="50000000"/>
    <n v="0"/>
    <n v="50000000"/>
    <x v="1"/>
    <s v="UNIPROVINCIAL"/>
    <x v="2"/>
    <s v="DVIA"/>
  </r>
  <r>
    <s v="La Araucanía"/>
    <s v="Dirección de Vialidad"/>
    <s v="02"/>
    <s v="40011169-0"/>
    <s v="CONSERVACION RED VIAL REGIÓN DE LA ARAUCANIA 2020"/>
    <n v="440000"/>
    <n v="0"/>
    <n v="440000"/>
    <s v="CAUTIN, MALLECO"/>
    <s v="CARAHUE, GALVARINO, GORBEA, SAAVEDRA, TEODORO SCHMIDT, ANGOL, ERCILLA, LOS SAUCES, LUMACO, PUREN"/>
    <n v="440000000"/>
    <n v="0"/>
    <n v="440000000"/>
    <x v="1"/>
    <s v="UNIPROVINCIAL"/>
    <x v="2"/>
    <s v="DVIA"/>
  </r>
  <r>
    <s v="La Araucanía"/>
    <s v="Dirección de Vialidad"/>
    <s v="02"/>
    <s v="40011171-0"/>
    <s v="CONSERVACION CAMINOS PLAN INDIGENA REGION DE LA ARAUCANIA 2020"/>
    <n v="1819000"/>
    <n v="1108020.2390000001"/>
    <n v="710979.76099999994"/>
    <s v="INTERPROVINCIAL"/>
    <s v="INTERCOMUNAL"/>
    <n v="1819000000"/>
    <n v="1108020239"/>
    <n v="710979761"/>
    <x v="0"/>
    <s v="INTERPROVINCIAL"/>
    <x v="2"/>
    <s v="DVIA"/>
  </r>
  <r>
    <s v="La Araucanía"/>
    <s v="Dirección de Vialidad"/>
    <s v="02"/>
    <s v="40012457-0"/>
    <s v="REPOSICION PUENTE ALLIPEN Y ACCESOS EN RUTA S-69. SECTOR: LOS LAURELES-PEDREGOSO, CUNCO"/>
    <n v="18000"/>
    <n v="0"/>
    <n v="18000"/>
    <s v="CAUTIN"/>
    <s v="CUNCO"/>
    <n v="18000000"/>
    <n v="0"/>
    <n v="18000000"/>
    <x v="1"/>
    <s v="UNIPROVINCIAL"/>
    <x v="2"/>
    <s v="DVIA"/>
  </r>
  <r>
    <s v="La Araucanía"/>
    <s v="Dirección de Vialidad"/>
    <s v="02"/>
    <s v="40012482-0"/>
    <s v="MEJORAMIENTO RUTA R-95, LIUCURA-ICALMA, LONQUIMAY"/>
    <n v="215000"/>
    <n v="952"/>
    <n v="214048"/>
    <s v="MALLECO"/>
    <s v="LONQUIMAY"/>
    <n v="215000000"/>
    <n v="952000"/>
    <n v="214048000"/>
    <x v="1"/>
    <s v="UNIPROVINCIAL"/>
    <x v="2"/>
    <s v="DVIA"/>
  </r>
  <r>
    <s v="La Araucanía"/>
    <s v="Dirección de Vialidad"/>
    <s v="02"/>
    <s v="40015138-0"/>
    <s v="MEJORAMIENTO CBI VICTORIA - LAS CARDAS SELVA OSCURA "/>
    <n v="120000"/>
    <n v="0"/>
    <n v="120000"/>
    <s v="MALLECO"/>
    <s v="VICTORIA"/>
    <n v="120000000"/>
    <n v="0"/>
    <n v="120000000"/>
    <x v="1"/>
    <s v="UNIPROVINCIAL"/>
    <x v="2"/>
    <s v="DVIA"/>
  </r>
  <r>
    <s v="La Araucanía"/>
    <s v="Dirección de Vialidad"/>
    <s v="02"/>
    <s v="40016268-0"/>
    <s v="MEJORAMIENTO CAMINO BASICO INTERMEDIO CHUFQUEN QUINO R-850"/>
    <n v="82870"/>
    <n v="0"/>
    <n v="82870"/>
    <s v="MALLECO"/>
    <s v="TRAIGUEN, VICTORIA"/>
    <n v="82870000"/>
    <n v="0"/>
    <n v="82870000"/>
    <x v="1"/>
    <s v="UNIPROVINCIAL"/>
    <x v="2"/>
    <s v="DVIA"/>
  </r>
  <r>
    <s v="La Araucanía"/>
    <s v="Dirección de Vialidad"/>
    <s v="02"/>
    <s v="40016546-0"/>
    <s v="MEJORAMIENTO CAMINO BASICO INTERMEDIO LAS HORTENSIAS QUECHEREHUE COLICO, COMUNA CUNCO"/>
    <n v="2085000"/>
    <n v="1411137.456"/>
    <n v="673862.54399999999"/>
    <s v="CAUTIN"/>
    <s v="CUNCO"/>
    <n v="2085000000"/>
    <n v="1411137456"/>
    <n v="673862544"/>
    <x v="1"/>
    <s v="UNIPROVINCIAL"/>
    <x v="2"/>
    <s v="DVIA"/>
  </r>
  <r>
    <s v="La Araucanía"/>
    <s v="Dirección de Vialidad"/>
    <s v="02"/>
    <s v="40017277-0"/>
    <s v="MEJORAMIENTO RUTA S-192, GALVARINO - RUCATRARO, TRAMO DM 0 A DM 12"/>
    <n v="3808000"/>
    <n v="1224629.0519999999"/>
    <n v="2583370.9479999999"/>
    <s v="CAUTIN"/>
    <s v="GALVARINO"/>
    <n v="3808000000"/>
    <n v="1224629052"/>
    <n v="2583370948"/>
    <x v="1"/>
    <s v="UNIPROVINCIAL"/>
    <x v="2"/>
    <s v="DVIA"/>
  </r>
  <r>
    <s v="La Araucanía"/>
    <s v="Dirección de Vialidad"/>
    <s v="02"/>
    <s v="40018637-0"/>
    <s v="MEJORAMIENTO CBI IMPERIAL CARAHUE POR EL BAJO"/>
    <n v="3757000"/>
    <n v="1242572.7130000002"/>
    <n v="2514427.2869999995"/>
    <s v="CAUTIN"/>
    <s v="CARAHUE, NUEVA IMPERIAL"/>
    <n v="3757000000"/>
    <n v="1242572713.0000002"/>
    <n v="2514427286.9999995"/>
    <x v="1"/>
    <s v="UNIPROVINCIAL"/>
    <x v="2"/>
    <s v="DVIA"/>
  </r>
  <r>
    <s v="La Araucanía"/>
    <s v="Dirección de Vialidad"/>
    <s v="02"/>
    <s v="40019598-0"/>
    <s v="MEJORAMIENTO CBI ALLIPÉN FOLILCO LAFQUÉN, FREIRE"/>
    <n v="2380060"/>
    <n v="265478.23800000001"/>
    <n v="2114581.7620000001"/>
    <s v="CAUTIN"/>
    <s v="FREIRE"/>
    <n v="2380060000"/>
    <n v="265478238"/>
    <n v="2114581762"/>
    <x v="1"/>
    <s v="UNIPROVINCIAL"/>
    <x v="2"/>
    <s v="DVIA"/>
  </r>
  <r>
    <s v="La Araucanía"/>
    <s v="Dirección de Vialidad"/>
    <s v="02"/>
    <s v="40020021-0"/>
    <s v="MEJORAMIENTO VARIANTE ZANJA KM 0 AL 2, PADRE LAS CASAS"/>
    <n v="418000"/>
    <n v="347945.505"/>
    <n v="70054.49500000001"/>
    <s v="CAUTIN"/>
    <s v="PADRE LAS CASAS"/>
    <n v="418000000"/>
    <n v="347945505"/>
    <n v="70054495.000000015"/>
    <x v="1"/>
    <s v="UNIPROVINCIAL"/>
    <x v="2"/>
    <s v="DVIA"/>
  </r>
  <r>
    <s v="La Araucanía"/>
    <s v="Dirección de Vialidad"/>
    <s v="02"/>
    <s v="40020211-0"/>
    <s v="MEJORAMIENTO CBI PUTUE BAJO RINCONADA Y CRUCE RUTA S-91 RINCONADA, VILLARRICA"/>
    <n v="123000"/>
    <n v="0"/>
    <n v="123000"/>
    <s v="CAUTIN"/>
    <s v="VILLARRICA"/>
    <n v="123000000"/>
    <n v="0"/>
    <n v="123000000"/>
    <x v="1"/>
    <s v="UNIPROVINCIAL"/>
    <x v="2"/>
    <s v="DVIA"/>
  </r>
  <r>
    <s v="La Araucanía"/>
    <s v="Dirección de Vialidad"/>
    <s v="02"/>
    <s v="40020285-0"/>
    <s v="CONSERVACION GLOBAL CAMINOS RED VIAL DE LA ARAUCANIA 2021"/>
    <n v="2757000"/>
    <n v="1254376.179"/>
    <n v="1502623.821"/>
    <s v="CAUTIN, MALLECO"/>
    <s v="CARAHUE, FREIRE, GALVARINO, ERCILLA, LOS SAUCES, LUMACO"/>
    <n v="2757000000"/>
    <n v="1254376179"/>
    <n v="1502623821"/>
    <x v="1"/>
    <s v="UNIPROVINCIAL"/>
    <x v="2"/>
    <s v="DVIA"/>
  </r>
  <r>
    <s v="La Araucanía"/>
    <s v="Dirección de Vialidad"/>
    <s v="02"/>
    <s v="40020287-0"/>
    <s v="CONSERVACION GLOBAL MIXTA CAMINOS RED VIAL REGION DE LA ARAUCANIA 2021"/>
    <n v="4818000"/>
    <n v="547009.43700000003"/>
    <n v="4270990.5630000001"/>
    <s v="CAUTIN, MALLECO"/>
    <s v="CUNCO, FREIRE, GORBEA, LAUTARO, LONCOCHE, ANGOL, LUMACO, PUREN, TRAIGUEN, VICTORIA"/>
    <n v="4818000000"/>
    <n v="547009437"/>
    <n v="4270990563"/>
    <x v="1"/>
    <s v="UNIPROVINCIAL"/>
    <x v="2"/>
    <s v="DVIA"/>
  </r>
  <r>
    <s v="La Araucanía"/>
    <s v="Dirección de Vialidad"/>
    <s v="02"/>
    <s v="40021411-0"/>
    <s v="MEJORAMIENTO RUTA S/R MAQUEHUE - LICANCO"/>
    <n v="180000"/>
    <n v="0"/>
    <n v="180000"/>
    <s v="CAUTIN"/>
    <s v="PADRE LAS CASAS"/>
    <n v="180000000"/>
    <n v="0"/>
    <n v="180000000"/>
    <x v="1"/>
    <s v="UNIPROVINCIAL"/>
    <x v="2"/>
    <s v="DVIA"/>
  </r>
  <r>
    <s v="La Araucanía"/>
    <s v="Dirección de Vialidad"/>
    <s v="02"/>
    <s v="40025154-0"/>
    <s v="CONSERVACION EQUIPAMIENTO TECNOLOGICO PLAZA DE PEAJE TUNEL LAS RAICES"/>
    <n v="71000"/>
    <n v="0"/>
    <n v="71000"/>
    <s v="INTERPROVINCIAL"/>
    <s v="INTERCOMUNAL"/>
    <n v="71000000"/>
    <n v="0"/>
    <n v="71000000"/>
    <x v="0"/>
    <s v="INTERPROVINCIAL"/>
    <x v="2"/>
    <s v="DVIA"/>
  </r>
  <r>
    <s v="La Araucanía"/>
    <s v="Dirección de Vialidad"/>
    <s v="02"/>
    <s v="40025844-0"/>
    <s v="MEJORAMIENTO CAMINO BÁSICO INTERMEDIO  ACCESO QUILAS BAJAS, FREIRE"/>
    <n v="550000"/>
    <n v="0"/>
    <n v="550000"/>
    <s v="CAUTIN"/>
    <s v="FREIRE"/>
    <n v="550000000"/>
    <n v="0"/>
    <n v="550000000"/>
    <x v="1"/>
    <s v="UNIPROVINCIAL"/>
    <x v="2"/>
    <s v="DVIA"/>
  </r>
  <r>
    <s v="La Araucanía"/>
    <s v="Dirección de Vialidad"/>
    <s v="02"/>
    <s v="40026294-0"/>
    <s v="MEJORAMIENTO CAMINO BY PASS SAAVEDRA"/>
    <n v="657000"/>
    <n v="0"/>
    <n v="657000"/>
    <s v="CAUTIN"/>
    <s v="SAAVEDRA"/>
    <n v="657000000"/>
    <n v="0"/>
    <n v="657000000"/>
    <x v="1"/>
    <s v="UNIPROVINCIAL"/>
    <x v="2"/>
    <s v="DVIA"/>
  </r>
  <r>
    <s v="La Araucanía"/>
    <s v="Dirección de Vialidad"/>
    <s v="02"/>
    <s v="40026906-0"/>
    <s v="MEJORAMIENTO RUTA CRUCE S-52 (CANCURA) -BOLDO HUACHO - CRUCE S-482, NUEVA IMPERIAL"/>
    <n v="2919000"/>
    <n v="1170008.696"/>
    <n v="1748991.304"/>
    <s v="CAUTIN"/>
    <s v="NUEVA IMPERIAL"/>
    <n v="2919000000"/>
    <n v="1170008696"/>
    <n v="1748991304"/>
    <x v="1"/>
    <s v="UNIPROVINCIAL"/>
    <x v="2"/>
    <s v="DVIA"/>
  </r>
  <r>
    <s v="La Araucanía"/>
    <s v="Dirección de Vialidad"/>
    <s v="02"/>
    <s v="40027817-0"/>
    <s v="CONSERVACION RED VIAL REGION DE LA ARAUCANIA 2020-2022"/>
    <n v="5000000"/>
    <n v="997329.89"/>
    <n v="4002670.11"/>
    <s v="INTERPROVINCIAL"/>
    <s v="INTERCOMUNAL"/>
    <n v="5000000000"/>
    <n v="997329890"/>
    <n v="4002670110"/>
    <x v="0"/>
    <s v="INTERPROVINCIAL"/>
    <x v="2"/>
    <s v="DVIA"/>
  </r>
  <r>
    <s v="La Araucanía"/>
    <s v="Dirección de Vialidad"/>
    <s v="02"/>
    <s v="40027818-0"/>
    <s v="CONSERVACION RED VIAL REGION DE LA ARAUCANIA 2020-2022 PLAN RECUPERACIÓN"/>
    <n v="3710000"/>
    <n v="1223686.7109999999"/>
    <n v="2486313.2889999999"/>
    <s v="INTERPROVINCIAL"/>
    <s v="INTERCOMUNAL"/>
    <n v="3710000000"/>
    <n v="1223686711"/>
    <n v="2486313289"/>
    <x v="0"/>
    <s v="INTERPROVINCIAL"/>
    <x v="2"/>
    <s v="DVIA"/>
  </r>
  <r>
    <s v="La Araucanía"/>
    <s v="Dirección de Vialidad"/>
    <s v="02"/>
    <s v="40029496-0"/>
    <s v="CONSERVACION CAMINOS BASICOS REGION DE LA ARAUCANIA 2021 - 2022"/>
    <n v="7891000"/>
    <n v="3826186.591"/>
    <n v="4064813.409"/>
    <s v="INTERPROVINCIAL"/>
    <s v="INTERCOMUNAL"/>
    <n v="7891000000"/>
    <n v="3826186591"/>
    <n v="4064813409"/>
    <x v="0"/>
    <s v="INTERPROVINCIAL"/>
    <x v="2"/>
    <s v="DVIA"/>
  </r>
  <r>
    <s v="La Araucanía"/>
    <s v="Dirección de Vialidad"/>
    <s v="02"/>
    <s v="40029650-0"/>
    <s v="CONSERVACION RED VIAL REGION DE LA ARAUCANIA 2021 GLOSA 7 URBANA"/>
    <n v="15000"/>
    <n v="0"/>
    <n v="15000"/>
    <s v="CAUTIN, MALLECO"/>
    <s v="CARAHUE, GALVARINO, GORBEA, SAAVEDRA, TEODORO SCHMIDT, ANGOL, ERCILLA, LOS SAUCES, LUMACO, PUREN"/>
    <n v="15000000"/>
    <n v="0"/>
    <n v="15000000"/>
    <x v="1"/>
    <s v="UNIPROVINCIAL"/>
    <x v="2"/>
    <s v="DVIA"/>
  </r>
  <r>
    <s v="La Araucanía"/>
    <s v="Dirección de Vialidad"/>
    <s v="02"/>
    <s v="40031194-0"/>
    <s v="MEJORAMIENTO CBI VARIOS CAMINOS LA ARAUCANIA ETAPA 1"/>
    <n v="477000"/>
    <n v="0"/>
    <n v="477000"/>
    <s v="CAUTIN, MALLECO"/>
    <s v="TEMUCO, CARAHUE, CUNCO, CURARREHUE, FREIRE, ANGOL, COLLIPULLI, CURACAUTIN, ERCILLA, LONQUIMAY"/>
    <n v="477000000"/>
    <n v="0"/>
    <n v="477000000"/>
    <x v="1"/>
    <s v="UNIPROVINCIAL"/>
    <x v="2"/>
    <s v="DVIA"/>
  </r>
  <r>
    <s v="La Araucanía"/>
    <s v="Dirección de Vialidad"/>
    <s v="02"/>
    <s v="40035399-0"/>
    <s v="CONSERVACION RED VIAL REGION DE LA ARAUCANIA PERIODO 2021-2023 PLAN DE RECUPERACIÓN"/>
    <n v="9644000"/>
    <n v="5603436.1569999997"/>
    <n v="4040563.8430000003"/>
    <s v="INTERPROVINCIAL"/>
    <s v="INTERCOMUNAL"/>
    <n v="9644000000"/>
    <n v="5603436157"/>
    <n v="4040563843.0000005"/>
    <x v="0"/>
    <s v="INTERPROVINCIAL"/>
    <x v="2"/>
    <s v="DVIA"/>
  </r>
  <r>
    <s v="La Araucanía"/>
    <s v="Dirección de Vialidad"/>
    <s v="02"/>
    <s v="40037803-0"/>
    <s v="MEJORAMIENTO RUTA S-443 CAMINO QUEPE PRADOS DE HUICHAHUE, PADRE LAS CASAS"/>
    <n v="1379000"/>
    <n v="0"/>
    <n v="1379000"/>
    <s v="CAUTIN"/>
    <s v="FREIRE, PADRE LAS CASAS"/>
    <n v="1379000000"/>
    <n v="0"/>
    <n v="1379000000"/>
    <x v="1"/>
    <s v="UNIPROVINCIAL"/>
    <x v="2"/>
    <s v="DVIA"/>
  </r>
  <r>
    <s v="La Araucanía"/>
    <s v="Dirección de Vialidad"/>
    <s v="02"/>
    <s v="40038511-0"/>
    <s v="CONSERVACION REDVIAL ADMINISTRACION DIRECTA REGION DE LA ARAUCANIA 2023 "/>
    <n v="4002677"/>
    <n v="0"/>
    <n v="4002677"/>
    <s v="CAUTIN, MALLECO"/>
    <s v="TEMUCO, CARAHUE, CUNCO, CURARREHUE, FREIRE, GALVARINO, GORBEA, LAUTARO, LONCOCHE, MELIPEUCO, NUEVA IMPERIAL, PADRE LAS CASAS, PERQUENCO, PITRUFQUEN, PUCON, SAAVEDRA, TEODORO SCHMIDT, TOLTEN, VILCUN, VILLARRICA, ANGOL, COLLIPULLI, CURACAUTIN, ERCILLA, LONQ"/>
    <n v="4002677000"/>
    <n v="0"/>
    <n v="4002677000"/>
    <x v="1"/>
    <s v="UNIPROVINCIAL"/>
    <x v="2"/>
    <s v="DVIA"/>
  </r>
  <r>
    <s v="La Araucanía"/>
    <s v="Dirección de Vialidad"/>
    <s v="02"/>
    <s v="40038913-0"/>
    <s v="CONSTRUCCION CIRCUNVALACION LAUTARO -"/>
    <n v="53650"/>
    <n v="0"/>
    <n v="53650"/>
    <s v="CAUTIN"/>
    <s v="LAUTARO"/>
    <n v="53650000"/>
    <n v="0"/>
    <n v="53650000"/>
    <x v="1"/>
    <s v="UNIPROVINCIAL"/>
    <x v="2"/>
    <s v="DVIA"/>
  </r>
  <r>
    <s v="La Araucanía"/>
    <s v="Dirección de Vialidad"/>
    <s v="02"/>
    <s v="40039749-0"/>
    <s v="CONSERVACION ELEMENTOS SEG VIAL RED VIAL ARAUCANÍA 2022-2023"/>
    <n v="660000"/>
    <n v="0"/>
    <n v="660000"/>
    <s v="INTERPROVINCIAL"/>
    <s v="INTERCOMUNAL"/>
    <n v="660000000"/>
    <n v="0"/>
    <n v="660000000"/>
    <x v="0"/>
    <s v="INTERPROVINCIAL"/>
    <x v="2"/>
    <s v="DVIA"/>
  </r>
  <r>
    <s v="La Araucanía"/>
    <s v="Dirección de Vialidad"/>
    <s v="02"/>
    <s v="40046641-0"/>
    <s v="CONSERVACION CAMINOS BASICOS PROVINCIA DE MALLECO Y CAUTIN 2023"/>
    <n v="15046000"/>
    <n v="0"/>
    <n v="15046000"/>
    <s v="INTERPROVINCIAL"/>
    <s v="INTERCOMUNAL"/>
    <n v="15046000000"/>
    <n v="0"/>
    <n v="15046000000"/>
    <x v="0"/>
    <s v="INTERPROVINCIAL"/>
    <x v="2"/>
    <s v="DVIA"/>
  </r>
  <r>
    <s v="La Araucanía"/>
    <s v="Dirección de Vialidad"/>
    <s v="02"/>
    <s v="40046643-0"/>
    <s v="CONSERVACION RED VIAL PROVINCIA DE MALLECO Y CAUTIN 2023 - 2025"/>
    <n v="16299000"/>
    <n v="0"/>
    <n v="16299000"/>
    <s v="INTERPROVINCIAL"/>
    <s v="INTERCOMUNAL"/>
    <n v="16299000000"/>
    <n v="0"/>
    <n v="16299000000"/>
    <x v="0"/>
    <s v="INTERPROVINCIAL"/>
    <x v="2"/>
    <s v="DVIA"/>
  </r>
  <r>
    <s v="La Araucanía"/>
    <s v="Dirección de Vialidad"/>
    <s v="02"/>
    <s v="40046654-0"/>
    <s v="CONSERVACION RED VIAL PROVINCIA DE CAUTIN 2023 - 2025"/>
    <n v="9771000"/>
    <n v="0"/>
    <n v="9771000"/>
    <s v="INTERPROVINCIAL"/>
    <s v="INTERCOMUNAL"/>
    <n v="9771000000"/>
    <n v="0"/>
    <n v="9771000000"/>
    <x v="0"/>
    <s v="INTERPROVINCIAL"/>
    <x v="2"/>
    <s v="DVIA"/>
  </r>
  <r>
    <s v="La Araucanía"/>
    <s v="Dirección de Vialidad"/>
    <s v="02"/>
    <s v="40047021-0"/>
    <s v="CONSERVACION ADMINISTRACION DIRECTA PROVINCIAS DE CAUTIN Y MALLECO"/>
    <n v="10016709"/>
    <n v="0"/>
    <n v="10016709"/>
    <s v="INTERPROVINCIAL"/>
    <s v="INTERCOMUNAL"/>
    <n v="10016709000"/>
    <n v="0"/>
    <n v="10016709000"/>
    <x v="0"/>
    <s v="INTERPROVINCIAL"/>
    <x v="2"/>
    <s v="DVIA"/>
  </r>
  <r>
    <s v="La Araucanía"/>
    <s v="Dirección de Obras Portuarias "/>
    <s v="02"/>
    <s v="40011984-0"/>
    <s v="CONSERVACION GLOBAL OBRAS PORTUARIAS REGION DE LA ARAUCANIA"/>
    <n v="383139"/>
    <n v="0"/>
    <n v="383139"/>
    <s v="CAUTIN, MALLECO"/>
    <s v="CARAHUE, PUCON, SAAVEDRA, TOLTEN, VILLARRICA, LUMACO, PUREN"/>
    <n v="383139000"/>
    <n v="0"/>
    <n v="383139000"/>
    <x v="1"/>
    <s v="UNIPROVINCIAL"/>
    <x v="2"/>
    <s v="DOPO"/>
  </r>
  <r>
    <s v="La Araucanía"/>
    <s v="Dirección de Aeropuertos "/>
    <s v="02"/>
    <s v="30227878-0"/>
    <s v="NORMALIZACIÓN ÁREA LIBRE DE OBSTÁCULOS NUEVO AERÓDROMO IX REGIÓN"/>
    <n v="97318"/>
    <n v="0"/>
    <n v="97318"/>
    <s v="CAUTIN"/>
    <s v="FREIRE"/>
    <n v="97318000"/>
    <n v="0"/>
    <n v="97318000"/>
    <x v="1"/>
    <s v="UNIPROVINCIAL"/>
    <x v="2"/>
    <s v="DAER"/>
  </r>
  <r>
    <s v="La Araucanía"/>
    <s v="Dirección de Aeropuertos "/>
    <s v="02"/>
    <s v="30485932-0"/>
    <s v="MEJORAMIENTO INTEGRAL AERODROMO DE VICTORIA IX REGION"/>
    <n v="1936839"/>
    <n v="430381.54600000003"/>
    <n v="1506457.4539999999"/>
    <s v="MALLECO"/>
    <s v="VICTORIA"/>
    <n v="1936839000"/>
    <n v="430381546.00000006"/>
    <n v="1506457454"/>
    <x v="1"/>
    <s v="UNIPROVINCIAL"/>
    <x v="2"/>
    <s v="DAER"/>
  </r>
  <r>
    <s v="La Araucanía"/>
    <s v="Dirección de Aeropuertos "/>
    <s v="02"/>
    <s v="40006839-0"/>
    <s v="AMPLIACIÓN Y MEJORAMIENTO AÉRODROMO LA ARAUCANÍA REGION DE LA ARAUCANIA"/>
    <n v="28540"/>
    <n v="0"/>
    <n v="28540"/>
    <s v="CAUTIN"/>
    <s v="FREIRE"/>
    <n v="28540000"/>
    <n v="0"/>
    <n v="28540000"/>
    <x v="1"/>
    <s v="UNIPROVINCIAL"/>
    <x v="2"/>
    <s v="DAER"/>
  </r>
  <r>
    <s v="La Araucanía"/>
    <s v="Dirección de Aeropuertos "/>
    <s v="02"/>
    <s v="40019910-0"/>
    <s v="AMPLIACION Y MEJORAMIENTO AERÓDROMO DE PUCÓN"/>
    <n v="74654"/>
    <n v="18334.063999999998"/>
    <n v="56319.936000000002"/>
    <s v="CAUTIN"/>
    <s v="PUCON"/>
    <n v="74654000"/>
    <n v="18334064"/>
    <n v="56319936"/>
    <x v="1"/>
    <s v="UNIPROVINCIAL"/>
    <x v="2"/>
    <s v="DAER"/>
  </r>
  <r>
    <s v="La Araucanía"/>
    <s v="Dirección de Aeropuertos "/>
    <s v="02"/>
    <s v="40030148-0"/>
    <s v="NORMALIZACION ÁREA DE MOVIMIENTO AERÓDROMO LOS CONFINES DE ANGOL"/>
    <n v="9796"/>
    <n v="2073.5749999999998"/>
    <n v="7722.4250000000002"/>
    <s v="MALLECO"/>
    <s v="ANGOL"/>
    <n v="9796000"/>
    <n v="2073574.9999999998"/>
    <n v="7722425"/>
    <x v="1"/>
    <s v="UNIPROVINCIAL"/>
    <x v="2"/>
    <s v="DAER"/>
  </r>
  <r>
    <s v="La Araucanía"/>
    <s v="Dirección de Aeropuertos "/>
    <s v="02"/>
    <s v="40036655-0"/>
    <s v="NORMALIZACION PUNTO DE POSADA DE HELICÓPTEROS  MALALCAHUELLO, CURACAUTIN"/>
    <n v="392969"/>
    <n v="0"/>
    <n v="392969"/>
    <s v="MALLECO"/>
    <s v="CURACAUTIN"/>
    <n v="392969000"/>
    <n v="0"/>
    <n v="392969000"/>
    <x v="1"/>
    <s v="UNIPROVINCIAL"/>
    <x v="2"/>
    <s v="DAER"/>
  </r>
  <r>
    <s v="La Araucanía"/>
    <s v="Dirección de Aeropuertos "/>
    <s v="02"/>
    <s v="40037871-0"/>
    <s v="CONSERVACION AERÓDROMO VILLA PORTALES, LONQUIMAY"/>
    <n v="3731"/>
    <n v="3730.913"/>
    <n v="8.6999999999989086E-2"/>
    <s v="MALLECO"/>
    <s v="LONQUIMAY"/>
    <n v="3731000"/>
    <n v="3730913"/>
    <n v="86.999999999989086"/>
    <x v="1"/>
    <s v="UNIPROVINCIAL"/>
    <x v="2"/>
    <s v="DAER"/>
  </r>
  <r>
    <s v="La Araucanía"/>
    <s v="Dirección de Aeropuertos "/>
    <s v="02"/>
    <s v="40050331-0"/>
    <s v="CONSERVACION DE EMERGENCIA AERÓDROMO DE VICTORIA, REGIÓN DE LA ARAUCANÍA "/>
    <n v="108279"/>
    <n v="0"/>
    <n v="108279"/>
    <s v="MALLECO"/>
    <s v="VICTORIA"/>
    <n v="108279000"/>
    <n v="0"/>
    <n v="108279000"/>
    <x v="1"/>
    <s v="UNIPROVINCIAL"/>
    <x v="2"/>
    <s v="DAER"/>
  </r>
  <r>
    <s v="La Araucanía"/>
    <s v="Subdirección de Servicios Sanitarios Rurales"/>
    <s v="02"/>
    <s v="30068174-0"/>
    <s v="REPOSICION SISTEMA APR ICALMA,Y AMPLIACION A SECTOR PEHUENCHE, COMUNA DE LONQUIMAY"/>
    <n v="1173524"/>
    <n v="343548.57500000001"/>
    <n v="829975.42500000005"/>
    <s v="CAUTIN, MALLECO"/>
    <s v="INTERCOMUNAL"/>
    <n v="1173524000"/>
    <n v="343548575"/>
    <n v="829975425"/>
    <x v="0"/>
    <s v="UNIPROVINCIAL"/>
    <x v="2"/>
    <s v="SSSR"/>
  </r>
  <r>
    <s v="La Araucanía"/>
    <s v="Subdirección de Servicios Sanitarios Rurales"/>
    <s v="02"/>
    <s v="30082374-0"/>
    <s v="INSTALACION SISTEMA DE AGUA POTABLE RURAL PEDREGOSO, FREIRE REGIÓN DE LA ARAUCANÍA"/>
    <n v="427510"/>
    <n v="0"/>
    <n v="427510"/>
    <s v="CAUTIN"/>
    <s v="FREIRE"/>
    <n v="427510000"/>
    <n v="0"/>
    <n v="427510000"/>
    <x v="1"/>
    <s v="UNIPROVINCIAL"/>
    <x v="2"/>
    <s v="SSSR"/>
  </r>
  <r>
    <s v="La Araucanía"/>
    <s v="Subdirección de Servicios Sanitarios Rurales"/>
    <s v="02"/>
    <s v="30094237-0"/>
    <s v="REPOSICION Y AMPLIACION SISTEMA DE AGUA POTABLE RURAL MOLLULCO, TEMUCO"/>
    <n v="784"/>
    <n v="0"/>
    <n v="784"/>
    <s v="CAUTIN"/>
    <s v="TEMUCO"/>
    <n v="784000"/>
    <n v="0"/>
    <n v="784000"/>
    <x v="1"/>
    <s v="UNIPROVINCIAL"/>
    <x v="2"/>
    <s v="SSSR"/>
  </r>
  <r>
    <s v="La Araucanía"/>
    <s v="Subdirección de Servicios Sanitarios Rurales"/>
    <s v="02"/>
    <s v="30096766-0"/>
    <s v="CONSTRUCCION SISTEMA AGUA POTABLE RURAL PELON MAPU, VICTORIA"/>
    <n v="482942"/>
    <n v="437905.02299999999"/>
    <n v="45036.976999999999"/>
    <s v="MALLECO"/>
    <s v="VICTORIA"/>
    <n v="482942000"/>
    <n v="437905023"/>
    <n v="45036977"/>
    <x v="1"/>
    <s v="UNIPROVINCIAL"/>
    <x v="2"/>
    <s v="SSSR"/>
  </r>
  <r>
    <s v="La Araucanía"/>
    <s v="Subdirección de Servicios Sanitarios Rurales"/>
    <s v="02"/>
    <s v="30132104-0"/>
    <s v="INSTALACION SISTEMA DE AGUA POTABLE RURAL BAJADA DE PIEDRA, PITRUFQUEN"/>
    <n v="416948"/>
    <n v="380400.038"/>
    <n v="36547.961999999985"/>
    <s v="CAUTIN"/>
    <s v="PITRUFQUEN"/>
    <n v="416948000"/>
    <n v="380400038"/>
    <n v="36547961.999999985"/>
    <x v="1"/>
    <s v="UNIPROVINCIAL"/>
    <x v="2"/>
    <s v="SSSR"/>
  </r>
  <r>
    <s v="La Araucanía"/>
    <s v="Subdirección de Servicios Sanitarios Rurales"/>
    <s v="02"/>
    <s v="30136983-0"/>
    <s v="REPOSICION PARCIAL SISTEMA DE AGUA POTABLE SELVA OSCURA VICTORIA"/>
    <n v="266960"/>
    <n v="0"/>
    <n v="266960"/>
    <s v="MALLECO"/>
    <s v="VICTORIA"/>
    <n v="266960000"/>
    <n v="0"/>
    <n v="266960000"/>
    <x v="1"/>
    <s v="UNIPROVINCIAL"/>
    <x v="2"/>
    <s v="SSSR"/>
  </r>
  <r>
    <s v="La Araucanía"/>
    <s v="Subdirección de Servicios Sanitarios Rurales"/>
    <s v="02"/>
    <s v="30348928-0"/>
    <s v="CONSTRUCCION SISTEMA AGUA POTABLE RURAL VILUCO, COLLIN Y VEGA REDONDA, COMUNA DE VILCÚN"/>
    <n v="348388"/>
    <n v="163325.658"/>
    <n v="185062.342"/>
    <s v="CAUTIN"/>
    <s v="VILCUN"/>
    <n v="348388000"/>
    <n v="163325658"/>
    <n v="185062342"/>
    <x v="1"/>
    <s v="UNIPROVINCIAL"/>
    <x v="2"/>
    <s v="SSSR"/>
  </r>
  <r>
    <s v="La Araucanía"/>
    <s v="Subdirección de Servicios Sanitarios Rurales"/>
    <s v="02"/>
    <s v="30459967-0"/>
    <s v="REPOSICIÓN Y AMPLIACIÓN SISTEMA APR LOS CONFINES, ANGOL"/>
    <n v="476084"/>
    <n v="0"/>
    <n v="476084"/>
    <s v="MALLECO"/>
    <s v="ANGOL"/>
    <n v="476084000"/>
    <n v="0"/>
    <n v="476084000"/>
    <x v="1"/>
    <s v="UNIPROVINCIAL"/>
    <x v="2"/>
    <s v="SSSR"/>
  </r>
  <r>
    <s v="La Araucanía"/>
    <s v="Subdirección de Servicios Sanitarios Rurales"/>
    <s v="02"/>
    <s v="30485885-0"/>
    <s v="CONSTRUCCIÓN SISTEMA APR PUENTE BASA GRANDE, COMUNA DE CURRAHUE"/>
    <n v="420514"/>
    <n v="0"/>
    <n v="420514"/>
    <s v="CAUTIN"/>
    <s v="CURARREHUE"/>
    <n v="420514000"/>
    <n v="0"/>
    <n v="420514000"/>
    <x v="1"/>
    <s v="UNIPROVINCIAL"/>
    <x v="2"/>
    <s v="SSSR"/>
  </r>
  <r>
    <s v="La Araucanía"/>
    <s v="Subdirección de Servicios Sanitarios Rurales"/>
    <s v="02"/>
    <s v="30488759-0"/>
    <s v="REPOSICIÓN APR CATRIPULLI ,RINCONADA Y AMPL.A.LONCOFILO,HUAMPOE,STA ELENA CURARREHUE"/>
    <n v="2249019"/>
    <n v="1184718.8690000002"/>
    <n v="1064300.1310000001"/>
    <s v="CAUTIN"/>
    <s v="CURARREHUE"/>
    <n v="2249019000"/>
    <n v="1184718869.0000002"/>
    <n v="1064300131"/>
    <x v="1"/>
    <s v="UNIPROVINCIAL"/>
    <x v="2"/>
    <s v="SSSR"/>
  </r>
  <r>
    <s v="La Araucanía"/>
    <s v="Subdirección de Servicios Sanitarios Rurales"/>
    <s v="02"/>
    <s v="40001909-0"/>
    <s v="INSTALACION SAPR EL BOYE. SECTORES, HUFQUEN,TERPELLE,COMUNA DE TRAIGUEN"/>
    <n v="370690"/>
    <n v="0"/>
    <n v="370690"/>
    <s v="MALLECO"/>
    <s v="TRAIGUEN"/>
    <n v="370690000"/>
    <n v="0"/>
    <n v="370690000"/>
    <x v="1"/>
    <s v="UNIPROVINCIAL"/>
    <x v="2"/>
    <s v="SSSR"/>
  </r>
  <r>
    <s v="La Araucanía"/>
    <s v="Subdirección de Servicios Sanitarios Rurales"/>
    <s v="02"/>
    <s v="40006345-0"/>
    <s v="REPOSICION SISTEMA APR LLAULLAU y AMPLIACIÓN HACIA EL SECTOR EL PIRAO,  VILLARRICA"/>
    <n v="1231850"/>
    <n v="0"/>
    <n v="1231850"/>
    <s v="CAUTIN"/>
    <s v="VILLARRICA"/>
    <n v="1231850000"/>
    <n v="0"/>
    <n v="1231850000"/>
    <x v="1"/>
    <s v="UNIPROVINCIAL"/>
    <x v="2"/>
    <s v="SSSR"/>
  </r>
  <r>
    <s v="La Araucanía"/>
    <s v="Subdirección de Servicios Sanitarios Rurales"/>
    <s v="02"/>
    <s v="40007081-0"/>
    <s v="REPOSICION SISTEMA APR CHIHUIMPILLI Y AMPLIACION A IMILCO,MILLALI, LAS QUILAS, FREIRE"/>
    <n v="269448"/>
    <n v="0"/>
    <n v="269448"/>
    <s v="CAUTIN"/>
    <s v="FREIRE"/>
    <n v="269448000"/>
    <n v="0"/>
    <n v="269448000"/>
    <x v="1"/>
    <s v="UNIPROVINCIAL"/>
    <x v="2"/>
    <s v="SSSR"/>
  </r>
  <r>
    <s v="La Araucanía"/>
    <s v="Subdirección de Servicios Sanitarios Rurales"/>
    <s v="02"/>
    <s v="40008481-0"/>
    <s v="REPOSICION SISTEMA AGUA POTABLE RURAL EL NARANJO, LONQUIMAY"/>
    <n v="261617"/>
    <n v="0"/>
    <n v="261617"/>
    <s v="MALLECO"/>
    <s v="LONQUIMAY"/>
    <n v="261617000"/>
    <n v="0"/>
    <n v="261617000"/>
    <x v="1"/>
    <s v="UNIPROVINCIAL"/>
    <x v="2"/>
    <s v="SSSR"/>
  </r>
  <r>
    <s v="La Araucanía"/>
    <s v="Subdirección de Servicios Sanitarios Rurales"/>
    <s v="02"/>
    <s v="40016167-0"/>
    <s v="CONSERVACION MANTECIÓN Y AMPLIACIÓN SISTEMAS APR, REGIÓN DE LA ARAUCANÍA (GLOSA 5)"/>
    <n v="2643960"/>
    <n v="126318.65"/>
    <n v="2517641.35"/>
    <s v="CAUTIN"/>
    <s v="TEMUCO"/>
    <n v="2643960000"/>
    <n v="126318650"/>
    <n v="2517641350"/>
    <x v="1"/>
    <s v="UNIPROVINCIAL"/>
    <x v="2"/>
    <s v="SSSR"/>
  </r>
  <r>
    <s v="La Araucanía"/>
    <s v="Subdirección de Servicios Sanitarios Rurales"/>
    <s v="02"/>
    <s v="40021127-0"/>
    <s v="CONSTRUCCION SISTEMA DE AGUA POTABLE RURAL RADALCO, CURACAUTIN"/>
    <n v="1976441"/>
    <n v="305288.67300000001"/>
    <n v="1671152.3269999998"/>
    <s v="MALLECO"/>
    <s v="CURACAUTIN"/>
    <n v="1976441000"/>
    <n v="305288673"/>
    <n v="1671152326.9999998"/>
    <x v="1"/>
    <s v="UNIPROVINCIAL"/>
    <x v="2"/>
    <s v="SSSR"/>
  </r>
  <r>
    <s v="La Araucanía"/>
    <s v="Subdirección de Servicios Sanitarios Rurales"/>
    <s v="02"/>
    <s v="40021869-0"/>
    <s v="AMPLIACION SISTEMA DE APR LA COLONIA  HACIA EL SECTOR SOLOYO, LAUTARO"/>
    <n v="333000"/>
    <n v="0"/>
    <n v="333000"/>
    <s v="CAUTIN"/>
    <s v="LAUTARO"/>
    <n v="333000000"/>
    <n v="0"/>
    <n v="333000000"/>
    <x v="1"/>
    <s v="UNIPROVINCIAL"/>
    <x v="2"/>
    <s v="SSSR"/>
  </r>
  <r>
    <s v="La Araucanía"/>
    <s v="Subdirección de Servicios Sanitarios Rurales"/>
    <s v="02"/>
    <s v="40023375-0"/>
    <s v="CONSERVACION SISTEMAS DE APR POR SEQUÍA, REGIÓN DE LA ARAUCANIA"/>
    <n v="331787"/>
    <n v="33662.97"/>
    <n v="298124.03000000003"/>
    <s v="INTERPROVINCIAL"/>
    <s v="INTERCOMUNAL"/>
    <n v="331787000"/>
    <n v="33662970"/>
    <n v="298124030"/>
    <x v="0"/>
    <s v="INTERPROVINCIAL"/>
    <x v="2"/>
    <s v="SSSR"/>
  </r>
  <r>
    <s v="La Araucanía"/>
    <s v="Subdirección de Servicios Sanitarios Rurales"/>
    <s v="02"/>
    <s v="40026698-0"/>
    <s v="REPOSICION PARCIAL SAPR IMPERIALITO Y AMPLIACION HACIA LOLOCURA, NVA. IMPERIAL"/>
    <n v="854305"/>
    <n v="0"/>
    <n v="854305"/>
    <s v="CAUTIN"/>
    <s v="NUEVA IMPERIAL"/>
    <n v="854305000"/>
    <n v="0"/>
    <n v="854305000"/>
    <x v="1"/>
    <s v="UNIPROVINCIAL"/>
    <x v="2"/>
    <s v="SSSR"/>
  </r>
  <r>
    <s v="La Araucanía"/>
    <s v="Subdirección de Servicios Sanitarios Rurales"/>
    <s v="02"/>
    <s v="40027952-0"/>
    <s v="MEJORAMIENTO SISTEMAS APR, REGION DE LA ARAUCANIA, GLOSA 05 APR (PREFACT.,FACT.,DISEÑO)"/>
    <n v="7864583"/>
    <n v="619225.49"/>
    <n v="7245357.5099999998"/>
    <s v="INTERPROVINCIAL"/>
    <s v="INTERCOMUNAL"/>
    <n v="7864583000"/>
    <n v="619225490"/>
    <n v="7245357510"/>
    <x v="0"/>
    <s v="INTERPROVINCIAL"/>
    <x v="2"/>
    <s v="SSSR"/>
  </r>
  <r>
    <s v="La Araucanía"/>
    <s v="Subdirección de Servicios Sanitarios Rurales"/>
    <s v="02"/>
    <s v="40030969-0"/>
    <s v="REPOSICION SISTEMA DE AGUA POTABLE RURAL SANTA JULIA, CURACAUTÍN"/>
    <n v="79729"/>
    <n v="0"/>
    <n v="79729"/>
    <s v="MALLECO"/>
    <s v="LONQUIMAY"/>
    <n v="79729000"/>
    <n v="0"/>
    <n v="79729000"/>
    <x v="1"/>
    <s v="UNIPROVINCIAL"/>
    <x v="2"/>
    <s v="SSSR"/>
  </r>
  <r>
    <s v="La Araucanía"/>
    <s v="Subdirección de Servicios Sanitarios Rurales"/>
    <s v="02"/>
    <s v="40031680-0"/>
    <s v="REPOSICION SISTEMA DE AGUA POTABLE RURAL LOICA PULON, PITRUFQUEN"/>
    <n v="733282"/>
    <n v="0"/>
    <n v="733282"/>
    <s v="CAUTIN"/>
    <s v="PITRUFQUEN"/>
    <n v="733282000"/>
    <n v="0"/>
    <n v="733282000"/>
    <x v="1"/>
    <s v="UNIPROVINCIAL"/>
    <x v="2"/>
    <s v="SSSR"/>
  </r>
  <r>
    <s v="La Araucanía"/>
    <s v="Subdirección de Servicios Sanitarios Rurales"/>
    <s v="02"/>
    <s v="40037945-0"/>
    <s v="CONSERVACION SEQUÍA 2022 - 2023 REGIÓN DE LA ARAUCANIA"/>
    <n v="1016450"/>
    <n v="20094.75"/>
    <n v="996355.25"/>
    <s v="INTERPROVINCIAL"/>
    <s v="INTERCOMUNAL"/>
    <n v="1016450000"/>
    <n v="20094750"/>
    <n v="996355250"/>
    <x v="0"/>
    <s v="INTERPROVINCIAL"/>
    <x v="2"/>
    <s v="SSSR"/>
  </r>
  <r>
    <s v="La Araucanía"/>
    <s v="Dirección General de Concesiones de Obras Públicas"/>
    <s v="02"/>
    <s v="29000030-0"/>
    <s v="AMPLIACIÓN, REHABILITACIÓN Y MEJORAMIENTO DE LA RUTA 5 COLLIPULLI-TEMUCO (INSPECCIÓN FISCAL)"/>
    <n v="1412703"/>
    <n v="286800.04100000003"/>
    <n v="1125902.959"/>
    <s v="CAUTIN, MALLECO"/>
    <s v="TEMUCO, FREIRE, GORBEA, PADRE LAS CASAS, PITRUFQUEN, VILCUN, COLLIPULLI, ERCILLA, VICTORIA"/>
    <n v="1412703000"/>
    <n v="286800041"/>
    <n v="1125902959"/>
    <x v="1"/>
    <s v="UNIPROVINCIAL"/>
    <x v="2"/>
    <s v="DCOP"/>
  </r>
  <r>
    <s v="La Araucanía"/>
    <s v="Dirección General de Concesiones de Obras Públicas"/>
    <s v="02"/>
    <s v="29000032-0"/>
    <s v="RUTA 5 COLLIPULLI - TEMUCO (COMPENSACIONES SISTEMA NUEVAS INVERSIONES)"/>
    <n v="1792154"/>
    <n v="909242.92099999997"/>
    <n v="882911.07900000003"/>
    <s v="CAUTIN, MALLECO"/>
    <s v="TEMUCO, FREIRE, GORBEA, PADRE LAS CASAS, PITRUFQUEN, COLLIPULLI, ERCILLA, VICTORIA"/>
    <n v="1792154000"/>
    <n v="909242921"/>
    <n v="882911079"/>
    <x v="1"/>
    <s v="UNIPROVINCIAL"/>
    <x v="2"/>
    <s v="DCOP"/>
  </r>
  <r>
    <s v="La Araucanía"/>
    <s v="Dirección General de Concesiones de Obras Públicas"/>
    <s v="02"/>
    <s v="29000159-0"/>
    <s v="NUEVO AEROPUERTO IX REGIÓN (INSPECCIÓN FISCAL)"/>
    <n v="281038"/>
    <n v="79185.304999999993"/>
    <n v="201852.69500000001"/>
    <s v="CAUTIN"/>
    <s v="FREIRE"/>
    <n v="281038000"/>
    <n v="79185305"/>
    <n v="201852695"/>
    <x v="1"/>
    <s v="UNIPROVINCIAL"/>
    <x v="2"/>
    <s v="DCOP"/>
  </r>
  <r>
    <s v="La Araucanía"/>
    <s v="Dirección General de Concesiones de Obras Públicas"/>
    <s v="02"/>
    <s v="29000208-0"/>
    <s v="RUTA 5 TRAMO COLLIPULLI - TEMUCO (ESTUDIOS)"/>
    <n v="28918"/>
    <n v="0"/>
    <n v="28918"/>
    <s v="CAUTIN, MALLECO"/>
    <s v="TEMUCO, COLLIPULLI"/>
    <n v="28918000"/>
    <n v="0"/>
    <n v="28918000"/>
    <x v="1"/>
    <s v="UNIPROVINCIAL"/>
    <x v="2"/>
    <s v="DCOP"/>
  </r>
  <r>
    <s v="La Araucanía"/>
    <s v="Dirección General de Concesiones de Obras Públicas"/>
    <s v="02"/>
    <s v="29000248-0"/>
    <s v="RUTA 5 TRAMO COLLIPULLI - TEMUCO (EXPROPIACIONES)"/>
    <n v="32000"/>
    <n v="489.54700000000003"/>
    <n v="31510.453000000001"/>
    <s v="CAUTIN"/>
    <s v="TEMUCO"/>
    <n v="32000000"/>
    <n v="489547"/>
    <n v="31510453"/>
    <x v="1"/>
    <s v="UNIPROVINCIAL"/>
    <x v="2"/>
    <s v="DCOP"/>
  </r>
  <r>
    <s v="La Araucanía"/>
    <s v="Dirección General de Concesiones de Obras Públicas"/>
    <s v="02"/>
    <s v="29000278-0"/>
    <s v="NUEVO AEROPUERTO DE LA REGIÓN DE LA ARAUCANÍA (EXPROPIACIONES)"/>
    <n v="2200"/>
    <n v="0"/>
    <n v="2200"/>
    <s v="CAUTIN"/>
    <s v="FREIRE"/>
    <n v="2200000"/>
    <n v="0"/>
    <n v="2200000"/>
    <x v="1"/>
    <s v="UNIPROVINCIAL"/>
    <x v="2"/>
    <s v="DCOP"/>
  </r>
  <r>
    <s v="La Araucanía"/>
    <s v="Dirección General de Concesiones de Obras Públicas"/>
    <s v="02"/>
    <s v="29000468-0"/>
    <s v="NUEVO AEROPUERTO IX REGIÓN (SUBSIDIO)"/>
    <n v="361700"/>
    <n v="355754.8"/>
    <n v="5945.2000000000116"/>
    <s v="CAUTIN"/>
    <s v="FREIRE"/>
    <n v="361700000"/>
    <n v="355754800"/>
    <n v="5945200.0000000112"/>
    <x v="1"/>
    <s v="UNIPROVINCIAL"/>
    <x v="2"/>
    <s v="DCOP"/>
  </r>
  <r>
    <s v="La Araucanía"/>
    <s v="Dirección General de Concesiones de Obras Públicas"/>
    <s v="02"/>
    <s v="40034171-0"/>
    <s v="AMPLIACION Y MEJORAMIENTO RUTA 5  TRAMO COLLIPULLI TEMUCO"/>
    <n v="2040000"/>
    <n v="0"/>
    <n v="2040000"/>
    <s v="CAUTIN, MALLECO"/>
    <s v="TEMUCO, FREIRE, GORBEA, PADRE LAS CASAS, PITRUFQUEN, VILCUN, COLLIPULLI, ERCILLA, VICTORIA"/>
    <n v="2040000000"/>
    <n v="0"/>
    <n v="2040000000"/>
    <x v="1"/>
    <s v="UNIPROVINCIAL"/>
    <x v="2"/>
    <s v="DCOP"/>
  </r>
  <r>
    <s v="Los Ríos"/>
    <s v="Dirección de Arquitectura "/>
    <s v="02"/>
    <s v="30309972-0"/>
    <s v="AMPLIACIÓN SEGUNDA ETAPA EDIFICIO MOP, VALDIVIA"/>
    <n v="566220"/>
    <n v="276983.12100000004"/>
    <n v="289236.87899999996"/>
    <s v="VALDIVIA"/>
    <s v="VALDIVIA"/>
    <n v="566220000"/>
    <n v="276983121.00000006"/>
    <n v="289236878.99999994"/>
    <x v="1"/>
    <s v="UNIPROVINCIAL"/>
    <x v="2"/>
    <s v="DARQ"/>
  </r>
  <r>
    <s v="Los Ríos"/>
    <s v="Dirección de Arquitectura "/>
    <s v="02"/>
    <s v="40046330-0"/>
    <s v="CONSERVACION EDIFICIO PUBLICO 2 VALDIVIA"/>
    <n v="521583"/>
    <n v="0"/>
    <n v="521583"/>
    <s v="Valdivia"/>
    <s v="Valdivia"/>
    <n v="521583000"/>
    <n v="0"/>
    <n v="521583000"/>
    <x v="1"/>
    <s v="UNIPROVINCIAL"/>
    <x v="2"/>
    <s v="DARQ"/>
  </r>
  <r>
    <s v="Los Ríos"/>
    <s v="Dirección de Obras Hidráulicas "/>
    <s v="01"/>
    <s v="30450772-0"/>
    <s v="DIAGNOSTICO PLAN MAESTRO DE AGUAS LLUVIAS, CIUDAD DE LOS LAGOS"/>
    <n v="165100"/>
    <n v="27674.5"/>
    <n v="137425.5"/>
    <s v="VALDIVIA"/>
    <s v="LOS LAGOS"/>
    <n v="165100000"/>
    <n v="27674500"/>
    <n v="137425500"/>
    <x v="1"/>
    <s v="UNIPROVINCIAL"/>
    <x v="2"/>
    <s v="DOHR"/>
  </r>
  <r>
    <s v="Los Ríos"/>
    <s v="Dirección de Obras Hidráulicas "/>
    <s v="02"/>
    <s v="40020452-0"/>
    <s v="CONSERVACION RED PRIMARIA DE AGUAS LLUVIAS REGION DE LOS RIOS"/>
    <n v="900149"/>
    <n v="24803.718000000001"/>
    <n v="875345.28200000001"/>
    <s v="VALDIVIA"/>
    <s v="VALDIVIA"/>
    <n v="900149000"/>
    <n v="24803718"/>
    <n v="875345282"/>
    <x v="1"/>
    <s v="UNIPROVINCIAL"/>
    <x v="2"/>
    <s v="DOHR"/>
  </r>
  <r>
    <s v="Los Ríos"/>
    <s v="Dirección de Obras Hidráulicas "/>
    <s v="02"/>
    <s v="40039444-0"/>
    <s v="CONSERVACION DE RIBERAS DE CAUCES NATURALES REGION DE LOS RÍOS 2022 - 2024"/>
    <n v="2807391"/>
    <n v="320736.44500000001"/>
    <n v="2486654.5550000002"/>
    <s v="VALDIVIA"/>
    <s v="VALDIVIA"/>
    <n v="2807391000"/>
    <n v="320736445"/>
    <n v="2486654555"/>
    <x v="1"/>
    <s v="UNIPROVINCIAL"/>
    <x v="2"/>
    <s v="DOHR"/>
  </r>
  <r>
    <s v="Los Ríos"/>
    <s v="Dirección de Vialidad"/>
    <s v="01"/>
    <s v="40021412-0"/>
    <s v="DIAGNOSTICO PUENTES CALLE CALLE 1 y 2, VALDIVIA"/>
    <n v="9000"/>
    <n v="8627.8539999999994"/>
    <n v="372.14600000000064"/>
    <s v="VALDIVIA"/>
    <s v="VALDIVIA"/>
    <n v="9000000"/>
    <n v="8627854"/>
    <n v="372146.00000000064"/>
    <x v="1"/>
    <s v="UNIPROVINCIAL"/>
    <x v="2"/>
    <s v="DVIA"/>
  </r>
  <r>
    <s v="Los Ríos"/>
    <s v="Dirección de Vialidad"/>
    <s v="01"/>
    <s v="40031052-0"/>
    <s v="DIAGNOSTICO ESTRUCTURAL VARIOS PUENTES PATRIMONIALES COMUNA DE RIO BUENO"/>
    <n v="227000"/>
    <n v="0"/>
    <n v="227000"/>
    <s v="RANCO"/>
    <s v="RIO BUENO"/>
    <n v="227000000"/>
    <n v="0"/>
    <n v="227000000"/>
    <x v="1"/>
    <s v="UNIPROVINCIAL"/>
    <x v="2"/>
    <s v="DVIA"/>
  </r>
  <r>
    <s v="Los Ríos"/>
    <s v="Dirección de Vialidad"/>
    <s v="01"/>
    <s v="40033127-0"/>
    <s v="DIAGNOSTICO ESTRUCTURAL PUENTES QUINCHILCA Y SAN JOSÉ, COMUNAS LOS LAGOS/MARIQUINA"/>
    <n v="227000"/>
    <n v="6156"/>
    <n v="220844"/>
    <s v="VALDIVIA"/>
    <s v="LOS LAGOS, MARIQUINA"/>
    <n v="227000000"/>
    <n v="6156000"/>
    <n v="220844000"/>
    <x v="1"/>
    <s v="UNIPROVINCIAL"/>
    <x v="2"/>
    <s v="DVIA"/>
  </r>
  <r>
    <s v="Los Ríos"/>
    <s v="Dirección de Vialidad"/>
    <s v="02"/>
    <s v="30057800-0"/>
    <s v="MEJORAMIENTO RUTA T-85 VARIOS TRAMOS EN LAGO RANCO - CALCURRUPE"/>
    <n v="220000"/>
    <n v="0"/>
    <n v="220000"/>
    <s v="RANCO"/>
    <s v="LAGO RANCO"/>
    <n v="220000000"/>
    <n v="0"/>
    <n v="220000000"/>
    <x v="1"/>
    <s v="UNIPROVINCIAL"/>
    <x v="2"/>
    <s v="DVIA"/>
  </r>
  <r>
    <s v="Los Ríos"/>
    <s v="Dirección de Vialidad"/>
    <s v="02"/>
    <s v="30070463-0"/>
    <s v="CONSTRUCCIÓN CIRCUNVALACIÓN VALDIVIA Y PUENTE SANTA ELVIRA"/>
    <n v="5248000"/>
    <n v="1619714.514"/>
    <n v="3628285.486"/>
    <s v="VALDIVIA"/>
    <s v="VALDIVIA"/>
    <n v="5248000000"/>
    <n v="1619714514"/>
    <n v="3628285486"/>
    <x v="1"/>
    <s v="UNIPROVINCIAL"/>
    <x v="2"/>
    <s v="DVIA"/>
  </r>
  <r>
    <s v="Los Ríos"/>
    <s v="Dirección de Vialidad"/>
    <s v="02"/>
    <s v="30071390-0"/>
    <s v="MEJORAMIENTO RUTAS S/ROL, T-981-U SECTOR: CRUCERO-ENTRELAGOS"/>
    <n v="2705000"/>
    <n v="276995.79200000002"/>
    <n v="2428004.2080000001"/>
    <s v="RANCO"/>
    <s v="RIO BUENO"/>
    <n v="2705000000"/>
    <n v="276995792"/>
    <n v="2428004208"/>
    <x v="1"/>
    <s v="UNIPROVINCIAL"/>
    <x v="2"/>
    <s v="DVIA"/>
  </r>
  <r>
    <s v="Los Ríos"/>
    <s v="Dirección de Vialidad"/>
    <s v="02"/>
    <s v="30072725-0"/>
    <s v="REPOSICIÓN RUTAS T-47 Y T-45 SECTOR: CHOSHUENCO RIÑIHUE"/>
    <n v="13288000"/>
    <n v="7110718.7199999997"/>
    <n v="6177281.2800000003"/>
    <s v="VALDIVIA"/>
    <s v="LOS LAGOS, PANGUIPULLI"/>
    <n v="13288000000"/>
    <n v="7110718720"/>
    <n v="6177281280"/>
    <x v="1"/>
    <s v="UNIPROVINCIAL"/>
    <x v="2"/>
    <s v="DVIA"/>
  </r>
  <r>
    <s v="Los Ríos"/>
    <s v="Dirección de Vialidad"/>
    <s v="02"/>
    <s v="30077029-0"/>
    <s v="CONSTRUCCIÓN SEGUNDO ACCESO A SAN JOSÉ DE LA MARIQUINA"/>
    <n v="44000"/>
    <n v="0"/>
    <n v="44000"/>
    <s v="VALDIVIA"/>
    <s v="MARIQUINA"/>
    <n v="44000000"/>
    <n v="0"/>
    <n v="44000000"/>
    <x v="1"/>
    <s v="UNIPROVINCIAL"/>
    <x v="2"/>
    <s v="DVIA"/>
  </r>
  <r>
    <s v="Los Ríos"/>
    <s v="Dirección de Vialidad"/>
    <s v="02"/>
    <s v="30080515-0"/>
    <s v="MEJORAMIENTO RUTAS 203-201-CH SECTOR: PANGUIPULLI-COÑARIPE II"/>
    <n v="715000"/>
    <n v="0"/>
    <n v="715000"/>
    <s v="VALDIVIA"/>
    <s v="PANGUIPULLI"/>
    <n v="715000000"/>
    <n v="0"/>
    <n v="715000000"/>
    <x v="1"/>
    <s v="UNIPROVINCIAL"/>
    <x v="2"/>
    <s v="DVIA"/>
  </r>
  <r>
    <s v="Los Ríos"/>
    <s v="Dirección de Vialidad"/>
    <s v="02"/>
    <s v="30080601-0"/>
    <s v="REPOSICIÓN PAV. RUTA T-85 S:RÍO BUENO-CAYURRUCA"/>
    <n v="2690000"/>
    <n v="281078.49199999997"/>
    <n v="2408921.5079999999"/>
    <s v="RANCO"/>
    <s v="RIO BUENO"/>
    <n v="2690000000"/>
    <n v="281078491.99999994"/>
    <n v="2408921508"/>
    <x v="1"/>
    <s v="UNIPROVINCIAL"/>
    <x v="2"/>
    <s v="DVIA"/>
  </r>
  <r>
    <s v="Los Ríos"/>
    <s v="Dirección de Vialidad"/>
    <s v="02"/>
    <s v="30085173-0"/>
    <s v="MEJORAMIENTO CAMINO IGNAO - VIVANCO - TRAPI, REGIÓN DE LOS RÍOS."/>
    <n v="5994000"/>
    <n v="2840927.8989999997"/>
    <n v="3153072.1010000003"/>
    <s v="RANCO"/>
    <s v="LAGO RANCO, RIO BUENO"/>
    <n v="5994000000"/>
    <n v="2840927898.9999995"/>
    <n v="3153072101.0000005"/>
    <x v="1"/>
    <s v="UNIPROVINCIAL"/>
    <x v="2"/>
    <s v="DVIA"/>
  </r>
  <r>
    <s v="Los Ríos"/>
    <s v="Dirección de Vialidad"/>
    <s v="02"/>
    <s v="30090837-0"/>
    <s v="CONSTRUCCIÓN PUENTE CIRUELO EN RÍO SAN PEDRO, COMUNA DE LOS LAGOS"/>
    <n v="104000"/>
    <n v="0"/>
    <n v="104000"/>
    <s v="VALDIVIA"/>
    <s v="LOS LAGOS"/>
    <n v="104000000"/>
    <n v="0"/>
    <n v="104000000"/>
    <x v="1"/>
    <s v="UNIPROVINCIAL"/>
    <x v="2"/>
    <s v="DVIA"/>
  </r>
  <r>
    <s v="Los Ríos"/>
    <s v="Dirección de Vialidad"/>
    <s v="02"/>
    <s v="30090914-0"/>
    <s v="MEJORAMIENTO RUTA 201 - CH SECTOR: PELLAIFA - LIQUIÑE"/>
    <n v="30000"/>
    <n v="0"/>
    <n v="30000"/>
    <s v="VALDIVIA"/>
    <s v="PANGUIPULLI"/>
    <n v="30000000"/>
    <n v="0"/>
    <n v="30000000"/>
    <x v="1"/>
    <s v="UNIPROVINCIAL"/>
    <x v="2"/>
    <s v="DVIA"/>
  </r>
  <r>
    <s v="Los Ríos"/>
    <s v="Dirección de Vialidad"/>
    <s v="02"/>
    <s v="30093222-0"/>
    <s v="MEJORAMIENTO CONEXIÓN VIAL PASADA POR CORRAL"/>
    <n v="7506000"/>
    <n v="1094401.1880000001"/>
    <n v="6411598.8120000008"/>
    <s v="VALDIVIA"/>
    <s v="CORRAL"/>
    <n v="7506000000"/>
    <n v="1094401188"/>
    <n v="6411598812.000001"/>
    <x v="1"/>
    <s v="UNIPROVINCIAL"/>
    <x v="2"/>
    <s v="DVIA"/>
  </r>
  <r>
    <s v="Los Ríos"/>
    <s v="Dirección de Vialidad"/>
    <s v="02"/>
    <s v="30093450-0"/>
    <s v="CONSTRUCCIÓN Y MEJORAMIENTO RUTA 201 - CH SECTOR: COÑARIPE - PELLAIFA"/>
    <n v="1065000"/>
    <n v="0"/>
    <n v="1065000"/>
    <s v="VALDIVIA"/>
    <s v="PANGUIPULLI"/>
    <n v="1065000000"/>
    <n v="0"/>
    <n v="1065000000"/>
    <x v="1"/>
    <s v="UNIPROVINCIAL"/>
    <x v="2"/>
    <s v="DVIA"/>
  </r>
  <r>
    <s v="Los Ríos"/>
    <s v="Dirección de Vialidad"/>
    <s v="02"/>
    <s v="30099344-0"/>
    <s v="REPOSICIÓN PUENTE QUINCHILCA EN RUTA T-39"/>
    <n v="12000"/>
    <n v="710.88599999999997"/>
    <n v="11289.114"/>
    <s v="VALDIVIA"/>
    <s v="LOS LAGOS"/>
    <n v="12000000"/>
    <n v="710886"/>
    <n v="11289114"/>
    <x v="1"/>
    <s v="UNIPROVINCIAL"/>
    <x v="2"/>
    <s v="DVIA"/>
  </r>
  <r>
    <s v="Los Ríos"/>
    <s v="Dirección de Vialidad"/>
    <s v="02"/>
    <s v="30099347-0"/>
    <s v="MEJORAMIENTO CAMINO ITROPULLI - SAN PEDRO, RUTAS T-695 Y T-699"/>
    <n v="206000"/>
    <n v="0"/>
    <n v="206000"/>
    <s v="VALDIVIA, RANCO"/>
    <s v="PAILLACO, LA UNION"/>
    <n v="206000000"/>
    <n v="0"/>
    <n v="206000000"/>
    <x v="1"/>
    <s v="UNIPROVINCIAL"/>
    <x v="2"/>
    <s v="DVIA"/>
  </r>
  <r>
    <s v="Los Ríos"/>
    <s v="Dirección de Vialidad"/>
    <s v="02"/>
    <s v="30099652-0"/>
    <s v="MEJORAMIENTO TORO BAYO-CURIÑANCO EN RUTA T-340, COMUNA DE VALDIVIA"/>
    <n v="1281500"/>
    <n v="5762.1869999999999"/>
    <n v="1275737.8130000001"/>
    <s v="VALDIVIA"/>
    <s v="VALDIVIA"/>
    <n v="1281500000"/>
    <n v="5762187"/>
    <n v="1275737813"/>
    <x v="1"/>
    <s v="UNIPROVINCIAL"/>
    <x v="2"/>
    <s v="DVIA"/>
  </r>
  <r>
    <s v="Los Ríos"/>
    <s v="Dirección de Vialidad"/>
    <s v="02"/>
    <s v="30102092-0"/>
    <s v="CONSERVACIÓN RED VIAL REGIÓN DE LOS RÍOS 2012-2014"/>
    <n v="15000"/>
    <n v="49.133000000000003"/>
    <n v="14950.867"/>
    <s v="INTERPROVINCIAL"/>
    <s v="INTERCOMUNAL"/>
    <n v="15000000"/>
    <n v="49133"/>
    <n v="14950867"/>
    <x v="0"/>
    <s v="INTERPROVINCIAL"/>
    <x v="2"/>
    <s v="DVIA"/>
  </r>
  <r>
    <s v="Los Ríos"/>
    <s v="Dirección de Vialidad"/>
    <s v="02"/>
    <s v="30106138-0"/>
    <s v="MEJORAMIENTO T-346, ACCESO SUR MÁFIL"/>
    <n v="1645000"/>
    <n v="0"/>
    <n v="1645000"/>
    <s v="VALDIVIA"/>
    <s v="MAFIL"/>
    <n v="1645000000"/>
    <n v="0"/>
    <n v="1645000000"/>
    <x v="1"/>
    <s v="UNIPROVINCIAL"/>
    <x v="2"/>
    <s v="DVIA"/>
  </r>
  <r>
    <s v="Los Ríos"/>
    <s v="Dirección de Vialidad"/>
    <s v="02"/>
    <s v="30106296-0"/>
    <s v="MEJORAMIENTO RUTA T-60 SECTOR: CRUCE RUTA 206 - TRES VENTANAS"/>
    <n v="140945"/>
    <n v="99.412999999999997"/>
    <n v="140845.587"/>
    <s v="VALDIVIA, RANCO"/>
    <s v="VALDIVIA, PAILLACO, LA UNION"/>
    <n v="140945000"/>
    <n v="99413"/>
    <n v="140845587"/>
    <x v="1"/>
    <s v="UNIPROVINCIAL"/>
    <x v="2"/>
    <s v="DVIA"/>
  </r>
  <r>
    <s v="Los Ríos"/>
    <s v="Dirección de Vialidad"/>
    <s v="02"/>
    <s v="30106302-0"/>
    <s v="MEJORAMIENTO Y CONSTRUCCIÓN RUTA CORRAL-VALDIVIA(PENÍNSULA SAN RAMÓN)"/>
    <n v="11223150"/>
    <n v="2814790.4180000001"/>
    <n v="8408359.5820000004"/>
    <s v="VALDIVIA"/>
    <s v="VALDIVIA, CORRAL"/>
    <n v="11223150000"/>
    <n v="2814790418"/>
    <n v="8408359582"/>
    <x v="1"/>
    <s v="UNIPROVINCIAL"/>
    <x v="2"/>
    <s v="DVIA"/>
  </r>
  <r>
    <s v="Los Ríos"/>
    <s v="Dirección de Vialidad"/>
    <s v="02"/>
    <s v="30123771-0"/>
    <s v="MEJORAMIENTO RUTA T- 345, LO AGUILA - MALIHUE, COMUNAS DE MAFIL - LOS LAGOS"/>
    <n v="4286000"/>
    <n v="100885.553"/>
    <n v="4185114.4470000002"/>
    <s v="VALDIVIA"/>
    <s v="LOS LAGOS, MAFIL"/>
    <n v="4286000000"/>
    <n v="100885553"/>
    <n v="4185114447"/>
    <x v="1"/>
    <s v="UNIPROVINCIAL"/>
    <x v="2"/>
    <s v="DVIA"/>
  </r>
  <r>
    <s v="Los Ríos"/>
    <s v="Dirección de Vialidad"/>
    <s v="02"/>
    <s v="30123950-0"/>
    <s v="CONSTRUCCIÓN PUENTE MULPUN, COMUNAS MÁFIL Y LOS LAGOS"/>
    <n v="127390"/>
    <n v="0"/>
    <n v="127390"/>
    <s v="VALDIVIA"/>
    <s v="LOS LAGOS, MAFIL"/>
    <n v="127390000"/>
    <n v="0"/>
    <n v="127390000"/>
    <x v="1"/>
    <s v="UNIPROVINCIAL"/>
    <x v="2"/>
    <s v="DVIA"/>
  </r>
  <r>
    <s v="Los Ríos"/>
    <s v="Dirección de Vialidad"/>
    <s v="02"/>
    <s v="30132448-0"/>
    <s v="MEJORAMIENTO RUTA 208 LA UNION - RAPACO"/>
    <n v="431710"/>
    <n v="1879.0909999999999"/>
    <n v="429830.90899999999"/>
    <s v="RANCO"/>
    <s v="LA UNION"/>
    <n v="431710000"/>
    <n v="1879091"/>
    <n v="429830909"/>
    <x v="1"/>
    <s v="UNIPROVINCIAL"/>
    <x v="2"/>
    <s v="DVIA"/>
  </r>
  <r>
    <s v="Los Ríos"/>
    <s v="Dirección de Vialidad"/>
    <s v="02"/>
    <s v="30224375-0"/>
    <s v="CONSERVACION RED VIAL LOS RÍOS (2015-2016-2017)"/>
    <n v="191000"/>
    <n v="0"/>
    <n v="191000"/>
    <s v="VALDIVIA"/>
    <s v="VALDIVIA, CORRAL"/>
    <n v="191000000"/>
    <n v="0"/>
    <n v="191000000"/>
    <x v="1"/>
    <s v="UNIPROVINCIAL"/>
    <x v="2"/>
    <s v="DVIA"/>
  </r>
  <r>
    <s v="Los Ríos"/>
    <s v="Dirección de Vialidad"/>
    <s v="02"/>
    <s v="30224674-0"/>
    <s v="MEJORAMIENTO CBI SANTA ELVIRA - EL ARENAL - SAN JAVIER"/>
    <n v="37800"/>
    <n v="70.066999999999993"/>
    <n v="37729.932999999997"/>
    <s v="VALDIVIA"/>
    <s v="VALDIVIA"/>
    <n v="37800000"/>
    <n v="70067"/>
    <n v="37729933"/>
    <x v="1"/>
    <s v="UNIPROVINCIAL"/>
    <x v="2"/>
    <s v="DVIA"/>
  </r>
  <r>
    <s v="Los Ríos"/>
    <s v="Dirección de Vialidad"/>
    <s v="02"/>
    <s v="30224722-0"/>
    <s v="MEJORAMIENTO CBI RUTA T-65, PAILLACO - DOLLINCO"/>
    <n v="3450"/>
    <n v="0"/>
    <n v="3450"/>
    <s v="VALDIVIA"/>
    <s v="PAILLACO"/>
    <n v="3450000"/>
    <n v="0"/>
    <n v="3450000"/>
    <x v="1"/>
    <s v="UNIPROVINCIAL"/>
    <x v="2"/>
    <s v="DVIA"/>
  </r>
  <r>
    <s v="Los Ríos"/>
    <s v="Dirección de Vialidad"/>
    <s v="02"/>
    <s v="30284822-0"/>
    <s v="CONSTRUCCION CONECTIVIDAD VIAL MAIHUE-PUERTO FUY- PUERTO PIRIHUEICO"/>
    <n v="1260000"/>
    <n v="0"/>
    <n v="1260000"/>
    <s v="VALDIVIA, RANCO"/>
    <s v="PANGUIPULLI, FUTRONO"/>
    <n v="1260000000"/>
    <n v="0"/>
    <n v="1260000000"/>
    <x v="1"/>
    <s v="UNIPROVINCIAL"/>
    <x v="2"/>
    <s v="DVIA"/>
  </r>
  <r>
    <s v="Los Ríos"/>
    <s v="Dirección de Vialidad"/>
    <s v="02"/>
    <s v="30446273-0"/>
    <s v="MEJORAMIENTO RUTA T-851 S: CAYURRUCA -LAGO RANCO-ILIHUE"/>
    <n v="320000"/>
    <n v="0"/>
    <n v="320000"/>
    <s v="RANCO"/>
    <s v="LAGO RANCO, RIO BUENO"/>
    <n v="320000000"/>
    <n v="0"/>
    <n v="320000000"/>
    <x v="1"/>
    <s v="UNIPROVINCIAL"/>
    <x v="2"/>
    <s v="DVIA"/>
  </r>
  <r>
    <s v="Los Ríos"/>
    <s v="Dirección de Vialidad"/>
    <s v="02"/>
    <s v="30447979-0"/>
    <s v="CONSERVACIÓN GLOBAL MIXTA CAMINOS RED VIAL XIV REGIÓN 2017-2021"/>
    <n v="143000"/>
    <n v="0"/>
    <n v="143000"/>
    <s v="VALDIVIA, RANCO"/>
    <s v="CORRAL, LANCO, LOS LAGOS, MAFIL, PAILLACO, PANGUIPULLI, LA UNION, FUTRONO, LAGO RANCO, RIO BUENO"/>
    <n v="143000000"/>
    <n v="0"/>
    <n v="143000000"/>
    <x v="1"/>
    <s v="UNIPROVINCIAL"/>
    <x v="2"/>
    <s v="DVIA"/>
  </r>
  <r>
    <s v="Los Ríos"/>
    <s v="Dirección de Vialidad"/>
    <s v="02"/>
    <s v="30458842-0"/>
    <s v="AMPLIACIÓN RUTAS 210 Y T-71 LA UNIÓN - RÍO BUENO. REGIÓN DE LOS RÍOS"/>
    <n v="411000"/>
    <n v="24023.72"/>
    <n v="386976.28"/>
    <s v="RANCO"/>
    <s v="LA UNION"/>
    <n v="411000000"/>
    <n v="24023720"/>
    <n v="386976280"/>
    <x v="1"/>
    <s v="UNIPROVINCIAL"/>
    <x v="2"/>
    <s v="DVIA"/>
  </r>
  <r>
    <s v="Los Ríos"/>
    <s v="Dirección de Vialidad"/>
    <s v="02"/>
    <s v="30458845-0"/>
    <s v="CONSTRUCCION CONEXIÓN VIAL SECTOR LICAN-RUTA 215-CH REG LOS RÍOS"/>
    <n v="900000"/>
    <n v="0"/>
    <n v="900000"/>
    <s v="RANCO"/>
    <s v="LAGO RANCO"/>
    <n v="900000000"/>
    <n v="0"/>
    <n v="900000000"/>
    <x v="1"/>
    <s v="UNIPROVINCIAL"/>
    <x v="2"/>
    <s v="DVIA"/>
  </r>
  <r>
    <s v="Los Ríos"/>
    <s v="Dirección de Vialidad"/>
    <s v="02"/>
    <s v="30458860-0"/>
    <s v="MEJORAMIENTO RUTA T-350 VALDIVIA - NIEBLA"/>
    <n v="4000"/>
    <n v="0"/>
    <n v="4000"/>
    <s v="VALDIVIA"/>
    <s v="VALDIVIA"/>
    <n v="4000000"/>
    <n v="0"/>
    <n v="4000000"/>
    <x v="1"/>
    <s v="UNIPROVINCIAL"/>
    <x v="2"/>
    <s v="DVIA"/>
  </r>
  <r>
    <s v="Los Ríos"/>
    <s v="Dirección de Vialidad"/>
    <s v="02"/>
    <s v="30458861-0"/>
    <s v="REPOSICIÓN PUENTE COLLILELFU 2 Y ACCESOS EN CIUDAD DE LOS LAGOS"/>
    <n v="160450"/>
    <n v="0"/>
    <n v="160450"/>
    <s v="VALDIVIA"/>
    <s v="LOS LAGOS"/>
    <n v="160450000"/>
    <n v="0"/>
    <n v="160450000"/>
    <x v="1"/>
    <s v="UNIPROVINCIAL"/>
    <x v="2"/>
    <s v="DVIA"/>
  </r>
  <r>
    <s v="Los Ríos"/>
    <s v="Dirección de Vialidad"/>
    <s v="02"/>
    <s v="30459001-0"/>
    <s v="REPOSICIÓN PUENTE FUTA Y ACCESOS COMUNA DE CORRAL"/>
    <n v="27000"/>
    <n v="0"/>
    <n v="27000"/>
    <s v="VALDIVIA"/>
    <s v="VALDIVIA"/>
    <n v="27000000"/>
    <n v="0"/>
    <n v="27000000"/>
    <x v="1"/>
    <s v="UNIPROVINCIAL"/>
    <x v="2"/>
    <s v="DVIA"/>
  </r>
  <r>
    <s v="Los Ríos"/>
    <s v="Dirección de Vialidad"/>
    <s v="02"/>
    <s v="30459998-0"/>
    <s v="CONSTRUCCIÓN INTERCONEXIÓN VIAL SECTOR: CHAIHUÍN- LÍMITE REGIONAL"/>
    <n v="330000"/>
    <n v="0"/>
    <n v="330000"/>
    <s v="RANCO"/>
    <s v="LA UNION"/>
    <n v="330000000"/>
    <n v="0"/>
    <n v="330000000"/>
    <x v="1"/>
    <s v="UNIPROVINCIAL"/>
    <x v="2"/>
    <s v="DVIA"/>
  </r>
  <r>
    <s v="Los Ríos"/>
    <s v="Dirección de Vialidad"/>
    <s v="02"/>
    <s v="30468383-0"/>
    <s v="HABILITACIÓN PUENTE CAU CAU EN LA CIUDAD DE VALDIVIA"/>
    <n v="9175000"/>
    <n v="1034793.077"/>
    <n v="8140206.9230000004"/>
    <s v="VALDIVIA"/>
    <s v="VALDIVIA"/>
    <n v="9175000000"/>
    <n v="1034793077"/>
    <n v="8140206923"/>
    <x v="1"/>
    <s v="UNIPROVINCIAL"/>
    <x v="2"/>
    <s v="DVIA"/>
  </r>
  <r>
    <s v="Los Ríos"/>
    <s v="Dirección de Vialidad"/>
    <s v="02"/>
    <s v="30480962-0"/>
    <s v="CONSTRUCCION DE CICLOVIAS EN RED VIAL REGION DE LOS RIOS"/>
    <n v="3209983"/>
    <n v="0"/>
    <n v="3209983"/>
    <s v="VALDIVIA, RANCO"/>
    <s v="VALDIVIA, CORRAL, LANCO, LOS LAGOS, LA UNION, FUTRONO, LAGO RANCO, RIO BUENO"/>
    <n v="3209983000"/>
    <n v="0"/>
    <n v="3209983000"/>
    <x v="1"/>
    <s v="UNIPROVINCIAL"/>
    <x v="2"/>
    <s v="DVIA"/>
  </r>
  <r>
    <s v="Los Ríos"/>
    <s v="Dirección de Vialidad"/>
    <s v="02"/>
    <s v="30480980-0"/>
    <s v="MEJORAMIENTO CBI RUTA T-931:CRUCE T-87(CHANCO)-CRUCE T-975-U(CARIMALLIN) COMUNA DE RIO BUENO"/>
    <n v="1210000"/>
    <n v="0"/>
    <n v="1210000"/>
    <s v="RANCO"/>
    <s v="RIO BUENO"/>
    <n v="1210000000"/>
    <n v="0"/>
    <n v="1210000000"/>
    <x v="1"/>
    <s v="UNIPROVINCIAL"/>
    <x v="2"/>
    <s v="DVIA"/>
  </r>
  <r>
    <s v="Los Ríos"/>
    <s v="Dirección de Vialidad"/>
    <s v="02"/>
    <s v="30480983-0"/>
    <s v="MEJORAMIENTO CBI RUTA T-255 (ANCACOMOE) Y RUTA T-189 (MELEFQUEN) COMUNA DE PANGUIPULLI"/>
    <n v="1163000"/>
    <n v="374588.6"/>
    <n v="788411.4"/>
    <s v="VALDIVIA"/>
    <s v="PANGUIPULLI"/>
    <n v="1163000000"/>
    <n v="374588600"/>
    <n v="788411400"/>
    <x v="1"/>
    <s v="UNIPROVINCIAL"/>
    <x v="2"/>
    <s v="DVIA"/>
  </r>
  <r>
    <s v="Los Ríos"/>
    <s v="Dirección de Vialidad"/>
    <s v="02"/>
    <s v="30480995-0"/>
    <s v="MEJORAMIENTO RUTA T-34; T-334 Y T-324 COMUNA DE MÁFIL"/>
    <n v="20000"/>
    <n v="0"/>
    <n v="20000"/>
    <s v="VALDIVIA"/>
    <s v="VALDIVIA, MAFIL"/>
    <n v="20000000"/>
    <n v="0"/>
    <n v="20000000"/>
    <x v="1"/>
    <s v="UNIPROVINCIAL"/>
    <x v="2"/>
    <s v="DVIA"/>
  </r>
  <r>
    <s v="Los Ríos"/>
    <s v="Dirección de Vialidad"/>
    <s v="02"/>
    <s v="30481251-0"/>
    <s v="CONSERVACIÓN RED VIAL REGIÓN DE LOS RÍOS (2018 - 2020)"/>
    <n v="83500"/>
    <n v="0"/>
    <n v="83500"/>
    <s v="VALDIVIA, RANCO"/>
    <s v="VALDIVIA, CORRAL, LANCO, LOS LAGOS, MAFIL, MARIQUINA, PAILLACO, PANGUIPULLI, LA UNION, FUTRONO, LAGO RANCO, RIO BUENO"/>
    <n v="83500000"/>
    <n v="0"/>
    <n v="83500000"/>
    <x v="1"/>
    <s v="UNIPROVINCIAL"/>
    <x v="2"/>
    <s v="DVIA"/>
  </r>
  <r>
    <s v="Los Ríos"/>
    <s v="Dirección de Vialidad"/>
    <s v="02"/>
    <s v="30481282-0"/>
    <s v="CONSERVACIÓN GLOBAL MIXTA CAMINOS RED VIAL XIV REGIÓN (2018 - 2022)"/>
    <n v="1290000"/>
    <n v="332509.82899999997"/>
    <n v="957490.17100000009"/>
    <s v="VALDIVIA, RANCO"/>
    <s v="LOS LAGOS, MARIQUINA, PANGUIPULLI, LA UNION, FUTRONO, RIO BUENO"/>
    <n v="1290000000"/>
    <n v="332509828.99999994"/>
    <n v="957490171.00000012"/>
    <x v="1"/>
    <s v="UNIPROVINCIAL"/>
    <x v="2"/>
    <s v="DVIA"/>
  </r>
  <r>
    <s v="Los Ríos"/>
    <s v="Dirección de Vialidad"/>
    <s v="02"/>
    <s v="30483136-0"/>
    <s v="CONSTRUCCION RUPUMEICA ALTO-RUPUMEICA BAJO"/>
    <n v="2380000"/>
    <n v="3436.221"/>
    <n v="2376563.7790000001"/>
    <s v="RANCO"/>
    <s v="LAGO RANCO"/>
    <n v="2380000000"/>
    <n v="3436221"/>
    <n v="2376563779"/>
    <x v="1"/>
    <s v="UNIPROVINCIAL"/>
    <x v="2"/>
    <s v="DVIA"/>
  </r>
  <r>
    <s v="Los Ríos"/>
    <s v="Dirección de Vialidad"/>
    <s v="02"/>
    <s v="30484026-0"/>
    <s v="MEJORAMIENTO RUTA T-350 S: CUTIPAY - ACCESO NORTE A NIEBLA"/>
    <n v="267000"/>
    <n v="0"/>
    <n v="267000"/>
    <s v="VALDIVIA"/>
    <s v="VALDIVIA"/>
    <n v="267000000"/>
    <n v="0"/>
    <n v="267000000"/>
    <x v="1"/>
    <s v="UNIPROVINCIAL"/>
    <x v="2"/>
    <s v="DVIA"/>
  </r>
  <r>
    <s v="Los Ríos"/>
    <s v="Dirección de Vialidad"/>
    <s v="02"/>
    <s v="40002586-0"/>
    <s v="MEJORAMIENTO T-217, CRUCE RUTA 5 - CIRUELOS - PUMILLAHUE"/>
    <n v="1000"/>
    <n v="0"/>
    <n v="1000"/>
    <s v="VALDIVIA"/>
    <s v="MARIQUINA"/>
    <n v="1000000"/>
    <n v="0"/>
    <n v="1000000"/>
    <x v="1"/>
    <s v="UNIPROVINCIAL"/>
    <x v="2"/>
    <s v="DVIA"/>
  </r>
  <r>
    <s v="Los Ríos"/>
    <s v="Dirección de Vialidad"/>
    <s v="02"/>
    <s v="40002588-0"/>
    <s v="MEJORAMIENTO CBI RUTA T-525: LAS HUELLAS Y RUTA T-661 QUIMAN, COMUNAS DE FUTRONO Y LOS LAGOS"/>
    <n v="3261000"/>
    <n v="36.706000000000003"/>
    <n v="3260963.2939999998"/>
    <s v="VALDIVIA, RANCO"/>
    <s v="LOS LAGOS, FUTRONO"/>
    <n v="3261000000"/>
    <n v="36706"/>
    <n v="3260963294"/>
    <x v="1"/>
    <s v="UNIPROVINCIAL"/>
    <x v="2"/>
    <s v="DVIA"/>
  </r>
  <r>
    <s v="Los Ríos"/>
    <s v="Dirección de Vialidad"/>
    <s v="02"/>
    <s v="40002601-0"/>
    <s v="MEJORAMIENTO CAMINO BASICO INTERMEDIO RUTA T-400 MORROMPULLI - RIO FUTA, COMUNA DE CORRAL"/>
    <n v="3087000"/>
    <n v="293008.32199999999"/>
    <n v="2793991.6779999998"/>
    <s v="VALDIVIA"/>
    <s v="VALDIVIA, CORRAL"/>
    <n v="3087000000"/>
    <n v="293008322"/>
    <n v="2793991678"/>
    <x v="1"/>
    <s v="UNIPROVINCIAL"/>
    <x v="2"/>
    <s v="DVIA"/>
  </r>
  <r>
    <s v="Los Ríos"/>
    <s v="Dirección de Vialidad"/>
    <s v="02"/>
    <s v="40002685-0"/>
    <s v="CONSERVACION CAMINOS BASICOS REGION DE LOS RIOS 2019-2020"/>
    <n v="6000"/>
    <n v="4979.2259999999997"/>
    <n v="1020.7740000000003"/>
    <s v="VALDIVIA, RANCO"/>
    <s v="VALDIVIA, CORRAL, LANCO, LOS LAGOS, MAFIL, MARIQUINA, PAILLACO, PANGUIPULLI, LA UNION, FUTRONO, LAGO RANCO, RIO BUENO"/>
    <n v="6000000"/>
    <n v="4979226"/>
    <n v="1020774.0000000003"/>
    <x v="1"/>
    <s v="UNIPROVINCIAL"/>
    <x v="2"/>
    <s v="DVIA"/>
  </r>
  <r>
    <s v="Los Ríos"/>
    <s v="Dirección de Vialidad"/>
    <s v="02"/>
    <s v="40003669-0"/>
    <s v="MEJORAMIENTO PASADA URBANA RUTA T-551 EN FUTRONO"/>
    <n v="3000"/>
    <n v="0"/>
    <n v="3000"/>
    <s v="RANCO"/>
    <s v="FUTRONO"/>
    <n v="3000000"/>
    <n v="0"/>
    <n v="3000000"/>
    <x v="1"/>
    <s v="UNIPROVINCIAL"/>
    <x v="2"/>
    <s v="DVIA"/>
  </r>
  <r>
    <s v="Los Ríos"/>
    <s v="Dirección de Vialidad"/>
    <s v="02"/>
    <s v="40004384-0"/>
    <s v="MEJORAMIENTO CONECTIVIDAD VIAL VALDIVIA-COSTA CORRAL, REGIÓN DE LOS RÍOS"/>
    <n v="47000"/>
    <n v="0"/>
    <n v="47000"/>
    <s v="VALDIVIA"/>
    <s v="CORRAL"/>
    <n v="47000000"/>
    <n v="0"/>
    <n v="47000000"/>
    <x v="1"/>
    <s v="UNIPROVINCIAL"/>
    <x v="2"/>
    <s v="DVIA"/>
  </r>
  <r>
    <s v="Los Ríos"/>
    <s v="Dirección de Vialidad"/>
    <s v="02"/>
    <s v="40011127-0"/>
    <s v="CONSERVACION GLOBAL MIXTA CAMINOS RED VIAL REGION DE LOS RIOS 2020"/>
    <n v="10508000"/>
    <n v="4797383.2769999998"/>
    <n v="5710616.7229999993"/>
    <s v="VALDIVIA, RANCO"/>
    <s v="LANCO, MARIQUINA, PAILLACO, FUTRONO, LAGO RANCO, RIO BUENO"/>
    <n v="10508000000"/>
    <n v="4797383277"/>
    <n v="5710616722.999999"/>
    <x v="1"/>
    <s v="UNIPROVINCIAL"/>
    <x v="2"/>
    <s v="DVIA"/>
  </r>
  <r>
    <s v="Los Ríos"/>
    <s v="Dirección de Vialidad"/>
    <s v="02"/>
    <s v="40011131-0"/>
    <s v="CONSERVACION GLOBAL CAMINOS EN COMUNIDADES INDIGENAS REGION DE LOS RIOS 2020"/>
    <n v="3229000"/>
    <n v="1132907.0889999999"/>
    <n v="2096092.9109999998"/>
    <s v="VALDIVIA, RANCO"/>
    <s v="LOS LAGOS, MARIQUINA, PANGUIPULLI, FUTRONO, LAGO RANCO"/>
    <n v="3229000000"/>
    <n v="1132907089"/>
    <n v="2096092910.9999998"/>
    <x v="1"/>
    <s v="UNIPROVINCIAL"/>
    <x v="2"/>
    <s v="DVIA"/>
  </r>
  <r>
    <s v="Los Ríos"/>
    <s v="Dirección de Vialidad"/>
    <s v="02"/>
    <s v="40011134-0"/>
    <s v="CONSERVACION CAMINOS PLAN INDIGENA REGION DE LOS RIOS 2020"/>
    <n v="395000"/>
    <n v="289364.77100000001"/>
    <n v="105635.22899999999"/>
    <s v="VALDIVIA, RANCO"/>
    <s v="MAFIL, MARIQUINA, PANGUIPULLI, FUTRONO"/>
    <n v="395000000"/>
    <n v="289364771"/>
    <n v="105635228.99999999"/>
    <x v="1"/>
    <s v="UNIPROVINCIAL"/>
    <x v="2"/>
    <s v="DVIA"/>
  </r>
  <r>
    <s v="Los Ríos"/>
    <s v="Dirección de Vialidad"/>
    <s v="02"/>
    <s v="40011827-0"/>
    <s v="CONSTRUCCION CONEXION VIAL PUREY- LOS LAGOS"/>
    <n v="321000"/>
    <n v="0"/>
    <n v="321000"/>
    <s v="VALDIVIA"/>
    <s v="LOS LAGOS"/>
    <n v="321000000"/>
    <n v="0"/>
    <n v="321000000"/>
    <x v="1"/>
    <s v="UNIPROVINCIAL"/>
    <x v="2"/>
    <s v="DVIA"/>
  </r>
  <r>
    <s v="Los Ríos"/>
    <s v="Dirección de Vialidad"/>
    <s v="02"/>
    <s v="40012473-0"/>
    <s v="MEJORAMIENTO AVENIDA ESPAÑA S: CALLE PEDRO AGUIRRE CERDA- CAMINO CABO BLANCO VALDIVIA"/>
    <n v="26022"/>
    <n v="0"/>
    <n v="26022"/>
    <s v="VALDIVIA"/>
    <s v="VALDIVIA"/>
    <n v="26022000"/>
    <n v="0"/>
    <n v="26022000"/>
    <x v="1"/>
    <s v="UNIPROVINCIAL"/>
    <x v="2"/>
    <s v="DVIA"/>
  </r>
  <r>
    <s v="Los Ríos"/>
    <s v="Dirección de Vialidad"/>
    <s v="02"/>
    <s v="40021402-0"/>
    <s v="MEJORAMIENTO CONEXIÓN RUTA T-230 Y RUTA T-20, COMUNA DE MARIQUINA"/>
    <n v="140000"/>
    <n v="70224.466"/>
    <n v="69775.534"/>
    <s v="VALDIVIA"/>
    <s v="MARIQUINA"/>
    <n v="140000000"/>
    <n v="70224466"/>
    <n v="69775534"/>
    <x v="1"/>
    <s v="UNIPROVINCIAL"/>
    <x v="2"/>
    <s v="DVIA"/>
  </r>
  <r>
    <s v="Los Ríos"/>
    <s v="Dirección de Vialidad"/>
    <s v="02"/>
    <s v="40021408-0"/>
    <s v="REPOSICION PUENTES RUTA T-60"/>
    <n v="53650"/>
    <n v="0"/>
    <n v="53650"/>
    <s v="VALDIVIA, RANCO"/>
    <s v="VALDIVIA, PAILLACO, LA UNION"/>
    <n v="53650000"/>
    <n v="0"/>
    <n v="53650000"/>
    <x v="1"/>
    <s v="UNIPROVINCIAL"/>
    <x v="2"/>
    <s v="DVIA"/>
  </r>
  <r>
    <s v="Los Ríos"/>
    <s v="Dirección de Vialidad"/>
    <s v="02"/>
    <s v="40021516-0"/>
    <s v="CONSTRUCCION ACCESO A PARQUE NACIONAL PUYEHUE COMUNA LAGO RANCO"/>
    <n v="143000"/>
    <n v="0"/>
    <n v="143000"/>
    <s v="INTERPROVINCIAL"/>
    <s v="INTERCOMUNAL"/>
    <n v="143000000"/>
    <n v="0"/>
    <n v="143000000"/>
    <x v="0"/>
    <s v="INTERPROVINCIAL"/>
    <x v="2"/>
    <s v="DVIA"/>
  </r>
  <r>
    <s v="Los Ríos"/>
    <s v="Dirección de Vialidad"/>
    <s v="02"/>
    <s v="40026159-0"/>
    <s v="MEJORAMIENTO INTERCONEXION VIAL LAGO NELTUME LIQUIÑE "/>
    <n v="53650"/>
    <n v="0"/>
    <n v="53650"/>
    <s v="VALDIVIA"/>
    <s v="PANGUIPULLI"/>
    <n v="53650000"/>
    <n v="0"/>
    <n v="53650000"/>
    <x v="1"/>
    <s v="UNIPROVINCIAL"/>
    <x v="2"/>
    <s v="DVIA"/>
  </r>
  <r>
    <s v="Los Ríos"/>
    <s v="Dirección de Vialidad"/>
    <s v="02"/>
    <s v="40027825-0"/>
    <s v="CONSERVACION RED VIAL LOS RIOS 2020 PLAN RECUPERACIÓN"/>
    <n v="661000"/>
    <n v="388028.674"/>
    <n v="272971.326"/>
    <s v="INTERPROVINCIAL"/>
    <s v="INTERCOMUNAL"/>
    <n v="661000000"/>
    <n v="388028674"/>
    <n v="272971326"/>
    <x v="0"/>
    <s v="INTERPROVINCIAL"/>
    <x v="2"/>
    <s v="DVIA"/>
  </r>
  <r>
    <s v="Los Ríos"/>
    <s v="Dirección de Vialidad"/>
    <s v="02"/>
    <s v="40027826-0"/>
    <s v="CONSERVACION RED VIAL LOS RIOS 2020"/>
    <n v="879000"/>
    <n v="595583.62199999997"/>
    <n v="283416.37800000003"/>
    <s v="INTERPROVINCIAL"/>
    <s v="INTERCOMUNAL"/>
    <n v="879000000"/>
    <n v="595583622"/>
    <n v="283416378"/>
    <x v="0"/>
    <s v="INTERPROVINCIAL"/>
    <x v="2"/>
    <s v="DVIA"/>
  </r>
  <r>
    <s v="Los Ríos"/>
    <s v="Dirección de Vialidad"/>
    <s v="02"/>
    <s v="40029499-0"/>
    <s v="CONSERVACION CAMINOS BÁSICOS REGIÓN DE LOS RIOS 2020"/>
    <n v="1161500"/>
    <n v="952416.13300000003"/>
    <n v="209083.86699999997"/>
    <s v="INTERPROVINCIAL"/>
    <s v="INTERCOMUNAL"/>
    <n v="1161500000"/>
    <n v="952416133"/>
    <n v="209083866.99999997"/>
    <x v="0"/>
    <s v="INTERPROVINCIAL"/>
    <x v="2"/>
    <s v="DVIA"/>
  </r>
  <r>
    <s v="Los Ríos"/>
    <s v="Dirección de Vialidad"/>
    <s v="02"/>
    <s v="40031046-0"/>
    <s v="MEJORAMIENTO CONEXIÓN VIAL RUTAS T-345 Y T-34, COMUNA DE MÀFIL, REGIÓN DE LOS RÍOS."/>
    <n v="301000"/>
    <n v="34702.457000000002"/>
    <n v="266297.54300000001"/>
    <s v="VALDIVIA"/>
    <s v="MAFIL"/>
    <n v="301000000"/>
    <n v="34702457"/>
    <n v="266297543"/>
    <x v="1"/>
    <s v="UNIPROVINCIAL"/>
    <x v="2"/>
    <s v="DVIA"/>
  </r>
  <r>
    <s v="Los Ríos"/>
    <s v="Dirección de Vialidad"/>
    <s v="02"/>
    <s v="40031344-0"/>
    <s v="MEJORAMIENTO INTERCONEXION AV. PICARTE - LAS ANIMAS - PUENTE CALLE CALLE "/>
    <n v="53650"/>
    <n v="0"/>
    <n v="53650"/>
    <s v="VALDIVIA"/>
    <s v="VALDIVIA"/>
    <n v="53650000"/>
    <n v="0"/>
    <n v="53650000"/>
    <x v="1"/>
    <s v="UNIPROVINCIAL"/>
    <x v="2"/>
    <s v="DVIA"/>
  </r>
  <r>
    <s v="Los Ríos"/>
    <s v="Dirección de Vialidad"/>
    <s v="02"/>
    <s v="40032256-0"/>
    <s v="MEJORAMIENTO MEJORAMIENTO PASADAS URBANAS POR LA CIUDAD DE LA UNIÓN -"/>
    <n v="53650"/>
    <n v="0"/>
    <n v="53650"/>
    <s v="RANCO"/>
    <s v="LA UNION"/>
    <n v="53650000"/>
    <n v="0"/>
    <n v="53650000"/>
    <x v="1"/>
    <s v="UNIPROVINCIAL"/>
    <x v="2"/>
    <s v="DVIA"/>
  </r>
  <r>
    <s v="Los Ríos"/>
    <s v="Dirección de Vialidad"/>
    <s v="02"/>
    <s v="40035380-0"/>
    <s v="CONSERVACION RED VIAL REGIÓN DE LOS RÍOS PERÍODO 2021-2023 PLAN DE RECUPERACIÓN"/>
    <n v="9193000"/>
    <n v="2676232.8109999998"/>
    <n v="6516767.1890000002"/>
    <s v="INTERPROVINCIAL"/>
    <s v="INTERCOMUNAL"/>
    <n v="9193000000"/>
    <n v="2676232810.9999995"/>
    <n v="6516767189"/>
    <x v="0"/>
    <s v="INTERPROVINCIAL"/>
    <x v="2"/>
    <s v="DVIA"/>
  </r>
  <r>
    <s v="Los Ríos"/>
    <s v="Dirección de Vialidad"/>
    <s v="02"/>
    <s v="40035385-0"/>
    <s v="CONSERVACION PLAN INDÍGENA REGIÓN DE LOS RÍOS PERÍODO 2021-2023"/>
    <n v="2525000"/>
    <n v="1178653.9300000002"/>
    <n v="1346346.0699999998"/>
    <s v="INTERPROVINCIAL"/>
    <s v="INTERCOMUNAL"/>
    <n v="2525000000"/>
    <n v="1178653930.0000002"/>
    <n v="1346346069.9999998"/>
    <x v="0"/>
    <s v="INTERPROVINCIAL"/>
    <x v="2"/>
    <s v="DVIA"/>
  </r>
  <r>
    <s v="Los Ríos"/>
    <s v="Dirección de Vialidad"/>
    <s v="02"/>
    <s v="40035388-0"/>
    <s v="CONSERVACION CAMINOS BÁSICOS REGIÓN DE LOS RÍOS PERÍODO 2021-2023"/>
    <n v="5854000"/>
    <n v="3233227.2139999997"/>
    <n v="2620772.7860000003"/>
    <s v="INTERPROVINCIAL"/>
    <s v="INTERCOMUNAL"/>
    <n v="5854000000"/>
    <n v="3233227213.9999995"/>
    <n v="2620772786.0000005"/>
    <x v="0"/>
    <s v="INTERPROVINCIAL"/>
    <x v="2"/>
    <s v="DVIA"/>
  </r>
  <r>
    <s v="Los Ríos"/>
    <s v="Dirección de Vialidad"/>
    <s v="02"/>
    <s v="40036799-0"/>
    <s v="MEJORAMIENTO CBI RUTA T800 CRUCE RUTA 210 LA UNION HUEICOLLA VENECIA COMUNA DE LA UNION"/>
    <n v="464706"/>
    <n v="0"/>
    <n v="464706"/>
    <s v="VALDIVIA, RANCO"/>
    <s v="LOS LAGOS, FUTRONO"/>
    <n v="464706000"/>
    <n v="0"/>
    <n v="464706000"/>
    <x v="1"/>
    <s v="UNIPROVINCIAL"/>
    <x v="2"/>
    <s v="DVIA"/>
  </r>
  <r>
    <s v="Los Ríos"/>
    <s v="Dirección de Vialidad"/>
    <s v="02"/>
    <s v="40038447-0"/>
    <s v="CONSERVACION RED VIAL ADMINISTRACION DIRECTA REGION DE LOS RIOS 2023 "/>
    <n v="5980977"/>
    <n v="376549.304"/>
    <n v="5604427.6960000005"/>
    <s v="VALDIVIA, RANCO"/>
    <s v="VALDIVIA, CORRAL, LANCO, LOS LAGOS, MAFIL, MARIQUINA, PAILLACO, PANGUIPULLI, LA UNION, FUTRONO, LAGO RANCO, RIO BUENO"/>
    <n v="5980977000"/>
    <n v="376549304"/>
    <n v="5604427696"/>
    <x v="1"/>
    <s v="UNIPROVINCIAL"/>
    <x v="2"/>
    <s v="DVIA"/>
  </r>
  <r>
    <s v="Los Ríos"/>
    <s v="Dirección de Vialidad"/>
    <s v="02"/>
    <s v="40039673-0"/>
    <s v="CONSERVACION ELEMENTOS DE SEGURIDAD VIAL 2022-2023 REGIÓN DE LOS RIOS"/>
    <n v="2700000"/>
    <n v="0"/>
    <n v="2700000"/>
    <s v="INTERPROVINCIAL"/>
    <s v="INTERCOMUNAL"/>
    <n v="2700000000"/>
    <n v="0"/>
    <n v="2700000000"/>
    <x v="0"/>
    <s v="INTERPROVINCIAL"/>
    <x v="2"/>
    <s v="DVIA"/>
  </r>
  <r>
    <s v="Los Ríos"/>
    <s v="Dirección de Vialidad"/>
    <s v="02"/>
    <s v="40040157-0"/>
    <s v="CONSERVACION RED VIAL REGION DE LOS RIOS 2023-2025"/>
    <n v="15636000"/>
    <n v="0"/>
    <n v="15636000"/>
    <s v="INTERPROVINCIAL"/>
    <s v="INTERCOMUNAL"/>
    <n v="15636000000"/>
    <n v="0"/>
    <n v="15636000000"/>
    <x v="0"/>
    <s v="INTERPROVINCIAL"/>
    <x v="2"/>
    <s v="DVIA"/>
  </r>
  <r>
    <s v="Los Ríos"/>
    <s v="Dirección de Vialidad"/>
    <s v="02"/>
    <s v="40043320-0"/>
    <s v="CONSERVACION CAMINOS POR GLOSA 6 REGION DE LOS RIOS"/>
    <n v="272000"/>
    <n v="0"/>
    <n v="272000"/>
    <s v="INTERPROVINCIAL"/>
    <s v="INTERCOMUNAL"/>
    <n v="272000000"/>
    <n v="0"/>
    <n v="272000000"/>
    <x v="0"/>
    <s v="INTERPROVINCIAL"/>
    <x v="2"/>
    <s v="DVIA"/>
  </r>
  <r>
    <s v="Los Ríos"/>
    <s v="Dirección de Vialidad"/>
    <s v="02"/>
    <s v="40043731-0"/>
    <s v="CONSERVACION CAMINOS BASICOS REGION DE LOS RIOS 2023-2024"/>
    <n v="14233000"/>
    <n v="0"/>
    <n v="14233000"/>
    <s v="INTERPROVINCIAL"/>
    <s v="INTERCOMUNAL"/>
    <n v="14233000000"/>
    <n v="0"/>
    <n v="14233000000"/>
    <x v="0"/>
    <s v="INTERPROVINCIAL"/>
    <x v="2"/>
    <s v="DVIA"/>
  </r>
  <r>
    <s v="Los Ríos"/>
    <s v="Dirección de Obras Portuarias "/>
    <s v="01"/>
    <s v="40036895-0"/>
    <s v="DIAGNOSTICO CONDICIONES NATURALES DISEÑO DE EMBARCADEROS Y BOTADEROS PÚBLICOS, VALDIVIA"/>
    <n v="94199"/>
    <n v="0"/>
    <n v="94199"/>
    <s v="VALDIVIA"/>
    <s v="VALDIVIA"/>
    <n v="94199000"/>
    <n v="0"/>
    <n v="94199000"/>
    <x v="1"/>
    <s v="UNIPROVINCIAL"/>
    <x v="2"/>
    <s v="DOPO"/>
  </r>
  <r>
    <s v="Los Ríos"/>
    <s v="Dirección de Obras Portuarias "/>
    <s v="02"/>
    <s v="30120610-0"/>
    <s v="MEJORAMIENTO CALETA DE PESCADORES LOS MOLINOS, COMUNA DE VALDIVIA"/>
    <n v="721265"/>
    <n v="138668.88399999999"/>
    <n v="582596.11600000004"/>
    <s v="VALDIVIA"/>
    <s v="VALDIVIA"/>
    <n v="721265000"/>
    <n v="138668884"/>
    <n v="582596116"/>
    <x v="1"/>
    <s v="UNIPROVINCIAL"/>
    <x v="2"/>
    <s v="DOPO"/>
  </r>
  <r>
    <s v="Los Ríos"/>
    <s v="Dirección de Obras Portuarias "/>
    <s v="02"/>
    <s v="30127100-0"/>
    <s v="CONSTRUCCIÓN BORDE LACUSTRE LAGO RIÑIHUE, COMUNA DE LOS LAGOS"/>
    <n v="6546"/>
    <n v="5500.5749999999998"/>
    <n v="1045.4250000000002"/>
    <s v="VALDIVIA"/>
    <s v="LOS LAGOS"/>
    <n v="6546000"/>
    <n v="5500575"/>
    <n v="1045425.0000000002"/>
    <x v="1"/>
    <s v="UNIPROVINCIAL"/>
    <x v="2"/>
    <s v="DOPO"/>
  </r>
  <r>
    <s v="Los Ríos"/>
    <s v="Dirección de Obras Portuarias "/>
    <s v="02"/>
    <s v="30127885-0"/>
    <s v="CONSERVACIÓN DRAGA ERNESTO PINTO LAGARRIGUE"/>
    <n v="135000"/>
    <n v="11123.54"/>
    <n v="123876.45999999999"/>
    <s v="VALDIVIA"/>
    <s v="VALDIVIA"/>
    <n v="135000000"/>
    <n v="11123540"/>
    <n v="123876459.99999999"/>
    <x v="1"/>
    <s v="UNIPROVINCIAL"/>
    <x v="2"/>
    <s v="DOPO"/>
  </r>
  <r>
    <s v="Los Ríos"/>
    <s v="Dirección de Obras Portuarias "/>
    <s v="02"/>
    <s v="30291024-0"/>
    <s v="CONSERVACION NAVES REGION DE LOS RIOS"/>
    <n v="1909737"/>
    <n v="181486.399"/>
    <n v="1728250.601"/>
    <s v="VALDIVIA, RANCO"/>
    <s v="VALDIVIA, CORRAL, PANGUIPULLI, FUTRONO"/>
    <n v="1909737000"/>
    <n v="181486399"/>
    <n v="1728250601"/>
    <x v="1"/>
    <s v="UNIPROVINCIAL"/>
    <x v="2"/>
    <s v="DOPO"/>
  </r>
  <r>
    <s v="Los Ríos"/>
    <s v="Dirección de Obras Portuarias "/>
    <s v="02"/>
    <s v="30486144-0"/>
    <s v="CONSTRUCCION BORDE FLUVIAL RIO LINGUE SECTOR MEHUIN COMUNA MARIQUINA"/>
    <n v="1430966"/>
    <n v="94.56"/>
    <n v="1430871.44"/>
    <s v="VALDIVIA"/>
    <s v="MARIQUINA"/>
    <n v="1430966000"/>
    <n v="94560"/>
    <n v="1430871440"/>
    <x v="1"/>
    <s v="UNIPROVINCIAL"/>
    <x v="2"/>
    <s v="DOPO"/>
  </r>
  <r>
    <s v="Los Ríos"/>
    <s v="Dirección de Obras Portuarias "/>
    <s v="02"/>
    <s v="40011498-0"/>
    <s v="CONSERVACION OBRAS PORTUARIAS MENORES REGION DE LOS RÍOS 2020-2023"/>
    <n v="741574"/>
    <n v="0"/>
    <n v="741574"/>
    <s v="VALDIVIA, RANCO"/>
    <s v="INTERCOMUNAL"/>
    <n v="741574000"/>
    <n v="0"/>
    <n v="741574000"/>
    <x v="0"/>
    <s v="UNIPROVINCIAL"/>
    <x v="2"/>
    <s v="DOPO"/>
  </r>
  <r>
    <s v="Los Ríos"/>
    <s v="Dirección de Obras Portuarias "/>
    <s v="02"/>
    <s v="40014304-0"/>
    <s v="CONSTRUCCION INFRAESTRUCTURA PARA NAVEGACIÓN TURÍSTICA RIO BUENO COMUNA DE RIO BUENO"/>
    <n v="84140"/>
    <n v="0"/>
    <n v="84140"/>
    <s v="RANCO"/>
    <s v="RIO BUENO"/>
    <n v="84140000"/>
    <n v="0"/>
    <n v="84140000"/>
    <x v="1"/>
    <s v="UNIPROVINCIAL"/>
    <x v="2"/>
    <s v="DOPO"/>
  </r>
  <r>
    <s v="Los Ríos"/>
    <s v="Dirección de Obras Portuarias "/>
    <s v="02"/>
    <s v="40025408-0"/>
    <s v="CONSTRUCCION BORDE LACUSTRE HUEQUECURA, COMUNA DE FUTRONO"/>
    <n v="16512"/>
    <n v="14834.795"/>
    <n v="1677.2049999999999"/>
    <s v="RANCO"/>
    <s v="FUTRONO"/>
    <n v="16512000"/>
    <n v="14834795"/>
    <n v="1677205"/>
    <x v="1"/>
    <s v="UNIPROVINCIAL"/>
    <x v="2"/>
    <s v="DOPO"/>
  </r>
  <r>
    <s v="Los Ríos"/>
    <s v="Dirección de Obras Portuarias "/>
    <s v="02"/>
    <s v="40025410-0"/>
    <s v="CONSTRUCCION INFRAESTRUCTURA TURÍSTICA LAGO RANCO, COMUNA DE LAGO RANCO"/>
    <n v="1560000"/>
    <n v="1559997.186"/>
    <n v="2.8140000000130385"/>
    <s v="RANCO"/>
    <s v="LAGO RANCO"/>
    <n v="1560000000"/>
    <n v="1559997186"/>
    <n v="2814.0000000130385"/>
    <x v="1"/>
    <s v="UNIPROVINCIAL"/>
    <x v="2"/>
    <s v="DOPO"/>
  </r>
  <r>
    <s v="Los Ríos"/>
    <s v="Dirección de Obras Portuarias "/>
    <s v="02"/>
    <s v="40025411-0"/>
    <s v="CONSTRUCCION RAMPA BOTADERO LAGO RANCO, SECTOR LLIFÉN, COMUNA DE FUTRONO"/>
    <n v="1155000"/>
    <n v="0"/>
    <n v="1155000"/>
    <s v="RANCO"/>
    <s v="FUTRONO"/>
    <n v="1155000000"/>
    <n v="0"/>
    <n v="1155000000"/>
    <x v="1"/>
    <s v="UNIPROVINCIAL"/>
    <x v="2"/>
    <s v="DOPO"/>
  </r>
  <r>
    <s v="Los Ríos"/>
    <s v="Dirección de Obras Portuarias "/>
    <s v="02"/>
    <s v="40026233-0"/>
    <s v="CONSTRUCCION EMBARCADERO DE CONECTIVIDAD SECTOR LAS COLORADAS, ISLA DEL REY, COMUNA DE CORRAL"/>
    <n v="1212072"/>
    <n v="160937.59899999999"/>
    <n v="1051134.4010000001"/>
    <s v="VALDIVIA"/>
    <s v="CORRAL"/>
    <n v="1212072000"/>
    <n v="160937599"/>
    <n v="1051134401.0000001"/>
    <x v="1"/>
    <s v="UNIPROVINCIAL"/>
    <x v="2"/>
    <s v="DOPO"/>
  </r>
  <r>
    <s v="Los Ríos"/>
    <s v="Dirección de Obras Portuarias "/>
    <s v="02"/>
    <s v="40035438-0"/>
    <s v="CONSERVACION GLOBAL DE OBRAS PORTUARIAS REGIÓN DE LOS RÍOS"/>
    <n v="976507"/>
    <n v="472096.18900000001"/>
    <n v="504410.81099999999"/>
    <s v="INTERPROVINCIAL"/>
    <s v="INTERCOMUNAL"/>
    <n v="976507000"/>
    <n v="472096189"/>
    <n v="504410811"/>
    <x v="0"/>
    <s v="INTERPROVINCIAL"/>
    <x v="2"/>
    <s v="DOPO"/>
  </r>
  <r>
    <s v="Los Ríos"/>
    <s v="Dirección de Obras Portuarias "/>
    <s v="02"/>
    <s v="40037605-0"/>
    <s v="CONSERVACION NAVES REGIÓN DE LOS RÍOS AÑO 2022"/>
    <n v="108849"/>
    <n v="34803.502999999997"/>
    <n v="74045.497000000003"/>
    <s v="VALDIVIA"/>
    <s v="CORRAL"/>
    <n v="108849000"/>
    <n v="34803503"/>
    <n v="74045497"/>
    <x v="1"/>
    <s v="UNIPROVINCIAL"/>
    <x v="2"/>
    <s v="DOPO"/>
  </r>
  <r>
    <s v="Los Ríos"/>
    <s v="Dirección de Obras Portuarias "/>
    <s v="02"/>
    <s v="40040602-0"/>
    <s v="CONSERVACION MUELLES FLUVIALES COMUNA DE VALDIVIA"/>
    <n v="490911"/>
    <n v="367005.53499999997"/>
    <n v="123905.46500000003"/>
    <s v="VALDIVIA"/>
    <s v="VALDIVIA"/>
    <n v="490911000"/>
    <n v="367005535"/>
    <n v="123905465.00000003"/>
    <x v="1"/>
    <s v="UNIPROVINCIAL"/>
    <x v="2"/>
    <s v="DOPO"/>
  </r>
  <r>
    <s v="Los Ríos"/>
    <s v="Dirección de Obras Portuarias "/>
    <s v="02"/>
    <s v="40040614-0"/>
    <s v="CONSERVACION INFRAESTRUCTURA PORTUARIA CALETA NIEBLA"/>
    <n v="492651"/>
    <n v="0"/>
    <n v="492651"/>
    <s v="VALDIVIA"/>
    <s v="VALDIVIA"/>
    <n v="492651000"/>
    <n v="0"/>
    <n v="492651000"/>
    <x v="1"/>
    <s v="UNIPROVINCIAL"/>
    <x v="2"/>
    <s v="DOPO"/>
  </r>
  <r>
    <s v="Los Ríos"/>
    <s v="Dirección de Obras Portuarias "/>
    <s v="02"/>
    <s v="40040626-0"/>
    <s v="CONSERVACION COSTANERA VALDIVIA TRAMO I"/>
    <n v="500000"/>
    <n v="0"/>
    <n v="500000"/>
    <s v="VALDIVIA"/>
    <s v="VALDIVIA"/>
    <n v="500000000"/>
    <n v="0"/>
    <n v="500000000"/>
    <x v="1"/>
    <s v="UNIPROVINCIAL"/>
    <x v="2"/>
    <s v="DOPO"/>
  </r>
  <r>
    <s v="Los Ríos"/>
    <s v="Dirección de Obras Portuarias "/>
    <s v="02"/>
    <s v="40041300-0"/>
    <s v="CONSERVACION DRAGA ERNESTO PINTO LAGARRIGUE AÑOS 2023-2024"/>
    <n v="1050000"/>
    <n v="0"/>
    <n v="1050000"/>
    <s v="VALDIVIA"/>
    <s v="VALDIVIA"/>
    <n v="1050000000"/>
    <n v="0"/>
    <n v="1050000000"/>
    <x v="1"/>
    <s v="UNIPROVINCIAL"/>
    <x v="2"/>
    <s v="DOPO"/>
  </r>
  <r>
    <s v="Los Ríos"/>
    <s v="Dirección de Aeropuertos "/>
    <s v="02"/>
    <s v="30453826-0"/>
    <s v="NORMALIZACION SUPERFICIE LIMITADORA DE OBSTACULOS AD. PICHOY"/>
    <n v="33818"/>
    <n v="0"/>
    <n v="33818"/>
    <s v="VALDIVIA"/>
    <s v="MARIQUINA"/>
    <n v="33818000"/>
    <n v="0"/>
    <n v="33818000"/>
    <x v="1"/>
    <s v="UNIPROVINCIAL"/>
    <x v="2"/>
    <s v="DAER"/>
  </r>
  <r>
    <s v="Los Ríos"/>
    <s v="Dirección de Aeropuertos "/>
    <s v="02"/>
    <s v="40009164-0"/>
    <s v="AMPLIACIÓN Y MEJORAMIENTO AERODROMO PICHOY VALDIVIA"/>
    <n v="132070"/>
    <n v="71849.262000000002"/>
    <n v="60220.737999999998"/>
    <s v="VALDIVIA"/>
    <s v="MARIQUINA"/>
    <n v="132070000"/>
    <n v="71849262"/>
    <n v="60220738"/>
    <x v="1"/>
    <s v="UNIPROVINCIAL"/>
    <x v="2"/>
    <s v="DAER"/>
  </r>
  <r>
    <s v="Los Ríos"/>
    <s v="Dirección de Aeropuertos "/>
    <s v="02"/>
    <s v="40017276-0"/>
    <s v="AMPLIACION Y MEJORAMIENTO AERÓDROMO PICHOY, VALDIVIA"/>
    <n v="10"/>
    <n v="0"/>
    <n v="10"/>
    <s v="VALDIVIA"/>
    <s v="MARIQUINA"/>
    <n v="10000"/>
    <n v="0"/>
    <n v="10000"/>
    <x v="1"/>
    <s v="UNIPROVINCIAL"/>
    <x v="2"/>
    <s v="DAER"/>
  </r>
  <r>
    <s v="Los Ríos"/>
    <s v="Dirección de Aeropuertos "/>
    <s v="02"/>
    <s v="40031330-0"/>
    <s v="CONSERVACION RUTINARIA AERÓDROMO PICHOY, COMUNA DE SAN JOSÉ DE LA MARIQUINA"/>
    <n v="33361"/>
    <n v="33360.951000000001"/>
    <n v="4.8999999999068677E-2"/>
    <s v="VALDIVIA"/>
    <s v="MARIQUINA"/>
    <n v="33361000"/>
    <n v="33360951"/>
    <n v="48.999999999068677"/>
    <x v="1"/>
    <s v="UNIPROVINCIAL"/>
    <x v="2"/>
    <s v="DAER"/>
  </r>
  <r>
    <s v="Los Ríos"/>
    <s v="Dirección de Aeropuertos "/>
    <s v="02"/>
    <s v="40036316-0"/>
    <s v="CONSERVACION PLANTA DE TRATAMIENTO DE AGUAS SERVIDAS AERÓDROMO LAS MARIAS"/>
    <n v="9623"/>
    <n v="9622.4470000000001"/>
    <n v="0.55299999999988358"/>
    <s v="VALDIVIA"/>
    <s v="VALDIVIA"/>
    <n v="9623000"/>
    <n v="9622447"/>
    <n v="552.99999999988358"/>
    <x v="1"/>
    <s v="UNIPROVINCIAL"/>
    <x v="2"/>
    <s v="DAER"/>
  </r>
  <r>
    <s v="Los Ríos"/>
    <s v="Dirección de Aeropuertos "/>
    <s v="02"/>
    <s v="40037999-0"/>
    <s v="CONSERVACION RUTINARIA CALLE DE RODAJE, AERÓDROMO  LAS MARÍAS"/>
    <n v="1820200"/>
    <n v="75.69"/>
    <n v="1820124.31"/>
    <s v="VALDIVIA"/>
    <s v="VALDIVIA"/>
    <n v="1820200000"/>
    <n v="75690"/>
    <n v="1820124310"/>
    <x v="1"/>
    <s v="UNIPROVINCIAL"/>
    <x v="2"/>
    <s v="DAER"/>
  </r>
  <r>
    <s v="Los Ríos"/>
    <s v="Dirección de Aeropuertos "/>
    <s v="02"/>
    <s v="40038020-0"/>
    <s v="CONSERVACION MAYOR PISTA AERÓDROMO LAS MARÍAS"/>
    <n v="606180"/>
    <n v="325358.32400000002"/>
    <n v="280821.67599999998"/>
    <s v="VALDIVIA"/>
    <s v="VALDIVIA"/>
    <n v="606180000"/>
    <n v="325358324"/>
    <n v="280821676"/>
    <x v="1"/>
    <s v="UNIPROVINCIAL"/>
    <x v="2"/>
    <s v="DAER"/>
  </r>
  <r>
    <s v="Los Ríos"/>
    <s v="Dirección de Aeropuertos "/>
    <s v="02"/>
    <s v="40038058-0"/>
    <s v="CONSERVACION RUTINARIA AREA DE MOVIMIENTO  AERÓDROMO PICHOY, COMUNA DE SAN JOSE DE LA MARIQU"/>
    <n v="1820800"/>
    <n v="210277.717"/>
    <n v="1610522.2830000001"/>
    <s v="VALDIVIA"/>
    <s v="MARIQUINA"/>
    <n v="1820800000"/>
    <n v="210277717"/>
    <n v="1610522283"/>
    <x v="1"/>
    <s v="UNIPROVINCIAL"/>
    <x v="2"/>
    <s v="DAER"/>
  </r>
  <r>
    <s v="Los Ríos"/>
    <s v="Dirección de Aeropuertos "/>
    <s v="02"/>
    <s v="40046375-0"/>
    <s v="CONSERVACION MAYOR PISTA AERÓDROMO LAS MARÍAS, SEGUNDA ETAPA"/>
    <n v="1600200"/>
    <n v="155.58500000000001"/>
    <n v="1600044.415"/>
    <s v="VALDIVIA"/>
    <s v="VALDIVIA"/>
    <n v="1600200000"/>
    <n v="155585"/>
    <n v="1600044415"/>
    <x v="1"/>
    <s v="UNIPROVINCIAL"/>
    <x v="2"/>
    <s v="DAER"/>
  </r>
  <r>
    <s v="Los Ríos"/>
    <s v="Subdirección de Servicios Sanitarios Rurales"/>
    <s v="02"/>
    <s v="40014262-0"/>
    <s v="CONSTRUCCION SERVICIO DE APR DE CHEUQUE, MARIQUINA"/>
    <n v="193427"/>
    <n v="0"/>
    <n v="193427"/>
    <s v="VALDIVIA"/>
    <s v="MARIQUINA"/>
    <n v="193427000"/>
    <n v="0"/>
    <n v="193427000"/>
    <x v="1"/>
    <s v="UNIPROVINCIAL"/>
    <x v="2"/>
    <s v="SSSR"/>
  </r>
  <r>
    <s v="Los Ríos"/>
    <s v="Subdirección de Servicios Sanitarios Rurales"/>
    <s v="02"/>
    <s v="40016169-0"/>
    <s v="CONSERVACION MANTENCIÓN Y AMPLIACIÓN SIST. APR, REGIÓN DE LOS RÍOS (GLOSA 5)"/>
    <n v="3969158"/>
    <n v="227525.734"/>
    <n v="3741632.2660000003"/>
    <s v="INTERPROVINCIAL"/>
    <s v="INTERCOMUNAL"/>
    <n v="3969158000"/>
    <n v="227525734"/>
    <n v="3741632266.0000005"/>
    <x v="0"/>
    <s v="INTERPROVINCIAL"/>
    <x v="2"/>
    <s v="SSSR"/>
  </r>
  <r>
    <s v="Los Ríos"/>
    <s v="Subdirección de Servicios Sanitarios Rurales"/>
    <s v="02"/>
    <s v="40023310-0"/>
    <s v="REPOSICION SERVICIO DE APR DE PUFUDI, MARIQUINA"/>
    <n v="271078"/>
    <n v="0"/>
    <n v="271078"/>
    <s v="VALDIVIA"/>
    <s v="MARIQUINA"/>
    <n v="271078000"/>
    <n v="0"/>
    <n v="271078000"/>
    <x v="1"/>
    <s v="UNIPROVINCIAL"/>
    <x v="2"/>
    <s v="SSSR"/>
  </r>
  <r>
    <s v="Los Ríos"/>
    <s v="Subdirección de Servicios Sanitarios Rurales"/>
    <s v="02"/>
    <s v="40024558-0"/>
    <s v="AMPLIACIÓN Y MEJORAMIENTO DEL SERVICIO DE APR ESTACIÓN MARIQUINA, MARIQUINA"/>
    <n v="340053"/>
    <n v="0"/>
    <n v="340053"/>
    <s v="VALDIVIA"/>
    <s v="MARIQUINA"/>
    <n v="340053000"/>
    <n v="0"/>
    <n v="340053000"/>
    <x v="1"/>
    <s v="UNIPROVINCIAL"/>
    <x v="2"/>
    <s v="SSSR"/>
  </r>
  <r>
    <s v="Los Ríos"/>
    <s v="Subdirección de Servicios Sanitarios Rurales"/>
    <s v="02"/>
    <s v="40024633-0"/>
    <s v="CONSTRUCCION SERVICIO DE APR DE LOS MOLINOS ALTOS, VALDIVIA"/>
    <n v="344358"/>
    <n v="0"/>
    <n v="344358"/>
    <s v="VALDIVIA"/>
    <s v="VALDIVIA"/>
    <n v="344358000"/>
    <n v="0"/>
    <n v="344358000"/>
    <x v="1"/>
    <s v="UNIPROVINCIAL"/>
    <x v="2"/>
    <s v="SSSR"/>
  </r>
  <r>
    <s v="Los Ríos"/>
    <s v="Subdirección de Servicios Sanitarios Rurales"/>
    <s v="02"/>
    <s v="40027798-0"/>
    <s v="CONSTRUCCION SERVICIO DE APR DE BONIFACIO, VALDIVIA"/>
    <n v="548539"/>
    <n v="51861.955999999998"/>
    <n v="496677.04399999999"/>
    <s v="VALDIVIA"/>
    <s v="VALDIVIA"/>
    <n v="548539000"/>
    <n v="51861956"/>
    <n v="496677044"/>
    <x v="1"/>
    <s v="UNIPROVINCIAL"/>
    <x v="2"/>
    <s v="SSSR"/>
  </r>
  <r>
    <s v="Los Ríos"/>
    <s v="Subdirección de Servicios Sanitarios Rurales"/>
    <s v="02"/>
    <s v="40027926-0"/>
    <s v="MEJORAMIENTO SISTEMAS APR, REGION DE LOS RIOS, GLOSA 05 APR (PREFACT.,FACT.,DISEÑO)"/>
    <n v="2463281"/>
    <n v="597148.43900000001"/>
    <n v="1866132.561"/>
    <s v="INTERPROVINCIAL"/>
    <s v="INTERCOMUNAL"/>
    <n v="2463281000"/>
    <n v="597148439"/>
    <n v="1866132561"/>
    <x v="0"/>
    <s v="INTERPROVINCIAL"/>
    <x v="2"/>
    <s v="SSSR"/>
  </r>
  <r>
    <s v="Los Ríos"/>
    <s v="Subdirección de Servicios Sanitarios Rurales"/>
    <s v="02"/>
    <s v="40029728-0"/>
    <s v="CONSTRUCCION SERVICIO DE APR DE SECTORES UNIDOS, LA UNIÓN"/>
    <n v="1396629"/>
    <n v="698488.33899999992"/>
    <n v="698140.66100000008"/>
    <s v="RANCO"/>
    <s v="LA UNION"/>
    <n v="1396629000"/>
    <n v="698488338.99999988"/>
    <n v="698140661.00000012"/>
    <x v="1"/>
    <s v="UNIPROVINCIAL"/>
    <x v="2"/>
    <s v="SSSR"/>
  </r>
  <r>
    <s v="Los Ríos"/>
    <s v="Subdirección de Servicios Sanitarios Rurales"/>
    <s v="02"/>
    <s v="40029744-0"/>
    <s v="CONSTRUCCION SERVICIO DE APR DE ILIHUE-LOS MAÑÍOS, LAGO RANCO"/>
    <n v="323524"/>
    <n v="0"/>
    <n v="323524"/>
    <s v="RANCO"/>
    <s v="LAGO RANCO"/>
    <n v="323524000"/>
    <n v="0"/>
    <n v="323524000"/>
    <x v="1"/>
    <s v="UNIPROVINCIAL"/>
    <x v="2"/>
    <s v="SSSR"/>
  </r>
  <r>
    <s v="Los Ríos"/>
    <s v="Subdirección de Servicios Sanitarios Rurales"/>
    <s v="02"/>
    <s v="40031786-0"/>
    <s v="CONSTRUCCION SERVICIO APR DE PUNAHUE, PANGUIPULLI"/>
    <n v="37702"/>
    <n v="0"/>
    <n v="37702"/>
    <s v="VALDIVIA"/>
    <s v="PANGUIPULLI"/>
    <n v="37702000"/>
    <n v="0"/>
    <n v="37702000"/>
    <x v="1"/>
    <s v="UNIPROVINCIAL"/>
    <x v="2"/>
    <s v="SSSR"/>
  </r>
  <r>
    <s v="Los Ríos"/>
    <s v="Subdirección de Servicios Sanitarios Rurales"/>
    <s v="02"/>
    <s v="40033597-0"/>
    <s v="AMPLIACION Y MEJORAMIENTO DEL SERVICIO DE APR DE MEHUIN, MARIQUINA"/>
    <n v="2014948"/>
    <n v="0"/>
    <n v="2014948"/>
    <s v="VALDIVIA"/>
    <s v="MARIQUINA"/>
    <n v="2014948000"/>
    <n v="0"/>
    <n v="2014948000"/>
    <x v="1"/>
    <s v="UNIPROVINCIAL"/>
    <x v="2"/>
    <s v="SSSR"/>
  </r>
  <r>
    <s v="Los Ríos"/>
    <s v="Subdirección de Servicios Sanitarios Rurales"/>
    <s v="02"/>
    <s v="40034086-0"/>
    <s v="CONSERVACION DEL SERVICIO DE APR DE ÑANCUL, COMUNA DE PANGUIPULLI, REGIÓN DE LOS RÍOS"/>
    <n v="37001"/>
    <n v="37000.082999999999"/>
    <n v="0.91699999999991633"/>
    <s v="VALDIVIA"/>
    <s v="PANGUIPULLI"/>
    <n v="37001000"/>
    <n v="37000083"/>
    <n v="916.99999999991633"/>
    <x v="1"/>
    <s v="UNIPROVINCIAL"/>
    <x v="2"/>
    <s v="SSSR"/>
  </r>
  <r>
    <s v="Los Ríos"/>
    <s v="Subdirección de Servicios Sanitarios Rurales"/>
    <s v="02"/>
    <s v="40034089-0"/>
    <s v="CONSERVACION DEL SERVICIO DE APR DE LAS GAVIOTAS, COMUNA DE VALDIVIA, REGIÓN DE LOS RÍOS"/>
    <n v="31039"/>
    <n v="31037.498"/>
    <n v="1.5019999999999527"/>
    <s v="VALDIVIA"/>
    <s v="VALDIVIA"/>
    <n v="31039000"/>
    <n v="31037498"/>
    <n v="1501.9999999999527"/>
    <x v="1"/>
    <s v="UNIPROVINCIAL"/>
    <x v="2"/>
    <s v="SSSR"/>
  </r>
  <r>
    <s v="Los Ríos"/>
    <s v="Subdirección de Servicios Sanitarios Rurales"/>
    <s v="02"/>
    <s v="40034910-0"/>
    <s v="CONSTRUCCION DEL SERVICIO DE APR DE CUDICO, LANCO"/>
    <n v="672663"/>
    <n v="432101.40299999999"/>
    <n v="240561.59700000001"/>
    <s v="VALDIVIA"/>
    <s v="LANCO"/>
    <n v="672663000"/>
    <n v="432101403"/>
    <n v="240561597"/>
    <x v="1"/>
    <s v="UNIPROVINCIAL"/>
    <x v="2"/>
    <s v="SSSR"/>
  </r>
  <r>
    <s v="Los Ríos"/>
    <s v="Subdirección de Servicios Sanitarios Rurales"/>
    <s v="02"/>
    <s v="40036418-0"/>
    <s v="REPOSICION DEL SERVICIO DE APR DE EL YECO, MARIQUINA"/>
    <n v="775189"/>
    <n v="230573.94899999999"/>
    <n v="544615.05099999998"/>
    <s v="VALDIVIA"/>
    <s v="MARIQUINA"/>
    <n v="775189000"/>
    <n v="230573949"/>
    <n v="544615051"/>
    <x v="1"/>
    <s v="UNIPROVINCIAL"/>
    <x v="2"/>
    <s v="SSSR"/>
  </r>
  <r>
    <s v="Los Ríos"/>
    <s v="Subdirección de Servicios Sanitarios Rurales"/>
    <s v="02"/>
    <s v="40036781-0"/>
    <s v="REPOSICION DEL SERVICIO DE APR DE CAUNAHUE,  FUTRONO"/>
    <n v="978428"/>
    <n v="135061.44099999999"/>
    <n v="843366.55900000001"/>
    <s v="RANCO"/>
    <s v="FUTRONO"/>
    <n v="978428000"/>
    <n v="135061441"/>
    <n v="843366559"/>
    <x v="1"/>
    <s v="UNIPROVINCIAL"/>
    <x v="2"/>
    <s v="SSSR"/>
  </r>
  <r>
    <s v="Los Ríos"/>
    <s v="Subdirección de Servicios Sanitarios Rurales"/>
    <s v="02"/>
    <s v="40036829-0"/>
    <s v="AMPLIACION Y MEJORAMIENTO DEL SERVICIO DE APR DE PON PON, MARIQUINA"/>
    <n v="183931"/>
    <n v="117730.47500000001"/>
    <n v="66200.524999999994"/>
    <s v="VALDIVIA"/>
    <s v="MARIQUINA"/>
    <n v="183931000"/>
    <n v="117730475"/>
    <n v="66200524.999999993"/>
    <x v="1"/>
    <s v="UNIPROVINCIAL"/>
    <x v="2"/>
    <s v="SSSR"/>
  </r>
  <r>
    <s v="Los Ríos"/>
    <s v="Subdirección de Servicios Sanitarios Rurales"/>
    <s v="02"/>
    <s v="40037193-0"/>
    <s v="CONSTRUCCION DEL SERVICIO DE APR DE QUILLAICO QUILLÍN, LAGO RANCO"/>
    <n v="741338"/>
    <n v="0"/>
    <n v="741338"/>
    <s v="RANCO"/>
    <s v="LAGO RANCO"/>
    <n v="741338000"/>
    <n v="0"/>
    <n v="741338000"/>
    <x v="1"/>
    <s v="UNIPROVINCIAL"/>
    <x v="2"/>
    <s v="SSSR"/>
  </r>
  <r>
    <s v="Los Ríos"/>
    <s v="Subdirección de Servicios Sanitarios Rurales"/>
    <s v="02"/>
    <s v="40037868-0"/>
    <s v="CONSERVACION SEQUÍA 2022-2023, REGIÓN DE LOS RÍOS"/>
    <n v="2017897"/>
    <n v="1527771.5"/>
    <n v="490125.50000000012"/>
    <s v="VALDIVIA, RANCO"/>
    <s v="PANGUIPULLI, FUTRONO"/>
    <n v="2017897000"/>
    <n v="1527771500"/>
    <n v="490125500.00000012"/>
    <x v="1"/>
    <s v="UNIPROVINCIAL"/>
    <x v="2"/>
    <s v="SSSR"/>
  </r>
  <r>
    <s v="Los Ríos"/>
    <s v="Subdirección de Servicios Sanitarios Rurales"/>
    <s v="02"/>
    <s v="40039315-0"/>
    <s v="AMPLIACION Y MEJORAMIENTO DEL SERVICIO DE APR DE VIVANCO, RIO BUENO, LOS RÍOS"/>
    <n v="692396"/>
    <n v="0"/>
    <n v="692396"/>
    <s v="RANCO"/>
    <s v="RIO BUENO"/>
    <n v="692396000"/>
    <n v="0"/>
    <n v="692396000"/>
    <x v="1"/>
    <s v="UNIPROVINCIAL"/>
    <x v="2"/>
    <s v="SSSR"/>
  </r>
  <r>
    <s v="Los Ríos"/>
    <s v="Subdirección de Servicios Sanitarios Rurales"/>
    <s v="02"/>
    <s v="40039344-0"/>
    <s v="AMPLIACION Y MEJORAMIENTO DEL SERVICIO DE APR DE MANTILHUE, RÍO BUENO, LOS RÍOS"/>
    <n v="1686372"/>
    <n v="0"/>
    <n v="1686372"/>
    <s v="RANCO"/>
    <s v="RIO BUENO"/>
    <n v="1686372000"/>
    <n v="0"/>
    <n v="1686372000"/>
    <x v="1"/>
    <s v="UNIPROVINCIAL"/>
    <x v="2"/>
    <s v="SSSR"/>
  </r>
  <r>
    <s v="Los Ríos"/>
    <s v="Subdirección de Servicios Sanitarios Rurales"/>
    <s v="02"/>
    <s v="40043789-0"/>
    <s v="CONSTRUCCION SERVICIO DE APR DE LLASTUCO, MÁFIL"/>
    <n v="605393"/>
    <n v="0"/>
    <n v="605393"/>
    <s v="VALDIVIA"/>
    <s v="MAFIL"/>
    <n v="605393000"/>
    <n v="0"/>
    <n v="605393000"/>
    <x v="1"/>
    <s v="UNIPROVINCIAL"/>
    <x v="2"/>
    <s v="SSSR"/>
  </r>
  <r>
    <s v="Los Ríos"/>
    <s v="Subdirección de Servicios Sanitarios Rurales"/>
    <s v="02"/>
    <s v="40046082-0"/>
    <s v="CONSTRUCCION SERVICIO APR DE LA ISLA, LANCO REGION DE LOS RIOS"/>
    <n v="550000"/>
    <n v="0"/>
    <n v="550000"/>
    <s v="VALDIVIA"/>
    <s v="LANCO"/>
    <n v="550000000"/>
    <n v="0"/>
    <n v="550000000"/>
    <x v="1"/>
    <s v="UNIPROVINCIAL"/>
    <x v="2"/>
    <s v="SSSR"/>
  </r>
  <r>
    <s v="Los Ríos"/>
    <s v="Subdirección de Servicios Sanitarios Rurales"/>
    <s v="02"/>
    <s v="40046479-0"/>
    <s v="AMPLIACION Y MEJORAMIENTO SERVICIO APR MALALHUE, LANCO REGION DE LOS RIOS"/>
    <n v="1036937"/>
    <n v="0"/>
    <n v="1036937"/>
    <s v="VALDIVIA"/>
    <s v="LANCO"/>
    <n v="1036937000"/>
    <n v="0"/>
    <n v="1036937000"/>
    <x v="1"/>
    <s v="UNIPROVINCIAL"/>
    <x v="2"/>
    <s v="SSSR"/>
  </r>
  <r>
    <s v="Los Ríos"/>
    <s v="Subdirección de Servicios Sanitarios Rurales"/>
    <s v="02"/>
    <s v="40046526-0"/>
    <s v="CONSTRUCCION SERVICIO DE APR DE MARIQUINA COMUNA DE FUTRONO"/>
    <n v="455468"/>
    <n v="0"/>
    <n v="455468"/>
    <s v="RANCO"/>
    <s v="FUTRONO"/>
    <n v="455468000"/>
    <n v="0"/>
    <n v="455468000"/>
    <x v="1"/>
    <s v="UNIPROVINCIAL"/>
    <x v="2"/>
    <s v="SSSR"/>
  </r>
  <r>
    <s v="Los Ríos"/>
    <s v="Dirección General de Concesiones de Obras Públicas"/>
    <s v="02"/>
    <s v="29000567-0"/>
    <s v="HOSPITALES GRUPO III: RED LOS RÍOS - LOS LAGOS (INSPECCIÓN FISCAL)"/>
    <n v="1765787"/>
    <n v="161730.25099999999"/>
    <n v="1604056.7490000001"/>
    <s v="VALDIVIA, RANCO"/>
    <s v="LOS LAGOS, LA UNION, RIO BUENO"/>
    <n v="1765787000"/>
    <n v="161730251"/>
    <n v="1604056749"/>
    <x v="1"/>
    <s v="UNIPROVINCIAL"/>
    <x v="2"/>
    <s v="DCOP"/>
  </r>
  <r>
    <s v="Los Lagos"/>
    <s v="Dirección de Arquitectura "/>
    <s v="01"/>
    <s v="40010780-0"/>
    <s v="DIAGNOSTICO ESTADO DE LOS INMUEBLES MOP REGIÓN DE LOS LAGOS"/>
    <n v="209000"/>
    <n v="0"/>
    <n v="209000"/>
    <s v="INTERPROVINCIAL"/>
    <s v="INTERCOMUNAL"/>
    <n v="209000000"/>
    <n v="0"/>
    <n v="209000000"/>
    <x v="0"/>
    <s v="INTERPROVINCIAL"/>
    <x v="3"/>
    <s v="DARQ"/>
  </r>
  <r>
    <s v="Los Lagos"/>
    <s v="Dirección de Arquitectura "/>
    <s v="01"/>
    <s v="40031083-0"/>
    <s v="DIAGNOSTICO ACTUALIZACION INVENTARIO PATRIMONIO CULTURAL INMUEBLE R. DE LOS LAGOS"/>
    <n v="75201"/>
    <n v="0"/>
    <n v="75201"/>
    <s v="INTERPROVINCIAL"/>
    <s v="INTERCOMUNAL"/>
    <n v="75201000"/>
    <n v="0"/>
    <n v="75201000"/>
    <x v="0"/>
    <s v="INTERPROVINCIAL"/>
    <x v="3"/>
    <s v="DARQ"/>
  </r>
  <r>
    <s v="Los Lagos"/>
    <s v="Dirección de Arquitectura "/>
    <s v="02"/>
    <s v="40020701-0"/>
    <s v="CONSERVACION ACCESIBILIDAD UNIVERSAL EDIFICIO MOP LOS LAGOS (DS 50)"/>
    <n v="9770"/>
    <n v="0"/>
    <n v="9770"/>
    <s v="LLANQUIHUE"/>
    <s v="PUERTO MONTT"/>
    <n v="9770000"/>
    <n v="0"/>
    <n v="9770000"/>
    <x v="1"/>
    <s v="UNIPROVINCIAL"/>
    <x v="3"/>
    <s v="DARQ"/>
  </r>
  <r>
    <s v="Los Lagos"/>
    <s v="Dirección de Arquitectura "/>
    <s v="02"/>
    <s v="40036897-0"/>
    <s v="CONSERVACION EDIFICIO VIALIDAD PROVINCIAL PALENA CHAITEN"/>
    <n v="170174"/>
    <n v="0"/>
    <n v="170174"/>
    <s v="PALENA"/>
    <s v="CHAITEN"/>
    <n v="170174000"/>
    <n v="0"/>
    <n v="170174000"/>
    <x v="1"/>
    <s v="UNIPROVINCIAL"/>
    <x v="3"/>
    <s v="DARQ"/>
  </r>
  <r>
    <s v="Los Lagos"/>
    <s v="Dirección de Arquitectura "/>
    <s v="02"/>
    <s v="40037024-0"/>
    <s v="CONSERVACION DEPENDENCIAS ARQUITECTURA Y OBRAS PORTUARIAS PROVINCIA DE CHILOÉ"/>
    <n v="376040"/>
    <n v="0"/>
    <n v="376040"/>
    <s v="CHILOE"/>
    <s v="CASTRO"/>
    <n v="376040000"/>
    <n v="0"/>
    <n v="376040000"/>
    <x v="1"/>
    <s v="UNIPROVINCIAL"/>
    <x v="3"/>
    <s v="DARQ"/>
  </r>
  <r>
    <s v="Los Lagos"/>
    <s v="Dirección de Obras Hidráulicas "/>
    <s v="01"/>
    <s v="30122047-0"/>
    <s v="DIAGNOSTICO PLAN MAESTRO AGUAS LLUVIAS QUELLON"/>
    <n v="229279"/>
    <n v="0"/>
    <n v="229279"/>
    <s v="CHILOE"/>
    <s v="QUELLON"/>
    <n v="229279000"/>
    <n v="0"/>
    <n v="229279000"/>
    <x v="1"/>
    <s v="UNIPROVINCIAL"/>
    <x v="3"/>
    <s v="DOHR"/>
  </r>
  <r>
    <s v="Los Lagos"/>
    <s v="Dirección de Obras Hidráulicas "/>
    <s v="02"/>
    <s v="30099554-0"/>
    <s v="CONSERVACIÓN RED PRIMARIA DE AGUAS LLUVIAS REGIÓN DE LOS LAGOS"/>
    <n v="290285"/>
    <n v="117871.174"/>
    <n v="172413.826"/>
    <s v="LLANQUIHUE, CHILOE, OSORNO"/>
    <s v="PUERTO MONTT, PUERTO VARAS, ANCUD, OSORNO"/>
    <n v="290285000"/>
    <n v="117871174"/>
    <n v="172413826"/>
    <x v="1"/>
    <s v="UNIPROVINCIAL"/>
    <x v="3"/>
    <s v="DOHR"/>
  </r>
  <r>
    <s v="Los Lagos"/>
    <s v="Dirección de Obras Hidráulicas "/>
    <s v="02"/>
    <s v="30376622-0"/>
    <s v="CONSTRUCCION COLECTOR RED PRIMARIA ZURITA DE ALERCE PUERTO MONTT"/>
    <n v="288654"/>
    <n v="1217.2860000000001"/>
    <n v="287436.71399999998"/>
    <s v="LLANQUIHUE"/>
    <s v="PUERTO MONTT"/>
    <n v="288654000"/>
    <n v="1217286"/>
    <n v="287436714"/>
    <x v="1"/>
    <s v="UNIPROVINCIAL"/>
    <x v="3"/>
    <s v="DOHR"/>
  </r>
  <r>
    <s v="Los Lagos"/>
    <s v="Dirección de Obras Hidráulicas "/>
    <s v="02"/>
    <s v="40010873-0"/>
    <s v="CONSTRUCCION COLECTOR RED PRIMARIA CAJON SAN FRANCISCO Y REDES SECUNDARIAS PTO. VARAS"/>
    <n v="155320"/>
    <n v="0"/>
    <n v="155320"/>
    <s v="LLANQUIHUE"/>
    <s v="PUERTO VARAS"/>
    <n v="155320000"/>
    <n v="0"/>
    <n v="155320000"/>
    <x v="1"/>
    <s v="UNIPROVINCIAL"/>
    <x v="3"/>
    <s v="DOHR"/>
  </r>
  <r>
    <s v="Los Lagos"/>
    <s v="Dirección de Obras Hidráulicas "/>
    <s v="02"/>
    <s v="40010874-0"/>
    <s v="REPOSICION COLECTOR RED PRIMARIA DE AGUAS LLUVIAS CAJON GRAMADO COMUNA DE PUERTO VARAS"/>
    <n v="101344"/>
    <n v="0"/>
    <n v="101344"/>
    <s v="LLANQUIHUE"/>
    <s v="PUERTO VARAS"/>
    <n v="101344000"/>
    <n v="0"/>
    <n v="101344000"/>
    <x v="1"/>
    <s v="UNIPROVINCIAL"/>
    <x v="3"/>
    <s v="DOHR"/>
  </r>
  <r>
    <s v="Los Lagos"/>
    <s v="Dirección de Obras Hidráulicas "/>
    <s v="02"/>
    <s v="40021417-0"/>
    <s v="REPOSICION DEFENSA FLUVIAL DEL ESTERO LA TOMA, COMUNA DE ANCUD"/>
    <n v="57180"/>
    <n v="6697"/>
    <n v="50483"/>
    <s v="CHILOE"/>
    <s v="ANCUD"/>
    <n v="57180000"/>
    <n v="6697000"/>
    <n v="50483000"/>
    <x v="1"/>
    <s v="UNIPROVINCIAL"/>
    <x v="3"/>
    <s v="DOHR"/>
  </r>
  <r>
    <s v="Los Lagos"/>
    <s v="Dirección de Obras Hidráulicas "/>
    <s v="02"/>
    <s v="40025792-0"/>
    <s v="CONSTRUCCION COLECTOR ALMAGRO TRONCO, COMUNA DE OSORNO"/>
    <n v="232430"/>
    <n v="0"/>
    <n v="232430"/>
    <s v="OSORNO"/>
    <s v="OSORNO"/>
    <n v="232430000"/>
    <n v="0"/>
    <n v="232430000"/>
    <x v="1"/>
    <s v="UNIPROVINCIAL"/>
    <x v="3"/>
    <s v="DOHR"/>
  </r>
  <r>
    <s v="Los Lagos"/>
    <s v="Dirección de Obras Hidráulicas "/>
    <s v="02"/>
    <s v="40025935-0"/>
    <s v="CONSERVACION RED PRIMARIA DE AGUAS LLUVIAS REGION DE LOS LAGOS 2021 - 2023 - RECUP"/>
    <n v="161853"/>
    <n v="145697.66099999999"/>
    <n v="16155.339000000007"/>
    <s v="LLANQUIHUE"/>
    <s v="PUERTO MONTT"/>
    <n v="161853000"/>
    <n v="145697661"/>
    <n v="16155339.000000007"/>
    <x v="1"/>
    <s v="UNIPROVINCIAL"/>
    <x v="3"/>
    <s v="DOHR"/>
  </r>
  <r>
    <s v="Los Lagos"/>
    <s v="Dirección de Obras Hidráulicas "/>
    <s v="02"/>
    <s v="40025957-0"/>
    <s v="CONSERVACIÓN DE RIBERAS REGIÓN DE LOS LAGOS 2020 - 2023 - RECUP"/>
    <n v="34247"/>
    <n v="18381.273000000001"/>
    <n v="15865.726999999999"/>
    <s v="LLANQUIHUE"/>
    <s v="PUERTO MONTT"/>
    <n v="34247000"/>
    <n v="18381273"/>
    <n v="15865726.999999998"/>
    <x v="1"/>
    <s v="UNIPROVINCIAL"/>
    <x v="3"/>
    <s v="DOHR"/>
  </r>
  <r>
    <s v="Los Lagos"/>
    <s v="Dirección de Obras Hidráulicas "/>
    <s v="02"/>
    <s v="40039447-0"/>
    <s v="CONSERVACION DE RIBERAS DE CAUCES NATURALES REGION LOS LAGOS 2022 - 2024"/>
    <n v="1159016"/>
    <n v="508686.40100000001"/>
    <n v="650329.59899999993"/>
    <s v="INTERPROVINCIAL"/>
    <s v="INTERCOMUNAL"/>
    <n v="1159016000"/>
    <n v="508686401"/>
    <n v="650329598.99999988"/>
    <x v="0"/>
    <s v="INTERPROVINCIAL"/>
    <x v="3"/>
    <s v="DOHR"/>
  </r>
  <r>
    <s v="Los Lagos"/>
    <s v="Dirección de Vialidad"/>
    <s v="01"/>
    <s v="40020615-0"/>
    <s v="ANALISIS Y DIAGNÓSTICO TERRITORIAL SECTOR QUILACAHUIN-TRINIDAD. PROVINCIA DE OSORNO"/>
    <n v="83000"/>
    <n v="51519.451999999997"/>
    <n v="31480.548000000003"/>
    <s v="OSORNO"/>
    <s v="SAN JUAN DE LA COSTA, SAN PABLO"/>
    <n v="83000000"/>
    <n v="51519452"/>
    <n v="31480548.000000004"/>
    <x v="1"/>
    <s v="UNIPROVINCIAL"/>
    <x v="3"/>
    <s v="DVIA"/>
  </r>
  <r>
    <s v="Los Lagos"/>
    <s v="Dirección de Vialidad"/>
    <s v="02"/>
    <s v="20080167-0"/>
    <s v="CONSTRUCCIÓN CAMINO PUELO - PASO EL BOLSÓN"/>
    <n v="3799000"/>
    <n v="101844.742"/>
    <n v="3697155.2579999999"/>
    <s v="LLANQUIHUE"/>
    <s v="COCHAMO"/>
    <n v="3799000000"/>
    <n v="101844742"/>
    <n v="3697155258"/>
    <x v="1"/>
    <s v="UNIPROVINCIAL"/>
    <x v="3"/>
    <s v="DVIA"/>
  </r>
  <r>
    <s v="Los Lagos"/>
    <s v="Dirección de Vialidad"/>
    <s v="02"/>
    <s v="30069055-0"/>
    <s v="MEJORAMIENTO RUTAS W-135-125. SECTOR: RAMPA CHACAO-LINAO"/>
    <n v="5000"/>
    <n v="24.471"/>
    <n v="4975.5290000000005"/>
    <s v="CHILOE"/>
    <s v="ANCUD"/>
    <n v="5000000"/>
    <n v="24471"/>
    <n v="4975529"/>
    <x v="1"/>
    <s v="UNIPROVINCIAL"/>
    <x v="3"/>
    <s v="DVIA"/>
  </r>
  <r>
    <s v="Los Lagos"/>
    <s v="Dirección de Vialidad"/>
    <s v="02"/>
    <s v="30069070-0"/>
    <s v="MEJORAMIENTO RUTA W-175. SECTOR: LINAO - QUEMCHI"/>
    <n v="275000"/>
    <n v="244564.26800000001"/>
    <n v="30435.732"/>
    <s v="CHILOE"/>
    <s v="ANCUD"/>
    <n v="275000000"/>
    <n v="244564268"/>
    <n v="30435732"/>
    <x v="1"/>
    <s v="UNIPROVINCIAL"/>
    <x v="3"/>
    <s v="DVIA"/>
  </r>
  <r>
    <s v="Los Lagos"/>
    <s v="Dirección de Vialidad"/>
    <s v="02"/>
    <s v="30070762-0"/>
    <s v="REPOSICIÓN PAVIMENTO RUTA 215-CH. SECTOR: LAS LUMAS - ENTRELAGOS"/>
    <n v="1430000"/>
    <n v="1927.1510000000001"/>
    <n v="1428072.8489999999"/>
    <s v="OSORNO"/>
    <s v="PUYEHUE"/>
    <n v="1430000000"/>
    <n v="1927151"/>
    <n v="1428072849"/>
    <x v="1"/>
    <s v="UNIPROVINCIAL"/>
    <x v="3"/>
    <s v="DVIA"/>
  </r>
  <r>
    <s v="Los Lagos"/>
    <s v="Dirección de Vialidad"/>
    <s v="02"/>
    <s v="30080507-0"/>
    <s v="REPOSICIÓN PAVIMENTO RUTA 215-CH. SECTOR: ADUANA - LÍMITE"/>
    <n v="1652020"/>
    <n v="0"/>
    <n v="1652020"/>
    <s v="OSORNO"/>
    <s v="PUYEHUE"/>
    <n v="1652020000"/>
    <n v="0"/>
    <n v="1652020000"/>
    <x v="1"/>
    <s v="UNIPROVINCIAL"/>
    <x v="3"/>
    <s v="DVIA"/>
  </r>
  <r>
    <s v="Los Lagos"/>
    <s v="Dirección de Vialidad"/>
    <s v="02"/>
    <s v="30083665-0"/>
    <s v="CONSTRUCCION PUENTE DALCAHUE EN RUTA W-59, ISLA DE QUINCHAO EN CHILOÉ"/>
    <n v="700000"/>
    <n v="0"/>
    <n v="700000"/>
    <s v="CHILOE"/>
    <s v="CURACO DE VELEZ"/>
    <n v="700000000"/>
    <n v="0"/>
    <n v="700000000"/>
    <x v="1"/>
    <s v="UNIPROVINCIAL"/>
    <x v="3"/>
    <s v="DVIA"/>
  </r>
  <r>
    <s v="Los Lagos"/>
    <s v="Dirección de Vialidad"/>
    <s v="02"/>
    <s v="30102086-0"/>
    <s v="CONSERVACIÓN RED VIAL REGIÓN DE LOS LAGOS 2012-2014"/>
    <n v="11400"/>
    <n v="0"/>
    <n v="11400"/>
    <s v="INTERPROVINCIAL"/>
    <s v="INTERCOMUNAL"/>
    <n v="11400000"/>
    <n v="0"/>
    <n v="11400000"/>
    <x v="0"/>
    <s v="INTERPROVINCIAL"/>
    <x v="3"/>
    <s v="DVIA"/>
  </r>
  <r>
    <s v="Los Lagos"/>
    <s v="Dirección de Vialidad"/>
    <s v="02"/>
    <s v="30112219-0"/>
    <s v="REPOSICION PUENTES MAYORES REGIÓN DE LOS LAGOS GRUPO 1"/>
    <n v="121000"/>
    <n v="0"/>
    <n v="121000"/>
    <s v="OSORNO, PALENA"/>
    <s v="PURRANQUE, CHAITEN"/>
    <n v="121000000"/>
    <n v="0"/>
    <n v="121000000"/>
    <x v="1"/>
    <s v="UNIPROVINCIAL"/>
    <x v="3"/>
    <s v="DVIA"/>
  </r>
  <r>
    <s v="Los Lagos"/>
    <s v="Dirección de Vialidad"/>
    <s v="02"/>
    <s v="30114721-0"/>
    <s v="CONSTRUCCIÓN BY PASS CASTRO EN CHILOÉ"/>
    <n v="3743000"/>
    <n v="67135.672999999995"/>
    <n v="3675864.327"/>
    <s v="CHILOE"/>
    <s v="CASTRO, CHONCHI"/>
    <n v="3743000000"/>
    <n v="67135673"/>
    <n v="3675864327"/>
    <x v="1"/>
    <s v="UNIPROVINCIAL"/>
    <x v="3"/>
    <s v="DVIA"/>
  </r>
  <r>
    <s v="Los Lagos"/>
    <s v="Dirección de Vialidad"/>
    <s v="02"/>
    <s v="30115547-0"/>
    <s v="MEJORAMIENTO RUTA 7 SECTOR: HORNOPIREN - PICHANCO. COMUNA DE HUALAIHUE"/>
    <n v="7045000"/>
    <n v="898695.04"/>
    <n v="6146304.96"/>
    <s v="PALENA"/>
    <s v="HUALAIHUE"/>
    <n v="7045000000"/>
    <n v="898695040"/>
    <n v="6146304960"/>
    <x v="1"/>
    <s v="UNIPROVINCIAL"/>
    <x v="3"/>
    <s v="DVIA"/>
  </r>
  <r>
    <s v="Los Lagos"/>
    <s v="Dirección de Vialidad"/>
    <s v="02"/>
    <s v="30121997-0"/>
    <s v="REPOSICIÓN PUENTE QUILO EN RUTA W-20, COMUNA DE ANCUD"/>
    <n v="3117000"/>
    <n v="0"/>
    <n v="3117000"/>
    <s v="CHILOE"/>
    <s v="ANCUD"/>
    <n v="3117000000"/>
    <n v="0"/>
    <n v="3117000000"/>
    <x v="1"/>
    <s v="UNIPROVINCIAL"/>
    <x v="3"/>
    <s v="DVIA"/>
  </r>
  <r>
    <s v="Los Lagos"/>
    <s v="Dirección de Vialidad"/>
    <s v="02"/>
    <s v="30122170-0"/>
    <s v="REPOSICION RUTA 215-CH SECTOR ENTRELAGOS-ADUANA PAJARITOS PUYEHUE"/>
    <n v="36000"/>
    <n v="33969.72"/>
    <n v="2030.2799999999988"/>
    <s v="OSORNO"/>
    <s v="PUYEHUE"/>
    <n v="36000000"/>
    <n v="33969720"/>
    <n v="2030279.9999999988"/>
    <x v="1"/>
    <s v="UNIPROVINCIAL"/>
    <x v="3"/>
    <s v="DVIA"/>
  </r>
  <r>
    <s v="Los Lagos"/>
    <s v="Dirección de Vialidad"/>
    <s v="02"/>
    <s v="30125021-0"/>
    <s v="CONSTRUCCIÓN PUENTE SOBRE EL CANAL CHACAO Y ACCESOS"/>
    <n v="44665000"/>
    <n v="26858168.196999997"/>
    <n v="17806831.803000003"/>
    <s v="LLANQUIHUE, CHILOE"/>
    <s v="CALBUCO, ANCUD"/>
    <n v="44665000000"/>
    <n v="26858168196.999996"/>
    <n v="17806831803.000004"/>
    <x v="1"/>
    <s v="UNIPROVINCIAL"/>
    <x v="3"/>
    <s v="DVIA"/>
  </r>
  <r>
    <s v="Los Lagos"/>
    <s v="Dirección de Vialidad"/>
    <s v="02"/>
    <s v="30131861-0"/>
    <s v="MEJORAMIENTO RUTAS W-160; W-120. SECTOR: HUICHA - CAULIN, CHILOÉ"/>
    <n v="3215000"/>
    <n v="2260074.6170000001"/>
    <n v="954925.38300000003"/>
    <s v="CHILOE"/>
    <s v="ANCUD"/>
    <n v="3215000000"/>
    <n v="2260074617"/>
    <n v="954925383"/>
    <x v="1"/>
    <s v="UNIPROVINCIAL"/>
    <x v="3"/>
    <s v="DVIA"/>
  </r>
  <r>
    <s v="Los Lagos"/>
    <s v="Dirección de Vialidad"/>
    <s v="02"/>
    <s v="30132175-0"/>
    <s v="MEJORAMIENTO RUTA 7, SECTOR PUENTE CISNE - PICHICOLO, HUALAIHUE"/>
    <n v="5000"/>
    <n v="0"/>
    <n v="5000"/>
    <s v="PALENA"/>
    <s v="HUALAIHUE"/>
    <n v="5000000"/>
    <n v="0"/>
    <n v="5000000"/>
    <x v="1"/>
    <s v="UNIPROVINCIAL"/>
    <x v="3"/>
    <s v="DVIA"/>
  </r>
  <r>
    <s v="Los Lagos"/>
    <s v="Dirección de Vialidad"/>
    <s v="02"/>
    <s v="30137590-0"/>
    <s v="CONSTRUCCIÓN RUTA 7 SECTOR: VODUDAHUE - LEPTEPU (CMT)"/>
    <n v="197000"/>
    <n v="0"/>
    <n v="197000"/>
    <s v="PALENA"/>
    <s v="CHAITEN"/>
    <n v="197000000"/>
    <n v="0"/>
    <n v="197000000"/>
    <x v="1"/>
    <s v="UNIPROVINCIAL"/>
    <x v="3"/>
    <s v="DVIA"/>
  </r>
  <r>
    <s v="Los Lagos"/>
    <s v="Dirección de Vialidad"/>
    <s v="02"/>
    <s v="30224327-0"/>
    <s v="CONSERVACION RED VIAL LOS LAGOS (2015-2016-2017)"/>
    <n v="156000"/>
    <n v="22.940999999999999"/>
    <n v="155977.05900000001"/>
    <s v="INTERPROVINCIAL"/>
    <s v="INTERCOMUNAL"/>
    <n v="156000000"/>
    <n v="22941"/>
    <n v="155977059"/>
    <x v="0"/>
    <s v="INTERPROVINCIAL"/>
    <x v="3"/>
    <s v="DVIA"/>
  </r>
  <r>
    <s v="Los Lagos"/>
    <s v="Dirección de Vialidad"/>
    <s v="02"/>
    <s v="30257872-0"/>
    <s v="CONSTRUCCION CONEXIÓN VIAL PUERTO VARAS - LLANQUIHUE"/>
    <n v="1042000"/>
    <n v="63470.177000000003"/>
    <n v="978529.82299999997"/>
    <s v="LLANQUIHUE"/>
    <s v="LLANQUIHUE, PUERTO VARAS"/>
    <n v="1042000000"/>
    <n v="63470177"/>
    <n v="978529823"/>
    <x v="1"/>
    <s v="UNIPROVINCIAL"/>
    <x v="3"/>
    <s v="DVIA"/>
  </r>
  <r>
    <s v="Los Lagos"/>
    <s v="Dirección de Vialidad"/>
    <s v="02"/>
    <s v="30287426-0"/>
    <s v="CONSTRUCCION CONEXION VIAL CRUCE RUTA 231 CH - ACCESO NORTE LAGO ESPOLON"/>
    <n v="2080000"/>
    <n v="698160.14899999998"/>
    <n v="1381839.851"/>
    <s v="PALENA"/>
    <s v="FUTALEUFU"/>
    <n v="2080000000"/>
    <n v="698160149"/>
    <n v="1381839851"/>
    <x v="1"/>
    <s v="UNIPROVINCIAL"/>
    <x v="3"/>
    <s v="DVIA"/>
  </r>
  <r>
    <s v="Los Lagos"/>
    <s v="Dirección de Vialidad"/>
    <s v="02"/>
    <s v="30309675-0"/>
    <s v="MEJORAMIENTO RUTA 7. SECTOR: CALETA GONZALO-LAGO NEGRO (PUENTE MANUEL FELIU), CHAITEN"/>
    <n v="6702000"/>
    <n v="161341.54699999999"/>
    <n v="6540658.4529999997"/>
    <s v="PALENA"/>
    <s v="CHAITEN"/>
    <n v="6702000000"/>
    <n v="161341547"/>
    <n v="6540658453"/>
    <x v="1"/>
    <s v="UNIPROVINCIAL"/>
    <x v="3"/>
    <s v="DVIA"/>
  </r>
  <r>
    <s v="Los Lagos"/>
    <s v="Dirección de Vialidad"/>
    <s v="02"/>
    <s v="30309676-0"/>
    <s v="MEJORAMIENTO RUTA 7, SECTOR LAGO NEGRO (PUENTE MANUEL FELIU)- PUENTE BONITO, CHAITEN"/>
    <n v="5887000"/>
    <n v="0"/>
    <n v="5887000"/>
    <s v="PALENA"/>
    <s v="CHAITEN"/>
    <n v="5887000000"/>
    <n v="0"/>
    <n v="5887000000"/>
    <x v="1"/>
    <s v="UNIPROVINCIAL"/>
    <x v="3"/>
    <s v="DVIA"/>
  </r>
  <r>
    <s v="Los Lagos"/>
    <s v="Dirección de Vialidad"/>
    <s v="02"/>
    <s v="30319122-0"/>
    <s v="MEJORAMIENTO CBI RUTAW-883,C: CRUCE LONGITUDINAL DIAZ LIRA, SECTOR: PUREO - APECHE, CHILOÉ"/>
    <n v="1876800"/>
    <n v="7696.2809999999999"/>
    <n v="1869103.719"/>
    <s v="CHILOE"/>
    <s v="QUEILEN"/>
    <n v="1876800000"/>
    <n v="7696281"/>
    <n v="1869103719"/>
    <x v="1"/>
    <s v="UNIPROVINCIAL"/>
    <x v="3"/>
    <s v="DVIA"/>
  </r>
  <r>
    <s v="Los Lagos"/>
    <s v="Dirección de Vialidad"/>
    <s v="02"/>
    <s v="30382574-0"/>
    <s v="MEJORAMIENTO CONEXIÓN VIAL URBANA RUTA U-72 - RUTA U-40 EN OSORNO"/>
    <n v="286000"/>
    <n v="0"/>
    <n v="286000"/>
    <s v="OSORNO"/>
    <s v="OSORNO"/>
    <n v="286000000"/>
    <n v="0"/>
    <n v="286000000"/>
    <x v="1"/>
    <s v="UNIPROVINCIAL"/>
    <x v="3"/>
    <s v="DVIA"/>
  </r>
  <r>
    <s v="Los Lagos"/>
    <s v="Dirección de Vialidad"/>
    <s v="02"/>
    <s v="30384429-0"/>
    <s v="MEJORAMIENTO RUTA V-69, SECTOR PUELO(FIN PAV.)-PUELCHE, COCHAMO"/>
    <n v="631000"/>
    <n v="102996.6"/>
    <n v="528003.4"/>
    <s v="LLANQUIHUE, PALENA"/>
    <s v="COCHAMO, HUALAIHUE"/>
    <n v="631000000"/>
    <n v="102996600"/>
    <n v="528003400"/>
    <x v="1"/>
    <s v="UNIPROVINCIAL"/>
    <x v="3"/>
    <s v="DVIA"/>
  </r>
  <r>
    <s v="Los Lagos"/>
    <s v="Dirección de Vialidad"/>
    <s v="02"/>
    <s v="30399823-0"/>
    <s v="MEJORAMIENTO RUTA V-30, CRUCE RUTA 5 (TOTORAL) - COLEGUAL - FRESIA"/>
    <n v="330000"/>
    <n v="84870.195999999996"/>
    <n v="245129.804"/>
    <s v="LLANQUIHUE"/>
    <s v="FRESIA, LLANQUIHUE"/>
    <n v="330000000"/>
    <n v="84870196"/>
    <n v="245129804"/>
    <x v="1"/>
    <s v="UNIPROVINCIAL"/>
    <x v="3"/>
    <s v="DVIA"/>
  </r>
  <r>
    <s v="Los Lagos"/>
    <s v="Dirección de Vialidad"/>
    <s v="02"/>
    <s v="30402825-0"/>
    <s v="MEJORAMIENTO RUTA 231-CH. S:PUERTO RAMÍREZ-FUTALEUFÚ"/>
    <n v="176000"/>
    <n v="0"/>
    <n v="176000"/>
    <s v="PALENA"/>
    <s v="FUTALEUFU, PALENA"/>
    <n v="176000000"/>
    <n v="0"/>
    <n v="176000000"/>
    <x v="1"/>
    <s v="UNIPROVINCIAL"/>
    <x v="3"/>
    <s v="DVIA"/>
  </r>
  <r>
    <s v="Los Lagos"/>
    <s v="Dirección de Vialidad"/>
    <s v="02"/>
    <s v="30407375-0"/>
    <s v="CONSTRUCCIÓN PUENTE PRIMER CORRAL CAMINO PUELO - EL BOLSON, COCHAMO"/>
    <n v="48000"/>
    <n v="0"/>
    <n v="48000"/>
    <s v="LLANQUIHUE"/>
    <s v="COCHAMO"/>
    <n v="48000000"/>
    <n v="0"/>
    <n v="48000000"/>
    <x v="1"/>
    <s v="UNIPROVINCIAL"/>
    <x v="3"/>
    <s v="DVIA"/>
  </r>
  <r>
    <s v="Los Lagos"/>
    <s v="Dirección de Vialidad"/>
    <s v="02"/>
    <s v="30416124-0"/>
    <s v="MEJORAMIENTO CBI RUTA V-155, FRUTILLAR BAJO (FIN PAVIMENTO)- QUILANTO, FRUTILLAR"/>
    <n v="32000"/>
    <n v="0"/>
    <n v="32000"/>
    <s v="LLANQUIHUE"/>
    <s v="FRUTILLAR"/>
    <n v="32000000"/>
    <n v="0"/>
    <n v="32000000"/>
    <x v="1"/>
    <s v="UNIPROVINCIAL"/>
    <x v="3"/>
    <s v="DVIA"/>
  </r>
  <r>
    <s v="Los Lagos"/>
    <s v="Dirección de Vialidad"/>
    <s v="02"/>
    <s v="30458053-0"/>
    <s v="MEJORAMIENTO RUTA 226 SECTOR: RUTA 5 - LAGUNITAS"/>
    <n v="495000"/>
    <n v="103613.126"/>
    <n v="391386.87400000001"/>
    <s v="LLANQUIHUE"/>
    <s v="PUERTO MONTT"/>
    <n v="495000000"/>
    <n v="103613126"/>
    <n v="391386874"/>
    <x v="1"/>
    <s v="UNIPROVINCIAL"/>
    <x v="3"/>
    <s v="DVIA"/>
  </r>
  <r>
    <s v="Los Lagos"/>
    <s v="Dirección de Vialidad"/>
    <s v="02"/>
    <s v="30458870-0"/>
    <s v="REPOSICIÓN PAVIMENTO RUTA U-40, SECTOR: OSORNO - INTERSECCIÓN RUTA U-52, PROVINCIA OSORNO"/>
    <n v="2480000"/>
    <n v="9838.8279999999995"/>
    <n v="2470161.1719999998"/>
    <s v="OSORNO"/>
    <s v="OSORNO, SAN JUAN DE LA COSTA"/>
    <n v="2480000000"/>
    <n v="9838828"/>
    <n v="2470161172"/>
    <x v="1"/>
    <s v="UNIPROVINCIAL"/>
    <x v="3"/>
    <s v="DVIA"/>
  </r>
  <r>
    <s v="Los Lagos"/>
    <s v="Dirección de Vialidad"/>
    <s v="02"/>
    <s v="30458872-0"/>
    <s v="MEJORAMIENTO W-883. SECTOR: APECHE - CRUCE RUTA W-853,QUEILEN"/>
    <n v="4000"/>
    <n v="758.601"/>
    <n v="3241.3989999999999"/>
    <s v="CHILOE"/>
    <s v="QUEILEN"/>
    <n v="4000000"/>
    <n v="758601"/>
    <n v="3241399"/>
    <x v="1"/>
    <s v="UNIPROVINCIAL"/>
    <x v="3"/>
    <s v="DVIA"/>
  </r>
  <r>
    <s v="Los Lagos"/>
    <s v="Dirección de Vialidad"/>
    <s v="02"/>
    <s v="30459747-0"/>
    <s v="MEJORAMIENTO RUTA V-90, RUTA 5-MAULLIN, REGION DE LOS LAGOS"/>
    <n v="17000"/>
    <n v="0"/>
    <n v="17000"/>
    <s v="LLANQUIHUE"/>
    <s v="MAULLIN"/>
    <n v="17000000"/>
    <n v="0"/>
    <n v="17000000"/>
    <x v="1"/>
    <s v="UNIPROVINCIAL"/>
    <x v="3"/>
    <s v="DVIA"/>
  </r>
  <r>
    <s v="Los Lagos"/>
    <s v="Dirección de Vialidad"/>
    <s v="02"/>
    <s v="30481245-0"/>
    <s v="CONSERVACIÓN RED VIAL REGIÓN DE LOS LAGOS (2018 - 2020)"/>
    <n v="1554000"/>
    <n v="99546.881999999998"/>
    <n v="1454453.118"/>
    <s v="LLANQUIHUE, CHILOE, OSORNO, PALENA"/>
    <s v="PUERTO MONTT, CALBUCO, COCHAMO, FRESIA, FRUTILLAR, LOS MUERMOS, LLANQUIHUE, MAULLIN, PUERTO VARAS, CASTRO, ANCUD, CHONCHI, CURACO DE VELEZ, DALCAHUE, PUQUELDON, QUEILEN, QUELLON, QUEMCHI, QUINCHAO, OSORNO, PUERTO OCTAY, PURRANQUE, PUYEHUE, RIO NEGRO, SAN "/>
    <n v="1554000000"/>
    <n v="99546882"/>
    <n v="1454453118"/>
    <x v="1"/>
    <s v="UNIPROVINCIAL"/>
    <x v="3"/>
    <s v="DVIA"/>
  </r>
  <r>
    <s v="Los Lagos"/>
    <s v="Dirección de Vialidad"/>
    <s v="02"/>
    <s v="40002920-0"/>
    <s v="CONSERVACION GLOBAL MIXTA CAMINOS RED VIAL REGION DE LOS LAGOS (2019-2024)"/>
    <n v="6859000"/>
    <n v="2344258.023"/>
    <n v="4514741.977"/>
    <s v="LLANQUIHUE, CHILOE, OSORNO, PALENA"/>
    <s v="PUERTO MONTT, CALBUCO, COCHAMO, FRESIA, FRUTILLAR, LOS MUERMOS, LLANQUIHUE, MAULLIN, PUERTO VARAS, CASTRO, ANCUD, CHONCHI, CURACO DE VELEZ, DALCAHUE, PUQUELDON, QUEILEN, QUELLON, QUEMCHI, QUINCHAO, OSORNO, PUERTO OCTAY, PURRANQUE, PUYEHUE, RIO NEGRO, SAN "/>
    <n v="6859000000"/>
    <n v="2344258023"/>
    <n v="4514741977"/>
    <x v="1"/>
    <s v="UNIPROVINCIAL"/>
    <x v="3"/>
    <s v="DVIA"/>
  </r>
  <r>
    <s v="Los Lagos"/>
    <s v="Dirección de Vialidad"/>
    <s v="02"/>
    <s v="40003392-0"/>
    <s v="MEJORAMIENTO RUTA 235-CH SECTOR: PUERTO RAMIREZ - PALENA"/>
    <n v="70000"/>
    <n v="0"/>
    <n v="70000"/>
    <s v="PALENA"/>
    <s v="PALENA"/>
    <n v="70000000"/>
    <n v="0"/>
    <n v="70000000"/>
    <x v="1"/>
    <s v="UNIPROVINCIAL"/>
    <x v="3"/>
    <s v="DVIA"/>
  </r>
  <r>
    <s v="Los Lagos"/>
    <s v="Dirección de Vialidad"/>
    <s v="02"/>
    <s v="40003396-0"/>
    <s v="MEJORAMIENTO RUTA V-69 SECTOR COCHAMO PTE PUCHEGUIN, COCHAMO"/>
    <n v="1338000"/>
    <n v="3797.8969999999999"/>
    <n v="1334202.1030000001"/>
    <s v="LLANQUIHUE"/>
    <s v="COCHAMO"/>
    <n v="1338000000"/>
    <n v="3797897"/>
    <n v="1334202103"/>
    <x v="1"/>
    <s v="UNIPROVINCIAL"/>
    <x v="3"/>
    <s v="DVIA"/>
  </r>
  <r>
    <s v="Los Lagos"/>
    <s v="Dirección de Vialidad"/>
    <s v="02"/>
    <s v="40003435-0"/>
    <s v="MEJORAMIENTO RUTA W-800, S.CRUCE RUTA 5 (NOTUCO)-HUILLINCO-CUCAO-CHANQUIN"/>
    <n v="442000"/>
    <n v="0"/>
    <n v="442000"/>
    <s v="CHILOE"/>
    <s v="CHONCHI"/>
    <n v="442000000"/>
    <n v="0"/>
    <n v="442000000"/>
    <x v="1"/>
    <s v="UNIPROVINCIAL"/>
    <x v="3"/>
    <s v="DVIA"/>
  </r>
  <r>
    <s v="Los Lagos"/>
    <s v="Dirección de Vialidad"/>
    <s v="02"/>
    <s v="40003559-0"/>
    <s v="AMPLIACION REPOSICION RUTA V-85. SECTOR: HUITO-CALBUCO"/>
    <n v="7644000"/>
    <n v="956.25"/>
    <n v="7643043.75"/>
    <s v="LLANQUIHUE"/>
    <s v="CALBUCO"/>
    <n v="7644000000"/>
    <n v="956250"/>
    <n v="7643043750"/>
    <x v="1"/>
    <s v="UNIPROVINCIAL"/>
    <x v="3"/>
    <s v="DVIA"/>
  </r>
  <r>
    <s v="Los Lagos"/>
    <s v="Dirección de Vialidad"/>
    <s v="02"/>
    <s v="40004549-0"/>
    <s v="MEJORAMIENTO CBI RUTA V-860, SECTOR CRUCE RUTA V-60 (FIN PAVIMENTO)-CRUCE RUTA V-840"/>
    <n v="670000"/>
    <n v="236327.11000000002"/>
    <n v="433672.89"/>
    <s v="LLANQUIHUE"/>
    <s v="PUERTO MONTT, PUERTO VARAS"/>
    <n v="670000000"/>
    <n v="236327110.00000003"/>
    <n v="433672890"/>
    <x v="1"/>
    <s v="UNIPROVINCIAL"/>
    <x v="3"/>
    <s v="DVIA"/>
  </r>
  <r>
    <s v="Los Lagos"/>
    <s v="Dirección de Vialidad"/>
    <s v="02"/>
    <s v="40007464-0"/>
    <s v="REPOSICIÓN PUENTE CANCURA EN RUTA U-55-V COMUNAS DE PUERTO OCTAY Y OSORNO"/>
    <n v="1365000"/>
    <n v="0"/>
    <n v="1365000"/>
    <s v="OSORNO"/>
    <s v="OSORNO, PUERTO OCTAY"/>
    <n v="1365000000"/>
    <n v="0"/>
    <n v="1365000000"/>
    <x v="1"/>
    <s v="UNIPROVINCIAL"/>
    <x v="3"/>
    <s v="DVIA"/>
  </r>
  <r>
    <s v="Los Lagos"/>
    <s v="Dirección de Vialidad"/>
    <s v="02"/>
    <s v="40008858-0"/>
    <s v="REPOSICION PUENTES MAYORES REGIÓN DE LOS LAGOS GRUPO 2"/>
    <n v="40000"/>
    <n v="0"/>
    <n v="40000"/>
    <s v="LLANQUIHUE"/>
    <s v="PUERTO MONTT, PUERTO VARAS"/>
    <n v="40000000"/>
    <n v="0"/>
    <n v="40000000"/>
    <x v="1"/>
    <s v="UNIPROVINCIAL"/>
    <x v="3"/>
    <s v="DVIA"/>
  </r>
  <r>
    <s v="Los Lagos"/>
    <s v="Dirección de Vialidad"/>
    <s v="02"/>
    <s v="40011156-0"/>
    <s v="CONSERVACION GLOBAL MIXTA CAMINOS RED VIAL REGION DE LOS LAGOS 2020"/>
    <n v="21874000"/>
    <n v="6243587.7700000005"/>
    <n v="15630412.23"/>
    <s v="LLANQUIHUE, CHILOE, OSORNO, PALENA"/>
    <s v="COCHAMO, CURACO DE VELEZ, QUINCHAO, RIO NEGRO, CHAITEN, FUTALEUFU, PALENA"/>
    <n v="21874000000"/>
    <n v="6243587770.000001"/>
    <n v="15630412230"/>
    <x v="1"/>
    <s v="UNIPROVINCIAL"/>
    <x v="3"/>
    <s v="DVIA"/>
  </r>
  <r>
    <s v="Los Lagos"/>
    <s v="Dirección de Vialidad"/>
    <s v="02"/>
    <s v="40011158-0"/>
    <s v="CONSERVACION CAMINOS BASICOS REGION DE LOS LAGOS 2020"/>
    <n v="436000"/>
    <n v="0"/>
    <n v="436000"/>
    <s v="LLANQUIHUE, OSORNO"/>
    <s v="CALBUCO, FRESIA, LOS MUERMOS, PUERTO OCTAY, RIO NEGRO, SAN JUAN DE LA COSTA"/>
    <n v="436000000"/>
    <n v="0"/>
    <n v="436000000"/>
    <x v="1"/>
    <s v="UNIPROVINCIAL"/>
    <x v="3"/>
    <s v="DVIA"/>
  </r>
  <r>
    <s v="Los Lagos"/>
    <s v="Dirección de Vialidad"/>
    <s v="02"/>
    <s v="40011160-0"/>
    <s v="CONSERVACION RED VIAL REGIÓN DE LOS LAGOS 2020"/>
    <n v="50000"/>
    <n v="0"/>
    <n v="50000"/>
    <s v="CHILOE, OSORNO, PALENA"/>
    <s v="CURACO DE VELEZ, DALCAHUE, QUEILEN, PUERTO OCTAY, PURRANQUE, SAN PABLO, PALENA"/>
    <n v="50000000"/>
    <n v="0"/>
    <n v="50000000"/>
    <x v="1"/>
    <s v="UNIPROVINCIAL"/>
    <x v="3"/>
    <s v="DVIA"/>
  </r>
  <r>
    <s v="Los Lagos"/>
    <s v="Dirección de Vialidad"/>
    <s v="02"/>
    <s v="40012113-0"/>
    <s v="REPOSICION PUENTES MAYORES REGION DE LOS LAGOS GRUPO 3"/>
    <n v="237000"/>
    <n v="0"/>
    <n v="237000"/>
    <s v="CHILOE, PALENA"/>
    <s v="ANCUD, DALCAHUE, CHAITEN"/>
    <n v="237000000"/>
    <n v="0"/>
    <n v="237000000"/>
    <x v="1"/>
    <s v="UNIPROVINCIAL"/>
    <x v="3"/>
    <s v="DVIA"/>
  </r>
  <r>
    <s v="Los Lagos"/>
    <s v="Dirección de Vialidad"/>
    <s v="02"/>
    <s v="40019529-0"/>
    <s v="REPOSICION PUENTE QUILACAHUIN EN RUTA U-166 COMUNA DE SAN PABLO"/>
    <n v="165000"/>
    <n v="0"/>
    <n v="165000"/>
    <s v="OSORNO"/>
    <s v="SAN PABLO"/>
    <n v="165000000"/>
    <n v="0"/>
    <n v="165000000"/>
    <x v="1"/>
    <s v="UNIPROVINCIAL"/>
    <x v="3"/>
    <s v="DVIA"/>
  </r>
  <r>
    <s v="Los Lagos"/>
    <s v="Dirección de Vialidad"/>
    <s v="02"/>
    <s v="40020032-0"/>
    <s v="MEJORAMIENTO RUTA V-613 S: RIO PESCADO - COLONIA RIO SUR, REGION DE LOS LAGOS"/>
    <n v="276000"/>
    <n v="93094.247000000003"/>
    <n v="182905.753"/>
    <s v="LLANQUIHUE"/>
    <s v="PUERTO VARAS"/>
    <n v="276000000"/>
    <n v="93094247"/>
    <n v="182905753"/>
    <x v="1"/>
    <s v="UNIPROVINCIAL"/>
    <x v="3"/>
    <s v="DVIA"/>
  </r>
  <r>
    <s v="Los Lagos"/>
    <s v="Dirección de Vialidad"/>
    <s v="02"/>
    <s v="40020035-0"/>
    <s v="MEJORAMIENTO RUTA U-911 SECTOR CR. U-55-V - CR. U-981-T"/>
    <n v="122650"/>
    <n v="0"/>
    <n v="122650"/>
    <s v="OSORNO"/>
    <s v="PUERTO OCTAY"/>
    <n v="122650000"/>
    <n v="0"/>
    <n v="122650000"/>
    <x v="1"/>
    <s v="UNIPROVINCIAL"/>
    <x v="3"/>
    <s v="DVIA"/>
  </r>
  <r>
    <s v="Los Lagos"/>
    <s v="Dirección de Vialidad"/>
    <s v="02"/>
    <s v="40020617-0"/>
    <s v="MEJORAMIENTO CONECTIVIDAD VIAL INTERIOR ENTRE LIM REG LOS RÍOS-LIM PROV LLANQUIHUE SUR"/>
    <n v="375000"/>
    <n v="65059.383000000002"/>
    <n v="309940.61699999997"/>
    <s v="LLANQUIHUE, OSORNO"/>
    <s v="LOS MUERMOS, PURRANQUE, SAN JUAN DE LA COSTA"/>
    <n v="375000000"/>
    <n v="65059383"/>
    <n v="309940616.99999994"/>
    <x v="1"/>
    <s v="UNIPROVINCIAL"/>
    <x v="3"/>
    <s v="DVIA"/>
  </r>
  <r>
    <s v="Los Lagos"/>
    <s v="Dirección de Vialidad"/>
    <s v="02"/>
    <s v="40023736-0"/>
    <s v="CONSERVACION CAMINOS POR GLOSA 7, REGION DE LOS LAGOS 2020 (PLAN DE RECUPERACIÓN)"/>
    <n v="766000"/>
    <n v="36675.951000000001"/>
    <n v="729324.049"/>
    <s v="LLANQUIHUE"/>
    <s v="COCHAMO"/>
    <n v="766000000"/>
    <n v="36675951"/>
    <n v="729324049"/>
    <x v="1"/>
    <s v="UNIPROVINCIAL"/>
    <x v="3"/>
    <s v="DVIA"/>
  </r>
  <r>
    <s v="Los Lagos"/>
    <s v="Dirección de Vialidad"/>
    <s v="02"/>
    <s v="40026957-0"/>
    <s v="MEJORAMIENTO CONEXIÓN VIAL RUTA 5 - RUTA U-500, ACCESO NORTE OSORNO"/>
    <n v="53150"/>
    <n v="14321.937"/>
    <n v="38828.063000000002"/>
    <s v="OSORNO"/>
    <s v="OSORNO"/>
    <n v="53150000"/>
    <n v="14321937"/>
    <n v="38828063"/>
    <x v="1"/>
    <s v="UNIPROVINCIAL"/>
    <x v="3"/>
    <s v="DVIA"/>
  </r>
  <r>
    <s v="Los Lagos"/>
    <s v="Dirección de Vialidad"/>
    <s v="02"/>
    <s v="40027087-0"/>
    <s v="CONSERVACION CAMINOS BASICOS REGION DE LOS LAGOS 2020 (PLAN DE RECUPERACION)"/>
    <n v="6437000"/>
    <n v="3634447.0049999999"/>
    <n v="2802552.9950000001"/>
    <s v="PALENA"/>
    <s v="CHAITEN"/>
    <n v="6437000000"/>
    <n v="3634447005"/>
    <n v="2802552995"/>
    <x v="1"/>
    <s v="UNIPROVINCIAL"/>
    <x v="3"/>
    <s v="DVIA"/>
  </r>
  <r>
    <s v="Los Lagos"/>
    <s v="Dirección de Vialidad"/>
    <s v="02"/>
    <s v="40027088-0"/>
    <s v="CONSERVACION RED VIAL REGION DE LOS LAGOS 2020 (PLAN DE RECUPERACION)"/>
    <n v="3779070"/>
    <n v="582073.02899999998"/>
    <n v="3196996.9709999999"/>
    <s v="LLANQUIHUE, OSORNO, PALENA"/>
    <s v="LOS MUERMOS, PUYEHUE, SAN JUAN DE LA COSTA, CHAITEN, HUALAIHUE"/>
    <n v="3779070000"/>
    <n v="582073029"/>
    <n v="3196996971"/>
    <x v="1"/>
    <s v="UNIPROVINCIAL"/>
    <x v="3"/>
    <s v="DVIA"/>
  </r>
  <r>
    <s v="Los Lagos"/>
    <s v="Dirección de Vialidad"/>
    <s v="02"/>
    <s v="40027089-0"/>
    <s v="CONSERVACION CAMINOS PLAN INDIGENA REGION DE LOS LAGOS 2020 (PLAN DE RECUPERACION)"/>
    <n v="1449000"/>
    <n v="73004.448999999993"/>
    <n v="1375995.551"/>
    <s v="OSORNO"/>
    <s v="OSORNO, SAN PABLO"/>
    <n v="1449000000"/>
    <n v="73004449"/>
    <n v="1375995551"/>
    <x v="1"/>
    <s v="UNIPROVINCIAL"/>
    <x v="3"/>
    <s v="DVIA"/>
  </r>
  <r>
    <s v="Los Lagos"/>
    <s v="Dirección de Vialidad"/>
    <s v="02"/>
    <s v="40027820-0"/>
    <s v="CONSERVACION DE LA RED VIAL REGION DE LOS LAGOS 2020-2021"/>
    <n v="3410000"/>
    <n v="991505.63600000006"/>
    <n v="2418494.3640000001"/>
    <s v="INTERPROVINCIAL"/>
    <s v="INTERCOMUNAL"/>
    <n v="3410000000"/>
    <n v="991505636"/>
    <n v="2418494364"/>
    <x v="0"/>
    <s v="INTERPROVINCIAL"/>
    <x v="3"/>
    <s v="DVIA"/>
  </r>
  <r>
    <s v="Los Lagos"/>
    <s v="Dirección de Vialidad"/>
    <s v="02"/>
    <s v="40027997-0"/>
    <s v="REPOSICION PUENTES MAYORES REGIÓN DE LOS LAGOS GRUPO 4"/>
    <n v="217000"/>
    <n v="0"/>
    <n v="217000"/>
    <s v="OSORNO"/>
    <s v="OSORNO, PUERTO OCTAY, PUYEHUE"/>
    <n v="217000000"/>
    <n v="0"/>
    <n v="217000000"/>
    <x v="1"/>
    <s v="UNIPROVINCIAL"/>
    <x v="3"/>
    <s v="DVIA"/>
  </r>
  <r>
    <s v="Los Lagos"/>
    <s v="Dirección de Vialidad"/>
    <s v="02"/>
    <s v="40029691-0"/>
    <s v="REPOSICION PAVIMENTO RUTA U-40 OSORNO - BAHIA MANSA, S: LOMA DE LA PIEDRA-BAHIA MANSA"/>
    <n v="53150"/>
    <n v="0"/>
    <n v="53150"/>
    <s v="OSORNO"/>
    <s v="OSORNO, SAN JUAN DE LA COSTA"/>
    <n v="53150000"/>
    <n v="0"/>
    <n v="53150000"/>
    <x v="1"/>
    <s v="UNIPROVINCIAL"/>
    <x v="3"/>
    <s v="DVIA"/>
  </r>
  <r>
    <s v="Los Lagos"/>
    <s v="Dirección de Vialidad"/>
    <s v="02"/>
    <s v="40029771-0"/>
    <s v="AMPLIACION REPOSICION RUTA V-85. SECTOR: CRUCE V-815-HUITO, CALBUCO"/>
    <n v="1623000"/>
    <n v="0"/>
    <n v="1623000"/>
    <s v="LLANQUIHUE"/>
    <s v="CALBUCO"/>
    <n v="1623000000"/>
    <n v="0"/>
    <n v="1623000000"/>
    <x v="1"/>
    <s v="UNIPROVINCIAL"/>
    <x v="3"/>
    <s v="DVIA"/>
  </r>
  <r>
    <s v="Los Lagos"/>
    <s v="Dirección de Vialidad"/>
    <s v="02"/>
    <s v="40030679-0"/>
    <s v="CONSERVACION GLOBAL MIXTA CAMINOS RED VIAL REGION DE LOS LAGOS 2022-2026"/>
    <n v="5485000"/>
    <n v="3534919.639"/>
    <n v="1950080.361"/>
    <s v="LLANQUIHUE, CHILOE, OSORNO, PALENA"/>
    <s v="PUERTO MONTT, DALCAHUE, RIO NEGRO, FUTALEUFU"/>
    <n v="5485000000"/>
    <n v="3534919639"/>
    <n v="1950080361"/>
    <x v="1"/>
    <s v="UNIPROVINCIAL"/>
    <x v="3"/>
    <s v="DVIA"/>
  </r>
  <r>
    <s v="Los Lagos"/>
    <s v="Dirección de Vialidad"/>
    <s v="02"/>
    <s v="40035395-0"/>
    <s v="CONSERVACION RED VIAL REGION DE LOS LAGOS PERIODO 2021-2023"/>
    <n v="4822000"/>
    <n v="3478231.8309999998"/>
    <n v="1343768.1690000002"/>
    <s v="INTERPROVINCIAL"/>
    <s v="INTERCOMUNAL"/>
    <n v="4822000000"/>
    <n v="3478231831"/>
    <n v="1343768169.0000002"/>
    <x v="0"/>
    <s v="INTERPROVINCIAL"/>
    <x v="3"/>
    <s v="DVIA"/>
  </r>
  <r>
    <s v="Los Lagos"/>
    <s v="Dirección de Vialidad"/>
    <s v="02"/>
    <s v="40035405-0"/>
    <s v="CONSERVACION PLAN INDIGENA REGION DE LOS LAGOS PERIODO 2021-2023"/>
    <n v="2291000"/>
    <n v="311527.96500000003"/>
    <n v="1979472.0349999999"/>
    <s v="INTERPROVINCIAL"/>
    <s v="INTERCOMUNAL"/>
    <n v="2291000000"/>
    <n v="311527965"/>
    <n v="1979472035"/>
    <x v="0"/>
    <s v="INTERPROVINCIAL"/>
    <x v="3"/>
    <s v="DVIA"/>
  </r>
  <r>
    <s v="Los Lagos"/>
    <s v="Dirección de Vialidad"/>
    <s v="02"/>
    <s v="40035408-0"/>
    <s v="CONSERVACION CAMINOS BASICOS REGION DE LOS LAGOS PERIODO 2021-2023"/>
    <n v="12000000"/>
    <n v="3091845.6069999998"/>
    <n v="8908154.3929999992"/>
    <s v="INTERPROVINCIAL"/>
    <s v="INTERCOMUNAL"/>
    <n v="12000000000"/>
    <n v="3091845607"/>
    <n v="8908154393"/>
    <x v="0"/>
    <s v="INTERPROVINCIAL"/>
    <x v="3"/>
    <s v="DVIA"/>
  </r>
  <r>
    <s v="Los Lagos"/>
    <s v="Dirección de Vialidad"/>
    <s v="02"/>
    <s v="40036602-0"/>
    <s v="REPOSICION PUENTES MAYORES REGION DE LOS LAGOS GRUPO 5 "/>
    <n v="53650"/>
    <n v="0"/>
    <n v="53650"/>
    <s v="OSORNO"/>
    <s v="OSORNO, PUERTO OCTAY, RIO NEGRO"/>
    <n v="53650000"/>
    <n v="0"/>
    <n v="53650000"/>
    <x v="1"/>
    <s v="UNIPROVINCIAL"/>
    <x v="3"/>
    <s v="DVIA"/>
  </r>
  <r>
    <s v="Los Lagos"/>
    <s v="Dirección de Vialidad"/>
    <s v="02"/>
    <s v="40038504-0"/>
    <s v="CONSERVACION RED VIAL ADMINISTRACION DIRECTA REGION DE LOS LAGOS 2023 "/>
    <n v="12916546"/>
    <n v="2525770.466"/>
    <n v="10390775.534"/>
    <s v="INTERPROVINCIAL"/>
    <s v="INTERCOMUNAL"/>
    <n v="12916546000"/>
    <n v="2525770466"/>
    <n v="10390775534"/>
    <x v="0"/>
    <s v="INTERPROVINCIAL"/>
    <x v="3"/>
    <s v="DVIA"/>
  </r>
  <r>
    <s v="Los Lagos"/>
    <s v="Dirección de Vialidad"/>
    <s v="02"/>
    <s v="40040152-0"/>
    <s v="CONSERVACION CAMINOS PLAN INDIGENA REGION DE LOS LAGOS 2023-2024"/>
    <n v="2603000"/>
    <n v="0"/>
    <n v="2603000"/>
    <s v="INTERPROVINCIAL"/>
    <s v="INTERCOMUNAL"/>
    <n v="2603000000"/>
    <n v="0"/>
    <n v="2603000000"/>
    <x v="0"/>
    <s v="INTERPROVINCIAL"/>
    <x v="3"/>
    <s v="DVIA"/>
  </r>
  <r>
    <s v="Los Lagos"/>
    <s v="Dirección de Vialidad"/>
    <s v="02"/>
    <s v="40040155-0"/>
    <s v="CONSERVACION RED VIAL REGION DE LOS LAGOS 2023-2025"/>
    <n v="37447000"/>
    <n v="0"/>
    <n v="37447000"/>
    <s v="INTERPROVINCIAL"/>
    <s v="INTERCOMUNAL"/>
    <n v="37447000000"/>
    <n v="0"/>
    <n v="37447000000"/>
    <x v="0"/>
    <s v="INTERPROVINCIAL"/>
    <x v="3"/>
    <s v="DVIA"/>
  </r>
  <r>
    <s v="Los Lagos"/>
    <s v="Dirección de Vialidad"/>
    <s v="02"/>
    <s v="40043732-0"/>
    <s v="CONSERVACION CAMINOS BASICOS REGION DE LOS LAGOS 2023-2024"/>
    <n v="24320000"/>
    <n v="0"/>
    <n v="24320000"/>
    <s v="INTERPROVINCIAL"/>
    <s v="INTERCOMUNAL"/>
    <n v="24320000000"/>
    <n v="0"/>
    <n v="24320000000"/>
    <x v="0"/>
    <s v="INTERPROVINCIAL"/>
    <x v="3"/>
    <s v="DVIA"/>
  </r>
  <r>
    <s v="Los Lagos"/>
    <s v="Dirección de Vialidad"/>
    <s v="02"/>
    <s v="40046685-0"/>
    <s v="CONSERVACION PUENTE ATIRANTADO YELCHO 2023"/>
    <n v="745000"/>
    <n v="0"/>
    <n v="745000"/>
    <s v="PALENA"/>
    <s v="CHAITEN"/>
    <n v="745000000"/>
    <n v="0"/>
    <n v="745000000"/>
    <x v="1"/>
    <s v="UNIPROVINCIAL"/>
    <x v="3"/>
    <s v="DVIA"/>
  </r>
  <r>
    <s v="Los Lagos"/>
    <s v="Dirección de Obras Portuarias "/>
    <s v="01"/>
    <s v="40038350-0"/>
    <s v="DIAGNOSTICO PLAN DE CONECTIVIDAD, REGIÓN DE LOS LAGOS"/>
    <n v="10"/>
    <n v="0"/>
    <n v="10"/>
    <s v="LLANQUIHUE, CHILOE, OSORNO, PALENA"/>
    <s v="PUERTO MONTT, CALBUCO, COCHAMO, FRESIA, FRUTILLAR, LOS MUERMOS, LLANQUIHUE, MAULLIN, PUERTO VARAS, CASTRO, ANCUD, CHONCHI, CURACO DE VELEZ, DALCAHUE, PUQUELDON, QUEILEN, QUELLON, QUEMCHI, QUINCHAO, OSORNO, PUERTO OCTAY, PURRANQUE, PUYEHUE, RIO NEGRO, SAN "/>
    <n v="10000"/>
    <n v="0"/>
    <n v="10000"/>
    <x v="1"/>
    <s v="UNIPROVINCIAL"/>
    <x v="3"/>
    <s v="DOPO"/>
  </r>
  <r>
    <s v="Los Lagos"/>
    <s v="Dirección de Obras Portuarias "/>
    <s v="01"/>
    <s v="40038931-0"/>
    <s v="DIAGNOSTICO CALETAS PESQUERAS GRUPO N° 1, REGION DE LOS LAGOS"/>
    <n v="10"/>
    <n v="0"/>
    <n v="10"/>
    <s v="LLANQUIHUE, CHILOE, OSORNO, PALENA"/>
    <s v="PUERTO MONTT, CALBUCO, COCHAMO, FRESIA, FRUTILLAR, LOS MUERMOS, LLANQUIHUE, MAULLIN, PUERTO VARAS, CASTRO, ANCUD, CHONCHI, CURACO DE VELEZ, DALCAHUE, PUQUELDON, QUEILEN, QUELLON, QUEMCHI, QUINCHAO, OSORNO, PUERTO OCTAY, PURRANQUE, PUYEHUE, RIO NEGRO, SAN "/>
    <n v="10000"/>
    <n v="0"/>
    <n v="10000"/>
    <x v="1"/>
    <s v="UNIPROVINCIAL"/>
    <x v="3"/>
    <s v="DOPO"/>
  </r>
  <r>
    <s v="Los Lagos"/>
    <s v="Dirección de Obras Portuarias "/>
    <s v="02"/>
    <s v="30295175-0"/>
    <s v="CONSERVACION NAVES REGION DE LOS LAGOS"/>
    <n v="200000"/>
    <n v="0"/>
    <n v="200000"/>
    <s v="INTERPROVINCIAL"/>
    <s v="INTERCOMUNAL"/>
    <n v="200000000"/>
    <n v="0"/>
    <n v="200000000"/>
    <x v="0"/>
    <s v="INTERPROVINCIAL"/>
    <x v="3"/>
    <s v="DOPO"/>
  </r>
  <r>
    <s v="Los Lagos"/>
    <s v="Dirección de Obras Portuarias "/>
    <s v="02"/>
    <s v="30304223-0"/>
    <s v="MEJORAMIENTO BORDE COSTERO DE CURACO DE VELEZ"/>
    <n v="3000"/>
    <n v="1152.77"/>
    <n v="1847.23"/>
    <s v="CHILOE"/>
    <s v="CURACO DE VELEZ"/>
    <n v="3000000"/>
    <n v="1152770"/>
    <n v="1847230"/>
    <x v="1"/>
    <s v="UNIPROVINCIAL"/>
    <x v="3"/>
    <s v="DOPO"/>
  </r>
  <r>
    <s v="Los Lagos"/>
    <s v="Dirección de Obras Portuarias "/>
    <s v="02"/>
    <s v="30352373-0"/>
    <s v="MEJORAMIENTO BORDE COSTERO QUEILEN"/>
    <n v="1384000"/>
    <n v="163481.32800000001"/>
    <n v="1220518.672"/>
    <s v="CHILOE"/>
    <s v="QUEILEN"/>
    <n v="1384000000"/>
    <n v="163481328"/>
    <n v="1220518672"/>
    <x v="1"/>
    <s v="UNIPROVINCIAL"/>
    <x v="3"/>
    <s v="DOPO"/>
  </r>
  <r>
    <s v="Los Lagos"/>
    <s v="Dirección de Obras Portuarias "/>
    <s v="02"/>
    <s v="30352477-0"/>
    <s v="MEJORAMIENTO BORDE COSTERO DE ANCUD"/>
    <n v="3364000"/>
    <n v="1380272.2919999999"/>
    <n v="1983727.7080000001"/>
    <s v="CHILOE"/>
    <s v="ANCUD"/>
    <n v="3364000000"/>
    <n v="1380272292"/>
    <n v="1983727708"/>
    <x v="1"/>
    <s v="UNIPROVINCIAL"/>
    <x v="3"/>
    <s v="DOPO"/>
  </r>
  <r>
    <s v="Los Lagos"/>
    <s v="Dirección de Obras Portuarias "/>
    <s v="02"/>
    <s v="30354128-0"/>
    <s v="MEJORAMIENTO BORDE COSTERO ACHAO COMUNA DE QUINCHAO"/>
    <n v="1003656"/>
    <n v="185661.329"/>
    <n v="817994.67099999997"/>
    <s v="CHILOE"/>
    <s v="QUINCHAO"/>
    <n v="1003656000"/>
    <n v="185661329"/>
    <n v="817994671"/>
    <x v="1"/>
    <s v="UNIPROVINCIAL"/>
    <x v="3"/>
    <s v="DOPO"/>
  </r>
  <r>
    <s v="Los Lagos"/>
    <s v="Dirección de Obras Portuarias "/>
    <s v="02"/>
    <s v="30371695-0"/>
    <s v="MEJORAMIENTO PLAYA VENADO, PUERTO VARAS"/>
    <n v="1435001"/>
    <n v="1339089.4010000001"/>
    <n v="95911.5989999999"/>
    <s v="LLANQUIHUE"/>
    <s v="PUERTO VARAS"/>
    <n v="1435001000"/>
    <n v="1339089401"/>
    <n v="95911598.999999896"/>
    <x v="1"/>
    <s v="UNIPROVINCIAL"/>
    <x v="3"/>
    <s v="DOPO"/>
  </r>
  <r>
    <s v="Los Lagos"/>
    <s v="Dirección de Obras Portuarias "/>
    <s v="02"/>
    <s v="40002840-0"/>
    <s v="MEJORAMIENTO VARADERO PUERTO PESQUERO DE QUELLÓN"/>
    <n v="1653000"/>
    <n v="0"/>
    <n v="1653000"/>
    <s v="CHILOE"/>
    <s v="QUELLON"/>
    <n v="1653000000"/>
    <n v="0"/>
    <n v="1653000000"/>
    <x v="1"/>
    <s v="UNIPROVINCIAL"/>
    <x v="3"/>
    <s v="DOPO"/>
  </r>
  <r>
    <s v="Los Lagos"/>
    <s v="Dirección de Obras Portuarias "/>
    <s v="02"/>
    <s v="40010966-0"/>
    <s v="CONSERVACION OBRAS PORTUARIAS MENORES REGIÓN DE LOS LAGOS 2020 - 2024"/>
    <n v="1880295"/>
    <n v="1146987.5060000001"/>
    <n v="733307.49399999995"/>
    <s v="LLANQUIHUE, CHILOE, OSORNO, PALENA"/>
    <s v="PUERTO MONTT, CALBUCO, COCHAMO, FRUTILLAR, LOS MUERMOS, LLANQUIHUE, MAULLIN, PUERTO VARAS, CASTRO, ANCUD, CHONCHI, CURACO DE VELEZ, DALCAHUE, PUQUELDON, QUEILEN, QUELLON, QUEMCHI, QUINCHAO, PUERTO OCTAY, SAN JUAN DE LA COSTA, SAN PABLO, CHAITEN, HUALAIHUE"/>
    <n v="1880295000"/>
    <n v="1146987506"/>
    <n v="733307494"/>
    <x v="1"/>
    <s v="UNIPROVINCIAL"/>
    <x v="3"/>
    <s v="DOPO"/>
  </r>
  <r>
    <s v="Los Lagos"/>
    <s v="Dirección de Obras Portuarias "/>
    <s v="02"/>
    <s v="40029707-0"/>
    <s v="MEJORAMIENTO RAMPA PUELO COMUNA DE COCHAMO"/>
    <n v="398000"/>
    <n v="0"/>
    <n v="398000"/>
    <s v="LLANQUIHUE"/>
    <s v="COCHAMO"/>
    <n v="398000000"/>
    <n v="0"/>
    <n v="398000000"/>
    <x v="1"/>
    <s v="UNIPROVINCIAL"/>
    <x v="3"/>
    <s v="DOPO"/>
  </r>
  <r>
    <s v="Los Lagos"/>
    <s v="Dirección de Obras Portuarias "/>
    <s v="02"/>
    <s v="40029708-0"/>
    <s v="CONSTRUCCION INFRAESTRUCTURA PORTUARIA EN ISLA TENGLO, PUERTO MONTT"/>
    <n v="585445"/>
    <n v="0"/>
    <n v="585445"/>
    <s v="LLANQUIHUE"/>
    <s v="PUERTO MONTT"/>
    <n v="585445000"/>
    <n v="0"/>
    <n v="585445000"/>
    <x v="1"/>
    <s v="UNIPROVINCIAL"/>
    <x v="3"/>
    <s v="DOPO"/>
  </r>
  <r>
    <s v="Los Lagos"/>
    <s v="Dirección de Obras Portuarias "/>
    <s v="02"/>
    <s v="40029709-0"/>
    <s v="CONSTRUCCION RAMPA POYO, CHAITEN"/>
    <n v="280952"/>
    <n v="0"/>
    <n v="280952"/>
    <s v="PALENA"/>
    <s v="CHAITEN"/>
    <n v="280952000"/>
    <n v="0"/>
    <n v="280952000"/>
    <x v="1"/>
    <s v="UNIPROVINCIAL"/>
    <x v="3"/>
    <s v="DOPO"/>
  </r>
  <r>
    <s v="Los Lagos"/>
    <s v="Dirección de Obras Portuarias "/>
    <s v="02"/>
    <s v="40032524-0"/>
    <s v="MEJORAMIENTO BORDE COSTERO ICHUAC, PUQUELDON"/>
    <n v="1472700"/>
    <n v="244480.55900000001"/>
    <n v="1228219.4410000001"/>
    <s v="CHILOE"/>
    <s v="PUQUELDON"/>
    <n v="1472700000"/>
    <n v="244480559"/>
    <n v="1228219441"/>
    <x v="1"/>
    <s v="UNIPROVINCIAL"/>
    <x v="3"/>
    <s v="DOPO"/>
  </r>
  <r>
    <s v="Los Lagos"/>
    <s v="Dirección de Obras Portuarias "/>
    <s v="02"/>
    <s v="40038153-0"/>
    <s v="CONSERVACION INFRAESTRUCTURA PORTUARIA DE CONECTIVIDAD, COMUNA DE QUELLÓN"/>
    <n v="523065"/>
    <n v="381832.99699999997"/>
    <n v="141232.00300000003"/>
    <s v="CHILOE"/>
    <s v="QUELLON"/>
    <n v="523065000"/>
    <n v="381832997"/>
    <n v="141232003.00000003"/>
    <x v="1"/>
    <s v="UNIPROVINCIAL"/>
    <x v="3"/>
    <s v="DOPO"/>
  </r>
  <r>
    <s v="Los Lagos"/>
    <s v="Dirección de Obras Portuarias "/>
    <s v="02"/>
    <s v="40038155-0"/>
    <s v="CONSERVACION RAMPA FISCAL Y PUERTO PESQUERO DE QUELLÓN"/>
    <n v="90659"/>
    <n v="65769.293000000005"/>
    <n v="24889.706999999995"/>
    <s v="CHILOE"/>
    <s v="QUELLON"/>
    <n v="90659000"/>
    <n v="65769293.000000007"/>
    <n v="24889706.999999996"/>
    <x v="1"/>
    <s v="UNIPROVINCIAL"/>
    <x v="3"/>
    <s v="DOPO"/>
  </r>
  <r>
    <s v="Los Lagos"/>
    <s v="Dirección de Obras Portuarias "/>
    <s v="02"/>
    <s v="40044538-0"/>
    <s v="CONSERVACION DE EMERGENCIA EMBARCADERO FLOTANTE DE PETROHUÉ, LAGO TODOS LOS SANTOS"/>
    <n v="233323"/>
    <n v="207406.57800000001"/>
    <n v="25916.421999999991"/>
    <s v="LLANQUIHUE"/>
    <s v="PUERTO VARAS"/>
    <n v="233323000"/>
    <n v="207406578"/>
    <n v="25916421.999999993"/>
    <x v="1"/>
    <s v="UNIPROVINCIAL"/>
    <x v="3"/>
    <s v="DOPO"/>
  </r>
  <r>
    <s v="Los Lagos"/>
    <s v="Dirección de Obras Portuarias "/>
    <s v="02"/>
    <s v="40046967-0"/>
    <s v="CONSERVACION RAMPA TERMINAL PORTUARIO CHAITÉN"/>
    <n v="465776"/>
    <n v="0"/>
    <n v="465776"/>
    <s v="PALENA"/>
    <s v="CHAITEN"/>
    <n v="465776000"/>
    <n v="0"/>
    <n v="465776000"/>
    <x v="1"/>
    <s v="UNIPROVINCIAL"/>
    <x v="3"/>
    <s v="DOPO"/>
  </r>
  <r>
    <s v="Los Lagos"/>
    <s v="Dirección de Obras Portuarias "/>
    <s v="02"/>
    <s v="40046968-0"/>
    <s v="CONSERVACION PROTECCIÓN COSTERA ISLA ACUY, COMUNA DE QUEILEN"/>
    <n v="473830"/>
    <n v="0"/>
    <n v="473830"/>
    <s v="CHILOE"/>
    <s v="QUEILEN"/>
    <n v="473830000"/>
    <n v="0"/>
    <n v="473830000"/>
    <x v="1"/>
    <s v="UNIPROVINCIAL"/>
    <x v="3"/>
    <s v="DOPO"/>
  </r>
  <r>
    <s v="Los Lagos"/>
    <s v="Dirección de Obras Portuarias "/>
    <s v="02"/>
    <s v="40046975-0"/>
    <s v="CONSERVACION CONSERVACIÓN RAMPA VEHICULAR CHONCOIHUE, COMUNA DE CALBUCO"/>
    <n v="446466"/>
    <n v="0"/>
    <n v="446466"/>
    <s v="LLANQUIHUE"/>
    <s v="CALBUCO"/>
    <n v="446466000"/>
    <n v="0"/>
    <n v="446466000"/>
    <x v="1"/>
    <s v="UNIPROVINCIAL"/>
    <x v="3"/>
    <s v="DOPO"/>
  </r>
  <r>
    <s v="Los Lagos"/>
    <s v="Dirección de Aeropuertos "/>
    <s v="02"/>
    <s v="30465589-0"/>
    <s v="NORMALIZACIÓN SUPERFICIE LIMITADORA DE OBSTÁCULOS AD. CAÑAL BAJO"/>
    <n v="446879"/>
    <n v="367.59699999999998"/>
    <n v="446511.40299999999"/>
    <s v="OSORNO"/>
    <s v="OSORNO"/>
    <n v="446879000"/>
    <n v="367597"/>
    <n v="446511403"/>
    <x v="1"/>
    <s v="UNIPROVINCIAL"/>
    <x v="3"/>
    <s v="DAER"/>
  </r>
  <r>
    <s v="Los Lagos"/>
    <s v="Dirección de Aeropuertos "/>
    <s v="02"/>
    <s v="30465788-0"/>
    <s v="AMPLIACION AERÓDROMO CAÑAL BAJO, OSORNO"/>
    <n v="1957310"/>
    <n v="0"/>
    <n v="1957310"/>
    <s v="OSORNO"/>
    <s v="OSORNO"/>
    <n v="1957310000"/>
    <n v="0"/>
    <n v="1957310000"/>
    <x v="1"/>
    <s v="UNIPROVINCIAL"/>
    <x v="3"/>
    <s v="DAER"/>
  </r>
  <r>
    <s v="Los Lagos"/>
    <s v="Dirección de Aeropuertos "/>
    <s v="02"/>
    <s v="30467388-0"/>
    <s v="CONSERVACIÓN MENOR RED AEROPORTUARIA REGIÓN DE LOS LAGOS"/>
    <n v="230000"/>
    <n v="111213.493"/>
    <n v="118786.507"/>
    <s v="INTERPROVINCIAL"/>
    <s v="INTERCOMUNAL"/>
    <n v="230000000"/>
    <n v="111213493"/>
    <n v="118786507"/>
    <x v="0"/>
    <s v="INTERPROVINCIAL"/>
    <x v="3"/>
    <s v="DAER"/>
  </r>
  <r>
    <s v="Los Lagos"/>
    <s v="Dirección de Aeropuertos "/>
    <s v="02"/>
    <s v="30468388-0"/>
    <s v="AMPLIACION ÁREA DE MOVIMIENTO PEQUEÑO AERÓDROMO ALTO PALENA"/>
    <n v="218655"/>
    <n v="133558.14499999999"/>
    <n v="85096.85500000001"/>
    <s v="PALENA"/>
    <s v="PALENA"/>
    <n v="218655000"/>
    <n v="133558144.99999999"/>
    <n v="85096855.000000015"/>
    <x v="1"/>
    <s v="UNIPROVINCIAL"/>
    <x v="3"/>
    <s v="DAER"/>
  </r>
  <r>
    <s v="Los Lagos"/>
    <s v="Dirección de Aeropuertos "/>
    <s v="02"/>
    <s v="30471983-0"/>
    <s v="REPOSICION PISTA AEROPUERTO EL TEPUAL - PUERTO MONTT"/>
    <n v="36202"/>
    <n v="0"/>
    <n v="36202"/>
    <s v="LLANQUIHUE"/>
    <s v="PUERTO MONTT"/>
    <n v="36202000"/>
    <n v="0"/>
    <n v="36202000"/>
    <x v="1"/>
    <s v="UNIPROVINCIAL"/>
    <x v="3"/>
    <s v="DAER"/>
  </r>
  <r>
    <s v="Los Lagos"/>
    <s v="Dirección de Aeropuertos "/>
    <s v="02"/>
    <s v="40011593-0"/>
    <s v="AMPLIACION Y MEJORAMIENTO AEROPUERTO EL TEPUAL REGIÓN DE LOS LAGOS"/>
    <n v="163071"/>
    <n v="0"/>
    <n v="163071"/>
    <s v="LLANQUIHUE"/>
    <s v="PUERTO MONTT"/>
    <n v="163071000"/>
    <n v="0"/>
    <n v="163071000"/>
    <x v="1"/>
    <s v="UNIPROVINCIAL"/>
    <x v="3"/>
    <s v="DAER"/>
  </r>
  <r>
    <s v="Los Lagos"/>
    <s v="Dirección de Aeropuertos "/>
    <s v="02"/>
    <s v="40017761-0"/>
    <s v="AMPLIACION Y MEJORAMIENTO AERÓDROMO CAÑAL BAJO, OSORNO"/>
    <n v="15362"/>
    <n v="15314.097"/>
    <n v="47.903000000000247"/>
    <s v="OSORNO"/>
    <s v="OSORNO"/>
    <n v="15362000"/>
    <n v="15314097"/>
    <n v="47903.000000000247"/>
    <x v="1"/>
    <s v="UNIPROVINCIAL"/>
    <x v="3"/>
    <s v="DAER"/>
  </r>
  <r>
    <s v="Los Lagos"/>
    <s v="Dirección de Aeropuertos "/>
    <s v="02"/>
    <s v="40017769-0"/>
    <s v="AMPLIACION Y MEJORAMIENTO DEL AERODROMO DE MOCOPULLI, DALCAHUE CHILOE"/>
    <n v="314569"/>
    <n v="148207.677"/>
    <n v="166361.323"/>
    <s v="CHILOE"/>
    <s v="DALCAHUE"/>
    <n v="314569000"/>
    <n v="148207677"/>
    <n v="166361323"/>
    <x v="1"/>
    <s v="UNIPROVINCIAL"/>
    <x v="3"/>
    <s v="DAER"/>
  </r>
  <r>
    <s v="Los Lagos"/>
    <s v="Dirección de Aeropuertos "/>
    <s v="02"/>
    <s v="40027663-0"/>
    <s v="NORMALIZACION CIERRE PERIMETRAL AERODROMO PUPELDE, ANCUD"/>
    <n v="287000"/>
    <n v="284215.67799999996"/>
    <n v="2784.3220000000206"/>
    <s v="CHILOE"/>
    <s v="ANCUD"/>
    <n v="287000000"/>
    <n v="284215677.99999994"/>
    <n v="2784322.0000000205"/>
    <x v="1"/>
    <s v="UNIPROVINCIAL"/>
    <x v="3"/>
    <s v="DAER"/>
  </r>
  <r>
    <s v="Los Lagos"/>
    <s v="Dirección de Aeropuertos "/>
    <s v="02"/>
    <s v="40033052-0"/>
    <s v="CONSERVACION GLOBAL PALENA 2021-2022, PLAN RECUPERACIÓN"/>
    <n v="7775"/>
    <n v="7762.308"/>
    <n v="12.692000000000007"/>
    <s v="PALENA"/>
    <s v="CHAITEN, FUTALEUFU, HUALAIHUE, PALENA"/>
    <n v="7775000"/>
    <n v="7762308"/>
    <n v="12692.000000000007"/>
    <x v="1"/>
    <s v="UNIPROVINCIAL"/>
    <x v="3"/>
    <s v="DAER"/>
  </r>
  <r>
    <s v="Los Lagos"/>
    <s v="Dirección de Aeropuertos "/>
    <s v="02"/>
    <s v="40033054-0"/>
    <s v="CONSERVACION GLOBAL LLANQUIHUE 2021-2022, PLAN RECUPERACIÓN"/>
    <n v="2100"/>
    <n v="2093.2840000000001"/>
    <n v="6.7159999999998945"/>
    <s v="LLANQUIHUE"/>
    <s v="PUERTO MONTT, CALBUCO, COCHAMO, FRESIA, FRUTILLAR, LOS MUERMOS, LLANQUIHUE, MAULLIN, PUERTO VARAS"/>
    <n v="2100000"/>
    <n v="2093284"/>
    <n v="6715.9999999998945"/>
    <x v="1"/>
    <s v="UNIPROVINCIAL"/>
    <x v="3"/>
    <s v="DAER"/>
  </r>
  <r>
    <s v="Los Lagos"/>
    <s v="Dirección de Aeropuertos "/>
    <s v="02"/>
    <s v="40034256-0"/>
    <s v="MEJORAMIENTO AREA DE MOVIMIENTO AERODROMO AYACARA CHAITÉN"/>
    <n v="946493"/>
    <n v="360051.92700000003"/>
    <n v="586441.07300000009"/>
    <s v="PALENA"/>
    <s v="CHAITEN"/>
    <n v="946493000"/>
    <n v="360051927"/>
    <n v="586441073.00000012"/>
    <x v="1"/>
    <s v="UNIPROVINCIAL"/>
    <x v="3"/>
    <s v="DAER"/>
  </r>
  <r>
    <s v="Los Lagos"/>
    <s v="Dirección de Aeropuertos "/>
    <s v="02"/>
    <s v="40039046-0"/>
    <s v="CONSERVACION GLOBAL PEQUEÑOS AERÓDROMOS CHILOÉ 2022 - 2023"/>
    <n v="1766932"/>
    <n v="894181.62399999995"/>
    <n v="872750.37600000005"/>
    <s v="CHILOE"/>
    <s v="CASTRO, ANCUD, CHONCHI, CURACO DE VELEZ, DALCAHUE, PUQUELDON, QUEILEN, QUELLON, QUEMCHI, QUINCHAO"/>
    <n v="1766932000"/>
    <n v="894181624"/>
    <n v="872750376"/>
    <x v="1"/>
    <s v="UNIPROVINCIAL"/>
    <x v="3"/>
    <s v="DAER"/>
  </r>
  <r>
    <s v="Los Lagos"/>
    <s v="Dirección de Aeropuertos "/>
    <s v="02"/>
    <s v="40039047-0"/>
    <s v="CONSERVACION GLOBAL PEQUEÑOS AERÓDROMOS LLANQUIHUE 2022 - 2023"/>
    <n v="1517200"/>
    <n v="601517.43900000001"/>
    <n v="915682.56099999999"/>
    <s v="LLANQUIHUE"/>
    <s v="PUERTO MONTT, CALBUCO, COCHAMO, FRESIA, FRUTILLAR, LOS MUERMOS, LLANQUIHUE, MAULLIN, PUERTO VARAS"/>
    <n v="1517200000"/>
    <n v="601517439"/>
    <n v="915682561"/>
    <x v="1"/>
    <s v="UNIPROVINCIAL"/>
    <x v="3"/>
    <s v="DAER"/>
  </r>
  <r>
    <s v="Los Lagos"/>
    <s v="Dirección de Aeropuertos "/>
    <s v="02"/>
    <s v="40039048-0"/>
    <s v="CONSERVACION GLOBAL PEQUEÑOS AERÓDROMOS PALENA 2022 - 2023"/>
    <n v="1670500"/>
    <n v="581368.571"/>
    <n v="1089131.429"/>
    <s v="PALENA"/>
    <s v="CHAITEN, FUTALEUFU, HUALAIHUE, PALENA"/>
    <n v="1670500000"/>
    <n v="581368571"/>
    <n v="1089131429"/>
    <x v="1"/>
    <s v="UNIPROVINCIAL"/>
    <x v="3"/>
    <s v="DAER"/>
  </r>
  <r>
    <s v="Los Lagos"/>
    <s v="Dirección de Aeropuertos "/>
    <s v="02"/>
    <s v="40039077-0"/>
    <s v="CONSERVACION RUTINARIA AEROPUERTO EL TEPUAL 2022 - 2023"/>
    <n v="670700"/>
    <n v="260153.00199999998"/>
    <n v="410546.99800000002"/>
    <s v="LLANQUIHUE"/>
    <s v="PUERTO MONTT"/>
    <n v="670700000"/>
    <n v="260153001.99999997"/>
    <n v="410546998"/>
    <x v="1"/>
    <s v="UNIPROVINCIAL"/>
    <x v="3"/>
    <s v="DAER"/>
  </r>
  <r>
    <s v="Los Lagos"/>
    <s v="Dirección de Aeropuertos "/>
    <s v="02"/>
    <s v="40039672-0"/>
    <s v="CONSERVACION RUTINARIA AERODROMO MOCOPULLI 2022."/>
    <n v="315563"/>
    <n v="271746.22000000003"/>
    <n v="43816.779999999984"/>
    <s v="CHILOE"/>
    <s v="DALCAHUE"/>
    <n v="315563000"/>
    <n v="271746220.00000006"/>
    <n v="43816779.999999985"/>
    <x v="1"/>
    <s v="UNIPROVINCIAL"/>
    <x v="3"/>
    <s v="DAER"/>
  </r>
  <r>
    <s v="Los Lagos"/>
    <s v="Dirección de Aeropuertos "/>
    <s v="02"/>
    <s v="40047410-0"/>
    <s v="CONSERVACION AREA MOVIMIENTO AERODROMO CAÑAL BAJO 2022-2023"/>
    <n v="1543060"/>
    <n v="53.823999999999998"/>
    <n v="1543006.176"/>
    <s v="OSORNO"/>
    <s v="OSORNO"/>
    <n v="1543060000"/>
    <n v="53824"/>
    <n v="1543006176"/>
    <x v="1"/>
    <s v="UNIPROVINCIAL"/>
    <x v="3"/>
    <s v="DAER"/>
  </r>
  <r>
    <s v="Los Lagos"/>
    <s v="Subdirección de Servicios Sanitarios Rurales"/>
    <s v="02"/>
    <s v="40017074-0"/>
    <s v="CONSERVACIÓN MANTENCIÓN Y AMPLIACIÓN DE SIST. APR, REGIÓN DE LOS LAGOS (GLOSA 5)"/>
    <n v="3423907"/>
    <n v="601996.10199999996"/>
    <n v="2821910.898"/>
    <s v="INTERPROVINCIAL"/>
    <s v="INTERCOMUNAL"/>
    <n v="3423907000"/>
    <n v="601996102"/>
    <n v="2821910898"/>
    <x v="0"/>
    <s v="INTERPROVINCIAL"/>
    <x v="3"/>
    <s v="SSSR"/>
  </r>
  <r>
    <s v="Los Lagos"/>
    <s v="Subdirección de Servicios Sanitarios Rurales"/>
    <s v="02"/>
    <s v="40017327-0"/>
    <s v="AMPLIACION SISTEMA DE A.P.R. DE PUAUCHO COIHUERIA COMUNA DE SAN JUAN DE LA COSTA"/>
    <n v="1130000"/>
    <n v="0"/>
    <n v="1130000"/>
    <s v="OSORNO"/>
    <s v="SAN JUAN DE LA COSTA"/>
    <n v="1130000000"/>
    <n v="0"/>
    <n v="1130000000"/>
    <x v="1"/>
    <s v="UNIPROVINCIAL"/>
    <x v="3"/>
    <s v="SSSR"/>
  </r>
  <r>
    <s v="Los Lagos"/>
    <s v="Subdirección de Servicios Sanitarios Rurales"/>
    <s v="02"/>
    <s v="40018488-0"/>
    <s v="CONSTRUCCION SERVICIO AGUA POTABLE RURAL SECTOR ASTILLEROS-PUNAHUEL .DALCAHUE"/>
    <n v="900007"/>
    <n v="420955.64600000001"/>
    <n v="479051.35399999999"/>
    <s v="CHILOE"/>
    <s v="DALCAHUE"/>
    <n v="900007000"/>
    <n v="420955646"/>
    <n v="479051354"/>
    <x v="1"/>
    <s v="UNIPROVINCIAL"/>
    <x v="3"/>
    <s v="SSSR"/>
  </r>
  <r>
    <s v="Los Lagos"/>
    <s v="Subdirección de Servicios Sanitarios Rurales"/>
    <s v="02"/>
    <s v="40018527-0"/>
    <s v="CONSTRUCCION SISTEMA DE AGUA POTABLE RURAL SECTOR CHEÑUE PUNTA PIUTIL, HUALAIHUE"/>
    <n v="1650000"/>
    <n v="509573.46799999999"/>
    <n v="1140426.5319999999"/>
    <s v="PALENA"/>
    <s v="HUALAIHUE"/>
    <n v="1650000000"/>
    <n v="509573468"/>
    <n v="1140426532"/>
    <x v="1"/>
    <s v="UNIPROVINCIAL"/>
    <x v="3"/>
    <s v="SSSR"/>
  </r>
  <r>
    <s v="Los Lagos"/>
    <s v="Subdirección de Servicios Sanitarios Rurales"/>
    <s v="02"/>
    <s v="40019118-0"/>
    <s v="CONSTRUCCION SISTEMA DE AGUA POTABLE RURAL HUAYUN, COMUNA DE MAULLIN"/>
    <n v="1424708"/>
    <n v="106002.292"/>
    <n v="1318705.7079999999"/>
    <s v="LLANQUIHUE"/>
    <s v="MAULLIN"/>
    <n v="1424708000"/>
    <n v="106002292"/>
    <n v="1318705707.9999998"/>
    <x v="1"/>
    <s v="UNIPROVINCIAL"/>
    <x v="3"/>
    <s v="SSSR"/>
  </r>
  <r>
    <s v="Los Lagos"/>
    <s v="Subdirección de Servicios Sanitarios Rurales"/>
    <s v="02"/>
    <s v="40019238-0"/>
    <s v="AMPLIACION DEL SISTEMA APR CURANUE, COMUNA DE QUELLON"/>
    <n v="1695000"/>
    <n v="111751.66"/>
    <n v="1583248.34"/>
    <s v="CHILOE"/>
    <s v="QUELLON"/>
    <n v="1695000000"/>
    <n v="111751660"/>
    <n v="1583248340"/>
    <x v="1"/>
    <s v="UNIPROVINCIAL"/>
    <x v="3"/>
    <s v="SSSR"/>
  </r>
  <r>
    <s v="Los Lagos"/>
    <s v="Subdirección de Servicios Sanitarios Rurales"/>
    <s v="02"/>
    <s v="40019309-0"/>
    <s v="CONSTRUCCION SERVICIO DE AGUA POTABLE RURAL ISLA MAILLEN, COMUNA DE PUERTO MONTT"/>
    <n v="456762"/>
    <n v="233821.61299999998"/>
    <n v="222940.38700000002"/>
    <s v="LLANQUIHUE"/>
    <s v="PUERTO MONTT"/>
    <n v="456762000"/>
    <n v="233821612.99999997"/>
    <n v="222940387.00000003"/>
    <x v="1"/>
    <s v="UNIPROVINCIAL"/>
    <x v="3"/>
    <s v="SSSR"/>
  </r>
  <r>
    <s v="Los Lagos"/>
    <s v="Subdirección de Servicios Sanitarios Rurales"/>
    <s v="02"/>
    <s v="40027914-0"/>
    <s v="CONSTRUCCION SERVICIO DE AGUA POTABLE RURAL HUENAO, COMUNA DE CURACO DE VELEZ"/>
    <n v="1031506"/>
    <n v="272990.33500000002"/>
    <n v="758515.66500000004"/>
    <s v="CHILOE"/>
    <s v="CURACO DE VELEZ"/>
    <n v="1031506000"/>
    <n v="272990335"/>
    <n v="758515665"/>
    <x v="1"/>
    <s v="UNIPROVINCIAL"/>
    <x v="3"/>
    <s v="SSSR"/>
  </r>
  <r>
    <s v="Los Lagos"/>
    <s v="Subdirección de Servicios Sanitarios Rurales"/>
    <s v="02"/>
    <s v="40027928-0"/>
    <s v="MEJORAMIENTO SISTEMAS APR, REGION DE LOS LAGOS, GLOSA 05 APR (PREFACT.,FACT.,DISEÑO)"/>
    <n v="2048657"/>
    <n v="290851.03000000003"/>
    <n v="1757805.97"/>
    <s v="INTERPROVINCIAL"/>
    <s v="INTERCOMUNAL"/>
    <n v="2048657000"/>
    <n v="290851030"/>
    <n v="1757805970"/>
    <x v="0"/>
    <s v="INTERPROVINCIAL"/>
    <x v="3"/>
    <s v="SSSR"/>
  </r>
  <r>
    <s v="Los Lagos"/>
    <s v="Subdirección de Servicios Sanitarios Rurales"/>
    <s v="02"/>
    <s v="40029557-0"/>
    <s v="CONSTRUCCION SISTEMA DE AGUA POTABLE RURAL CANÁN, COMUNA DE CHONCHI"/>
    <n v="11716"/>
    <n v="0"/>
    <n v="11716"/>
    <s v="CHILOE"/>
    <s v="CHONCHI"/>
    <n v="11716000"/>
    <n v="0"/>
    <n v="11716000"/>
    <x v="1"/>
    <s v="UNIPROVINCIAL"/>
    <x v="3"/>
    <s v="SSSR"/>
  </r>
  <r>
    <s v="Los Lagos"/>
    <s v="Subdirección de Servicios Sanitarios Rurales"/>
    <s v="02"/>
    <s v="40029731-0"/>
    <s v="CONSTRUCCION SERVICIO DE AGUA POTABLE RURAL HUAYÚN, COMUNA DE CALBUCO"/>
    <n v="318877"/>
    <n v="279146.75599999999"/>
    <n v="39730.243999999992"/>
    <s v="LLANQUIHUE"/>
    <s v="CALBUCO"/>
    <n v="318877000"/>
    <n v="279146756"/>
    <n v="39730243.999999993"/>
    <x v="1"/>
    <s v="UNIPROVINCIAL"/>
    <x v="3"/>
    <s v="SSSR"/>
  </r>
  <r>
    <s v="Los Lagos"/>
    <s v="Subdirección de Servicios Sanitarios Rurales"/>
    <s v="02"/>
    <s v="40029773-0"/>
    <s v="CONSTRUCCION SISTEMA DE AGUA POTABLE RURAL ISLA ALAO, COMUNA DE QUINCHAO"/>
    <n v="1407778"/>
    <n v="701671.74"/>
    <n v="706106.26"/>
    <s v="CHILOE"/>
    <s v="QUINCHAO"/>
    <n v="1407778000"/>
    <n v="701671740"/>
    <n v="706106260"/>
    <x v="1"/>
    <s v="UNIPROVINCIAL"/>
    <x v="3"/>
    <s v="SSSR"/>
  </r>
  <r>
    <s v="Los Lagos"/>
    <s v="Subdirección de Servicios Sanitarios Rurales"/>
    <s v="02"/>
    <s v="40029776-0"/>
    <s v="CONSTRUCCION SISTEMA DE AGUA POTABLE RURAL CHALIHUE, COMUNA PUQUELDON REGION DE LOS LAGOS"/>
    <n v="916000"/>
    <n v="0"/>
    <n v="916000"/>
    <s v="CHILOE"/>
    <s v="PUQUELDON"/>
    <n v="916000000"/>
    <n v="0"/>
    <n v="916000000"/>
    <x v="1"/>
    <s v="UNIPROVINCIAL"/>
    <x v="3"/>
    <s v="SSSR"/>
  </r>
  <r>
    <s v="Los Lagos"/>
    <s v="Subdirección de Servicios Sanitarios Rurales"/>
    <s v="02"/>
    <s v="40033603-0"/>
    <s v="CONSTRUCCION SISTEMA DE AGUA POTABLE RURAL PUCHAURAN COMUNA DE DALCAHUE, REGIÓN DE LOS LAGOS"/>
    <n v="858750"/>
    <n v="0"/>
    <n v="858750"/>
    <s v="CHILOE"/>
    <s v="DALCAHUE"/>
    <n v="858750000"/>
    <n v="0"/>
    <n v="858750000"/>
    <x v="1"/>
    <s v="UNIPROVINCIAL"/>
    <x v="3"/>
    <s v="SSSR"/>
  </r>
  <r>
    <s v="Los Lagos"/>
    <s v="Subdirección de Servicios Sanitarios Rurales"/>
    <s v="02"/>
    <s v="40033638-0"/>
    <s v="CONSTRUCCION SISTEMA DE APR COLONIA 3 PUENTES COMUNA DE PUERTO VARAS"/>
    <n v="1277002"/>
    <n v="85102.695000000007"/>
    <n v="1191899.3049999999"/>
    <s v="LLANQUIHUE"/>
    <s v="PUERTO VARAS"/>
    <n v="1277002000"/>
    <n v="85102695"/>
    <n v="1191899305"/>
    <x v="1"/>
    <s v="UNIPROVINCIAL"/>
    <x v="3"/>
    <s v="SSSR"/>
  </r>
  <r>
    <s v="Los Lagos"/>
    <s v="Subdirección de Servicios Sanitarios Rurales"/>
    <s v="02"/>
    <s v="40033639-0"/>
    <s v="REPOSICION SISTEMA SANITARIO RURAL LAS LUMAS, COMUNA DE OSORNO"/>
    <n v="1650000"/>
    <n v="526032.304"/>
    <n v="1123967.696"/>
    <s v="OSORNO"/>
    <s v="OSORNO"/>
    <n v="1650000000"/>
    <n v="526032304"/>
    <n v="1123967696"/>
    <x v="1"/>
    <s v="UNIPROVINCIAL"/>
    <x v="3"/>
    <s v="SSSR"/>
  </r>
  <r>
    <s v="Los Lagos"/>
    <s v="Subdirección de Servicios Sanitarios Rurales"/>
    <s v="02"/>
    <s v="40037882-0"/>
    <s v="CONSERVACION SEQUIA 2022 - 2023, REGION DE LOS LAGOS"/>
    <n v="361428"/>
    <n v="0"/>
    <n v="361428"/>
    <s v="CHILOE, PALENA"/>
    <s v="ANCUD, QUELLON, QUINCHAO, HUALAIHUE"/>
    <n v="361428000"/>
    <n v="0"/>
    <n v="361428000"/>
    <x v="1"/>
    <s v="UNIPROVINCIAL"/>
    <x v="3"/>
    <s v="SSSR"/>
  </r>
  <r>
    <s v="Los Lagos"/>
    <s v="Subdirección de Servicios Sanitarios Rurales"/>
    <s v="02"/>
    <s v="40045026-0"/>
    <s v="CONSERVACION SERVICIO SANITARIO RURAL DE HUITO, COMUNA DE CALBUCO"/>
    <n v="49136"/>
    <n v="0"/>
    <n v="49136"/>
    <s v="LLANQUIHUE"/>
    <s v="CALBUCO"/>
    <n v="49136000"/>
    <n v="0"/>
    <n v="49136000"/>
    <x v="1"/>
    <s v="UNIPROVINCIAL"/>
    <x v="3"/>
    <s v="SSSR"/>
  </r>
  <r>
    <s v="Los Lagos"/>
    <s v="Subdirección de Servicios Sanitarios Rurales"/>
    <s v="02"/>
    <s v="40045032-0"/>
    <s v="CONSERVACION SERVICIO SANITARIO RURAL DE RALUN, COMUNA DE PUERTO VARAS"/>
    <n v="156204"/>
    <n v="0"/>
    <n v="156204"/>
    <s v="LLANQUIHUE"/>
    <s v="PUERTO VARAS"/>
    <n v="156204000"/>
    <n v="0"/>
    <n v="156204000"/>
    <x v="1"/>
    <s v="UNIPROVINCIAL"/>
    <x v="3"/>
    <s v="SSSR"/>
  </r>
  <r>
    <s v="Los Lagos"/>
    <s v="Subdirección de Servicios Sanitarios Rurales"/>
    <s v="02"/>
    <s v="40045033-0"/>
    <s v="CONSERVACION SERVICIO SANITARIO RURAL DE CUMBRE ALTA, COMUNA DE LOS MUERMOS"/>
    <n v="60055"/>
    <n v="0"/>
    <n v="60055"/>
    <s v="LLANQUIHUE"/>
    <s v="LOS MUERMOS"/>
    <n v="60055000"/>
    <n v="0"/>
    <n v="60055000"/>
    <x v="1"/>
    <s v="UNIPROVINCIAL"/>
    <x v="3"/>
    <s v="SSSR"/>
  </r>
  <r>
    <s v="Los Lagos"/>
    <s v="Dirección General de Concesiones de Obras Públicas"/>
    <s v="02"/>
    <s v="29000052-0"/>
    <s v="AEROPUERTO EL TEPUAL DE PUERTO MONTT (INSPECCIÓN FISCAL)"/>
    <n v="730087"/>
    <n v="271175.24800000002"/>
    <n v="458911.75199999998"/>
    <s v="LLANQUIHUE"/>
    <s v="PUERTO MONTT"/>
    <n v="730087000"/>
    <n v="271175248"/>
    <n v="458911752"/>
    <x v="1"/>
    <s v="UNIPROVINCIAL"/>
    <x v="3"/>
    <s v="DCOP"/>
  </r>
  <r>
    <s v="Los Lagos"/>
    <s v="Dirección General de Concesiones de Obras Públicas"/>
    <s v="02"/>
    <s v="29000224-0"/>
    <s v="CONCESIÓN RUTA 5 TRAMO PUERTO MONTT - PARGUA (INSPECCIÓN FISCAL)"/>
    <n v="364568"/>
    <n v="47166.775999999998"/>
    <n v="317401.22399999999"/>
    <s v="LLANQUIHUE"/>
    <s v="PUERTO MONTT, CALBUCO, MAULLIN"/>
    <n v="364568000"/>
    <n v="47166776"/>
    <n v="317401224"/>
    <x v="1"/>
    <s v="UNIPROVINCIAL"/>
    <x v="3"/>
    <s v="DCOP"/>
  </r>
  <r>
    <s v="Los Lagos"/>
    <s v="Dirección General de Concesiones de Obras Públicas"/>
    <s v="02"/>
    <s v="29000297-0"/>
    <s v="RUTA 5 TRAMO PUERTO MONTT - PARGUA (EXPROPIACIONES)"/>
    <n v="104574"/>
    <n v="0"/>
    <n v="104574"/>
    <s v="LLANQUIHUE"/>
    <s v="PUERTO MONTT, CALBUCO, MAULLIN"/>
    <n v="104574000"/>
    <n v="0"/>
    <n v="104574000"/>
    <x v="1"/>
    <s v="UNIPROVINCIAL"/>
    <x v="3"/>
    <s v="DCOP"/>
  </r>
  <r>
    <s v="Los Lagos"/>
    <s v="Dirección General de Concesiones de Obras Públicas"/>
    <s v="02"/>
    <s v="29000570-0"/>
    <s v="CONCESIÓN VIAL RUTA LONGITUDINAL CHILOÉ (INSPECCIÓN FISCAL)"/>
    <n v="177037"/>
    <n v="0"/>
    <n v="177037"/>
    <s v="CHILOE"/>
    <s v="INTERCOMUNAL"/>
    <n v="177037000"/>
    <n v="0"/>
    <n v="177037000"/>
    <x v="0"/>
    <s v="UNIPROVINCIAL"/>
    <x v="3"/>
    <s v="DCOP"/>
  </r>
  <r>
    <s v="Los Lagos"/>
    <s v="Dirección General de Concesiones de Obras Públicas"/>
    <s v="02"/>
    <s v="40028387-0"/>
    <s v="AMPLIACION MEJORAMIENTO CONCESION RUTA 5 TRAMO CHACAO CHONCHI (CONSULTA ASUNTOS INDIGENAS)"/>
    <n v="70197"/>
    <n v="0"/>
    <n v="70197"/>
    <s v="CHILOE"/>
    <s v="CASTRO, ANCUD, CHONCHI, DALCAHUE"/>
    <n v="70197000"/>
    <n v="0"/>
    <n v="70197000"/>
    <x v="1"/>
    <s v="UNIPROVINCIAL"/>
    <x v="3"/>
    <s v="DCOP"/>
  </r>
  <r>
    <s v="Aysén del General Carlos Ibáñez del Campo"/>
    <s v="Dirección de Arquitectura "/>
    <s v="02"/>
    <s v="40021160-0"/>
    <s v="RESTAURACION  MONUMENTO NACIONAL PASO SAN CARLOS COCHRANE"/>
    <n v="82207"/>
    <n v="0"/>
    <n v="82207"/>
    <s v="AYSEN, CAPITAN PRAT"/>
    <s v="AYSEN, COCHRANE"/>
    <n v="82207000"/>
    <n v="0"/>
    <n v="82207000"/>
    <x v="1"/>
    <s v="UNIPROVINCIAL"/>
    <x v="3"/>
    <s v="DARQ"/>
  </r>
  <r>
    <s v="Aysén del General Carlos Ibáñez del Campo"/>
    <s v="Dirección de Arquitectura "/>
    <s v="02"/>
    <s v="40038921-0"/>
    <s v="CONSERVACION DE APOYO EDIFICIO MOP 2023 OFICINA PROVINCIAL DE VIALIDAD AYSEN TENIENTE MERINO 1347 - PUERTO AYSEN"/>
    <n v="106500"/>
    <n v="0"/>
    <n v="106500"/>
    <s v="AYSEN"/>
    <s v="AYSEN"/>
    <n v="106500000"/>
    <n v="0"/>
    <n v="106500000"/>
    <x v="1"/>
    <s v="UNIPROVINCIAL"/>
    <x v="3"/>
    <s v="DARQ"/>
  </r>
  <r>
    <s v="Aysén del General Carlos Ibáñez del Campo"/>
    <s v="Dirección de Obras Hidráulicas "/>
    <s v="02"/>
    <s v="30109452-0"/>
    <s v="CONSTRUCCION COLECTORES RED PRIMARIA DE AGUAS LLUVIAS PUERTO AYSEN"/>
    <n v="362224"/>
    <n v="190027.655"/>
    <n v="172196.345"/>
    <s v="AYSEN"/>
    <s v="AYSEN"/>
    <n v="362224000"/>
    <n v="190027655"/>
    <n v="172196345"/>
    <x v="1"/>
    <s v="UNIPROVINCIAL"/>
    <x v="3"/>
    <s v="DOHR"/>
  </r>
  <r>
    <s v="Aysén del General Carlos Ibáñez del Campo"/>
    <s v="Dirección de Obras Hidráulicas "/>
    <s v="02"/>
    <s v="40010792-0"/>
    <s v="CONSERVACIÓN RIBERAS DE CAUCES NATURALES, XI REGIÓN"/>
    <n v="435769"/>
    <n v="198226.114"/>
    <n v="237542.886"/>
    <s v="COIHAIQUE, AYSEN, CAPITAN PRAT, GENERAL CARRERA"/>
    <s v="COIHAIQUE, LAGO VERDE, AYSEN, CISNES, GUAITECAS, COCHRANE, O'HIGGINS, TORTEL, CHILE CHICO, RIO IBAÑEZ"/>
    <n v="435769000"/>
    <n v="198226114"/>
    <n v="237542886"/>
    <x v="1"/>
    <s v="UNIPROVINCIAL"/>
    <x v="3"/>
    <s v="DOHR"/>
  </r>
  <r>
    <s v="Aysén del General Carlos Ibáñez del Campo"/>
    <s v="Dirección de Obras Hidráulicas "/>
    <s v="02"/>
    <s v="40045611-0"/>
    <s v="CONSERVACION DE OBRAS DE RIEGO FISCAL XI REGION DE AYSEN 2022 -2026"/>
    <n v="220516"/>
    <n v="137059.66099999999"/>
    <n v="83456.339000000007"/>
    <s v="GENERAL CARRERA"/>
    <s v="CHILE CHICO, RIO IBAÑEZ"/>
    <n v="220516000"/>
    <n v="137059661"/>
    <n v="83456339"/>
    <x v="1"/>
    <s v="UNIPROVINCIAL"/>
    <x v="3"/>
    <s v="DOHR"/>
  </r>
  <r>
    <s v="Aysén del General Carlos Ibáñez del Campo"/>
    <s v="Dirección de Vialidad"/>
    <s v="02"/>
    <s v="30035697-0"/>
    <s v="CONSTRUCCIÓN CONEXIÓN VIAL COCHRANE - RÍO TRANQUILO -ENTRADA MAYER (CMT)"/>
    <n v="1000"/>
    <n v="0"/>
    <n v="1000"/>
    <s v="CAPITAN PRAT"/>
    <s v="COCHRANE"/>
    <n v="1000000"/>
    <n v="0"/>
    <n v="1000000"/>
    <x v="1"/>
    <s v="UNIPROVINCIAL"/>
    <x v="3"/>
    <s v="DVIA"/>
  </r>
  <r>
    <s v="Aysén del General Carlos Ibáñez del Campo"/>
    <s v="Dirección de Vialidad"/>
    <s v="02"/>
    <s v="30073043-0"/>
    <s v="MEJORAMIENTO CAMINO PTO. TRANQUILO - EXPLORADORES, AYSEN"/>
    <n v="5000"/>
    <n v="0"/>
    <n v="5000"/>
    <s v="AYSEN, GENERAL CARRERA"/>
    <s v="AYSEN, RIO IBAÑEZ"/>
    <n v="5000000"/>
    <n v="0"/>
    <n v="5000000"/>
    <x v="1"/>
    <s v="UNIPROVINCIAL"/>
    <x v="3"/>
    <s v="DVIA"/>
  </r>
  <r>
    <s v="Aysén del General Carlos Ibáñez del Campo"/>
    <s v="Dirección de Vialidad"/>
    <s v="02"/>
    <s v="30077144-0"/>
    <s v="MEJORAMIENTO RUTA 7: SECTOR CRUCE RUTA 240 VILLA ORTEGA"/>
    <n v="1365000"/>
    <n v="1362988.0830000001"/>
    <n v="2011.9169999999999"/>
    <s v="COIHAIQUE"/>
    <s v="COIHAIQUE"/>
    <n v="1365000000"/>
    <n v="1362988083"/>
    <n v="2011917"/>
    <x v="1"/>
    <s v="UNIPROVINCIAL"/>
    <x v="3"/>
    <s v="DVIA"/>
  </r>
  <r>
    <s v="Aysén del General Carlos Ibáñez del Campo"/>
    <s v="Dirección de Vialidad"/>
    <s v="02"/>
    <s v="30093406-0"/>
    <s v="CONSTRUCCIÓN CONEXIÓN VIAL LAGO VERDE - LA TAPERA, COMUNA LAGO VERDE"/>
    <n v="2275000"/>
    <n v="564691.68599999999"/>
    <n v="1710308.3139999998"/>
    <s v="COIHAIQUE"/>
    <s v="LAGO VERDE"/>
    <n v="2275000000"/>
    <n v="564691686"/>
    <n v="1710308313.9999998"/>
    <x v="1"/>
    <s v="UNIPROVINCIAL"/>
    <x v="3"/>
    <s v="DVIA"/>
  </r>
  <r>
    <s v="Aysén del General Carlos Ibáñez del Campo"/>
    <s v="Dirección de Vialidad"/>
    <s v="02"/>
    <s v="30098568-0"/>
    <s v="MEJORAMIENTO RUTA 243 CH, SECTOR: CALLE VICTORIA-ESC.AGRICOLA"/>
    <n v="7584000"/>
    <n v="2385511.86"/>
    <n v="5198488.1399999997"/>
    <s v="COIHAIQUE"/>
    <s v="COIHAIQUE"/>
    <n v="7584000000"/>
    <n v="2385511860"/>
    <n v="5198488140"/>
    <x v="1"/>
    <s v="UNIPROVINCIAL"/>
    <x v="3"/>
    <s v="DVIA"/>
  </r>
  <r>
    <s v="Aysén del General Carlos Ibáñez del Campo"/>
    <s v="Dirección de Vialidad"/>
    <s v="02"/>
    <s v="30112736-0"/>
    <s v="MEJORAMIENTO EN RIPIO RUTA 7 SUR ALCANTARILLA CASCADA - PUENTE LAS OVEJAS, RIO IBAÑEZ"/>
    <n v="20000"/>
    <n v="0"/>
    <n v="20000"/>
    <s v="GENERAL CARRERA"/>
    <s v="RIO IBAÑEZ"/>
    <n v="20000000"/>
    <n v="0"/>
    <n v="20000000"/>
    <x v="1"/>
    <s v="UNIPROVINCIAL"/>
    <x v="3"/>
    <s v="DVIA"/>
  </r>
  <r>
    <s v="Aysén del General Carlos Ibáñez del Campo"/>
    <s v="Dirección de Vialidad"/>
    <s v="02"/>
    <s v="30113737-0"/>
    <s v="CONSTRUCCIÓN CONEXIÓN VIAL RÍO TRANQUILO - LAGO BROWN - FRONTERA, XI REGIÓN"/>
    <n v="2028000"/>
    <n v="819104.15"/>
    <n v="1208895.8500000001"/>
    <s v="CAPITAN PRAT"/>
    <s v="COCHRANE"/>
    <n v="2028000000"/>
    <n v="819104150"/>
    <n v="1208895850"/>
    <x v="1"/>
    <s v="UNIPROVINCIAL"/>
    <x v="3"/>
    <s v="DVIA"/>
  </r>
  <r>
    <s v="Aysén del General Carlos Ibáñez del Campo"/>
    <s v="Dirección de Vialidad"/>
    <s v="02"/>
    <s v="30131496-0"/>
    <s v="MEJORAMIENTO RUTA 240, SECTOR COYHAIQUE - PUENTE EL MORO"/>
    <n v="2329000"/>
    <n v="0"/>
    <n v="2329000"/>
    <s v="COIHAIQUE"/>
    <s v="COIHAIQUE"/>
    <n v="2329000000"/>
    <n v="0"/>
    <n v="2329000000"/>
    <x v="1"/>
    <s v="UNIPROVINCIAL"/>
    <x v="3"/>
    <s v="DVIA"/>
  </r>
  <r>
    <s v="Aysén del General Carlos Ibáñez del Campo"/>
    <s v="Dirección de Vialidad"/>
    <s v="02"/>
    <s v="30224329-0"/>
    <s v="CONSERVACION RED VIAL GENERAL CARLOS IBAÑEZ DEL CAMPO (2015-2016-2017)"/>
    <n v="20000"/>
    <n v="0"/>
    <n v="20000"/>
    <s v="INTERPROVINCIAL"/>
    <s v="INTERCOMUNAL"/>
    <n v="20000000"/>
    <n v="0"/>
    <n v="20000000"/>
    <x v="0"/>
    <s v="INTERPROVINCIAL"/>
    <x v="3"/>
    <s v="DVIA"/>
  </r>
  <r>
    <s v="Aysén del General Carlos Ibáñez del Campo"/>
    <s v="Dirección de Vialidad"/>
    <s v="02"/>
    <s v="30231173-0"/>
    <s v="MEJORAMIENTO CAMINOS VARIOS EN COMUNA DE COYHAIQUE"/>
    <n v="1570000"/>
    <n v="2967.317"/>
    <n v="1567032.683"/>
    <s v="COIHAIQUE"/>
    <s v="COIHAIQUE"/>
    <n v="1570000000"/>
    <n v="2967317"/>
    <n v="1567032683"/>
    <x v="1"/>
    <s v="UNIPROVINCIAL"/>
    <x v="3"/>
    <s v="DVIA"/>
  </r>
  <r>
    <s v="Aysén del General Carlos Ibáñez del Campo"/>
    <s v="Dirección de Vialidad"/>
    <s v="02"/>
    <s v="30231223-0"/>
    <s v="MEJORAMIENTO CAMINOS VARIOS EN COMUNA DE AYSEN"/>
    <n v="150000"/>
    <n v="2829.6640000000002"/>
    <n v="147170.33600000001"/>
    <s v="AYSEN"/>
    <s v="AYSEN"/>
    <n v="150000000"/>
    <n v="2829664"/>
    <n v="147170336"/>
    <x v="1"/>
    <s v="UNIPROVINCIAL"/>
    <x v="3"/>
    <s v="DVIA"/>
  </r>
  <r>
    <s v="Aysén del General Carlos Ibáñez del Campo"/>
    <s v="Dirección de Vialidad"/>
    <s v="02"/>
    <s v="30231622-0"/>
    <s v="CONSTRUCCION CONEXIÓN VIAL SECTOR BALSA BAKER, COCHRANE"/>
    <n v="273000"/>
    <n v="198657.86199999999"/>
    <n v="74342.138000000006"/>
    <s v="CAPITAN PRAT"/>
    <s v="COCHRANE"/>
    <n v="273000000"/>
    <n v="198657862"/>
    <n v="74342138"/>
    <x v="1"/>
    <s v="UNIPROVINCIAL"/>
    <x v="3"/>
    <s v="DVIA"/>
  </r>
  <r>
    <s v="Aysén del General Carlos Ibáñez del Campo"/>
    <s v="Dirección de Vialidad"/>
    <s v="02"/>
    <s v="30255323-0"/>
    <s v="REPOSICION PUENTE PINUER EN CAMINO X-614, COMUNA DE COYHAIQUE"/>
    <n v="408000"/>
    <n v="0"/>
    <n v="408000"/>
    <s v="COIHAIQUE"/>
    <s v="COIHAIQUE"/>
    <n v="408000000"/>
    <n v="0"/>
    <n v="408000000"/>
    <x v="1"/>
    <s v="UNIPROVINCIAL"/>
    <x v="3"/>
    <s v="DVIA"/>
  </r>
  <r>
    <s v="Aysén del General Carlos Ibáñez del Campo"/>
    <s v="Dirección de Vialidad"/>
    <s v="02"/>
    <s v="30257572-0"/>
    <s v="REPOSICION PUENTE PALENA Y PUENTE ROSSELOT, RUTA 7, XI REGION"/>
    <n v="360000"/>
    <n v="91.63"/>
    <n v="359908.37"/>
    <s v="AYSEN"/>
    <s v="CISNES"/>
    <n v="360000000"/>
    <n v="91630"/>
    <n v="359908370"/>
    <x v="1"/>
    <s v="UNIPROVINCIAL"/>
    <x v="3"/>
    <s v="DVIA"/>
  </r>
  <r>
    <s v="Aysén del General Carlos Ibáñez del Campo"/>
    <s v="Dirección de Vialidad"/>
    <s v="02"/>
    <s v="30283174-0"/>
    <s v="MEJORAMIENTO RUTA 7 SUR EL MANZANO-COCHRANE, SECTOR CONFLUENCIA-PUENTE CHACABUCO"/>
    <n v="542630"/>
    <n v="0"/>
    <n v="542630"/>
    <s v="CAPITAN PRAT"/>
    <s v="COCHRANE"/>
    <n v="542630000"/>
    <n v="0"/>
    <n v="542630000"/>
    <x v="1"/>
    <s v="UNIPROVINCIAL"/>
    <x v="3"/>
    <s v="DVIA"/>
  </r>
  <r>
    <s v="Aysén del General Carlos Ibáñez del Campo"/>
    <s v="Dirección de Vialidad"/>
    <s v="02"/>
    <s v="30283222-0"/>
    <s v="MEJORAMIENTO RUTA 7 SUR. SECTOR: MURTA-PUERTO RÍO TRANQUILO"/>
    <n v="722020"/>
    <n v="9482.76"/>
    <n v="712537.24"/>
    <s v="GENERAL CARRERA"/>
    <s v="RIO IBAÑEZ"/>
    <n v="722020000"/>
    <n v="9482760"/>
    <n v="712537240"/>
    <x v="1"/>
    <s v="UNIPROVINCIAL"/>
    <x v="3"/>
    <s v="DVIA"/>
  </r>
  <r>
    <s v="Aysén del General Carlos Ibáñez del Campo"/>
    <s v="Dirección de Vialidad"/>
    <s v="02"/>
    <s v="30283224-0"/>
    <s v="MEJORAMIENTO RUTA 7 SUR. SECTOR: ALCANTARILLA CASCADA - COCHRANE"/>
    <n v="809000"/>
    <n v="18948.183000000001"/>
    <n v="790051.81700000004"/>
    <s v="CAPITAN PRAT"/>
    <s v="COCHRANE"/>
    <n v="809000000"/>
    <n v="18948183"/>
    <n v="790051817"/>
    <x v="1"/>
    <s v="UNIPROVINCIAL"/>
    <x v="3"/>
    <s v="DVIA"/>
  </r>
  <r>
    <s v="Aysén del General Carlos Ibáñez del Campo"/>
    <s v="Dirección de Vialidad"/>
    <s v="02"/>
    <s v="30285173-0"/>
    <s v="MEJORAMIENTO RUTA 265: CRUCE EL MAITÉN-GUADAL"/>
    <n v="2600000"/>
    <n v="0"/>
    <n v="2600000"/>
    <s v="GENERAL CARRERA"/>
    <s v="CHILE CHICO"/>
    <n v="2600000000"/>
    <n v="0"/>
    <n v="2600000000"/>
    <x v="1"/>
    <s v="UNIPROVINCIAL"/>
    <x v="3"/>
    <s v="DVIA"/>
  </r>
  <r>
    <s v="Aysén del General Carlos Ibáñez del Campo"/>
    <s v="Dirección de Vialidad"/>
    <s v="02"/>
    <s v="30305872-0"/>
    <s v="CONSTRUCCION PUENTE RAUL MARIN BALMACEDA, COMUNA DE CISNES"/>
    <n v="330000"/>
    <n v="0"/>
    <n v="330000"/>
    <s v="AYSEN"/>
    <s v="CISNES"/>
    <n v="330000000"/>
    <n v="0"/>
    <n v="330000000"/>
    <x v="1"/>
    <s v="UNIPROVINCIAL"/>
    <x v="3"/>
    <s v="DVIA"/>
  </r>
  <r>
    <s v="Aysén del General Carlos Ibáñez del Campo"/>
    <s v="Dirección de Vialidad"/>
    <s v="02"/>
    <s v="30310125-0"/>
    <s v="CONSTRUCCION DEFENSAS EN ZONA DE RODADOS EN RUTA 265-CH"/>
    <n v="54150"/>
    <n v="0"/>
    <n v="54150"/>
    <s v="GENERAL CARRERA"/>
    <s v="CHILE CHICO"/>
    <n v="54150000"/>
    <n v="0"/>
    <n v="54150000"/>
    <x v="1"/>
    <s v="UNIPROVINCIAL"/>
    <x v="3"/>
    <s v="DVIA"/>
  </r>
  <r>
    <s v="Aysén del General Carlos Ibáñez del Campo"/>
    <s v="Dirección de Vialidad"/>
    <s v="02"/>
    <s v="30353632-0"/>
    <s v="CONSERVACIÓN RUTA 7 SUR SECTOR COYHAIQUE - PAMPA MELIPAL"/>
    <n v="328000"/>
    <n v="0"/>
    <n v="328000"/>
    <s v="COIHAIQUE"/>
    <s v="COIHAIQUE"/>
    <n v="328000000"/>
    <n v="0"/>
    <n v="328000000"/>
    <x v="1"/>
    <s v="UNIPROVINCIAL"/>
    <x v="3"/>
    <s v="DVIA"/>
  </r>
  <r>
    <s v="Aysén del General Carlos Ibáñez del Campo"/>
    <s v="Dirección de Vialidad"/>
    <s v="02"/>
    <s v="30443927-0"/>
    <s v="REPOSICION PUENTE BAGUALES 2, EN RUTA 240"/>
    <n v="2000"/>
    <n v="0"/>
    <n v="2000"/>
    <s v="COIHAIQUE"/>
    <s v="COIHAIQUE"/>
    <n v="2000000"/>
    <n v="0"/>
    <n v="2000000"/>
    <x v="1"/>
    <s v="UNIPROVINCIAL"/>
    <x v="3"/>
    <s v="DVIA"/>
  </r>
  <r>
    <s v="Aysén del General Carlos Ibáñez del Campo"/>
    <s v="Dirección de Vialidad"/>
    <s v="02"/>
    <s v="30459231-0"/>
    <s v="CONSTRUCCIÓN CAMINO PENETRACIÓN RUTA 7 - RUTA X-91 PUERTO YUNGAY - RIO BRAVO"/>
    <n v="53650"/>
    <n v="0"/>
    <n v="53650"/>
    <s v="CAPITAN PRAT"/>
    <s v="TORTEL"/>
    <n v="53650000"/>
    <n v="0"/>
    <n v="53650000"/>
    <x v="1"/>
    <s v="UNIPROVINCIAL"/>
    <x v="3"/>
    <s v="DVIA"/>
  </r>
  <r>
    <s v="Aysén del General Carlos Ibáñez del Campo"/>
    <s v="Dirección de Vialidad"/>
    <s v="02"/>
    <s v="30481246-0"/>
    <s v="CONSERVACIÓN RED VIAL REGION G. C. IBAÑEZ DEL CAMPO (2018 - 2020)"/>
    <n v="301000"/>
    <n v="0"/>
    <n v="301000"/>
    <s v="COIHAIQUE, AYSEN, CAPITAN PRAT, GENERAL CARRERA"/>
    <s v="COIHAIQUE, LAGO VERDE, AYSEN, CISNES, GUAITECAS, COCHRANE, O'HIGGINS, TORTEL, CHILE CHICO, RIO IBAÑEZ"/>
    <n v="301000000"/>
    <n v="0"/>
    <n v="301000000"/>
    <x v="1"/>
    <s v="UNIPROVINCIAL"/>
    <x v="3"/>
    <s v="DVIA"/>
  </r>
  <r>
    <s v="Aysén del General Carlos Ibáñez del Campo"/>
    <s v="Dirección de Vialidad"/>
    <s v="02"/>
    <s v="30481274-0"/>
    <s v="CONSERVACIÓN GLOBAL MIXTA CAMINOS RED VIAL XI REGIÓN (2018 - 2022)"/>
    <n v="6438000"/>
    <n v="1522803.4340000001"/>
    <n v="4915196.5660000006"/>
    <s v="COIHAIQUE, AYSEN, CAPITAN PRAT, GENERAL CARRERA"/>
    <s v="COIHAIQUE, LAGO VERDE, AYSEN, CISNES, O'HIGGINS, TORTEL, CHILE CHICO, RIO IBAÑEZ"/>
    <n v="6438000000"/>
    <n v="1522803434.0000002"/>
    <n v="4915196566.000001"/>
    <x v="1"/>
    <s v="UNIPROVINCIAL"/>
    <x v="3"/>
    <s v="DVIA"/>
  </r>
  <r>
    <s v="Aysén del General Carlos Ibáñez del Campo"/>
    <s v="Dirección de Vialidad"/>
    <s v="02"/>
    <s v="40002995-0"/>
    <s v="MEJORAMIENTO RUTA 7 SUR EL MANZANO-COCHRANE, SECTOR CUESTA EL TRARO ¿ ACCESO SUR"/>
    <n v="10561000"/>
    <n v="2585672.432"/>
    <n v="7975327.568"/>
    <s v="CAPITAN PRAT"/>
    <s v="COCHRANE"/>
    <n v="10561000000"/>
    <n v="2585672432"/>
    <n v="7975327568"/>
    <x v="1"/>
    <s v="UNIPROVINCIAL"/>
    <x v="3"/>
    <s v="DVIA"/>
  </r>
  <r>
    <s v="Aysén del General Carlos Ibáñez del Campo"/>
    <s v="Dirección de Vialidad"/>
    <s v="02"/>
    <s v="40011088-0"/>
    <s v="CONSERVACION GLOBAL MIXTA CAMINOS RED VIAL REGION DE AYSEN 2020"/>
    <n v="3298000"/>
    <n v="1372700.53"/>
    <n v="1925299.4700000002"/>
    <s v="AYSEN, CAPITAN PRAT, GENERAL CARRERA"/>
    <s v="AYSEN, CISNES, TORTEL, CHILE CHICO, RIO IBAÑEZ"/>
    <n v="3298000000"/>
    <n v="1372700530"/>
    <n v="1925299470.0000002"/>
    <x v="1"/>
    <s v="UNIPROVINCIAL"/>
    <x v="3"/>
    <s v="DVIA"/>
  </r>
  <r>
    <s v="Aysén del General Carlos Ibáñez del Campo"/>
    <s v="Dirección de Vialidad"/>
    <s v="02"/>
    <s v="40011199-0"/>
    <s v="CONSERVACION PUENTES MAYER 1 Y MAYER 2, COMUNA DE O´HIGGINS, REGIÓN DE AYSÉN"/>
    <n v="15000"/>
    <n v="0"/>
    <n v="15000"/>
    <s v="CAPITAN PRAT"/>
    <s v="O'HIGGINS"/>
    <n v="15000000"/>
    <n v="0"/>
    <n v="15000000"/>
    <x v="1"/>
    <s v="UNIPROVINCIAL"/>
    <x v="3"/>
    <s v="DVIA"/>
  </r>
  <r>
    <s v="Aysén del General Carlos Ibáñez del Campo"/>
    <s v="Dirección de Vialidad"/>
    <s v="02"/>
    <s v="40012596-0"/>
    <s v="MEJORAMIENTO RUTA 7 NORTE, SECTOR PORTEZUELO QUEULAT-BIFURCACIóN CISNES, COMUNA DE CISNES"/>
    <n v="2366000"/>
    <n v="956754.72100000002"/>
    <n v="1409245.2789999999"/>
    <s v="AYSEN"/>
    <s v="CISNES"/>
    <n v="2366000000"/>
    <n v="956754721"/>
    <n v="1409245278.9999998"/>
    <x v="1"/>
    <s v="UNIPROVINCIAL"/>
    <x v="3"/>
    <s v="DVIA"/>
  </r>
  <r>
    <s v="Aysén del General Carlos Ibáñez del Campo"/>
    <s v="Dirección de Vialidad"/>
    <s v="02"/>
    <s v="40019922-0"/>
    <s v="REPOSICION PUENTE RIO LOS PALOS, RUTA X-528, COMUNA DE AYSEN"/>
    <n v="277000"/>
    <n v="0"/>
    <n v="277000"/>
    <s v="AYSEN"/>
    <s v="AYSEN"/>
    <n v="277000000"/>
    <n v="0"/>
    <n v="277000000"/>
    <x v="1"/>
    <s v="UNIPROVINCIAL"/>
    <x v="3"/>
    <s v="DVIA"/>
  </r>
  <r>
    <s v="Aysén del General Carlos Ibáñez del Campo"/>
    <s v="Dirección de Vialidad"/>
    <s v="02"/>
    <s v="40027112-0"/>
    <s v="CONSERVACION RED VIAL REGION DE AYSEN 2020 (PLAN DE RECUPERACION)"/>
    <n v="1600000"/>
    <n v="988515.75100000005"/>
    <n v="611484.24899999995"/>
    <s v="COIHAIQUE, GENERAL CARRERA"/>
    <s v="COIHAIQUE, RIO IBAÑEZ"/>
    <n v="1600000000"/>
    <n v="988515751"/>
    <n v="611484249"/>
    <x v="1"/>
    <s v="UNIPROVINCIAL"/>
    <x v="3"/>
    <s v="DVIA"/>
  </r>
  <r>
    <s v="Aysén del General Carlos Ibáñez del Campo"/>
    <s v="Dirección de Vialidad"/>
    <s v="02"/>
    <s v="40027822-0"/>
    <s v="CONSERVACION CONECTIVIDAD INTERIOR, REGIÓN DE AYSÉN"/>
    <n v="58000"/>
    <n v="48995.466999999997"/>
    <n v="9004.5330000000031"/>
    <s v="COIHAIQUE, AYSEN, CAPITAN PRAT, GENERAL CARRERA"/>
    <s v="COIHAIQUE, AYSEN, TORTEL, CHILE CHICO, RIO IBAÑEZ"/>
    <n v="58000000"/>
    <n v="48995467"/>
    <n v="9004533.0000000037"/>
    <x v="1"/>
    <s v="UNIPROVINCIAL"/>
    <x v="3"/>
    <s v="DVIA"/>
  </r>
  <r>
    <s v="Aysén del General Carlos Ibáñez del Campo"/>
    <s v="Dirección de Vialidad"/>
    <s v="02"/>
    <s v="40035412-0"/>
    <s v="CONSERVACION RED VIAL REGION DE AYSEN PERIODO 2021-2023 PLAN DE RECUPERACIÓN"/>
    <n v="315000"/>
    <n v="161650.80900000001"/>
    <n v="153349.19099999999"/>
    <s v="INTERPROVINCIAL"/>
    <s v="INTERCOMUNAL"/>
    <n v="315000000"/>
    <n v="161650809"/>
    <n v="153349191"/>
    <x v="0"/>
    <s v="INTERPROVINCIAL"/>
    <x v="3"/>
    <s v="DVIA"/>
  </r>
  <r>
    <s v="Aysén del General Carlos Ibáñez del Campo"/>
    <s v="Dirección de Vialidad"/>
    <s v="02"/>
    <s v="40035416-0"/>
    <s v="CONSERVACION CAMINOS BÁSICOS REGIÓN DE AYSEN PERIODO 2021-2023"/>
    <n v="763000"/>
    <n v="295023.647"/>
    <n v="467976.353"/>
    <s v="INTERPROVINCIAL"/>
    <s v="INTERCOMUNAL"/>
    <n v="763000000"/>
    <n v="295023647"/>
    <n v="467976353"/>
    <x v="0"/>
    <s v="INTERPROVINCIAL"/>
    <x v="3"/>
    <s v="DVIA"/>
  </r>
  <r>
    <s v="Aysén del General Carlos Ibáñez del Campo"/>
    <s v="Dirección de Vialidad"/>
    <s v="02"/>
    <s v="40038439-0"/>
    <s v="CONSERVACION RED VIAL ADMINISTRACION DIRECTA REGION DE AYSEN 2023 "/>
    <n v="6602013"/>
    <n v="735609.10000000009"/>
    <n v="5866403.9000000004"/>
    <s v="COIHAIQUE, AYSEN, CAPITAN PRAT, GENERAL CARRERA"/>
    <s v="COIHAIQUE, LAGO VERDE, AYSEN, CISNES, GUAITECAS, COCHRANE, O'HIGGINS, TORTEL, CHILE CHICO, RIO IBAÑEZ"/>
    <n v="6602013000"/>
    <n v="735609100.00000012"/>
    <n v="5866403900"/>
    <x v="1"/>
    <s v="UNIPROVINCIAL"/>
    <x v="3"/>
    <s v="DVIA"/>
  </r>
  <r>
    <s v="Aysén del General Carlos Ibáñez del Campo"/>
    <s v="Dirección de Vialidad"/>
    <s v="02"/>
    <s v="40038745-0"/>
    <s v="CONSERVACION DE SEGURIDAD VIAL EN RUTAS DE LA REGION DE AYSEN 2022- 2023"/>
    <n v="3893000"/>
    <n v="1184314.713"/>
    <n v="2708685.287"/>
    <s v="COIHAIQUE, CAPITAN PRAT, GENERAL CARRERA"/>
    <s v="COIHAIQUE, LAGO VERDE, COCHRANE, O'HIGGINS, TORTEL, CHILE CHICO, RIO IBAÑEZ"/>
    <n v="3893000000"/>
    <n v="1184314713"/>
    <n v="2708685287"/>
    <x v="1"/>
    <s v="UNIPROVINCIAL"/>
    <x v="3"/>
    <s v="DVIA"/>
  </r>
  <r>
    <s v="Aysén del General Carlos Ibáñez del Campo"/>
    <s v="Dirección de Vialidad"/>
    <s v="02"/>
    <s v="40047505-0"/>
    <s v="CONSERVACION CAMINOS BASICOS REGIÓN DE AYSÉN 2023-2024"/>
    <n v="1296000"/>
    <n v="0"/>
    <n v="1296000"/>
    <s v="INTERPROVINCIAL"/>
    <s v="INTERCOMUNAL"/>
    <n v="1296000000"/>
    <n v="0"/>
    <n v="1296000000"/>
    <x v="0"/>
    <s v="INTERPROVINCIAL"/>
    <x v="3"/>
    <s v="DVIA"/>
  </r>
  <r>
    <s v="Aysén del General Carlos Ibáñez del Campo"/>
    <s v="Dirección de Obras Portuarias "/>
    <s v="02"/>
    <s v="30064914-0"/>
    <s v="MEJORAMIENTO BORDE COSTERO EN LAGO ELIZALDE, COYHAIQUE"/>
    <n v="10000"/>
    <n v="0"/>
    <n v="10000"/>
    <s v="COIHAIQUE"/>
    <s v="COIHAIQUE"/>
    <n v="10000000"/>
    <n v="0"/>
    <n v="10000000"/>
    <x v="1"/>
    <s v="UNIPROVINCIAL"/>
    <x v="3"/>
    <s v="DOPO"/>
  </r>
  <r>
    <s v="Aysén del General Carlos Ibáñez del Campo"/>
    <s v="Dirección de Obras Portuarias "/>
    <s v="02"/>
    <s v="30069169-0"/>
    <s v="CONSTRUCCIÓN Y MEJORAMIENTO INFRAESTRUCTURA PORTUARIA LAGO GENERAL CARRERA"/>
    <n v="100000"/>
    <n v="0"/>
    <n v="100000"/>
    <s v="GENERAL CARRERA"/>
    <s v="CHILE CHICO"/>
    <n v="100000000"/>
    <n v="0"/>
    <n v="100000000"/>
    <x v="1"/>
    <s v="UNIPROVINCIAL"/>
    <x v="3"/>
    <s v="DOPO"/>
  </r>
  <r>
    <s v="Aysén del General Carlos Ibáñez del Campo"/>
    <s v="Dirección de Obras Portuarias "/>
    <s v="02"/>
    <s v="30089888-0"/>
    <s v="CONSTRUCCIÓN INFRAESTRUCTURA PORTUARIA RÍO AYSÉN, SECTOR PUERTO AYSÉN"/>
    <n v="5000"/>
    <n v="0"/>
    <n v="5000"/>
    <s v="AYSEN"/>
    <s v="AYSEN"/>
    <n v="5000000"/>
    <n v="0"/>
    <n v="5000000"/>
    <x v="1"/>
    <s v="UNIPROVINCIAL"/>
    <x v="3"/>
    <s v="DOPO"/>
  </r>
  <r>
    <s v="Aysén del General Carlos Ibáñez del Campo"/>
    <s v="Dirección de Obras Portuarias "/>
    <s v="02"/>
    <s v="30101114-0"/>
    <s v="CONSERVACIÓN OBRAS PORTUARIAS MENORES REGIÓN DE AYSÉN"/>
    <n v="749704"/>
    <n v="130845.88799999999"/>
    <n v="618858.11200000008"/>
    <s v="AYSEN, CAPITAN PRAT, GENERAL CARRERA"/>
    <s v="AYSEN, TORTEL, RIO IBAÑEZ"/>
    <n v="749704000"/>
    <n v="130845887.99999999"/>
    <n v="618858112.00000012"/>
    <x v="1"/>
    <s v="UNIPROVINCIAL"/>
    <x v="3"/>
    <s v="DOPO"/>
  </r>
  <r>
    <s v="Aysén del General Carlos Ibáñez del Campo"/>
    <s v="Dirección de Obras Portuarias "/>
    <s v="02"/>
    <s v="30295225-0"/>
    <s v="CONSERVACION NAVES REGION DE AYSEN"/>
    <n v="737798"/>
    <n v="431468.92099999997"/>
    <n v="306329.07900000003"/>
    <s v="INTERPROVINCIAL"/>
    <s v="INTERCOMUNAL"/>
    <n v="737798000"/>
    <n v="431468921"/>
    <n v="306329079"/>
    <x v="0"/>
    <s v="INTERPROVINCIAL"/>
    <x v="3"/>
    <s v="DOPO"/>
  </r>
  <r>
    <s v="Aysén del General Carlos Ibáñez del Campo"/>
    <s v="Dirección de Obras Portuarias "/>
    <s v="02"/>
    <s v="30305725-0"/>
    <s v="AMPLIACION INFRAESTRUCTURA PORTUARIA DE CONEXIÓN PUERTO YUNGAY"/>
    <n v="84564"/>
    <n v="0"/>
    <n v="84564"/>
    <s v="CAPITAN PRAT"/>
    <s v="TORTEL"/>
    <n v="84564000"/>
    <n v="0"/>
    <n v="84564000"/>
    <x v="1"/>
    <s v="UNIPROVINCIAL"/>
    <x v="3"/>
    <s v="DOPO"/>
  </r>
  <r>
    <s v="Aysén del General Carlos Ibáñez del Campo"/>
    <s v="Dirección de Obras Portuarias "/>
    <s v="02"/>
    <s v="30369676-0"/>
    <s v="AMPLIACION CALETA DE PESCADORES MELINKA"/>
    <n v="6458844"/>
    <n v="2475401.6570000001"/>
    <n v="3983442.3429999999"/>
    <s v="AYSEN"/>
    <s v="GUAITECAS"/>
    <n v="6458844000"/>
    <n v="2475401657"/>
    <n v="3983442343"/>
    <x v="1"/>
    <s v="UNIPROVINCIAL"/>
    <x v="3"/>
    <s v="DOPO"/>
  </r>
  <r>
    <s v="Aysén del General Carlos Ibáñez del Campo"/>
    <s v="Dirección de Obras Portuarias "/>
    <s v="02"/>
    <s v="40041711-0"/>
    <s v="CONSERVACION RAMPA CALETA TORTEL"/>
    <n v="96592"/>
    <n v="87550.126999999993"/>
    <n v="9041.8730000000069"/>
    <s v="CAPITAN PRAT"/>
    <s v="TORTEL"/>
    <n v="96592000"/>
    <n v="87550127"/>
    <n v="9041873.0000000075"/>
    <x v="1"/>
    <s v="UNIPROVINCIAL"/>
    <x v="3"/>
    <s v="DOPO"/>
  </r>
  <r>
    <s v="Aysén del General Carlos Ibáñez del Campo"/>
    <s v="Dirección de Aeropuertos "/>
    <s v="02"/>
    <s v="40020097-0"/>
    <s v="CONSERVACION MENOR AERODROMOS  AÑOS 2021-2027 - REGION DE AYSEN"/>
    <n v="305785"/>
    <n v="86500"/>
    <n v="219285"/>
    <s v="INTERPROVINCIAL"/>
    <s v="INTERCOMUNAL"/>
    <n v="305785000"/>
    <n v="86500000"/>
    <n v="219285000"/>
    <x v="0"/>
    <s v="INTERPROVINCIAL"/>
    <x v="3"/>
    <s v="DAER"/>
  </r>
  <r>
    <s v="Aysén del General Carlos Ibáñez del Campo"/>
    <s v="Dirección de Aeropuertos "/>
    <s v="02"/>
    <s v="40020100-0"/>
    <s v="CONSERVACION RUTINARIA PEQUEÑOS AERODROMOS REGION DE AYSEN - PLAN DE RECUPERACION"/>
    <n v="321333"/>
    <n v="167972.69699999999"/>
    <n v="153360.30300000001"/>
    <s v="INTERPROVINCIAL"/>
    <s v="INTERCOMUNAL"/>
    <n v="321333000"/>
    <n v="167972697"/>
    <n v="153360303"/>
    <x v="0"/>
    <s v="INTERPROVINCIAL"/>
    <x v="3"/>
    <s v="DAER"/>
  </r>
  <r>
    <s v="Aysén del General Carlos Ibáñez del Campo"/>
    <s v="Dirección de Aeropuertos "/>
    <s v="02"/>
    <s v="40026169-0"/>
    <s v="NORMALIZACION AREA DE MOVIMIENTO AERODROMO DE BALMACEDA"/>
    <n v="209222"/>
    <n v="92601.482000000004"/>
    <n v="116620.518"/>
    <s v="COIHAIQUE"/>
    <s v="COIHAIQUE"/>
    <n v="209222000"/>
    <n v="92601482"/>
    <n v="116620518"/>
    <x v="1"/>
    <s v="UNIPROVINCIAL"/>
    <x v="3"/>
    <s v="DAER"/>
  </r>
  <r>
    <s v="Aysén del General Carlos Ibáñez del Campo"/>
    <s v="Dirección de Aeropuertos "/>
    <s v="02"/>
    <s v="40039660-0"/>
    <s v="CONSERVACION RUTINARIA AERODROMO RIO MURTA - REGION DE AYSEN"/>
    <n v="384050"/>
    <n v="272238.04499999998"/>
    <n v="111811.955"/>
    <s v="GENERAL CARRERA"/>
    <s v="RIO IBAÑEZ"/>
    <n v="384050000"/>
    <n v="272238045"/>
    <n v="111811955"/>
    <x v="1"/>
    <s v="UNIPROVINCIAL"/>
    <x v="3"/>
    <s v="DAER"/>
  </r>
  <r>
    <s v="Aysén del General Carlos Ibáñez del Campo"/>
    <s v="Dirección de Aeropuertos "/>
    <s v="02"/>
    <s v="40045985-0"/>
    <s v="CONSERVACION PLATAFORMA AERODROMO BALMACEDA - AÑO  2023"/>
    <n v="801200"/>
    <n v="0"/>
    <n v="801200"/>
    <s v="COIHAIQUE"/>
    <s v="COIHAIQUE"/>
    <n v="801200000"/>
    <n v="0"/>
    <n v="801200000"/>
    <x v="1"/>
    <s v="UNIPROVINCIAL"/>
    <x v="3"/>
    <s v="DAER"/>
  </r>
  <r>
    <s v="Aysén del General Carlos Ibáñez del Campo"/>
    <s v="Subdirección de Servicios Sanitarios Rurales"/>
    <s v="02"/>
    <s v="40003460-0"/>
    <s v="CONSTRUCCION SISTEMA DE AGUA POTABLE RURAL VILLA JARA, COMUNA DE COYHAIQUE"/>
    <n v="777788"/>
    <n v="245594.47200000001"/>
    <n v="532193.52799999993"/>
    <s v="COIHAIQUE"/>
    <s v="COIHAIQUE"/>
    <n v="777788000"/>
    <n v="245594472"/>
    <n v="532193527.99999994"/>
    <x v="1"/>
    <s v="UNIPROVINCIAL"/>
    <x v="3"/>
    <s v="SSSR"/>
  </r>
  <r>
    <s v="Aysén del General Carlos Ibáñez del Campo"/>
    <s v="Subdirección de Servicios Sanitarios Rurales"/>
    <s v="02"/>
    <s v="40003463-0"/>
    <s v="CONSTRUCCION SISTEMA DE AGUA POTABLE RURAL LA RESERVA, COMUNA DE COYHAIQUE"/>
    <n v="2898667"/>
    <n v="792505.85900000005"/>
    <n v="2106161.1409999998"/>
    <s v="COIHAIQUE"/>
    <s v="COIHAIQUE"/>
    <n v="2898667000"/>
    <n v="792505859"/>
    <n v="2106161140.9999998"/>
    <x v="1"/>
    <s v="UNIPROVINCIAL"/>
    <x v="3"/>
    <s v="SSSR"/>
  </r>
  <r>
    <s v="Aysén del General Carlos Ibáñez del Campo"/>
    <s v="Subdirección de Servicios Sanitarios Rurales"/>
    <s v="02"/>
    <s v="40017070-0"/>
    <s v="CONSERVACION MANTENCIÓN Y AMPLIACIÓN DE SIST. APR, REGIÓN DE AYSÉN (GLOSA 5)"/>
    <n v="1422927"/>
    <n v="699565.98699999996"/>
    <n v="723361.01300000004"/>
    <s v="INTERPROVINCIAL"/>
    <s v="INTERCOMUNAL"/>
    <n v="1422927000"/>
    <n v="699565987"/>
    <n v="723361013"/>
    <x v="0"/>
    <s v="INTERPROVINCIAL"/>
    <x v="3"/>
    <s v="SSSR"/>
  </r>
  <r>
    <s v="Aysén del General Carlos Ibáñez del Campo"/>
    <s v="Subdirección de Servicios Sanitarios Rurales"/>
    <s v="02"/>
    <s v="40027923-0"/>
    <s v="MEJORAMIENTO SISTEMAS APR, REGION DE AYSEN, GLOSA 05 APR (PREFACT.,FACT.,DISEÑO)"/>
    <n v="320575"/>
    <n v="61542"/>
    <n v="259033"/>
    <s v="INTERPROVINCIAL"/>
    <s v="INTERCOMUNAL"/>
    <n v="320575000"/>
    <n v="61542000"/>
    <n v="259033000"/>
    <x v="0"/>
    <s v="INTERPROVINCIAL"/>
    <x v="3"/>
    <s v="SSSR"/>
  </r>
  <r>
    <s v="Aysén del General Carlos Ibáñez del Campo"/>
    <s v="Subdirección de Servicios Sanitarios Rurales"/>
    <s v="02"/>
    <s v="40031165-0"/>
    <s v="REPOSICION SERVICIO SANITARIO RURAL RÍO TRANQUILO COMUNA RÍO IBÁÑEZ"/>
    <n v="2181021"/>
    <n v="0"/>
    <n v="2181021"/>
    <s v="GENERAL CARRERA"/>
    <s v="RIO IBAÑEZ"/>
    <n v="2181021000"/>
    <n v="0"/>
    <n v="2181021000"/>
    <x v="1"/>
    <s v="UNIPROVINCIAL"/>
    <x v="3"/>
    <s v="SSSR"/>
  </r>
  <r>
    <s v="Aysén del General Carlos Ibáñez del Campo"/>
    <s v="Subdirección de Servicios Sanitarios Rurales"/>
    <s v="02"/>
    <s v="40039024-0"/>
    <s v="CONSERVACION SISTEMAS SSR POR SEQUIA 2022 - 2023, REGIÓN DE AYSÉN"/>
    <n v="1107788"/>
    <n v="723466.34100000001"/>
    <n v="384321.65899999999"/>
    <s v="COIHAIQUE"/>
    <s v="COIHAIQUE"/>
    <n v="1107788000"/>
    <n v="723466341"/>
    <n v="384321659"/>
    <x v="1"/>
    <s v="UNIPROVINCIAL"/>
    <x v="3"/>
    <s v="SSSR"/>
  </r>
  <r>
    <s v="Aysén del General Carlos Ibáñez del Campo"/>
    <s v="Dirección General de Concesiones de Obras Públicas"/>
    <s v="02"/>
    <s v="29000551-0"/>
    <s v="AERÓDROMO DE BALMACEDA (INSPECCIÓN FISCAL)"/>
    <n v="740977"/>
    <n v="165681.07800000001"/>
    <n v="575295.92200000002"/>
    <s v="COIHAIQUE"/>
    <s v="COIHAIQUE"/>
    <n v="740977000"/>
    <n v="165681078"/>
    <n v="575295922"/>
    <x v="1"/>
    <s v="UNIPROVINCIAL"/>
    <x v="3"/>
    <s v="DCOP"/>
  </r>
  <r>
    <s v="Magallanes y de la Antártica Chilena"/>
    <s v="Dirección de Obras Hidráulicas "/>
    <s v="01"/>
    <s v="30404138-0"/>
    <s v="ANALISIS A PARTIR DE CONSTR MODEL. FIS. RIO LAS MINAS PTA ARENAS"/>
    <n v="23627"/>
    <n v="23626.437999999998"/>
    <n v="0.56200000000171713"/>
    <s v="MAGALLANES"/>
    <s v="PUNTA ARENAS"/>
    <n v="23627000"/>
    <n v="23626438"/>
    <n v="562.00000000171713"/>
    <x v="1"/>
    <s v="UNIPROVINCIAL"/>
    <x v="3"/>
    <s v="DOHR"/>
  </r>
  <r>
    <s v="Magallanes y de la Antártica Chilena"/>
    <s v="Dirección de Obras Hidráulicas "/>
    <s v="01"/>
    <s v="40002537-0"/>
    <s v="DIAGNOSTICO PLAN DE MANEJO Y DESLINDES LOS CIERVOS, LEÑADURA, LA MANO Y LLAULLAU, PTA ARENAS"/>
    <n v="219570"/>
    <n v="39569.817999999999"/>
    <n v="180000.182"/>
    <s v="MAGALLANES"/>
    <s v="PUNTA ARENAS"/>
    <n v="219570000"/>
    <n v="39569818"/>
    <n v="180000182"/>
    <x v="1"/>
    <s v="UNIPROVINCIAL"/>
    <x v="3"/>
    <s v="DOHR"/>
  </r>
  <r>
    <s v="Magallanes y de la Antártica Chilena"/>
    <s v="Dirección de Obras Hidráulicas "/>
    <s v="01"/>
    <s v="40029075-0"/>
    <s v="DIAGNOSTICO PLAN DE MANEJO Y EST DESLIND RÍO LAS MINAS, SEC PONIENTE AV CIRCUNV. PTA ARENAS"/>
    <n v="167565"/>
    <n v="45797.190999999999"/>
    <n v="121767.80900000001"/>
    <s v="MAGALLANES"/>
    <s v="PUNTA ARENAS"/>
    <n v="167565000"/>
    <n v="45797191"/>
    <n v="121767809.00000001"/>
    <x v="1"/>
    <s v="UNIPROVINCIAL"/>
    <x v="3"/>
    <s v="DOHR"/>
  </r>
  <r>
    <s v="Magallanes y de la Antártica Chilena"/>
    <s v="Dirección de Obras Hidráulicas "/>
    <s v="02"/>
    <s v="40019965-0"/>
    <s v="MEJORAMIENTO CONST. EVAC. Y DRENAJE DE AALL SUBSISTEMA LLAU - LLAU Y D'AGOSTINI, PTA. ARENAS"/>
    <n v="52413"/>
    <n v="48909.635000000002"/>
    <n v="3503.364999999998"/>
    <s v="MAGALLANES"/>
    <s v="PUNTA ARENAS"/>
    <n v="52413000"/>
    <n v="48909635"/>
    <n v="3503364.9999999981"/>
    <x v="1"/>
    <s v="UNIPROVINCIAL"/>
    <x v="3"/>
    <s v="DOHR"/>
  </r>
  <r>
    <s v="Magallanes y de la Antártica Chilena"/>
    <s v="Dirección de Obras Hidráulicas "/>
    <s v="02"/>
    <s v="40029933-0"/>
    <s v="NORMALIZACION CHORRILLO MAGDALENA SECTOR VILLA GENEROSA, COMUNA PTA ARENAS"/>
    <n v="91770"/>
    <n v="0"/>
    <n v="91770"/>
    <s v="MAGALLANES"/>
    <s v="PUNTA ARENAS"/>
    <n v="91770000"/>
    <n v="0"/>
    <n v="91770000"/>
    <x v="1"/>
    <s v="UNIPROVINCIAL"/>
    <x v="3"/>
    <s v="DOHR"/>
  </r>
  <r>
    <s v="Magallanes y de la Antártica Chilena"/>
    <s v="Dirección de Obras Hidráulicas "/>
    <s v="02"/>
    <s v="40030554-0"/>
    <s v="CONSERVACION DE RIBERAS 2022-2026, REGIÓN DE MAGALLANES Y DE LA ANTARTICA CHILENA"/>
    <n v="1060000"/>
    <n v="121091.93"/>
    <n v="938908.07000000007"/>
    <s v="INTERPROVINCIAL"/>
    <s v="INTERCOMUNAL"/>
    <n v="1060000000"/>
    <n v="121091930"/>
    <n v="938908070.00000012"/>
    <x v="0"/>
    <s v="INTERPROVINCIAL"/>
    <x v="3"/>
    <s v="DOHR"/>
  </r>
  <r>
    <s v="Magallanes y de la Antártica Chilena"/>
    <s v="Dirección de Vialidad"/>
    <s v="02"/>
    <s v="20075933-0"/>
    <s v="CONSTRUCCION CAMINO PENETRACION CALETA EUGENIA-P.TORO, NAVARIN"/>
    <n v="543000"/>
    <n v="0"/>
    <n v="543000"/>
    <s v="ANTARTICA CHILENA"/>
    <s v="CABO DE HORNOS"/>
    <n v="543000000"/>
    <n v="0"/>
    <n v="543000000"/>
    <x v="1"/>
    <s v="UNIPROVINCIAL"/>
    <x v="3"/>
    <s v="DVIA"/>
  </r>
  <r>
    <s v="Magallanes y de la Antártica Chilena"/>
    <s v="Dirección de Vialidad"/>
    <s v="02"/>
    <s v="30075545-0"/>
    <s v="REPOSICIÓN RUTA Y-905, WILLIAMS - NAVARINO, VARÍOS SECTORES"/>
    <n v="230650"/>
    <n v="0"/>
    <n v="230650"/>
    <s v="ANTARTICA CHILENA"/>
    <s v="CABO DE HORNOS"/>
    <n v="230650000"/>
    <n v="0"/>
    <n v="230650000"/>
    <x v="1"/>
    <s v="UNIPROVINCIAL"/>
    <x v="3"/>
    <s v="DVIA"/>
  </r>
  <r>
    <s v="Magallanes y de la Antártica Chilena"/>
    <s v="Dirección de Vialidad"/>
    <s v="02"/>
    <s v="30076653-0"/>
    <s v="MEJORAMIENTO RUTA COSTERA VILLA UKIKA - AEROPUERTO, PUERTO WILLIAMS"/>
    <n v="337000"/>
    <n v="0"/>
    <n v="337000"/>
    <s v="ANTARTICA CHILENA"/>
    <s v="CABO DE HORNOS"/>
    <n v="337000000"/>
    <n v="0"/>
    <n v="337000000"/>
    <x v="1"/>
    <s v="UNIPROVINCIAL"/>
    <x v="3"/>
    <s v="DVIA"/>
  </r>
  <r>
    <s v="Magallanes y de la Antártica Chilena"/>
    <s v="Dirección de Vialidad"/>
    <s v="02"/>
    <s v="30114347-0"/>
    <s v="CONSTRUCCIÓN VICUÑA- YENDEGAIA SECTOR: CALETA 2 DE MAYO - CORDILLERA DARWIN"/>
    <n v="3938000"/>
    <n v="135878.41800000001"/>
    <n v="3802121.5819999999"/>
    <s v="ANTARTICA CHILENA"/>
    <s v="CABO DE HORNOS"/>
    <n v="3938000000"/>
    <n v="135878418"/>
    <n v="3802121582"/>
    <x v="1"/>
    <s v="UNIPROVINCIAL"/>
    <x v="3"/>
    <s v="DVIA"/>
  </r>
  <r>
    <s v="Magallanes y de la Antártica Chilena"/>
    <s v="Dirección de Vialidad"/>
    <s v="02"/>
    <s v="30121190-0"/>
    <s v="MEJORAMIENTO INTEGRAL CAMINOS INTERIORES PARQUE NACIONAL TORRES DEL PAINE"/>
    <n v="93000"/>
    <n v="0"/>
    <n v="93000"/>
    <s v="ULTIMA ESPERANZA"/>
    <s v="TORRES DEL PAINE"/>
    <n v="93000000"/>
    <n v="0"/>
    <n v="93000000"/>
    <x v="1"/>
    <s v="UNIPROVINCIAL"/>
    <x v="3"/>
    <s v="DVIA"/>
  </r>
  <r>
    <s v="Magallanes y de la Antártica Chilena"/>
    <s v="Dirección de Vialidad"/>
    <s v="02"/>
    <s v="30122219-0"/>
    <s v="MEJORAMIENTO RUTA Y-290, CAMINO CUEVA DEL MILODON, XII REGION"/>
    <n v="20000"/>
    <n v="0"/>
    <n v="20000"/>
    <s v="ULTIMA ESPERANZA"/>
    <s v="NATALES"/>
    <n v="20000000"/>
    <n v="0"/>
    <n v="20000000"/>
    <x v="1"/>
    <s v="UNIPROVINCIAL"/>
    <x v="3"/>
    <s v="DVIA"/>
  </r>
  <r>
    <s v="Magallanes y de la Antártica Chilena"/>
    <s v="Dirección de Vialidad"/>
    <s v="02"/>
    <s v="30123307-0"/>
    <s v="REPOSICIÓN PUENTE PENITENTE EN RUTA 9, COMUNA DE PUNTA ARENAS"/>
    <n v="1748000"/>
    <n v="0"/>
    <n v="1748000"/>
    <s v="MAGALLANES"/>
    <s v="LAGUNA BLANCA"/>
    <n v="1748000000"/>
    <n v="0"/>
    <n v="1748000000"/>
    <x v="1"/>
    <s v="UNIPROVINCIAL"/>
    <x v="3"/>
    <s v="DVIA"/>
  </r>
  <r>
    <s v="Magallanes y de la Antártica Chilena"/>
    <s v="Dirección de Vialidad"/>
    <s v="02"/>
    <s v="30123602-0"/>
    <s v="REPOSICIÓN DE VARIOS PUENTES REGIÓN DE MAGALLANES"/>
    <n v="1564000"/>
    <n v="0"/>
    <n v="1564000"/>
    <s v="MAGALLANES"/>
    <s v="PUNTA ARENAS"/>
    <n v="1564000000"/>
    <n v="0"/>
    <n v="1564000000"/>
    <x v="1"/>
    <s v="UNIPROVINCIAL"/>
    <x v="3"/>
    <s v="DVIA"/>
  </r>
  <r>
    <s v="Magallanes y de la Antártica Chilena"/>
    <s v="Dirección de Vialidad"/>
    <s v="02"/>
    <s v="30125637-0"/>
    <s v="CONSTRUCCIÓN CAMINO VICUÑA-YENDEGAIA, SECTOR AFLUENTE RÍO TOLEDO - RÍO CONDOR"/>
    <n v="1552000"/>
    <n v="0"/>
    <n v="1552000"/>
    <s v="TIERRA DEL FUEGO"/>
    <s v="TIMAUKEL"/>
    <n v="1552000000"/>
    <n v="0"/>
    <n v="1552000000"/>
    <x v="1"/>
    <s v="UNIPROVINCIAL"/>
    <x v="3"/>
    <s v="DVIA"/>
  </r>
  <r>
    <s v="Magallanes y de la Antártica Chilena"/>
    <s v="Dirección de Vialidad"/>
    <s v="02"/>
    <s v="30130944-0"/>
    <s v="REPOSICION RUTA 9, TRAMO AEROPUERTO PTA. ARENAS - GOB. PHILLIPI"/>
    <n v="67930"/>
    <n v="0"/>
    <n v="67930"/>
    <s v="MAGALLANES"/>
    <s v="PUNTA ARENAS"/>
    <n v="67930000"/>
    <n v="0"/>
    <n v="67930000"/>
    <x v="1"/>
    <s v="UNIPROVINCIAL"/>
    <x v="3"/>
    <s v="DVIA"/>
  </r>
  <r>
    <s v="Magallanes y de la Antártica Chilena"/>
    <s v="Dirección de Vialidad"/>
    <s v="02"/>
    <s v="30137944-0"/>
    <s v="MEJORAMIENTO RUTA 9, CERRO CASTILLO - BIFURCACIÓN RUTA Y-150"/>
    <n v="9633000"/>
    <n v="4226250.8470000001"/>
    <n v="5406749.1529999999"/>
    <s v="ULTIMA ESPERANZA"/>
    <s v="TORRES DEL PAINE"/>
    <n v="9633000000"/>
    <n v="4226250847"/>
    <n v="5406749153"/>
    <x v="1"/>
    <s v="UNIPROVINCIAL"/>
    <x v="3"/>
    <s v="DVIA"/>
  </r>
  <r>
    <s v="Magallanes y de la Antártica Chilena"/>
    <s v="Dirección de Vialidad"/>
    <s v="02"/>
    <s v="30255173-0"/>
    <s v="CONSTRUCCION CAMINO BAHIA TALCAHUANO-ESTERO WORSLEY- II ETAPA (CMT)"/>
    <n v="20"/>
    <n v="0"/>
    <n v="20"/>
    <s v="ULTIMA ESPERANZA"/>
    <s v="NATALES"/>
    <n v="20000"/>
    <n v="0"/>
    <n v="20000"/>
    <x v="1"/>
    <s v="UNIPROVINCIAL"/>
    <x v="3"/>
    <s v="DVIA"/>
  </r>
  <r>
    <s v="Magallanes y de la Antártica Chilena"/>
    <s v="Dirección de Vialidad"/>
    <s v="02"/>
    <s v="30279622-0"/>
    <s v="CONSTRUCCIÓN RUTA Y-170, SECTOR CAÑADON MACHO - LAGO DICKSON, ÚLTIMA ESPERANZA"/>
    <n v="40000"/>
    <n v="0"/>
    <n v="40000"/>
    <s v="ULTIMA ESPERANZA"/>
    <s v="TORRES DEL PAINE"/>
    <n v="40000000"/>
    <n v="0"/>
    <n v="40000000"/>
    <x v="1"/>
    <s v="UNIPROVINCIAL"/>
    <x v="3"/>
    <s v="DVIA"/>
  </r>
  <r>
    <s v="Magallanes y de la Antártica Chilena"/>
    <s v="Dirección de Vialidad"/>
    <s v="02"/>
    <s v="30280722-0"/>
    <s v="CONSTRUCCION CAMINO DE PENETRACION CALAFATE - RUSSFIN, TIERRA DEL FUEGO"/>
    <n v="6484000"/>
    <n v="1603872.452"/>
    <n v="4880127.5479999995"/>
    <s v="TIERRA DEL FUEGO"/>
    <s v="PORVENIR, TIMAUKEL"/>
    <n v="6484000000"/>
    <n v="1603872452"/>
    <n v="4880127547.999999"/>
    <x v="1"/>
    <s v="UNIPROVINCIAL"/>
    <x v="3"/>
    <s v="DVIA"/>
  </r>
  <r>
    <s v="Magallanes y de la Antártica Chilena"/>
    <s v="Dirección de Vialidad"/>
    <s v="02"/>
    <s v="30351005-0"/>
    <s v="MEJORAMIENTO ACCESO A LA CIUDAD DE PTO. NATALES, AV. ULT. ESPERANZA"/>
    <n v="1839900"/>
    <n v="0"/>
    <n v="1839900"/>
    <s v="ULTIMA ESPERANZA"/>
    <s v="NATALES"/>
    <n v="1839900000"/>
    <n v="0"/>
    <n v="1839900000"/>
    <x v="1"/>
    <s v="UNIPROVINCIAL"/>
    <x v="3"/>
    <s v="DVIA"/>
  </r>
  <r>
    <s v="Magallanes y de la Antártica Chilena"/>
    <s v="Dirección de Vialidad"/>
    <s v="02"/>
    <s v="30354173-0"/>
    <s v="CONSTRUCCION CAMINO RIO HOLLEMBERG - RIO PEREZ, ETAPA I,  XII REGIÓN"/>
    <n v="76000"/>
    <n v="0"/>
    <n v="76000"/>
    <s v="MAGALLANES"/>
    <s v="PUNTA ARENAS"/>
    <n v="76000000"/>
    <n v="0"/>
    <n v="76000000"/>
    <x v="1"/>
    <s v="UNIPROVINCIAL"/>
    <x v="3"/>
    <s v="DVIA"/>
  </r>
  <r>
    <s v="Magallanes y de la Antártica Chilena"/>
    <s v="Dirección de Vialidad"/>
    <s v="02"/>
    <s v="30391776-0"/>
    <s v="CONSTRUCCIÓN SENDA DE PENETRACIÓN CRUCE RUTA 9 - LAGO PINTO, COMUNA DE NATALES"/>
    <n v="231000"/>
    <n v="0"/>
    <n v="231000"/>
    <s v="ULTIMA ESPERANZA"/>
    <s v="NATALES"/>
    <n v="231000000"/>
    <n v="0"/>
    <n v="231000000"/>
    <x v="1"/>
    <s v="UNIPROVINCIAL"/>
    <x v="3"/>
    <s v="DVIA"/>
  </r>
  <r>
    <s v="Magallanes y de la Antártica Chilena"/>
    <s v="Dirección de Vialidad"/>
    <s v="02"/>
    <s v="30394274-0"/>
    <s v="CONSTRUCCION CAMINO CALETA EUGENIA- PUERTO TORO, TRAMO I, XII REGIÓN"/>
    <n v="2015000"/>
    <n v="0"/>
    <n v="2015000"/>
    <s v="ANTARTICA CHILENA"/>
    <s v="CABO DE HORNOS"/>
    <n v="2015000000"/>
    <n v="0"/>
    <n v="2015000000"/>
    <x v="1"/>
    <s v="UNIPROVINCIAL"/>
    <x v="3"/>
    <s v="DVIA"/>
  </r>
  <r>
    <s v="Magallanes y de la Antártica Chilena"/>
    <s v="Dirección de Vialidad"/>
    <s v="02"/>
    <s v="30458882-0"/>
    <s v="MEJORAMIENTO PASO FRONTERIZO R 9-253-CH,S:AVDA.ULTIMA ESPERANZA-CASAS VIEJAS"/>
    <n v="1756000"/>
    <n v="0"/>
    <n v="1756000"/>
    <s v="ULTIMA ESPERANZA"/>
    <s v="NATALES"/>
    <n v="1756000000"/>
    <n v="0"/>
    <n v="1756000000"/>
    <x v="1"/>
    <s v="UNIPROVINCIAL"/>
    <x v="3"/>
    <s v="DVIA"/>
  </r>
  <r>
    <s v="Magallanes y de la Antártica Chilena"/>
    <s v="Dirección de Vialidad"/>
    <s v="02"/>
    <s v="30459291-0"/>
    <s v="REPOSICIÓN Y NORMALIZACIÓN PUENTE RUBENS Y ACCESOS, PROVINCIA DE ÚLTIMA ESPERANZA"/>
    <n v="226760"/>
    <n v="0"/>
    <n v="226760"/>
    <s v="ULTIMA ESPERANZA"/>
    <s v="NATALES"/>
    <n v="226760000"/>
    <n v="0"/>
    <n v="226760000"/>
    <x v="1"/>
    <s v="UNIPROVINCIAL"/>
    <x v="3"/>
    <s v="DVIA"/>
  </r>
  <r>
    <s v="Magallanes y de la Antártica Chilena"/>
    <s v="Dirección de Vialidad"/>
    <s v="02"/>
    <s v="30461122-0"/>
    <s v="CONSTRUCCIÓN CAMINO ESTERO WORSLEY - FIORDO STAINES - I ETAPA (CMT)"/>
    <n v="1613000"/>
    <n v="377818.42499999999"/>
    <n v="1235181.575"/>
    <s v="ULTIMA ESPERANZA"/>
    <s v="NATALES"/>
    <n v="1613000000"/>
    <n v="377818425"/>
    <n v="1235181575"/>
    <x v="1"/>
    <s v="UNIPROVINCIAL"/>
    <x v="3"/>
    <s v="DVIA"/>
  </r>
  <r>
    <s v="Magallanes y de la Antártica Chilena"/>
    <s v="Dirección de Vialidad"/>
    <s v="02"/>
    <s v="30485416-0"/>
    <s v="MEJORAMIENTO RUTA Y-65, PORVENIR - MANANTIALES, TIERRA DEL FUEGO, ETAPA II"/>
    <n v="18149000"/>
    <n v="5413387.517"/>
    <n v="12735612.483000001"/>
    <s v="TIERRA DEL FUEGO"/>
    <s v="PRIMAVERA"/>
    <n v="18149000000"/>
    <n v="5413387517"/>
    <n v="12735612483"/>
    <x v="1"/>
    <s v="UNIPROVINCIAL"/>
    <x v="3"/>
    <s v="DVIA"/>
  </r>
  <r>
    <s v="Magallanes y de la Antártica Chilena"/>
    <s v="Dirección de Vialidad"/>
    <s v="02"/>
    <s v="30485466-0"/>
    <s v="MEJORAMIENTO RUTA Y-71, PORVENIR- ONAISSIN, TRAMO II, PROVINCIA DE TIERRA DEL FUEGO"/>
    <n v="19284000"/>
    <n v="127897.264"/>
    <n v="19156102.736000001"/>
    <s v="TIERRA DEL FUEGO"/>
    <s v="PORVENIR"/>
    <n v="19284000000"/>
    <n v="127897264"/>
    <n v="19156102736"/>
    <x v="1"/>
    <s v="UNIPROVINCIAL"/>
    <x v="3"/>
    <s v="DVIA"/>
  </r>
  <r>
    <s v="Magallanes y de la Antártica Chilena"/>
    <s v="Dirección de Vialidad"/>
    <s v="02"/>
    <s v="40011007-0"/>
    <s v="CONSERVACION GLOBAL RED VIAL REGION DE MAGALLANES 2020"/>
    <n v="5183000"/>
    <n v="1952514.3389999999"/>
    <n v="3230485.6609999998"/>
    <s v="MAGALLANES, TIERRA DEL FUEGO, ULTIMA ESPERANZA"/>
    <s v="PUNTA ARENAS, LAGUNA BLANCA, TIMAUKEL, TORRES DEL PAINE"/>
    <n v="5183000000"/>
    <n v="1952514339"/>
    <n v="3230485661"/>
    <x v="1"/>
    <s v="UNIPROVINCIAL"/>
    <x v="3"/>
    <s v="DVIA"/>
  </r>
  <r>
    <s v="Magallanes y de la Antártica Chilena"/>
    <s v="Dirección de Vialidad"/>
    <s v="02"/>
    <s v="40012479-0"/>
    <s v="REPOSICION RUTA 9 SECTOR ROTONDA A CAMINO 1 EN PUERTO NATALES"/>
    <n v="101000"/>
    <n v="0"/>
    <n v="101000"/>
    <s v="ULTIMA ESPERANZA"/>
    <s v="NATALES"/>
    <n v="101000000"/>
    <n v="0"/>
    <n v="101000000"/>
    <x v="1"/>
    <s v="UNIPROVINCIAL"/>
    <x v="3"/>
    <s v="DVIA"/>
  </r>
  <r>
    <s v="Magallanes y de la Antártica Chilena"/>
    <s v="Dirección de Vialidad"/>
    <s v="02"/>
    <s v="40020217-0"/>
    <s v="CONSERVACION GLOBAL MIXTA CAMINOS RED VIAL REGIÓN DE MAGALLANES 2021"/>
    <n v="7272000"/>
    <n v="1563264.4210000001"/>
    <n v="5708735.5789999999"/>
    <s v="MAGALLANES, TIERRA DEL FUEGO, ULTIMA ESPERANZA"/>
    <s v="RIO VERDE, PORVENIR, NATALES, TORRES DEL PAINE"/>
    <n v="7272000000"/>
    <n v="1563264421"/>
    <n v="5708735579"/>
    <x v="1"/>
    <s v="UNIPROVINCIAL"/>
    <x v="3"/>
    <s v="DVIA"/>
  </r>
  <r>
    <s v="Magallanes y de la Antártica Chilena"/>
    <s v="Dirección de Vialidad"/>
    <s v="02"/>
    <s v="40021378-0"/>
    <s v="NORMALIZACION RUTA Y-340 S: PTO NATALES - LAGO BALMACEDA - RIO PRIMERO"/>
    <n v="627000"/>
    <n v="341042.54499999998"/>
    <n v="285957.45500000002"/>
    <s v="ULTIMA ESPERANZA"/>
    <s v="NATALES"/>
    <n v="627000000"/>
    <n v="341042545"/>
    <n v="285957455"/>
    <x v="1"/>
    <s v="UNIPROVINCIAL"/>
    <x v="3"/>
    <s v="DVIA"/>
  </r>
  <r>
    <s v="Magallanes y de la Antártica Chilena"/>
    <s v="Dirección de Vialidad"/>
    <s v="02"/>
    <s v="40023995-0"/>
    <s v="REPOSICION PUENTE RIO PEREZ, COMUNA DE RIO VERDE, XII REGION "/>
    <n v="53650"/>
    <n v="0"/>
    <n v="53650"/>
    <s v="MAGALLANES"/>
    <s v="RIO VERDE"/>
    <n v="53650000"/>
    <n v="0"/>
    <n v="53650000"/>
    <x v="1"/>
    <s v="UNIPROVINCIAL"/>
    <x v="3"/>
    <s v="DVIA"/>
  </r>
  <r>
    <s v="Magallanes y de la Antártica Chilena"/>
    <s v="Dirección de Vialidad"/>
    <s v="02"/>
    <s v="40025069-0"/>
    <s v="MEJORAMIENTO RUTAS Y-150, Y-156 E Y-160; CR. RUTA 9 - GUARD. SARMIENTO Y LAGUNA AMARGA, XIIR"/>
    <n v="9146000"/>
    <n v="1082208.2860000001"/>
    <n v="8063791.7139999997"/>
    <s v="ULTIMA ESPERANZA"/>
    <s v="TORRES DEL PAINE"/>
    <n v="9146000000"/>
    <n v="1082208286"/>
    <n v="8063791714"/>
    <x v="1"/>
    <s v="UNIPROVINCIAL"/>
    <x v="3"/>
    <s v="DVIA"/>
  </r>
  <r>
    <s v="Magallanes y de la Antártica Chilena"/>
    <s v="Dirección de Vialidad"/>
    <s v="02"/>
    <s v="40026116-0"/>
    <s v="CONSTRUCCION PUENTE LAPATAIA, CAMINO VICUÑA YENDEGAIA, COMUNA DE TIMAUKEL"/>
    <n v="477000"/>
    <n v="0"/>
    <n v="477000"/>
    <s v="ANTARTICA CHILENA"/>
    <s v="CABO DE HORNOS"/>
    <n v="477000000"/>
    <n v="0"/>
    <n v="477000000"/>
    <x v="1"/>
    <s v="UNIPROVINCIAL"/>
    <x v="3"/>
    <s v="DVIA"/>
  </r>
  <r>
    <s v="Magallanes y de la Antártica Chilena"/>
    <s v="Dirección de Vialidad"/>
    <s v="02"/>
    <s v="40026125-0"/>
    <s v="NORMALIZACION DE DISEÑO DE PUENTES, COMUNA DE TORRES DEL PAINE, XII REGION"/>
    <n v="152000"/>
    <n v="0"/>
    <n v="152000"/>
    <s v="ULTIMA ESPERANZA"/>
    <s v="TORRES DEL PAINE"/>
    <n v="152000000"/>
    <n v="0"/>
    <n v="152000000"/>
    <x v="1"/>
    <s v="UNIPROVINCIAL"/>
    <x v="3"/>
    <s v="DVIA"/>
  </r>
  <r>
    <s v="Magallanes y de la Antártica Chilena"/>
    <s v="Dirección de Vialidad"/>
    <s v="02"/>
    <s v="40027109-0"/>
    <s v="CONSERVACION RED VIAL REGION DE MAGALLANES 2020 (PLAN DE RECUPERACION)"/>
    <n v="1500000"/>
    <n v="688975.13800000004"/>
    <n v="811024.86199999996"/>
    <s v="TIERRA DEL FUEGO"/>
    <s v="TIMAUKEL"/>
    <n v="1500000000"/>
    <n v="688975138"/>
    <n v="811024862"/>
    <x v="1"/>
    <s v="UNIPROVINCIAL"/>
    <x v="3"/>
    <s v="DVIA"/>
  </r>
  <r>
    <s v="Magallanes y de la Antártica Chilena"/>
    <s v="Dirección de Vialidad"/>
    <s v="02"/>
    <s v="40029497-0"/>
    <s v="CONSERVACION CAMINOS BÁSICOS REGIÓN DE MAGALLANES 2020"/>
    <n v="692000"/>
    <n v="691577.76399999997"/>
    <n v="422.23600000003353"/>
    <s v="MAGALLANES, TIERRA DEL FUEGO, ULTIMA ESPERANZA"/>
    <s v="PUNTA ARENAS, LAGUNA BLANCA, RIO VERDE, SAN GREGORIO, PORVENIR, PRIMAVERA, TIMAUKEL, NATALES, TORRES DEL PAINE"/>
    <n v="692000000"/>
    <n v="691577764"/>
    <n v="422236.00000003353"/>
    <x v="1"/>
    <s v="UNIPROVINCIAL"/>
    <x v="3"/>
    <s v="DVIA"/>
  </r>
  <r>
    <s v="Magallanes y de la Antártica Chilena"/>
    <s v="Dirección de Vialidad"/>
    <s v="02"/>
    <s v="40031003-0"/>
    <s v="MEJORAMIENTO RUTA Y-655 SECTOR CERRO SOMBRERO-BAHIA FELIPE, PROVINCIA DE TIERRA DEL FUEGO"/>
    <n v="362010"/>
    <n v="0"/>
    <n v="362010"/>
    <s v="TIERRA DEL FUEGO"/>
    <s v="PRIMAVERA"/>
    <n v="362010000"/>
    <n v="0"/>
    <n v="362010000"/>
    <x v="1"/>
    <s v="UNIPROVINCIAL"/>
    <x v="3"/>
    <s v="DVIA"/>
  </r>
  <r>
    <s v="Magallanes y de la Antártica Chilena"/>
    <s v="Dirección de Vialidad"/>
    <s v="02"/>
    <s v="40038443-0"/>
    <s v="CONSERVACION RED VIAL ADMINISTRACION DIRECTA REGION DE MAGALLANES 2023 "/>
    <n v="5335901"/>
    <n v="645976.4"/>
    <n v="4689924.5999999996"/>
    <s v="MAGALLANES, ANTARTICA CHILENA, TIERRA DEL FUEGO, ULTIMA ESPERANZA"/>
    <s v="PUNTA ARENAS, LAGUNA BLANCA, RIO VERDE, SAN GREGORIO, CABO DE HORNOS, ANTARTICA, PORVENIR, PRIMAVERA, TIMAUKEL, NATALES, TORRES DEL PAINE"/>
    <n v="5335901000"/>
    <n v="645976400"/>
    <n v="4689924600"/>
    <x v="1"/>
    <s v="UNIPROVINCIAL"/>
    <x v="3"/>
    <s v="DVIA"/>
  </r>
  <r>
    <s v="Magallanes y de la Antártica Chilena"/>
    <s v="Dirección de Vialidad"/>
    <s v="02"/>
    <s v="40038629-0"/>
    <s v="CONSTRUCCION CAMINO RIO HOLLEMBERG - RIO PEREZ, ETAPA II, XII REGION "/>
    <n v="53650"/>
    <n v="0"/>
    <n v="53650"/>
    <s v="MAGALLANES, ULTIMA ESPERANZA"/>
    <s v="RIO VERDE, NATALES"/>
    <n v="53650000"/>
    <n v="0"/>
    <n v="53650000"/>
    <x v="1"/>
    <s v="UNIPROVINCIAL"/>
    <x v="3"/>
    <s v="DVIA"/>
  </r>
  <r>
    <s v="Magallanes y de la Antártica Chilena"/>
    <s v="Dirección de Vialidad"/>
    <s v="02"/>
    <s v="40038633-0"/>
    <s v="REPOSICION RUTA 9 SECTOR CORDON ARAUCO-CASAS VIEJAS "/>
    <n v="11130"/>
    <n v="0"/>
    <n v="11130"/>
    <s v="INTERPROVINCIAL"/>
    <s v="INTERCOMUNAL"/>
    <n v="11130000"/>
    <n v="0"/>
    <n v="11130000"/>
    <x v="0"/>
    <s v="INTERPROVINCIAL"/>
    <x v="3"/>
    <s v="DVIA"/>
  </r>
  <r>
    <s v="Magallanes y de la Antártica Chilena"/>
    <s v="Dirección de Vialidad"/>
    <s v="02"/>
    <s v="40039644-0"/>
    <s v="CONSERVACION SEGURIDAD VIAL RED VIAL REGION DE MAGALLANES Y ANTARTICA CHILENA 2022-2023"/>
    <n v="1075000"/>
    <n v="101293.43799999999"/>
    <n v="973706.56200000003"/>
    <s v="MAGALLANES, ANTARTICA CHILENA, TIERRA DEL FUEGO, ULTIMA ESPERANZA"/>
    <s v="PUNTA ARENAS, LAGUNA BLANCA, RIO VERDE, SAN GREGORIO, CABO DE HORNOS, ANTARTICA, PORVENIR, PRIMAVERA, TIMAUKEL, NATALES, TORRES DEL PAINE"/>
    <n v="1075000000"/>
    <n v="101293438"/>
    <n v="973706562"/>
    <x v="1"/>
    <s v="UNIPROVINCIAL"/>
    <x v="3"/>
    <s v="DVIA"/>
  </r>
  <r>
    <s v="Magallanes y de la Antártica Chilena"/>
    <s v="Dirección de Vialidad"/>
    <s v="02"/>
    <s v="40043719-0"/>
    <s v="CONSERVACION CAMINOS BASICOS REGION DE MAGALLANES 2023-2024"/>
    <n v="1482000"/>
    <n v="0"/>
    <n v="1482000"/>
    <s v="INTERPROVINCIAL"/>
    <s v="INTERCOMUNAL"/>
    <n v="1482000000"/>
    <n v="0"/>
    <n v="1482000000"/>
    <x v="0"/>
    <s v="INTERPROVINCIAL"/>
    <x v="3"/>
    <s v="DVIA"/>
  </r>
  <r>
    <s v="Magallanes y de la Antártica Chilena"/>
    <s v="Dirección de Obras Portuarias "/>
    <s v="01"/>
    <s v="30486360-0"/>
    <s v="ANALISIS DINAMICA DE SEDIMENTOS CANAL DE ACCESO BAHÍA CHILOTA, PORVENIR"/>
    <n v="255888"/>
    <n v="137781.77100000001"/>
    <n v="118106.22899999999"/>
    <s v="TIERRA DEL FUEGO"/>
    <s v="PORVENIR"/>
    <n v="255888000"/>
    <n v="137781771"/>
    <n v="118106228.99999999"/>
    <x v="1"/>
    <s v="UNIPROVINCIAL"/>
    <x v="3"/>
    <s v="DOPO"/>
  </r>
  <r>
    <s v="Magallanes y de la Antártica Chilena"/>
    <s v="Dirección de Obras Portuarias "/>
    <s v="01"/>
    <s v="40010496-0"/>
    <s v="ANALISIS SECTOR BAHIA PUNTA CARRERA, PUNTA ARENAS"/>
    <n v="100150"/>
    <n v="0"/>
    <n v="100150"/>
    <s v="MAGALLANES"/>
    <s v="PUNTA ARENAS"/>
    <n v="100150000"/>
    <n v="0"/>
    <n v="100150000"/>
    <x v="1"/>
    <s v="UNIPROVINCIAL"/>
    <x v="3"/>
    <s v="DOPO"/>
  </r>
  <r>
    <s v="Magallanes y de la Antártica Chilena"/>
    <s v="Dirección de Obras Portuarias "/>
    <s v="02"/>
    <s v="20196156-0"/>
    <s v="CONSTRUCCIÓN INFRAESTRUCTURA PORTUARIA EN PTO NAVARINO"/>
    <n v="3516900"/>
    <n v="1672108.0819999999"/>
    <n v="1844791.9180000001"/>
    <s v="ANTARTICA CHILENA"/>
    <s v="CABO DE HORNOS"/>
    <n v="3516900000"/>
    <n v="1672108082"/>
    <n v="1844791918"/>
    <x v="1"/>
    <s v="UNIPROVINCIAL"/>
    <x v="3"/>
    <s v="DOPO"/>
  </r>
  <r>
    <s v="Magallanes y de la Antártica Chilena"/>
    <s v="Dirección de Obras Portuarias "/>
    <s v="02"/>
    <s v="30081565-0"/>
    <s v="CONSTRUCCIÓN INFRAESTRUCTURA PORTUARIA BAHÍA FILDES, ANTÁRTICA CHILENA"/>
    <n v="10"/>
    <n v="0"/>
    <n v="10"/>
    <s v="ANTARTICA CHILENA"/>
    <s v="ANTARTICA"/>
    <n v="10000"/>
    <n v="0"/>
    <n v="10000"/>
    <x v="1"/>
    <s v="UNIPROVINCIAL"/>
    <x v="3"/>
    <s v="DOPO"/>
  </r>
  <r>
    <s v="Magallanes y de la Antártica Chilena"/>
    <s v="Dirección de Obras Portuarias "/>
    <s v="02"/>
    <s v="30113782-0"/>
    <s v="MEJORAMIENTO Y AMPLIACION VARADERO CALETA BCO AMARILLO, PTA ARENAS"/>
    <n v="38022"/>
    <n v="149.94"/>
    <n v="37872.06"/>
    <s v="MAGALLANES"/>
    <s v="PUNTA ARENAS"/>
    <n v="38022000"/>
    <n v="149940"/>
    <n v="37872060"/>
    <x v="1"/>
    <s v="UNIPROVINCIAL"/>
    <x v="3"/>
    <s v="DOPO"/>
  </r>
  <r>
    <s v="Magallanes y de la Antártica Chilena"/>
    <s v="Dirección de Obras Portuarias "/>
    <s v="02"/>
    <s v="30113786-0"/>
    <s v="MEJORAMIENTO BORDE COSTERO EN PUERTO WILLIAMS, CABO DE HORNOS"/>
    <n v="136120"/>
    <n v="0"/>
    <n v="136120"/>
    <s v="ANTARTICA CHILENA"/>
    <s v="CABO DE HORNOS"/>
    <n v="136120000"/>
    <n v="0"/>
    <n v="136120000"/>
    <x v="1"/>
    <s v="UNIPROVINCIAL"/>
    <x v="3"/>
    <s v="DOPO"/>
  </r>
  <r>
    <s v="Magallanes y de la Antártica Chilena"/>
    <s v="Dirección de Obras Portuarias "/>
    <s v="02"/>
    <s v="30137224-0"/>
    <s v="CONSTRUCCIÓN INFRAEST. PORTUARIA MULTIPROPÓSITO PUERTO WILLIAMS"/>
    <n v="2400010"/>
    <n v="1247783.2749999999"/>
    <n v="1152226.7250000001"/>
    <s v="ANTARTICA CHILENA"/>
    <s v="CABO DE HORNOS"/>
    <n v="2400010000"/>
    <n v="1247783275"/>
    <n v="1152226725"/>
    <x v="1"/>
    <s v="UNIPROVINCIAL"/>
    <x v="3"/>
    <s v="DOPO"/>
  </r>
  <r>
    <s v="Magallanes y de la Antártica Chilena"/>
    <s v="Dirección de Obras Portuarias "/>
    <s v="02"/>
    <s v="30305772-0"/>
    <s v="CONSTRUCCION INFRAESTRUCTURA PORTUARIA EN PUERTO TORO, CABO DE HORNOS"/>
    <n v="2000000"/>
    <n v="0"/>
    <n v="2000000"/>
    <s v="ANTARTICA CHILENA"/>
    <s v="CABO DE HORNOS"/>
    <n v="2000000000"/>
    <n v="0"/>
    <n v="2000000000"/>
    <x v="1"/>
    <s v="UNIPROVINCIAL"/>
    <x v="3"/>
    <s v="DOPO"/>
  </r>
  <r>
    <s v="Magallanes y de la Antártica Chilena"/>
    <s v="Dirección de Obras Portuarias "/>
    <s v="02"/>
    <s v="40009191-0"/>
    <s v="CONSTRUCCION RAMPAS CONECTIVIDAD CANAL FITZ ROY, RIO VERDE"/>
    <n v="334833"/>
    <n v="0"/>
    <n v="334833"/>
    <s v="MAGALLANES"/>
    <s v="RIO VERDE"/>
    <n v="334833000"/>
    <n v="0"/>
    <n v="334833000"/>
    <x v="1"/>
    <s v="UNIPROVINCIAL"/>
    <x v="3"/>
    <s v="DOPO"/>
  </r>
  <r>
    <s v="Magallanes y de la Antártica Chilena"/>
    <s v="Dirección de Obras Portuarias "/>
    <s v="02"/>
    <s v="40038132-0"/>
    <s v="CONSERVACION CALETA PESQUERA DE PUERTO NATALES - 2022"/>
    <n v="7540"/>
    <n v="6369.9859999999999"/>
    <n v="1170.0140000000001"/>
    <s v="ULTIMA ESPERANZA"/>
    <s v="NATALES"/>
    <n v="7540000"/>
    <n v="6369986"/>
    <n v="1170014.0000000002"/>
    <x v="1"/>
    <s v="UNIPROVINCIAL"/>
    <x v="3"/>
    <s v="DOPO"/>
  </r>
  <r>
    <s v="Magallanes y de la Antártica Chilena"/>
    <s v="Dirección de Obras Portuarias "/>
    <s v="02"/>
    <s v="40038133-0"/>
    <s v="CONSERVACION INFRAESTRUCTURA PESQUERA Y DE CONECTIVIDAD DE PUERTO NATALES"/>
    <n v="58399"/>
    <n v="57725.862999999998"/>
    <n v="673.13700000000244"/>
    <s v="ANTARTICA CHILENA"/>
    <s v="CABO DE HORNOS"/>
    <n v="58399000"/>
    <n v="57725863"/>
    <n v="673137.00000000244"/>
    <x v="1"/>
    <s v="UNIPROVINCIAL"/>
    <x v="3"/>
    <s v="DOPO"/>
  </r>
  <r>
    <s v="Magallanes y de la Antártica Chilena"/>
    <s v="Dirección de Obras Portuarias "/>
    <s v="02"/>
    <s v="40040596-0"/>
    <s v="CONSERVACION RAMPAS PUERTO NATALES Y PUNTA DAROCH"/>
    <n v="500010"/>
    <n v="97692.307000000001"/>
    <n v="402317.69299999997"/>
    <s v="ULTIMA ESPERANZA"/>
    <s v="NATALES"/>
    <n v="500010000"/>
    <n v="97692307"/>
    <n v="402317693"/>
    <x v="1"/>
    <s v="UNIPROVINCIAL"/>
    <x v="3"/>
    <s v="DOPO"/>
  </r>
  <r>
    <s v="Magallanes y de la Antártica Chilena"/>
    <s v="Dirección de Aeropuertos "/>
    <s v="02"/>
    <s v="30100036-0"/>
    <s v="MEJORAMIENTO ÁREA DE MOVIMIENTO AEROPUERTO PRESIDENTE IBÁÑEZ R 12"/>
    <n v="15918590"/>
    <n v="2098856.0179999997"/>
    <n v="13819733.982000001"/>
    <s v="MAGALLANES"/>
    <s v="PUNTA ARENAS"/>
    <n v="15918590000"/>
    <n v="2098856017.9999998"/>
    <n v="13819733982"/>
    <x v="1"/>
    <s v="UNIPROVINCIAL"/>
    <x v="3"/>
    <s v="DAER"/>
  </r>
  <r>
    <s v="Magallanes y de la Antártica Chilena"/>
    <s v="Dirección de Aeropuertos "/>
    <s v="02"/>
    <s v="30480664-0"/>
    <s v="CONSERVACION MENOR RED AEROPORTUARIA REGIÓN DE MAGALLANES AÑOS 2017 - 2021"/>
    <n v="168000"/>
    <n v="43399.069000000003"/>
    <n v="124600.931"/>
    <s v="ANTARTICA CHILENA, TIERRA DEL FUEGO, ULTIMA ESPERANZA"/>
    <s v="CABO DE HORNOS, ANTARTICA, PORVENIR, NATALES"/>
    <n v="168000000"/>
    <n v="43399069"/>
    <n v="124600931"/>
    <x v="1"/>
    <s v="UNIPROVINCIAL"/>
    <x v="3"/>
    <s v="DAER"/>
  </r>
  <r>
    <s v="Magallanes y de la Antártica Chilena"/>
    <s v="Dirección de Aeropuertos "/>
    <s v="02"/>
    <s v="40009039-0"/>
    <s v="AMPLIACION AREA TERMINAL AERÓDROMO GAMA. ZAÑARTU DE PTO. WILLIAMS"/>
    <n v="1546410"/>
    <n v="297245.20499999996"/>
    <n v="1249164.7950000002"/>
    <s v="ANTARTICA CHILENA"/>
    <s v="CABO DE HORNOS"/>
    <n v="1546410000"/>
    <n v="297245204.99999994"/>
    <n v="1249164795.0000002"/>
    <x v="1"/>
    <s v="UNIPROVINCIAL"/>
    <x v="3"/>
    <s v="DAER"/>
  </r>
  <r>
    <s v="Magallanes y de la Antártica Chilena"/>
    <s v="Dirección de Aeropuertos "/>
    <s v="02"/>
    <s v="40031610-0"/>
    <s v="AMPLIACION Y MEJORAMIENTO AERÓDROMO TENIENTE RODOLFO MARSH MARTIN"/>
    <n v="488296"/>
    <n v="50540.855000000003"/>
    <n v="437755.14500000002"/>
    <s v="ANTARTICA CHILENA"/>
    <s v="ANTARTICA"/>
    <n v="488296000"/>
    <n v="50540855"/>
    <n v="437755145"/>
    <x v="1"/>
    <s v="UNIPROVINCIAL"/>
    <x v="3"/>
    <s v="DAER"/>
  </r>
  <r>
    <s v="Magallanes y de la Antártica Chilena"/>
    <s v="Dirección de Aeropuertos "/>
    <s v="02"/>
    <s v="40033095-0"/>
    <s v="CONSERVACION ZONA DE PARADA, AD PAMPA GUANACO, TIMAUKEL  (PLAN DE RECUPERACIÓN)"/>
    <n v="1230948"/>
    <n v="171.24700000000001"/>
    <n v="1230776.753"/>
    <s v="TIERRA DEL FUEGO"/>
    <s v="TIMAUKEL"/>
    <n v="1230948000"/>
    <n v="171247"/>
    <n v="1230776753"/>
    <x v="1"/>
    <s v="UNIPROVINCIAL"/>
    <x v="3"/>
    <s v="DAER"/>
  </r>
  <r>
    <s v="Magallanes y de la Antártica Chilena"/>
    <s v="Dirección de Aeropuertos "/>
    <s v="02"/>
    <s v="40036488-0"/>
    <s v="AMPLIACION Y MEJORAMIENTO AD TENIENTE JULIO GALLARDO, PUERTO NATALES"/>
    <n v="537240"/>
    <n v="137223.954"/>
    <n v="400016.04599999997"/>
    <s v="ULTIMA ESPERANZA"/>
    <s v="NATALES"/>
    <n v="537240000"/>
    <n v="137223954"/>
    <n v="400016046"/>
    <x v="1"/>
    <s v="UNIPROVINCIAL"/>
    <x v="3"/>
    <s v="DAER"/>
  </r>
  <r>
    <s v="Magallanes y de la Antártica Chilena"/>
    <s v="Dirección de Aeropuertos "/>
    <s v="02"/>
    <s v="40036540-0"/>
    <s v="CONSTRUCCION PUNTO DE POSADA PARA HELICÓPTEROS EN VILLA PUNTA DELGADA "/>
    <n v="771869"/>
    <n v="0"/>
    <n v="771869"/>
    <s v="MAGALLANES"/>
    <s v="SAN GREGORIO"/>
    <n v="771869000"/>
    <n v="0"/>
    <n v="771869000"/>
    <x v="1"/>
    <s v="UNIPROVINCIAL"/>
    <x v="3"/>
    <s v="DAER"/>
  </r>
  <r>
    <s v="Magallanes y de la Antártica Chilena"/>
    <s v="Dirección de Aeropuertos "/>
    <s v="02"/>
    <s v="40043387-0"/>
    <s v="CONSERVACION ACCESOS, ESTACIONAMIENTOS TERMINAL Y OBRAS ANEXAS AD. G. ZAÑARTU DE P. WILLIAMS"/>
    <n v="2672371"/>
    <n v="0"/>
    <n v="2672371"/>
    <s v="ANTARTICA CHILENA"/>
    <s v="CABO DE HORNOS"/>
    <n v="2672371000"/>
    <n v="0"/>
    <n v="2672371000"/>
    <x v="1"/>
    <s v="UNIPROVINCIAL"/>
    <x v="3"/>
    <s v="DAER"/>
  </r>
  <r>
    <s v="Magallanes y de la Antártica Chilena"/>
    <s v="Dirección de Aeropuertos "/>
    <s v="02"/>
    <s v="40046670-0"/>
    <s v="CONSERVACION CIERRE PERIMETRAL ADMO. GAMA ZAÑARTU DE P. WILLIAMS"/>
    <n v="3044420"/>
    <n v="0"/>
    <n v="3044420"/>
    <s v="ANTARTICA CHILENA"/>
    <s v="CABO DE HORNOS"/>
    <n v="3044420000"/>
    <n v="0"/>
    <n v="3044420000"/>
    <x v="1"/>
    <s v="UNIPROVINCIAL"/>
    <x v="3"/>
    <s v="DAER"/>
  </r>
  <r>
    <s v="Magallanes y de la Antártica Chilena"/>
    <s v="Subdirección de Servicios Sanitarios Rurales"/>
    <s v="02"/>
    <s v="40017218-0"/>
    <s v="CONSERVACIÓN MANTENCIÓN Y AMPLIACIÓN SIST. APR REGIÓN DE MAGALLANES, (GLOSA 5)"/>
    <n v="436500"/>
    <n v="1348.307"/>
    <n v="435151.69300000003"/>
    <s v="INTERPROVINCIAL"/>
    <s v="INTERCOMUNAL"/>
    <n v="436500000"/>
    <n v="1348307"/>
    <n v="435151693"/>
    <x v="0"/>
    <s v="INTERPROVINCIAL"/>
    <x v="3"/>
    <s v="SSSR"/>
  </r>
  <r>
    <s v="Magallanes y de la Antártica Chilena"/>
    <s v="Subdirección de Servicios Sanitarios Rurales"/>
    <s v="02"/>
    <s v="40027920-0"/>
    <s v="MEJORAMIENTO SISTEMAS APR, REGION DE MAGALLANES, GLOSA 05 APR (PREFACT.,FACT.,DISEÑO)"/>
    <n v="23576"/>
    <n v="23575.262999999999"/>
    <n v="0.73700000000098953"/>
    <s v="INTERPROVINCIAL"/>
    <s v="INTERCOMUNAL"/>
    <n v="23576000"/>
    <n v="23575263"/>
    <n v="737.00000000098953"/>
    <x v="0"/>
    <s v="INTERPROVINCIAL"/>
    <x v="3"/>
    <s v="SSSR"/>
  </r>
  <r>
    <s v="Magallanes y de la Antártica Chilena"/>
    <s v="Dirección General de Concesiones de Obras Públicas"/>
    <s v="02"/>
    <s v="29000075-0"/>
    <s v="AEROPUERTO CARLOS IBAÑEZ DEL CAMPO PUNTA ARENAS (INSPECCIÓN FISCAL)"/>
    <n v="741077"/>
    <n v="165681.07999999999"/>
    <n v="575395.92000000004"/>
    <s v="MAGALLANES"/>
    <s v="PUNTA ARENAS"/>
    <n v="741077000"/>
    <n v="165681080"/>
    <n v="575395920"/>
    <x v="1"/>
    <s v="UNIPROVINCIAL"/>
    <x v="3"/>
    <s v="DCOP"/>
  </r>
  <r>
    <s v="Interregional"/>
    <s v="Dirección de Arquitectura "/>
    <s v="02"/>
    <s v="40002551-0"/>
    <s v="CONSERVACION INFRAESTRUCTURA DE APOYO NIVEL NACIONAL 2019/2022"/>
    <n v="38574"/>
    <n v="0"/>
    <n v="38574"/>
    <s v="INTERPROVINCIAL"/>
    <s v="INTERCOMUNAL"/>
    <n v="38574000"/>
    <n v="0"/>
    <n v="38574000"/>
    <x v="0"/>
    <s v="INTERPROVINCIAL"/>
    <x v="4"/>
    <s v="DARQ"/>
  </r>
  <r>
    <s v="Interregional"/>
    <s v="Dirección de Arquitectura "/>
    <s v="02"/>
    <s v="40030197-0"/>
    <s v="CONSERVACION INFRAESTRUCTURA DE APOYO NIVEL NACIONAL 2022-2024"/>
    <n v="3859160"/>
    <n v="86673.39899999999"/>
    <n v="3772486.6009999998"/>
    <s v="INTERPROVINCIAL"/>
    <s v="INTERCOMUNAL"/>
    <n v="3859160000"/>
    <n v="86673398.999999985"/>
    <n v="3772486601"/>
    <x v="0"/>
    <s v="INTERPROVINCIAL"/>
    <x v="4"/>
    <s v="DARQ"/>
  </r>
  <r>
    <s v="Interregional"/>
    <s v="Dirección de Arquitectura "/>
    <s v="02"/>
    <s v="40033267-0"/>
    <s v="CONSERVACION ANTENAS DE COMUNICACIONES DE EMERGENCIA - ETAPA 2"/>
    <n v="149053"/>
    <n v="78956.827999999994"/>
    <n v="70096.172000000006"/>
    <s v="INTERPROVINCIAL"/>
    <s v="INTERCOMUNAL"/>
    <n v="149053000"/>
    <n v="78956828"/>
    <n v="70096172"/>
    <x v="0"/>
    <s v="INTERPROVINCIAL"/>
    <x v="4"/>
    <s v="DARQ"/>
  </r>
  <r>
    <s v="Interregional"/>
    <s v="Dirección de Obras Hidráulicas "/>
    <s v="01"/>
    <s v="30469884-0"/>
    <s v="DIAGNOSTICO PARA EL DESARROLLO DE UN PLAN DE QUEBRADAS"/>
    <n v="435165"/>
    <n v="132665.33100000001"/>
    <n v="302499.66899999999"/>
    <s v="INTERPROVINCIAL"/>
    <s v="INTERCOMUNAL"/>
    <n v="435165000"/>
    <n v="132665331"/>
    <n v="302499669"/>
    <x v="0"/>
    <s v="INTERPROVINCIAL"/>
    <x v="4"/>
    <s v="DOHR"/>
  </r>
  <r>
    <s v="Interregional"/>
    <s v="Dirección de Obras Hidráulicas "/>
    <s v="02"/>
    <s v="40039448-0"/>
    <s v="CONSERVACION DE RIBERAS DE CAUCES NATURALES INTERREGIONAL"/>
    <n v="275530"/>
    <n v="44958.593000000001"/>
    <n v="230571.40700000001"/>
    <s v="INTERPROVINCIAL"/>
    <s v="INTERCOMUNAL"/>
    <n v="275530000"/>
    <n v="44958593"/>
    <n v="230571407"/>
    <x v="0"/>
    <s v="INTERPROVINCIAL"/>
    <x v="4"/>
    <s v="DOHR"/>
  </r>
  <r>
    <s v="Interregional"/>
    <s v="Dirección de Vialidad"/>
    <s v="01"/>
    <s v="40011260-0"/>
    <s v="DIAGNOSTICO PUENTES E IMPLEMENTACION SISTEMA GESTIÓN PARA CONSERV. ETAPA II"/>
    <n v="353000"/>
    <n v="0"/>
    <n v="353000"/>
    <s v="INTERPROVINCIAL"/>
    <s v="INTERCOMUNAL"/>
    <n v="353000000"/>
    <n v="0"/>
    <n v="353000000"/>
    <x v="0"/>
    <s v="INTERPROVINCIAL"/>
    <x v="4"/>
    <s v="DVIA"/>
  </r>
  <r>
    <s v="Interregional"/>
    <s v="Dirección de Vialidad"/>
    <s v="01"/>
    <s v="40011597-0"/>
    <s v="ANALISIS METODOLOGICO PARA LA DETERMINACION DE COSTOS DE PROYECTOS VIALES"/>
    <n v="114000"/>
    <n v="0"/>
    <n v="114000"/>
    <s v="INTERPROVINCIAL"/>
    <s v="INTERCOMUNAL"/>
    <n v="114000000"/>
    <n v="0"/>
    <n v="114000000"/>
    <x v="0"/>
    <s v="INTERPROVINCIAL"/>
    <x v="4"/>
    <s v="DVIA"/>
  </r>
  <r>
    <s v="Interregional"/>
    <s v="Dirección de Vialidad"/>
    <s v="01"/>
    <s v="40011652-0"/>
    <s v="ANALISIS Y DIAGNOSTICO CONECTIVIDAD RUTA S/R, TRAMO PTO YUNGAY - PTO NATALES"/>
    <n v="472000"/>
    <n v="221974.65599999999"/>
    <n v="250025.34400000001"/>
    <s v="CAPITAN PRAT, ULTIMA ESPERANZA"/>
    <s v="O'HIGGINS, TORTEL, NATALES"/>
    <n v="472000000"/>
    <n v="221974656"/>
    <n v="250025344"/>
    <x v="1"/>
    <s v="UNIPROVINCIAL"/>
    <x v="4"/>
    <s v="DVIA"/>
  </r>
  <r>
    <s v="Interregional"/>
    <s v="Dirección de Vialidad"/>
    <s v="01"/>
    <s v="40015705-0"/>
    <s v="DIAGNOSTICO ESPECIFICACIONES TECNICAS M. C. (V-5) ACTUALIZACION POR DESEMPEÑO"/>
    <n v="56000"/>
    <n v="0"/>
    <n v="56000"/>
    <s v="INTERPROVINCIAL"/>
    <s v="INTERCOMUNAL"/>
    <n v="56000000"/>
    <n v="0"/>
    <n v="56000000"/>
    <x v="0"/>
    <s v="INTERPROVINCIAL"/>
    <x v="4"/>
    <s v="DVIA"/>
  </r>
  <r>
    <s v="Interregional"/>
    <s v="Dirección de Vialidad"/>
    <s v="01"/>
    <s v="40016879-0"/>
    <s v="ACTUALIZACION EST HIDROLÓGICO Y DIS HIDRAULICO EN M.C. CAMBIO CLIMÁTICO -"/>
    <n v="10500"/>
    <n v="0"/>
    <n v="10500"/>
    <s v="INTERPROVINCIAL"/>
    <s v="INTERCOMUNAL"/>
    <n v="10500000"/>
    <n v="0"/>
    <n v="10500000"/>
    <x v="0"/>
    <s v="INTERPROVINCIAL"/>
    <x v="4"/>
    <s v="DVIA"/>
  </r>
  <r>
    <s v="Interregional"/>
    <s v="Dirección de Vialidad"/>
    <s v="01"/>
    <s v="40024372-0"/>
    <s v="ANALISIS ACTUALIZACION VOLUMEN 1 MANUAL DE CARRETERAS"/>
    <n v="98000"/>
    <n v="0"/>
    <n v="98000"/>
    <s v="INTERPROVINCIAL"/>
    <s v="INTERCOMUNAL"/>
    <n v="98000000"/>
    <n v="0"/>
    <n v="98000000"/>
    <x v="0"/>
    <s v="INTERPROVINCIAL"/>
    <x v="4"/>
    <s v="DVIA"/>
  </r>
  <r>
    <s v="Interregional"/>
    <s v="Dirección de Vialidad"/>
    <s v="01"/>
    <s v="40024373-0"/>
    <s v="ACTUALIZACION LEVANTAMIENTO DE CENSO DE TRANSITO DE LA RED VIAL"/>
    <n v="487000"/>
    <n v="215588.74"/>
    <n v="271411.26"/>
    <s v="INTERPROVINCIAL"/>
    <s v="INTERCOMUNAL"/>
    <n v="487000000"/>
    <n v="215588740"/>
    <n v="271411260"/>
    <x v="0"/>
    <s v="INTERPROVINCIAL"/>
    <x v="4"/>
    <s v="DVIA"/>
  </r>
  <r>
    <s v="Interregional"/>
    <s v="Dirección de Vialidad"/>
    <s v="01"/>
    <s v="40024375-0"/>
    <s v="ACTUALIZACION Y COMPLEMENTO INSUMOS APLICACIÓN HDM-4 EN EVALUACION Y GESTION VIAL"/>
    <n v="131000"/>
    <n v="72260.322"/>
    <n v="58739.678"/>
    <s v="INTERPROVINCIAL"/>
    <s v="INTERCOMUNAL"/>
    <n v="131000000"/>
    <n v="72260322"/>
    <n v="58739678"/>
    <x v="0"/>
    <s v="INTERPROVINCIAL"/>
    <x v="4"/>
    <s v="DVIA"/>
  </r>
  <r>
    <s v="Interregional"/>
    <s v="Dirección de Vialidad"/>
    <s v="01"/>
    <s v="40024381-0"/>
    <s v="DIAGNOSTICO AUSCULTACION AUTOMATIZADA DE PAVIMENTOS"/>
    <n v="732000"/>
    <n v="419564.04"/>
    <n v="312435.96000000002"/>
    <s v="INTERPROVINCIAL"/>
    <s v="INTERCOMUNAL"/>
    <n v="732000000"/>
    <n v="419564040"/>
    <n v="312435960"/>
    <x v="0"/>
    <s v="INTERPROVINCIAL"/>
    <x v="4"/>
    <s v="DVIA"/>
  </r>
  <r>
    <s v="Interregional"/>
    <s v="Dirección de Vialidad"/>
    <s v="01"/>
    <s v="40027667-0"/>
    <s v="ANALISIS ESTRUCTURAL DE CAMINOS PAVIMENTADOS SISTEMA ALTO RENDIMIENTO - ETAPA III"/>
    <n v="124000"/>
    <n v="23534.846000000001"/>
    <n v="100465.15399999999"/>
    <s v="INTERPROVINCIAL"/>
    <s v="INTERCOMUNAL"/>
    <n v="124000000"/>
    <n v="23534846"/>
    <n v="100465154"/>
    <x v="0"/>
    <s v="INTERPROVINCIAL"/>
    <x v="4"/>
    <s v="DVIA"/>
  </r>
  <r>
    <s v="Interregional"/>
    <s v="Dirección de Vialidad"/>
    <s v="01"/>
    <s v="40032572-0"/>
    <s v="DIAGNOSTICO SEG VIAL VARIAS RUTAS  DE LAS REG TARAPACA, ANTOFAGASTA Y ATACAMA."/>
    <n v="79000"/>
    <n v="0"/>
    <n v="79000"/>
    <s v="INTERPROVINCIAL"/>
    <s v="INTERCOMUNAL"/>
    <n v="79000000"/>
    <n v="0"/>
    <n v="79000000"/>
    <x v="0"/>
    <s v="INTERPROVINCIAL"/>
    <x v="4"/>
    <s v="DVIA"/>
  </r>
  <r>
    <s v="Interregional"/>
    <s v="Dirección de Vialidad"/>
    <s v="01"/>
    <s v="40032573-0"/>
    <s v="DIAGNOSTICO DEL SISTEMA DE CONTENCION DE PUENTES DE LA RED VIAL ETAPA 1. REGION V"/>
    <n v="212000"/>
    <n v="0"/>
    <n v="212000"/>
    <s v="INTERPROVINCIAL"/>
    <s v="INTERCOMUNAL"/>
    <n v="212000000"/>
    <n v="0"/>
    <n v="212000000"/>
    <x v="0"/>
    <s v="INTERPROVINCIAL"/>
    <x v="4"/>
    <s v="DVIA"/>
  </r>
  <r>
    <s v="Interregional"/>
    <s v="Dirección de Vialidad"/>
    <s v="01"/>
    <s v="40032587-0"/>
    <s v="ACTUALIZACION VOLUMEN 3 MANUAL DE CARRETERAS DISEÑO SÍSMICO"/>
    <n v="28000"/>
    <n v="0"/>
    <n v="28000"/>
    <s v="INTERPROVINCIAL"/>
    <s v="INTERCOMUNAL"/>
    <n v="28000000"/>
    <n v="0"/>
    <n v="28000000"/>
    <x v="0"/>
    <s v="INTERPROVINCIAL"/>
    <x v="4"/>
    <s v="DVIA"/>
  </r>
  <r>
    <s v="Interregional"/>
    <s v="Dirección de Vialidad"/>
    <s v="01"/>
    <s v="40032598-0"/>
    <s v="DIAGNOSTICO SEGURIDAD VIAL VARIAS RUTAS DE LAS REG DE LOS LAGOS, AYSEN Y MAGALLANES"/>
    <n v="290000"/>
    <n v="18252.12"/>
    <n v="271747.88"/>
    <s v="INTERPROVINCIAL"/>
    <s v="INTERCOMUNAL"/>
    <n v="290000000"/>
    <n v="18252120"/>
    <n v="271747880"/>
    <x v="0"/>
    <s v="INTERPROVINCIAL"/>
    <x v="4"/>
    <s v="DVIA"/>
  </r>
  <r>
    <s v="Interregional"/>
    <s v="Dirección de Vialidad"/>
    <s v="01"/>
    <s v="40035305-0"/>
    <s v="DIAGNOSTICO SEGURIDAD VIAL ZONAS DE ADELANTAMIENTO EN RUTAS DE LA RED VIAL"/>
    <n v="350000"/>
    <n v="38253.75"/>
    <n v="311746.25"/>
    <s v="INTERPROVINCIAL"/>
    <s v="INTERCOMUNAL"/>
    <n v="350000000"/>
    <n v="38253750"/>
    <n v="311746250"/>
    <x v="0"/>
    <s v="INTERPROVINCIAL"/>
    <x v="4"/>
    <s v="DVIA"/>
  </r>
  <r>
    <s v="Interregional"/>
    <s v="Dirección de Vialidad"/>
    <s v="01"/>
    <s v="40043117-0"/>
    <s v="DIAGNOSTICO Y ACTUALIZACIÓN PTOS CENSALES TTO Y SU ASIGNACIÓN A LA RED PARA NUEVAS INV VIALES -"/>
    <n v="638300"/>
    <n v="0"/>
    <n v="638300"/>
    <s v="INTERPROVINCIAL"/>
    <s v="INTERCOMUNAL"/>
    <n v="638300000"/>
    <n v="0"/>
    <n v="638300000"/>
    <x v="0"/>
    <s v="INTERPROVINCIAL"/>
    <x v="4"/>
    <s v="DVIA"/>
  </r>
  <r>
    <s v="Interregional"/>
    <s v="Dirección de Vialidad"/>
    <s v="01"/>
    <s v="40043145-0"/>
    <s v="DIAGNOSTICO DE COMO DETERMINAR HUELLA DE CARBONO EN OBRAS VIALES "/>
    <n v="510"/>
    <n v="0"/>
    <n v="510"/>
    <s v="INTERPROVINCIAL"/>
    <s v="INTERCOMUNAL"/>
    <n v="510000"/>
    <n v="0"/>
    <n v="510000"/>
    <x v="0"/>
    <s v="INTERPROVINCIAL"/>
    <x v="4"/>
    <s v="DVIA"/>
  </r>
  <r>
    <s v="Interregional"/>
    <s v="Dirección de Vialidad"/>
    <s v="01"/>
    <s v="40043828-0"/>
    <s v="DIAGNOSTICO ACTUALIZACION METODOLOGÍAS PARA LA GESTIÓN Y DETERMINACIÓN DEL ESTADO DE CNOS PAV, NO PAV Y SOL BÁSICAS -"/>
    <n v="213100"/>
    <n v="0"/>
    <n v="213100"/>
    <s v="INTERPROVINCIAL"/>
    <s v="INTERCOMUNAL"/>
    <n v="213100000"/>
    <n v="0"/>
    <n v="213100000"/>
    <x v="0"/>
    <s v="INTERPROVINCIAL"/>
    <x v="4"/>
    <s v="DVIA"/>
  </r>
  <r>
    <s v="Interregional"/>
    <s v="Dirección de Vialidad"/>
    <s v="02"/>
    <s v="30091009-0"/>
    <s v="REPOSICIÓN Y MEJORAMIENTO PATIOS DE ESTIBA PLAZAS FIJAS DE PESAJE"/>
    <n v="1149000"/>
    <n v="0"/>
    <n v="1149000"/>
    <s v="TAMARUGAL, ANTOFAGASTA, CACHAPOAL, BIO BIO, CHACABUCO, MELIPILLA, TALAGANTE, ARICA"/>
    <s v="HUARA, ANTOFAGASTA, MOSTAZAL, LOS ANGELES, LAMPA, CURACAVI, EL MONTE, ARICA"/>
    <n v="1149000000"/>
    <n v="0"/>
    <n v="1149000000"/>
    <x v="1"/>
    <s v="UNIPROVINCIAL"/>
    <x v="4"/>
    <s v="DVIA"/>
  </r>
  <r>
    <s v="Interregional"/>
    <s v="Dirección de Vialidad"/>
    <s v="02"/>
    <s v="30122189-0"/>
    <s v="CONSTRUCCIÓN RUTA PRECORDILLERA SECTOR: RUTA L-535-COLVINDO Y 4 PUENTES"/>
    <n v="598160"/>
    <n v="0"/>
    <n v="598160"/>
    <s v="LINARES"/>
    <s v="LONGAVI, PARRAL, RETIRO"/>
    <n v="598160000"/>
    <n v="0"/>
    <n v="598160000"/>
    <x v="1"/>
    <s v="UNIPROVINCIAL"/>
    <x v="4"/>
    <s v="DVIA"/>
  </r>
  <r>
    <s v="Interregional"/>
    <s v="Dirección de Vialidad"/>
    <s v="02"/>
    <s v="30407825-0"/>
    <s v="CONSERVACION PLAZAS DE PESAJE"/>
    <n v="450000"/>
    <n v="0"/>
    <n v="450000"/>
    <s v="IQUIQUE, ANTOFAGASTA, CACHAPOAL, BIO BIO, CHACABUCO, MELIPILLA, TALAGANTE, ARICA"/>
    <s v="IQUIQUE, ANTOFAGASTA, MOSTAZAL, LOS ANGELES, LAMPA, CURACAVI, EL MONTE, ARICA"/>
    <n v="450000000"/>
    <n v="0"/>
    <n v="450000000"/>
    <x v="1"/>
    <s v="UNIPROVINCIAL"/>
    <x v="4"/>
    <s v="DVIA"/>
  </r>
  <r>
    <s v="Interregional"/>
    <s v="Dirección de Vialidad"/>
    <s v="02"/>
    <s v="40006898-0"/>
    <s v="CONSERVACION DE SEGURIDAD VIAL EN ZONAS DE ESCUELA 2019"/>
    <n v="741000"/>
    <n v="555758.50199999998"/>
    <n v="185241.49800000002"/>
    <s v="INTERPROVINCIAL"/>
    <s v="INTERCOMUNAL"/>
    <n v="741000000"/>
    <n v="555758502"/>
    <n v="185241498.00000003"/>
    <x v="0"/>
    <s v="INTERPROVINCIAL"/>
    <x v="4"/>
    <s v="DVIA"/>
  </r>
  <r>
    <s v="Interregional"/>
    <s v="Dirección de Vialidad"/>
    <s v="02"/>
    <s v="40006900-0"/>
    <s v="CONSERVACION DE SEGURIDAD VIAL EN PASADAS ZONAS URBANAS -TRAVESIAS 2019"/>
    <n v="11000"/>
    <n v="0"/>
    <n v="11000"/>
    <s v="INTERPROVINCIAL"/>
    <s v="INTERCOMUNAL"/>
    <n v="11000000"/>
    <n v="0"/>
    <n v="11000000"/>
    <x v="0"/>
    <s v="INTERPROVINCIAL"/>
    <x v="4"/>
    <s v="DVIA"/>
  </r>
  <r>
    <s v="Interregional"/>
    <s v="Dirección de Vialidad"/>
    <s v="02"/>
    <s v="40017890-0"/>
    <s v="MEJORAMIENTO SEGURIDAD VIAL VARIAS INTERSECCIONES VARIAS REGIONES ETAPA I"/>
    <n v="290000"/>
    <n v="193734.45"/>
    <n v="96265.549999999988"/>
    <s v="INTERPROVINCIAL"/>
    <s v="INTERCOMUNAL"/>
    <n v="290000000"/>
    <n v="193734450"/>
    <n v="96265549.999999985"/>
    <x v="0"/>
    <s v="INTERPROVINCIAL"/>
    <x v="4"/>
    <s v="DVIA"/>
  </r>
  <r>
    <s v="Interregional"/>
    <s v="Dirección de Vialidad"/>
    <s v="02"/>
    <s v="40020418-0"/>
    <s v="NORMALIZACION VARIOS PUENTES VARIAS REGIONES (ACTUALIZACION SISMICA)"/>
    <n v="41000"/>
    <n v="36385.440000000002"/>
    <n v="4614.5599999999977"/>
    <s v="INTERPROVINCIAL"/>
    <s v="INTERCOMUNAL"/>
    <n v="41000000"/>
    <n v="36385440"/>
    <n v="4614559.9999999981"/>
    <x v="0"/>
    <s v="INTERPROVINCIAL"/>
    <x v="4"/>
    <s v="DVIA"/>
  </r>
  <r>
    <s v="Interregional"/>
    <s v="Dirección de Vialidad"/>
    <s v="02"/>
    <s v="40025147-0"/>
    <s v="CONSTRUCCION PASARELAS LONGITUDINALES PEATONALES EN BADENES VARIAS REG"/>
    <n v="53650"/>
    <n v="0"/>
    <n v="53650"/>
    <s v="IQUIQUE, ANTOFAGASTA, HUASCO, LIMARI, SAN ANTONIO, CARDENAL CARO, CURICO, ARAUCO, MALLECO, OSORNO, CAPITAN PRAT, MAGALLANES, MELIPILLA, VALDIVIA, ARICA, PARINACOTA, ITATA"/>
    <s v="IQUIQUE, ANTOFAGASTA, ALTO DEL CARMEN, COMBARBALA, EL QUISCO, MARCHIHUE, HUALAÑE, CAÑETE, COLLIPULLI, SAN JUAN DE LA COSTA, TORTEL, LAGUNA BLANCA, CURACAVI, LANCO, CAMARONES, PUTRE, COELEMU"/>
    <n v="53650000"/>
    <n v="0"/>
    <n v="53650000"/>
    <x v="1"/>
    <s v="UNIPROVINCIAL"/>
    <x v="4"/>
    <s v="DVIA"/>
  </r>
  <r>
    <s v="Interregional"/>
    <s v="Dirección de Vialidad"/>
    <s v="02"/>
    <s v="40026598-0"/>
    <s v="CONSERVACION ELEMENTOS SEG VIAL RED VIAL NACIONAL 2020-2022 PLAN RECUPERACION"/>
    <n v="560000"/>
    <n v="47091.832000000002"/>
    <n v="512908.16800000001"/>
    <s v="INTERPROVINCIAL"/>
    <s v="INTERCOMUNAL"/>
    <n v="560000000"/>
    <n v="47091832"/>
    <n v="512908168"/>
    <x v="0"/>
    <s v="INTERPROVINCIAL"/>
    <x v="4"/>
    <s v="DVIA"/>
  </r>
  <r>
    <s v="Interregional"/>
    <s v="Dirección de Vialidad"/>
    <s v="02"/>
    <s v="40027180-0"/>
    <s v="CONSERVACION DE SEGURIDAD VIAL EN PASADAS ZONAS URBANAS-TRAVESIAS"/>
    <n v="45000"/>
    <n v="0"/>
    <n v="45000"/>
    <s v="INTERPROVINCIAL"/>
    <s v="INTERCOMUNAL"/>
    <n v="45000000"/>
    <n v="0"/>
    <n v="45000000"/>
    <x v="0"/>
    <s v="INTERPROVINCIAL"/>
    <x v="4"/>
    <s v="DVIA"/>
  </r>
  <r>
    <s v="Interregional"/>
    <s v="Dirección de Vialidad"/>
    <s v="02"/>
    <s v="40035427-0"/>
    <s v="CONSERVACION DE SEGURIDAD VIAL ZONAS DE ESCUELA PERIODO 2021 - 2023"/>
    <n v="1813000"/>
    <n v="700193.50199999998"/>
    <n v="1112806.4980000001"/>
    <s v="INTERPROVINCIAL"/>
    <s v="INTERCOMUNAL"/>
    <n v="1813000000"/>
    <n v="700193502"/>
    <n v="1112806498.0000002"/>
    <x v="0"/>
    <s v="INTERPROVINCIAL"/>
    <x v="4"/>
    <s v="DVIA"/>
  </r>
  <r>
    <s v="Interregional"/>
    <s v="Dirección de Vialidad"/>
    <s v="02"/>
    <s v="40035428-0"/>
    <s v="CONSERVACION DE SEGURIDAD VIAL EN PASADAS ZONAS URBANAS TRAVESIAS PERIODO 2021 - 2023"/>
    <n v="2153500"/>
    <n v="367747.38299999997"/>
    <n v="1785752.6170000001"/>
    <s v="INTERPROVINCIAL"/>
    <s v="INTERCOMUNAL"/>
    <n v="2153500000"/>
    <n v="367747383"/>
    <n v="1785752617"/>
    <x v="0"/>
    <s v="INTERPROVINCIAL"/>
    <x v="4"/>
    <s v="DVIA"/>
  </r>
  <r>
    <s v="Interregional"/>
    <s v="Dirección de Aeropuertos "/>
    <s v="01"/>
    <s v="40010356-0"/>
    <s v="DIAGNOSTICO AUSCULTACION PAV. AEROPORTUARIO RED PRIMARIA ZONA CENTRO."/>
    <n v="105795"/>
    <n v="0"/>
    <n v="105795"/>
    <s v="INTERPROVINCIAL"/>
    <s v="INTERCOMUNAL"/>
    <n v="105795000"/>
    <n v="0"/>
    <n v="105795000"/>
    <x v="0"/>
    <s v="INTERPROVINCIAL"/>
    <x v="4"/>
    <s v="DAER"/>
  </r>
  <r>
    <s v="Interregional"/>
    <s v="Dirección General de Obras Públicas"/>
    <s v="01"/>
    <s v="40024523-0"/>
    <s v="ANALISIS DE REDUCCION DE EMISION DE GEI EN PROYECTOS AEROPORTUARIOS Y DE CONECTIVIDAD"/>
    <n v="22814"/>
    <n v="12197.4"/>
    <n v="10616.6"/>
    <s v="IQUIQUE, ANTOFAGASTA, COPIAPO, ELQUI, VALPARAISO, CACHAPOAL, TALCA, CONCEPCION, MALLECO, ARICA"/>
    <s v="INTERCOMUNAL"/>
    <n v="22814000"/>
    <n v="12197400"/>
    <n v="10616600"/>
    <x v="0"/>
    <s v="UNIPROVINCIAL"/>
    <x v="4"/>
    <s v="DGOP"/>
  </r>
  <r>
    <s v="Interregional"/>
    <s v="Dirección de Planeamiento "/>
    <s v="01"/>
    <s v="40032044-0"/>
    <s v="ANALISIS PLAN INVERSIONES CONECTIVIDAD INTERURBANA 2050-CORREDOR INTERMEDIO CENTRAL"/>
    <n v="89782"/>
    <n v="44891"/>
    <n v="44891"/>
    <s v="INTERPROVINCIAL"/>
    <s v="INTERCOMUNAL"/>
    <n v="89782000"/>
    <n v="44891000"/>
    <n v="44891000"/>
    <x v="0"/>
    <s v="INTERPROVINCIAL"/>
    <x v="4"/>
    <s v="DPLA"/>
  </r>
  <r>
    <s v="Interregional"/>
    <s v="Dirección de Planeamiento "/>
    <s v="01"/>
    <s v="40032811-0"/>
    <s v="DIAGNOSTICO PLAN DE INVERSION SERVICIOS SANITARIOS RURALES MACROZONA NORTE"/>
    <n v="176139"/>
    <n v="0"/>
    <n v="176139"/>
    <s v="INTERPROVINCIAL"/>
    <s v="INTERCOMUNAL"/>
    <n v="176139000"/>
    <n v="0"/>
    <n v="176139000"/>
    <x v="0"/>
    <s v="INTERPROVINCIAL"/>
    <x v="4"/>
    <s v="DPLA"/>
  </r>
  <r>
    <s v="Interregional"/>
    <s v="Dirección de Planeamiento "/>
    <s v="01"/>
    <s v="40037789-0"/>
    <s v="ANALISIS PLAN DE INVERSION EN SOLUCIONES DE REUSO 12 LOCALIDADES RURALES"/>
    <n v="232858"/>
    <n v="35462"/>
    <n v="197396"/>
    <s v="CACHAPOAL, CARDENAL CARO, COLCHAGUA, TALCA, CAUQUENES, CURICO, LINARES"/>
    <s v="RANCAGUA, CODEGUA, COINCO, COLTAUCO, DOÑIHUE, GRANEROS, LAS CABRAS, MACHALI, MALLOA, MOSTAZAL, OLIVAR, PEUMO, PICHIDEGUA, QUINTA DE TILCOCO, RENGO, REQUINOA, SAN VICENTE, PICHILEMU, LA ESTRELLA, LITUECHE, MARCHIHUE, NAVIDAD, PAREDONES, SAN FERNANDO, CHEPI"/>
    <n v="232858000"/>
    <n v="35462000"/>
    <n v="197396000"/>
    <x v="1"/>
    <s v="UNIPROVINCIAL"/>
    <x v="4"/>
    <s v="DPLA"/>
  </r>
  <r>
    <s v="Interregional"/>
    <s v="Dirección de Planeamiento "/>
    <s v="01"/>
    <s v="40047356-0"/>
    <s v="ANALISIS MODELACION Y EVALUACION PLAN DE INVERSIONES ESTRATEGICO PARA PDI 2055 "/>
    <n v="119080"/>
    <n v="0"/>
    <n v="119080"/>
    <s v="INTERPROVINCIAL"/>
    <s v="INTERCOMUNAL"/>
    <n v="119080000"/>
    <n v="0"/>
    <n v="119080000"/>
    <x v="0"/>
    <s v="INTERPROVINCIAL"/>
    <x v="4"/>
    <s v="DPLA"/>
  </r>
  <r>
    <s v="Interregional"/>
    <s v="Subdirección de Servicios Sanitarios Rurales"/>
    <s v="02"/>
    <s v="27000007-0"/>
    <s v="PROGRAMA DE ADMINISTRACIÓN Y SUPERVISIÓN SISTEMA DE AGUA POTABLE RURAL"/>
    <n v="3102823"/>
    <n v="1034423.62"/>
    <n v="2068399.38"/>
    <s v="INTERPROVINCIAL"/>
    <s v="INTERCOMUNAL"/>
    <n v="3102823000"/>
    <n v="1034423620"/>
    <n v="2068399380"/>
    <x v="0"/>
    <s v="INTERPROVINCIAL"/>
    <x v="4"/>
    <s v="SSSR"/>
  </r>
  <r>
    <s v="Interregional"/>
    <s v="Dirección General de Concesiones de Obras Públicas"/>
    <s v="02"/>
    <s v="29000001-0"/>
    <s v="ESTUDIOS Y ASESORÍAS DE APOYO AL PROCESO DE COMISIONES CONCILIADORES Y ARBITRALES DE LA COORDINACIÓN GENERAL DE CONCESIONES"/>
    <n v="2610426"/>
    <n v="568781.46"/>
    <n v="2041644.54"/>
    <s v="INTERPROVINCIAL"/>
    <s v="INTERCOMUNAL"/>
    <n v="2610426000"/>
    <n v="568781460"/>
    <n v="2041644540"/>
    <x v="0"/>
    <s v="INTERPROVINCIAL"/>
    <x v="4"/>
    <s v="DCOP"/>
  </r>
  <r>
    <s v="Interregional"/>
    <s v="Dirección General de Concesiones de Obras Públicas"/>
    <s v="02"/>
    <s v="29000002-0"/>
    <s v="ESTUDIOS Y ASESORÍAS PARA EXPROPIACIONES EN OBRAS DE INFRAESTRUCTURA POR EL SISTEMA DE CONCESIONES (PERITAJES Y PUBLICACIONES)"/>
    <n v="869534"/>
    <n v="165494.223"/>
    <n v="704039.777"/>
    <s v="INTERPROVINCIAL"/>
    <s v="INTERCOMUNAL"/>
    <n v="869534000"/>
    <n v="165494223"/>
    <n v="704039777"/>
    <x v="0"/>
    <s v="INTERPROVINCIAL"/>
    <x v="4"/>
    <s v="DCOP"/>
  </r>
  <r>
    <s v="Interregional"/>
    <s v="Dirección General de Concesiones de Obras Públicas"/>
    <s v="02"/>
    <s v="29000004-0"/>
    <s v="CONSTRUCCIÓN AUTOPISTA SANTIAGO-SAN ANTONIO POR CONCESION (INSPECCIÓN FISCAL)"/>
    <n v="116159"/>
    <n v="21127.507000000001"/>
    <n v="95031.493000000002"/>
    <s v="SAN ANTONIO, SANTIAGO, MELIPILLA, TALAGANTE"/>
    <s v="SAN ANTONIO, CARTAGENA, SANTIAGO, CERRILLOS, MAIPU, PEDRO AGUIRRE CERDA, MELIPILLA, TALAGANTE, EL MONTE, PADRE HURTADO, PEÑAFLOR"/>
    <n v="116159000"/>
    <n v="21127507"/>
    <n v="95031493"/>
    <x v="1"/>
    <s v="UNIPROVINCIAL"/>
    <x v="4"/>
    <s v="DCOP"/>
  </r>
  <r>
    <s v="Interregional"/>
    <s v="Dirección General de Concesiones de Obras Públicas"/>
    <s v="02"/>
    <s v="29000005-0"/>
    <s v="AMPLIACIÓN, REHABILITACIÓN Y MEJORAMIENTO DE LA RUTA 5 SECTOR: RÍO BUENO - PUERTO MONTT (INSPECCIÓN FISCAL)"/>
    <n v="1071733"/>
    <n v="95641.432000000001"/>
    <n v="976091.56799999997"/>
    <s v="LLANQUIHUE, OSORNO, RANCO"/>
    <s v="PUERTO MONTT, FRUTILLAR, LLANQUIHUE, PUERTO VARAS, OSORNO, PURRANQUE, RIO NEGRO, SAN PABLO, LA UNION, RIO BUENO"/>
    <n v="1071733000"/>
    <n v="95641432"/>
    <n v="976091568"/>
    <x v="1"/>
    <s v="UNIPROVINCIAL"/>
    <x v="4"/>
    <s v="DCOP"/>
  </r>
  <r>
    <s v="Interregional"/>
    <s v="Dirección General de Concesiones de Obras Públicas"/>
    <s v="02"/>
    <s v="29000011-0"/>
    <s v="RUTA 5 SANTIAGO - LOS VILOS (COMPENSACIÓN SISTEMA NUEVAS INVERSIONES)"/>
    <n v="618029"/>
    <n v="238494.258"/>
    <n v="379534.74199999997"/>
    <s v="INTERPROVINCIAL"/>
    <s v="INTERCOMUNAL"/>
    <n v="618029000"/>
    <n v="238494258"/>
    <n v="379534741.99999994"/>
    <x v="0"/>
    <s v="INTERPROVINCIAL"/>
    <x v="4"/>
    <s v="DCOP"/>
  </r>
  <r>
    <s v="Interregional"/>
    <s v="Dirección General de Concesiones de Obras Públicas"/>
    <s v="02"/>
    <s v="29000016-0"/>
    <s v="AMPLIACIÓN , REHABILITACIÓN Y MEJORAMIENTO INTERCONEXIÓN VIAL SECTOR SANTIAGO-VALPARAÍSO-VIÑA DEL MAR (INSPECCIÓN FISCAL)"/>
    <n v="558183"/>
    <n v="105748.444"/>
    <n v="452434.55599999998"/>
    <s v="VALPARAISO, MARGA MARGA, SANTIAGO, MELIPILLA"/>
    <s v="VALPARAISO, CASABLANCA, QUILPUE, VILLA ALEMANA, MAIPU, PUDAHUEL, CURACAVI"/>
    <n v="558183000"/>
    <n v="105748444"/>
    <n v="452434556"/>
    <x v="1"/>
    <s v="UNIPROVINCIAL"/>
    <x v="4"/>
    <s v="DCOP"/>
  </r>
  <r>
    <s v="Interregional"/>
    <s v="Dirección General de Concesiones de Obras Públicas"/>
    <s v="02"/>
    <s v="29000021-0"/>
    <s v="AMPLIACIÓN, REHABILITACIÓN Y MEJORAMIENTO DE LA RUTA 5 SUR SECTOR: TALCA - CHILLÁN POR CONCESIÓN (INSPECCIÓN FISCAL)"/>
    <n v="871746"/>
    <n v="191335.97399999999"/>
    <n v="680410.02600000007"/>
    <s v="TALCA, LINARES, DIGUILLÍN, PUNILLA"/>
    <s v="TALCA, MAULE, RIO CLARO, SAN RAFAEL, LINARES, LONGAVI, PARRAL, RETIRO, SAN JAVIER, VILLA ALEGRE, CHILLAN, CHILLAN VIEJO, SAN CARLOS, ÑIQUEN, SAN NICOLAS"/>
    <n v="871746000"/>
    <n v="191335974"/>
    <n v="680410026.00000012"/>
    <x v="1"/>
    <s v="UNIPROVINCIAL"/>
    <x v="4"/>
    <s v="DCOP"/>
  </r>
  <r>
    <s v="Interregional"/>
    <s v="Dirección General de Concesiones de Obras Públicas"/>
    <s v="02"/>
    <s v="29000024-0"/>
    <s v="CONCESIÓN RUTA 57 SANTIAGO-COLINA-LOS ANDES (INSPECCIÓN FISCAL)"/>
    <n v="575824"/>
    <n v="107899.709"/>
    <n v="467924.29099999997"/>
    <s v="LOS ANDES, SANTIAGO, CHACABUCO"/>
    <s v="LOS ANDES, CALLE LARGA, RINCONADA, HUECHURABA, QUILICURA, COLINA"/>
    <n v="575824000"/>
    <n v="107899709"/>
    <n v="467924290.99999994"/>
    <x v="1"/>
    <s v="UNIPROVINCIAL"/>
    <x v="4"/>
    <s v="DCOP"/>
  </r>
  <r>
    <s v="Interregional"/>
    <s v="Dirección General de Concesiones de Obras Públicas"/>
    <s v="02"/>
    <s v="29000027-0"/>
    <s v="AMPLIACIÓN, REHABILITACIÓN Y MEJORAMIENTO DE LA RUTA 5 SECTOR: CHILLÁN-COLLIPULLI (INSPECCIÓN FISCAL)"/>
    <n v="132285"/>
    <n v="117611.511"/>
    <n v="14673.489000000001"/>
    <s v="BIO BIO, MALLECO, DIGUILLÍN"/>
    <s v="LOS ANGELES, CABRERO, MULCHEN, YUMBEL, COLLIPULLI, BULNES, CHILLAN VIEJO, PEMUCO"/>
    <n v="132285000"/>
    <n v="117611511"/>
    <n v="14673489.000000002"/>
    <x v="1"/>
    <s v="UNIPROVINCIAL"/>
    <x v="4"/>
    <s v="DCOP"/>
  </r>
  <r>
    <s v="Interregional"/>
    <s v="Dirección General de Concesiones de Obras Públicas"/>
    <s v="02"/>
    <s v="29000034-0"/>
    <s v="AMPLIACIÓN, REHABILITACIÓN Y MEJORAMIENTO DE LA RUTA 5 SUR SECTOR: TEMUCO-RÍO BUENO (INSPECCIÓN FISCAL)"/>
    <n v="1429434"/>
    <n v="227341.533"/>
    <n v="1202092.4669999999"/>
    <s v="CAUTIN, VALDIVIA, RANCO"/>
    <s v="GORBEA, LONCOCHE, LANCO, LOS LAGOS, MAFIL, MARIQUINA, PAILLACO, LA UNION, RIO BUENO"/>
    <n v="1429434000"/>
    <n v="227341533"/>
    <n v="1202092467"/>
    <x v="1"/>
    <s v="UNIPROVINCIAL"/>
    <x v="4"/>
    <s v="DCOP"/>
  </r>
  <r>
    <s v="Interregional"/>
    <s v="Dirección General de Concesiones de Obras Públicas"/>
    <s v="02"/>
    <s v="29000048-0"/>
    <s v="AMPLIACIÓN, REHABILITACIÓN Y MEJORAMIENTO PROGRAMA PENITENCIARIO I (INSPECCIÓN FISCAL)"/>
    <n v="1316030"/>
    <n v="364441.50199999998"/>
    <n v="951588.49800000002"/>
    <s v="IQUIQUE, ELQUI, CACHAPOAL"/>
    <s v="IQUIQUE, LA SERENA, RANCAGUA"/>
    <n v="1316030000"/>
    <n v="364441502"/>
    <n v="951588498"/>
    <x v="1"/>
    <s v="UNIPROVINCIAL"/>
    <x v="4"/>
    <s v="DCOP"/>
  </r>
  <r>
    <s v="Interregional"/>
    <s v="Dirección General de Concesiones de Obras Públicas"/>
    <s v="02"/>
    <s v="29000049-0"/>
    <s v="AMPLIACIÓN REHABILITACIÓN Y MEJORAMIENTO PROGRAMA PENITENCIARIO II (INSPECCIÓN FISCAL)"/>
    <n v="1335643"/>
    <n v="291817.79599999997"/>
    <n v="1043825.204"/>
    <s v="ANTOFAGASTA, CONCEPCION"/>
    <s v="ANTOFAGASTA, CONCEPCION"/>
    <n v="1335643000"/>
    <n v="291817796"/>
    <n v="1043825204"/>
    <x v="1"/>
    <s v="UNIPROVINCIAL"/>
    <x v="4"/>
    <s v="DCOP"/>
  </r>
  <r>
    <s v="Interregional"/>
    <s v="Dirección General de Concesiones de Obras Públicas"/>
    <s v="02"/>
    <s v="29000050-0"/>
    <s v="ASESORÍA A LA INSPECCIÓN FISCAL PROGRAMA DE INFRAESTRUCTURA PENITENCIARIO GRUPO III"/>
    <n v="1467284"/>
    <n v="309862.59100000001"/>
    <n v="1157421.409"/>
    <s v="LLANQUIHUE, SANTIAGO, VALDIVIA"/>
    <s v="PUERTO MONTT, SANTIAGO, VALDIVIA"/>
    <n v="1467284000"/>
    <n v="309862591"/>
    <n v="1157421409"/>
    <x v="1"/>
    <s v="UNIPROVINCIAL"/>
    <x v="4"/>
    <s v="DCOP"/>
  </r>
  <r>
    <s v="Interregional"/>
    <s v="Dirección General de Concesiones de Obras Públicas"/>
    <s v="02"/>
    <s v="29000062-0"/>
    <s v="AMPLIACIÓN, REHABILITACIÓN Y MEJORAMIENTO DE LA RUTA 5 SECTOR SANTIAGO-TALCA Y ACCESO SUR A SANTIAGO (INSPECCIÓN FISCAL)"/>
    <n v="1538902"/>
    <n v="311991.71500000003"/>
    <n v="1226910.2849999999"/>
    <s v="CACHAPOAL, COLCHAGUA, CURICO, SANTIAGO, CORDILLERA, MAIPO"/>
    <s v="RANCAGUA, SAN FERNANDO, CURICO, LA GRANJA, LA PINTANA, PUENTE ALTO, SAN BERNARDO, BUIN, PAINE"/>
    <n v="1538902000"/>
    <n v="311991715"/>
    <n v="1226910285"/>
    <x v="1"/>
    <s v="UNIPROVINCIAL"/>
    <x v="4"/>
    <s v="DCOP"/>
  </r>
  <r>
    <s v="Interregional"/>
    <s v="Dirección General de Concesiones de Obras Públicas"/>
    <s v="02"/>
    <s v="29000072-0"/>
    <s v="ACCESO NORTE A CONCEPCIÓN POR CONCESIÓN"/>
    <n v="361264"/>
    <n v="70475.278999999995"/>
    <n v="290788.72100000002"/>
    <s v="CONCEPCION, DIGUILLÍN, ITATA"/>
    <s v="FLORIDA, PENCO, TOME, CHILLAN, CHILLAN VIEJO, RANQUIL"/>
    <n v="361264000"/>
    <n v="70475279"/>
    <n v="290788721"/>
    <x v="1"/>
    <s v="UNIPROVINCIAL"/>
    <x v="4"/>
    <s v="DCOP"/>
  </r>
  <r>
    <s v="Interregional"/>
    <s v="Dirección General de Concesiones de Obras Públicas"/>
    <s v="02"/>
    <s v="29000078-0"/>
    <s v="CONCESIÓN RUTA 5 - SANTIAGO-LOS VILOS (INSPECCIÓN FISCAL)"/>
    <n v="469447"/>
    <n v="101918.875"/>
    <n v="367528.125"/>
    <s v="CHOAPA, PETORCA, QUILLOTA, SAN FELIPE, SANTIAGO, CHACABUCO"/>
    <s v="LOS VILOS, LA LIGUA, PAPUDO, ZAPALLAR, CALERA, HIJUELAS, NOGALES, LLAILLAY, QUILICURA, COLINA, LAMPA, TIL TIL"/>
    <n v="469447000"/>
    <n v="101918875"/>
    <n v="367528125"/>
    <x v="1"/>
    <s v="UNIPROVINCIAL"/>
    <x v="4"/>
    <s v="DCOP"/>
  </r>
  <r>
    <s v="Interregional"/>
    <s v="Dirección General de Concesiones de Obras Públicas"/>
    <s v="02"/>
    <s v="29000103-0"/>
    <s v="CONCESIÓN INTERCONEXIÓN VIAL SANTIAGO - VALPARAÍSO - VIÑA DEL MAR (SISTEMA NUEVAS INVERSIONES)"/>
    <n v="2067008"/>
    <n v="1825857.4369999999"/>
    <n v="241150.56300000008"/>
    <s v="VALPARAISO, MARGA MARGA, SANTIAGO, MELIPILLA"/>
    <s v="VALPARAISO, CASABLANCA, QUILPUE, VILLA ALEMANA, MAIPU, PUDAHUEL, CURACAVI"/>
    <n v="2067008000"/>
    <n v="1825857437"/>
    <n v="241150563.00000009"/>
    <x v="1"/>
    <s v="UNIPROVINCIAL"/>
    <x v="4"/>
    <s v="DCOP"/>
  </r>
  <r>
    <s v="Interregional"/>
    <s v="Dirección General de Concesiones de Obras Públicas"/>
    <s v="02"/>
    <s v="29000108-0"/>
    <s v="RUTA 5 TRAMO TEMUCO-RIO BUENO (SISTEMA NUEVAS INVERSIONES)"/>
    <n v="75162"/>
    <n v="59942.194000000003"/>
    <n v="15219.805999999997"/>
    <s v="CAUTIN, VALDIVIA, RANCO"/>
    <s v="GORBEA, LONCOCHE, LANCO, LOS LAGOS, MAFIL, MARIQUINA, PAILLACO, LA UNION, RIO BUENO"/>
    <n v="75162000"/>
    <n v="59942194"/>
    <n v="15219805.999999996"/>
    <x v="1"/>
    <s v="UNIPROVINCIAL"/>
    <x v="4"/>
    <s v="DCOP"/>
  </r>
  <r>
    <s v="Interregional"/>
    <s v="Dirección General de Concesiones de Obras Públicas"/>
    <s v="02"/>
    <s v="29000111-0"/>
    <s v="CONCESIÓN RUTA 5 TRAMO SANTIAGO-TALCA Y ACCESO SUR (SISTEMA NUEVAS INVERSIONES)"/>
    <n v="4562422"/>
    <n v="2556804.4109999998"/>
    <n v="2005617.5890000002"/>
    <s v="CACHAPOAL, COLCHAGUA, CURICO, SANTIAGO, CORDILLERA, MAIPO"/>
    <s v="RANCAGUA, SAN FERNANDO, CURICO, LA GRANJA, LA PINTANA, PUENTE ALTO, SAN BERNARDO, BUIN, PAINE"/>
    <n v="4562422000"/>
    <n v="2556804411"/>
    <n v="2005617589.0000002"/>
    <x v="1"/>
    <s v="UNIPROVINCIAL"/>
    <x v="4"/>
    <s v="DCOP"/>
  </r>
  <r>
    <s v="Interregional"/>
    <s v="Dirección General de Concesiones de Obras Públicas"/>
    <s v="02"/>
    <s v="29000127-0"/>
    <s v="CONCESIÓN INFRAESTRUCTURA PENITENCIARIA GRUPO II (SISTEMA NUEVAS INVERSIONES)"/>
    <n v="4415430"/>
    <n v="0"/>
    <n v="4415430"/>
    <s v="ANTOFAGASTA, CONCEPCION"/>
    <s v="ANTOFAGASTA, CONCEPCION"/>
    <n v="4415430000"/>
    <n v="0"/>
    <n v="4415430000"/>
    <x v="1"/>
    <s v="UNIPROVINCIAL"/>
    <x v="4"/>
    <s v="DCOP"/>
  </r>
  <r>
    <s v="Interregional"/>
    <s v="Dirección General de Concesiones de Obras Públicas"/>
    <s v="02"/>
    <s v="29000205-0"/>
    <s v="RUTA 5 TRAMO SANTIAGO - TALCA Y ACCESO SUR A SANTIAGO (ESTUDIOS)"/>
    <n v="28918"/>
    <n v="0"/>
    <n v="28918"/>
    <s v="CACHAPOAL, COLCHAGUA, CURICO, SANTIAGO, CORDILLERA, MAIPO"/>
    <s v="RANCAGUA, SAN FERNANDO, CURICO, LA GRANJA, LA PINTANA, PUENTE ALTO, SAN BERNARDO, BUIN, PAINE"/>
    <n v="28918000"/>
    <n v="0"/>
    <n v="28918000"/>
    <x v="1"/>
    <s v="UNIPROVINCIAL"/>
    <x v="4"/>
    <s v="DCOP"/>
  </r>
  <r>
    <s v="Interregional"/>
    <s v="Dirección General de Concesiones de Obras Públicas"/>
    <s v="02"/>
    <s v="29000225-0"/>
    <s v="RUTA 66, CAMINO DE LA FRUTA (INSPECCIÓN FISCAL)"/>
    <n v="962232"/>
    <n v="266961.67"/>
    <n v="695270.33000000007"/>
    <s v="SAN ANTONIO, CACHAPOAL"/>
    <s v="SAN ANTONIO, SANTO DOMINGO, LAS CABRAS, MALLOA, PEUMO, SAN VICENTE"/>
    <n v="962232000"/>
    <n v="266961669.99999997"/>
    <n v="695270330.00000012"/>
    <x v="1"/>
    <s v="UNIPROVINCIAL"/>
    <x v="4"/>
    <s v="DCOP"/>
  </r>
  <r>
    <s v="Interregional"/>
    <s v="Dirección General de Concesiones de Obras Públicas"/>
    <s v="02"/>
    <s v="29000230-0"/>
    <s v="ACCESO NORTE A CONCEPCIÓN (COMPENSACIONES)"/>
    <n v="2285381"/>
    <n v="966778.255"/>
    <n v="1318602.7450000001"/>
    <s v="CONCEPCION, DIGUILLÍN, ITATA"/>
    <s v="FLORIDA, PENCO, TOME, CHILLAN, CHILLAN VIEJO, RANQUIL"/>
    <n v="2285381000"/>
    <n v="966778255"/>
    <n v="1318602745"/>
    <x v="1"/>
    <s v="UNIPROVINCIAL"/>
    <x v="4"/>
    <s v="DCOP"/>
  </r>
  <r>
    <s v="Interregional"/>
    <s v="Dirección General de Concesiones de Obras Públicas"/>
    <s v="02"/>
    <s v="29000236-0"/>
    <s v="RUTA 5 TRAMO SANTIAGO - LOS VILOS (EXPROPIACIONES)"/>
    <n v="11000"/>
    <n v="0"/>
    <n v="11000"/>
    <s v="CHOAPA, PETORCA, QUILLOTA, SAN FELIPE, SANTIAGO, CHACABUCO"/>
    <s v="LOS VILOS, LA LIGUA, PAPUDO, ZAPALLAR, CALERA, HIJUELAS, NOGALES, LLAILLAY, QUILICURA, COLINA, LAMPA, TIL TIL"/>
    <n v="11000000"/>
    <n v="0"/>
    <n v="11000000"/>
    <x v="1"/>
    <s v="UNIPROVINCIAL"/>
    <x v="4"/>
    <s v="DCOP"/>
  </r>
  <r>
    <s v="Interregional"/>
    <s v="Dirección General de Concesiones de Obras Públicas"/>
    <s v="02"/>
    <s v="29000241-0"/>
    <s v="RUTA 78, AUTOPISTA SANTIAGO - SAN ANTONIO (EXPROPIACIONES)"/>
    <n v="22268"/>
    <n v="0"/>
    <n v="22268"/>
    <s v="SAN ANTONIO, SANTIAGO, MELIPILLA, TALAGANTE"/>
    <s v="SAN ANTONIO, CARTAGENA, SANTIAGO, CERRILLOS, MAIPU, PEDRO AGUIRRE CERDA, MELIPILLA, TALAGANTE, EL MONTE, PADRE HURTADO, PEÑAFLOR"/>
    <n v="22268000"/>
    <n v="0"/>
    <n v="22268000"/>
    <x v="1"/>
    <s v="UNIPROVINCIAL"/>
    <x v="4"/>
    <s v="DCOP"/>
  </r>
  <r>
    <s v="Interregional"/>
    <s v="Dirección General de Concesiones de Obras Públicas"/>
    <s v="02"/>
    <s v="29000242-0"/>
    <s v="RUTA 57, SANTIAGO - COLINA - LOS ANDES (EXPROPIACIONES)"/>
    <n v="2200"/>
    <n v="0"/>
    <n v="2200"/>
    <s v="LOS ANDES, SANTIAGO, CHACABUCO"/>
    <s v="LOS ANDES, CALLE LARGA, RINCONADA, HUECHURABA, QUILICURA, COLINA"/>
    <n v="2200000"/>
    <n v="0"/>
    <n v="2200000"/>
    <x v="1"/>
    <s v="UNIPROVINCIAL"/>
    <x v="4"/>
    <s v="DCOP"/>
  </r>
  <r>
    <s v="Interregional"/>
    <s v="Dirección General de Concesiones de Obras Públicas"/>
    <s v="02"/>
    <s v="29000243-0"/>
    <s v="INTERCONEXIÓN VIAL SANTIAGO - VALPARAÍSO - VIÑA DEL MAR (EXPROPIACIONES)"/>
    <n v="2200"/>
    <n v="0"/>
    <n v="2200"/>
    <s v="VALPARAISO, MARGA MARGA, SANTIAGO, MELIPILLA"/>
    <s v="VALPARAISO, CASABLANCA, QUILPUE, VILLA ALEMANA, MAIPU, PUDAHUEL, CURACAVI"/>
    <n v="2200000"/>
    <n v="0"/>
    <n v="2200000"/>
    <x v="1"/>
    <s v="UNIPROVINCIAL"/>
    <x v="4"/>
    <s v="DCOP"/>
  </r>
  <r>
    <s v="Interregional"/>
    <s v="Dirección General de Concesiones de Obras Públicas"/>
    <s v="02"/>
    <s v="29000244-0"/>
    <s v="RUTA 5 TRAMO SANTIAGO - TALCA Y ACCESO SUR A SANTIAGO (EXPROPIACIONES)"/>
    <n v="2891710"/>
    <n v="6824.8870000000006"/>
    <n v="2884885.1129999999"/>
    <s v="CACHAPOAL, COLCHAGUA, CURICO, SANTIAGO, CORDILLERA, MAIPO"/>
    <s v="RANCAGUA, SAN FERNANDO, CURICO, LA GRANJA, LA PINTANA, PUENTE ALTO, SAN BERNARDO, BUIN, PAINE"/>
    <n v="2891710000"/>
    <n v="6824887.0000000009"/>
    <n v="2884885113"/>
    <x v="1"/>
    <s v="UNIPROVINCIAL"/>
    <x v="4"/>
    <s v="DCOP"/>
  </r>
  <r>
    <s v="Interregional"/>
    <s v="Dirección General de Concesiones de Obras Públicas"/>
    <s v="02"/>
    <s v="29000245-0"/>
    <s v="RUTA 5 TRAMO TALCA - CHILLÁN (EXPROPIACIONES)"/>
    <n v="32000"/>
    <n v="0"/>
    <n v="32000"/>
    <s v="TALCA, LINARES, DIGUILLÍN, PUNILLA"/>
    <s v="TALCA, MAULE, RIO CLARO, SAN RAFAEL, LINARES, LONGAVI, PARRAL, RETIRO, SAN JAVIER, VILLA ALEGRE, CHILLAN, CHILLAN VIEJO, SAN CARLOS, ÑIQUEN, SAN NICOLAS"/>
    <n v="32000000"/>
    <n v="0"/>
    <n v="32000000"/>
    <x v="1"/>
    <s v="UNIPROVINCIAL"/>
    <x v="4"/>
    <s v="DCOP"/>
  </r>
  <r>
    <s v="Interregional"/>
    <s v="Dirección General de Concesiones de Obras Públicas"/>
    <s v="02"/>
    <s v="29000247-0"/>
    <s v="RUTA 5 TRAMO CHILLÁN - COLLIPULLI (EXPROPIACIONES)"/>
    <n v="32000"/>
    <n v="206"/>
    <n v="31794"/>
    <s v="BIO BIO, MALLECO, DIGUILLÍN"/>
    <s v="LOS ANGELES, CABRERO, MULCHEN, YUMBEL, COLLIPULLI, BULNES, CHILLAN VIEJO, PEMUCO"/>
    <n v="32000000"/>
    <n v="206000"/>
    <n v="31794000"/>
    <x v="1"/>
    <s v="UNIPROVINCIAL"/>
    <x v="4"/>
    <s v="DCOP"/>
  </r>
  <r>
    <s v="Interregional"/>
    <s v="Dirección General de Concesiones de Obras Públicas"/>
    <s v="02"/>
    <s v="29000249-0"/>
    <s v="RUTA 5 TRAMO TEMUCO - RÍO BUENO (EXPROPIACIONES)"/>
    <n v="518897"/>
    <n v="301.21300000000002"/>
    <n v="518595.78700000001"/>
    <s v="CAUTIN, VALDIVIA, RANCO"/>
    <s v="GORBEA, LONCOCHE, LANCO, LOS LAGOS, MAFIL, MARIQUINA, PAILLACO, LA UNION, RIO BUENO"/>
    <n v="518897000"/>
    <n v="301213"/>
    <n v="518595787"/>
    <x v="1"/>
    <s v="UNIPROVINCIAL"/>
    <x v="4"/>
    <s v="DCOP"/>
  </r>
  <r>
    <s v="Interregional"/>
    <s v="Dirección General de Concesiones de Obras Públicas"/>
    <s v="02"/>
    <s v="29000250-0"/>
    <s v="RUTA 5 TRAMO RÍO BUENO - PUERTO MONTT (EXPROPIACIONES)"/>
    <n v="44470"/>
    <n v="74.256"/>
    <n v="44395.743999999999"/>
    <s v="LLANQUIHUE, OSORNO, RANCO"/>
    <s v="PUERTO MONTT, FRUTILLAR, LLANQUIHUE, PUERTO VARAS, OSORNO, PURRANQUE, RIO NEGRO, SAN PABLO, LA UNION, RIO BUENO"/>
    <n v="44470000"/>
    <n v="74256"/>
    <n v="44395744"/>
    <x v="1"/>
    <s v="UNIPROVINCIAL"/>
    <x v="4"/>
    <s v="DCOP"/>
  </r>
  <r>
    <s v="Interregional"/>
    <s v="Dirección General de Concesiones de Obras Públicas"/>
    <s v="02"/>
    <s v="29000255-0"/>
    <s v="RUTA 5 NORTE, TRAMO LA SERENA - VALLENAR (INSPECCIÓN FISCAL)"/>
    <n v="374949"/>
    <n v="55466"/>
    <n v="319483"/>
    <s v="HUASCO, ELQUI"/>
    <s v="VALLENAR, LA SERENA, LA HIGUERA"/>
    <n v="374949000"/>
    <n v="55466000"/>
    <n v="319483000"/>
    <x v="1"/>
    <s v="UNIPROVINCIAL"/>
    <x v="4"/>
    <s v="DCOP"/>
  </r>
  <r>
    <s v="Interregional"/>
    <s v="Dirección General de Concesiones de Obras Públicas"/>
    <s v="02"/>
    <s v="29000258-0"/>
    <s v="AUTOPISTA CONCEPCIÓN CABRERO Y RED VIAL BIO BÍO (INSPECCIÓN FISCAL)"/>
    <n v="895097"/>
    <n v="44574.775000000001"/>
    <n v="850522.22499999998"/>
    <s v="CONCEPCION, BIO BIO, DIGUILLÍN"/>
    <s v="CONCEPCION, FLORIDA, CABRERO, YUMBEL, YUNGAY"/>
    <n v="895097000"/>
    <n v="44574775"/>
    <n v="850522225"/>
    <x v="1"/>
    <s v="UNIPROVINCIAL"/>
    <x v="4"/>
    <s v="DCOP"/>
  </r>
  <r>
    <s v="Interregional"/>
    <s v="Dirección General de Concesiones de Obras Públicas"/>
    <s v="02"/>
    <s v="29000296-0"/>
    <s v="RUTA 5 NORTE TRAMO LA SERENA - VALLENAR (EXPROPIACIONES)"/>
    <n v="2200"/>
    <n v="0"/>
    <n v="2200"/>
    <s v="HUASCO, ELQUI"/>
    <s v="VALLENAR, LA SERENA, LA HIGUERA"/>
    <n v="2200000"/>
    <n v="0"/>
    <n v="2200000"/>
    <x v="1"/>
    <s v="UNIPROVINCIAL"/>
    <x v="4"/>
    <s v="DCOP"/>
  </r>
  <r>
    <s v="Interregional"/>
    <s v="Dirección General de Concesiones de Obras Públicas"/>
    <s v="02"/>
    <s v="29000307-0"/>
    <s v="HABILITACIÓN CAMINO DE LA FRUTA RUTA 66 (EXPROPIACIONES)"/>
    <n v="47169623"/>
    <n v="45170.494000000006"/>
    <n v="47124452.505999997"/>
    <s v="SAN ANTONIO, CACHAPOAL"/>
    <s v="SAN ANTONIO, SANTO DOMINGO, LAS CABRAS, MALLOA, PEUMO, SAN VICENTE"/>
    <n v="47169623000"/>
    <n v="45170494.000000007"/>
    <n v="47124452506"/>
    <x v="1"/>
    <s v="UNIPROVINCIAL"/>
    <x v="4"/>
    <s v="DCOP"/>
  </r>
  <r>
    <s v="Interregional"/>
    <s v="Dirección General de Concesiones de Obras Públicas"/>
    <s v="02"/>
    <s v="29000444-0"/>
    <s v="AUTOPISTA CONCEPCIÓN - CABRERO (COMPENSACIONES)"/>
    <n v="12938275"/>
    <n v="0"/>
    <n v="12938275"/>
    <s v="CONCEPCION, BIO BIO, DIGUILLÍN"/>
    <s v="CONCEPCION, FLORIDA, CABRERO, YUMBEL, YUNGAY"/>
    <n v="12938275000"/>
    <n v="0"/>
    <n v="12938275000"/>
    <x v="1"/>
    <s v="UNIPROVINCIAL"/>
    <x v="4"/>
    <s v="DCOP"/>
  </r>
  <r>
    <s v="Interregional"/>
    <s v="Dirección General de Concesiones de Obras Públicas"/>
    <s v="02"/>
    <s v="29000525-0"/>
    <s v="CONCESIÓN MEJORAMIENTO RUTA NAHUELBUTA ( INSPECCIÓN FISCAL)"/>
    <n v="933846"/>
    <n v="291913.03899999999"/>
    <n v="641932.96100000001"/>
    <s v="BIO BIO, MALLECO"/>
    <s v="LOS ANGELES, NEGRETE, ANGOL, RENAICO"/>
    <n v="933846000"/>
    <n v="291913039"/>
    <n v="641932961"/>
    <x v="1"/>
    <s v="UNIPROVINCIAL"/>
    <x v="4"/>
    <s v="DCOP"/>
  </r>
  <r>
    <s v="Interregional"/>
    <s v="Dirección General de Concesiones de Obras Públicas"/>
    <s v="02"/>
    <s v="29000547-0"/>
    <s v="CONCESIÓN MEJORAMIENTO RUTA NAHUELBUTA (EXPROPIACIONES)"/>
    <n v="628367"/>
    <n v="33275.915000000001"/>
    <n v="595091.08499999996"/>
    <s v="BIO BIO, MALLECO"/>
    <s v="LOS ANGELES, ANGOL"/>
    <n v="628367000"/>
    <n v="33275915"/>
    <n v="595091085"/>
    <x v="1"/>
    <s v="UNIPROVINCIAL"/>
    <x v="4"/>
    <s v="DCOP"/>
  </r>
  <r>
    <s v="Interregional"/>
    <s v="Dirección General de Concesiones de Obras Públicas"/>
    <s v="02"/>
    <s v="29000554-0"/>
    <s v="HOSPITALES GRUPO III: RED CENTRO SUR A : BUIN PAINE (INSPECCIÓN FISCAL)"/>
    <n v="1107170"/>
    <n v="331324.06199999998"/>
    <n v="775845.93800000008"/>
    <s v="CACHAPOAL, CARDENAL CARO, MAIPO"/>
    <s v="RENGO, PICHILEMU, BUIN"/>
    <n v="1107170000"/>
    <n v="331324062"/>
    <n v="775845938.00000012"/>
    <x v="1"/>
    <s v="UNIPROVINCIAL"/>
    <x v="4"/>
    <s v="DCOP"/>
  </r>
  <r>
    <s v="Interregional"/>
    <s v="Dirección General de Concesiones de Obras Públicas"/>
    <s v="02"/>
    <s v="29000568-0"/>
    <s v="SEGUNDA CONCESIÓN AUTOPISTA SANTIAGO - SAN ANTONIO (INSPECCIÓN FICAL)"/>
    <n v="1160912"/>
    <n v="240537.2"/>
    <n v="920374.8"/>
    <s v="SAN ANTONIO, SANTIAGO, MELIPILLA, TALAGANTE"/>
    <s v="SAN ANTONIO, MAIPU, MELIPILLA, TALAGANTE, EL MONTE, PADRE HURTADO, PEÑAFLOR"/>
    <n v="1160912000"/>
    <n v="240537200"/>
    <n v="920374800"/>
    <x v="1"/>
    <s v="UNIPROVINCIAL"/>
    <x v="4"/>
    <s v="DCOP"/>
  </r>
  <r>
    <s v="Interregional"/>
    <s v="Dirección General de Concesiones de Obras Públicas"/>
    <s v="02"/>
    <s v="29000577-0"/>
    <s v="SEGUNDA CONCESIÓN RUTA 66 CAMINO DE LA FRUTA (COMPENSACIONES)"/>
    <n v="645237"/>
    <n v="0"/>
    <n v="645237"/>
    <s v="SAN ANTONIO, CACHAPOAL, MELIPILLA"/>
    <s v="SAN ANTONIO, SANTO DOMINGO, LAS CABRAS, MALLOA, PEUMO, SAN VICENTE, SAN PEDRO"/>
    <n v="645237000"/>
    <n v="0"/>
    <n v="645237000"/>
    <x v="1"/>
    <s v="UNIPROVINCIAL"/>
    <x v="4"/>
    <s v="DCOP"/>
  </r>
  <r>
    <s v="Interregional"/>
    <s v="Dirección General de Concesiones de Obras Públicas"/>
    <s v="02"/>
    <s v="29000578-0"/>
    <s v="SEGUNDA CONCESIÓN RUTA 5 TRAMO LOS VILOS - LA SERENA (INSPECCIÓN FISCAL"/>
    <n v="1034662"/>
    <n v="136182.23699999999"/>
    <n v="898479.76300000004"/>
    <s v="ELQUI, CHOAPA"/>
    <s v="COQUIMBO, CANELA, LOS VILOS"/>
    <n v="1034662000"/>
    <n v="136182237"/>
    <n v="898479763"/>
    <x v="1"/>
    <s v="UNIPROVINCIAL"/>
    <x v="4"/>
    <s v="DCOP"/>
  </r>
  <r>
    <s v="Interregional"/>
    <s v="Dirección General de Concesiones de Obras Públicas"/>
    <s v="02"/>
    <s v="29000579-0"/>
    <s v="SEGUNDA CONCESIÓN  INTERCONEXIÓN VIAL SECTOR SANTIAGO-VALPARAÍSO-VIÑA DEL MAR, RUTA 68  (INSPECCIÓN FISCAL)"/>
    <n v="261318"/>
    <n v="0"/>
    <n v="261318"/>
    <s v="VALPARAISO, SANTIAGO, MELIPILLA"/>
    <s v="VALPARAISO, CASABLANCA, QUILPUE, VILLA ALEMANA, MAIPU, PUDAHUEL, CURACAVI"/>
    <n v="261318000"/>
    <n v="0"/>
    <n v="261318000"/>
    <x v="1"/>
    <s v="UNIPROVINCIAL"/>
    <x v="4"/>
    <s v="DCOP"/>
  </r>
  <r>
    <s v="Interregional"/>
    <s v="Dirección General de Concesiones de Obras Públicas"/>
    <s v="02"/>
    <s v="29000580-0"/>
    <s v="SEGUNDA CONCESIÓN RUTA 5, TRAMO CHILLÁN - COLLIPULLI (INSPECCIÓN FISCAL"/>
    <n v="1082098"/>
    <n v="0"/>
    <n v="1082098"/>
    <s v="BIO BIO, MALLECO, DIGUILLÍN"/>
    <s v="LOS ANGELES, CABRERO, YUMBEL, COLLIPULLI, BULNES, CHILLAN VIEJO, PEMUCO"/>
    <n v="1082098000"/>
    <n v="0"/>
    <n v="1082098000"/>
    <x v="1"/>
    <s v="UNIPROVINCIAL"/>
    <x v="4"/>
    <s v="DCOP"/>
  </r>
  <r>
    <s v="Interregional"/>
    <s v="Dirección General de Concesiones de Obras Públicas"/>
    <s v="02"/>
    <s v="29000612-0"/>
    <s v="INTERCONEXIÓN VIAL SANTIAGO - VALPARAISO - VIÑA DEL MAR (SISTEMA NUEVAS INVERSIONES - COVID)"/>
    <n v="2430626"/>
    <n v="0"/>
    <n v="2430626"/>
    <s v="VALPARAISO, MARGA MARGA, SANTIAGO, MELIPILLA"/>
    <s v="VALPARAISO, CASABLANCA, QUILPUE, VILLA ALEMANA, MAIPU, PUDAHUEL, CURACAVI"/>
    <n v="2430626000"/>
    <n v="0"/>
    <n v="2430626000"/>
    <x v="1"/>
    <s v="UNIPROVINCIAL"/>
    <x v="4"/>
    <s v="DCOP"/>
  </r>
  <r>
    <s v="Interregional"/>
    <s v="Dirección General de Concesiones de Obras Públicas"/>
    <s v="02"/>
    <s v="40010574-0"/>
    <s v="AMPLIACIÓN RELICITACIÓN CONCESION RUTA 5 TEMUCO - RÍO BUENO (ESTUDIO INTEGRALES)"/>
    <n v="267446"/>
    <n v="0"/>
    <n v="267446"/>
    <s v="CAUTIN, VALDIVIA, RANCO"/>
    <s v="GORBEA, LONCOCHE, LANCO, LOS LAGOS, MAFIL, MARIQUINA, PAILLACO, LA UNION, RIO BUENO"/>
    <n v="267446000"/>
    <n v="0"/>
    <n v="267446000"/>
    <x v="1"/>
    <s v="UNIPROVINCIAL"/>
    <x v="4"/>
    <s v="DCOP"/>
  </r>
  <r>
    <s v="Interregional"/>
    <s v="Dirección General de Concesiones de Obras Públicas"/>
    <s v="02"/>
    <s v="40010575-0"/>
    <s v="AMPLIACIÓN RELICITACIÓN CONCESION RUTA 5 CHILLAN - COLLIPULLI (ESTUDIO INTEGRALES)"/>
    <n v="267447"/>
    <n v="0"/>
    <n v="267447"/>
    <s v="MALLECO, DIGUILLÍN"/>
    <s v="COLLIPULLI, CHILLAN"/>
    <n v="267447000"/>
    <n v="0"/>
    <n v="267447000"/>
    <x v="1"/>
    <s v="UNIPROVINCIAL"/>
    <x v="4"/>
    <s v="DCOP"/>
  </r>
  <r>
    <s v="Interregional"/>
    <s v="Dirección General de Concesiones de Obras Públicas"/>
    <s v="02"/>
    <s v="40010576-0"/>
    <s v="AMPLIACIÓN RELICITACIÓN CONCESION RUTA 68 SANTIAGO - VALPARAISO (ESTUDIO INTEGRALES)"/>
    <n v="1097352"/>
    <n v="0"/>
    <n v="1097352"/>
    <s v="VALPARAISO, MARGA MARGA, SANTIAGO, MELIPILLA"/>
    <s v="VALPARAISO, CASABLANCA, QUILPUE, VILLA ALEMANA, MAIPU, PUDAHUEL, CURACAVI"/>
    <n v="1097352000"/>
    <n v="0"/>
    <n v="1097352000"/>
    <x v="1"/>
    <s v="UNIPROVINCIAL"/>
    <x v="4"/>
    <s v="DCOP"/>
  </r>
  <r>
    <s v="Interregional"/>
    <s v="Dirección General de Concesiones de Obras Públicas"/>
    <s v="02"/>
    <s v="40010577-0"/>
    <s v="AMPLIACIÓN RELICITACIÓN CONCESIÓN RUTA 78 SANTIAGO - SAN ANTONIO (ESTUDIO INTEGRALES)"/>
    <n v="47421"/>
    <n v="0"/>
    <n v="47421"/>
    <s v="SAN ANTONIO, SANTIAGO, MELIPILLA, TALAGANTE"/>
    <s v="SAN ANTONIO, CARTAGENA, MAIPU, PEDRO AGUIRRE CERDA, MELIPILLA, TALAGANTE, EL MONTE, PADRE HURTADO, PEÑAFLOR"/>
    <n v="47421000"/>
    <n v="0"/>
    <n v="47421000"/>
    <x v="1"/>
    <s v="UNIPROVINCIAL"/>
    <x v="4"/>
    <s v="DCOP"/>
  </r>
  <r>
    <s v="Interregional"/>
    <s v="Dirección General de Concesiones de Obras Públicas"/>
    <s v="02"/>
    <s v="40017370-0"/>
    <s v="AMPLIACIÓN MEJORAMIENTO RELICITACIÓN ACCESO NORTE A CONCEPCIÓN"/>
    <n v="458522"/>
    <n v="117703.58"/>
    <n v="340818.42"/>
    <s v="CONCEPCION, DIGUILLÍN, ITATA"/>
    <s v="FLORIDA, PENCO, TOME, CHILLAN, CHILLAN VIEJO, RANQUIL"/>
    <n v="458522000"/>
    <n v="117703580"/>
    <n v="340818420"/>
    <x v="1"/>
    <s v="UNIPROVINCIAL"/>
    <x v="4"/>
    <s v="DCOP"/>
  </r>
  <r>
    <s v="Interregional"/>
    <s v="Dirección General de Concesiones de Obras Públicas"/>
    <s v="02"/>
    <s v="40017381-0"/>
    <s v="AMPLIACIÓN MEJORAMIENTO CONCESIÓN RUTA 5 TRAMO SANTIAGO LOS VILOS"/>
    <n v="724066"/>
    <n v="0"/>
    <n v="724066"/>
    <s v="CHOAPA, PETORCA, SANTIAGO"/>
    <s v="INTERCOMUNAL"/>
    <n v="724066000"/>
    <n v="0"/>
    <n v="724066000"/>
    <x v="0"/>
    <s v="UNIPROVINCIAL"/>
    <x v="4"/>
    <s v="DCOP"/>
  </r>
  <r>
    <s v="Interregional"/>
    <s v="Dirección General de Concesiones de Obras Públicas"/>
    <s v="02"/>
    <s v="40024939-0"/>
    <s v="MEJORAMIENTO Y AMPLIACION CONCESION RUTA 57, SANTIAGO COLINA LOS ANDES"/>
    <n v="1414620"/>
    <n v="56714.720000000001"/>
    <n v="1357905.28"/>
    <s v="LOS ANDES, SANTIAGO, CHACABUCO"/>
    <s v="LOS ANDES, CALLE LARGA, RINCONADA, HUECHURABA, QUILICURA, COLINA"/>
    <n v="1414620000"/>
    <n v="56714720"/>
    <n v="1357905280"/>
    <x v="1"/>
    <s v="UNIPROVINCIAL"/>
    <x v="4"/>
    <s v="DCOP"/>
  </r>
  <r>
    <s v="Interregional"/>
    <s v="Dirección General de Concesiones de Obras Públicas"/>
    <s v="02"/>
    <s v="40031802-0"/>
    <s v="MEJORAMIENTO Y AMPLIACION RUTA 5 TRAMO RIO BUENO-PUERTO MONTT"/>
    <n v="1598705"/>
    <n v="97628.1"/>
    <n v="1501076.9"/>
    <s v="LLANQUIHUE, OSORNO, RANCO"/>
    <s v="PUERTO MONTT, FRUTILLAR, LLANQUIHUE, PUERTO VARAS, OSORNO, PURRANQUE, RIO NEGRO, SAN PABLO, LA UNION, RIO BUENO"/>
    <n v="1598705000"/>
    <n v="97628100"/>
    <n v="1501076900"/>
    <x v="1"/>
    <s v="UNIPROVINCIAL"/>
    <x v="4"/>
    <s v="DCOP"/>
  </r>
  <r>
    <s v="Interregional"/>
    <s v="Dirección General de Aguas "/>
    <s v="02"/>
    <s v="30089740-0"/>
    <s v="CONSERVACIÓN Y MANTENCIÓN RED HIDROMÉTRICA NACIONAL"/>
    <n v="50000"/>
    <n v="0"/>
    <n v="50000"/>
    <s v="INTERPROVINCIAL"/>
    <s v="INTERCOMUNAL"/>
    <n v="50000000"/>
    <n v="0"/>
    <n v="50000000"/>
    <x v="0"/>
    <s v="INTERPROVINCIAL"/>
    <x v="4"/>
    <s v="DAGU"/>
  </r>
  <r>
    <s v="Interregional"/>
    <s v="Dirección General de Aguas "/>
    <s v="02"/>
    <s v="30130213-0"/>
    <s v="CONSERVACIÓN RED DE MEDICIÓN DE PARÁMETROS GLACIOLÓGICOS"/>
    <n v="350605"/>
    <n v="81385.138999999996"/>
    <n v="269219.86100000003"/>
    <s v="INTERPROVINCIAL"/>
    <s v="INTERCOMUNAL"/>
    <n v="350605000"/>
    <n v="81385139"/>
    <n v="269219861.00000006"/>
    <x v="0"/>
    <s v="INTERPROVINCIAL"/>
    <x v="4"/>
    <s v="DAGU"/>
  </r>
  <r>
    <s v="Interregional"/>
    <s v="Dirección General de Aguas "/>
    <s v="02"/>
    <s v="30130218-0"/>
    <s v="CONSERVACIÓN DE LA RED HIDROMETEOROLÓGICA"/>
    <n v="100000"/>
    <n v="0"/>
    <n v="100000"/>
    <s v="INTERPROVINCIAL"/>
    <s v="INTERCOMUNAL"/>
    <n v="100000000"/>
    <n v="0"/>
    <n v="100000000"/>
    <x v="0"/>
    <s v="INTERPROVINCIAL"/>
    <x v="4"/>
    <s v="DAGU"/>
  </r>
  <r>
    <s v="Interregional"/>
    <s v="Dirección General de Aguas "/>
    <s v="02"/>
    <s v="30130229-0"/>
    <s v="CONSERVACIÓN RED DE LAGOS"/>
    <n v="7000"/>
    <n v="0"/>
    <n v="7000"/>
    <s v="INTERPROVINCIAL"/>
    <s v="INTERCOMUNAL"/>
    <n v="7000000"/>
    <n v="0"/>
    <n v="7000000"/>
    <x v="0"/>
    <s v="INTERPROVINCIAL"/>
    <x v="4"/>
    <s v="DAGU"/>
  </r>
  <r>
    <s v="Interregional"/>
    <s v="Dirección General de Aguas "/>
    <s v="02"/>
    <s v="30130257-0"/>
    <s v="CONSERVACIÓN DE LA RED DE AGUAS SUBTERRÁNEAS"/>
    <n v="11621"/>
    <n v="11571.24"/>
    <n v="49.760000000000218"/>
    <s v="INTERPROVINCIAL"/>
    <s v="INTERCOMUNAL"/>
    <n v="11621000"/>
    <n v="11571240"/>
    <n v="49760.000000000218"/>
    <x v="0"/>
    <s v="INTERPROVINCIAL"/>
    <x v="4"/>
    <s v="DAGU"/>
  </r>
  <r>
    <s v="Interregional"/>
    <s v="Dirección General de Aguas "/>
    <s v="02"/>
    <s v="30135814-0"/>
    <s v="CONSERVACION INVENTARIO D° DE AGUA AFECTO PAGO DE PATENTE POR NO USO"/>
    <n v="60000"/>
    <n v="0"/>
    <n v="60000"/>
    <s v="INTERPROVINCIAL"/>
    <s v="INTERCOMUNAL"/>
    <n v="60000000"/>
    <n v="0"/>
    <n v="60000000"/>
    <x v="0"/>
    <s v="INTERPROVINCIAL"/>
    <x v="4"/>
    <s v="DAGU"/>
  </r>
  <r>
    <s v="Interregional"/>
    <s v="Dirección General de Aguas "/>
    <s v="02"/>
    <s v="30294322-0"/>
    <s v="CONSERVACION DE LA RED DE PROTECCIÓN DE RECURSOS HIDRICOS NACIONAL"/>
    <n v="8000"/>
    <n v="0"/>
    <n v="8000"/>
    <s v="INTERPROVINCIAL"/>
    <s v="INTERCOMUNAL"/>
    <n v="8000000"/>
    <n v="0"/>
    <n v="8000000"/>
    <x v="0"/>
    <s v="INTERPROVINCIAL"/>
    <x v="4"/>
    <s v="DAGU"/>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5" cacheId="13" applyNumberFormats="0" applyBorderFormats="0" applyFontFormats="0" applyPatternFormats="0" applyAlignmentFormats="0" applyWidthHeightFormats="1" dataCaption="Datos" grandTotalCaption="Total MOP ($)" updatedVersion="8" showMemberPropertyTips="0" useAutoFormatting="1" itemPrintTitles="1" createdVersion="1" indent="0" compact="0" compactData="0" gridDropZones="1" chartFormat="1">
  <location ref="J22:L29" firstHeaderRow="1" firstDataRow="2" firstDataCol="1"/>
  <pivotFields count="17">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numFmtId="3" outline="0" showAll="0" includeNewItemsInFilter="1"/>
    <pivotField compact="0" numFmtId="3" outline="0" showAll="0" includeNewItemsInFilter="1"/>
    <pivotField compact="0" numFmtId="3" outline="0" showAll="0" includeNewItemsInFilter="1"/>
    <pivotField compact="0" outline="0" showAll="0" includeNewItemsInFilter="1"/>
    <pivotField compact="0" outline="0" showAll="0" includeNewItemsInFilter="1"/>
    <pivotField dataField="1" compact="0" numFmtId="179" outline="0" showAll="0" includeNewItemsInFilter="1"/>
    <pivotField dataField="1" compact="0" numFmtId="179" outline="0" showAll="0" includeNewItemsInFilter="1"/>
    <pivotField compact="0" numFmtId="179" outline="0" showAll="0" includeNewItemsInFilter="1"/>
    <pivotField compact="0" outline="0" showAll="0" includeNewItemsInFilter="1"/>
    <pivotField compact="0" outline="0" showAll="0" includeNewItemsInFilter="1"/>
    <pivotField axis="axisRow" compact="0" outline="0" showAll="0" includeNewItemsInFilter="1">
      <items count="6">
        <item x="0"/>
        <item x="1"/>
        <item x="2"/>
        <item x="3"/>
        <item x="4"/>
        <item t="default"/>
      </items>
    </pivotField>
    <pivotField compact="0" outline="0" showAll="0" includeNewItemsInFilter="1"/>
  </pivotFields>
  <rowFields count="1">
    <field x="15"/>
  </rowFields>
  <rowItems count="6">
    <i>
      <x/>
    </i>
    <i>
      <x v="1"/>
    </i>
    <i>
      <x v="2"/>
    </i>
    <i>
      <x v="3"/>
    </i>
    <i>
      <x v="4"/>
    </i>
    <i t="grand">
      <x/>
    </i>
  </rowItems>
  <colFields count="1">
    <field x="-2"/>
  </colFields>
  <colItems count="2">
    <i>
      <x/>
    </i>
    <i i="1">
      <x v="1"/>
    </i>
  </colItems>
  <dataFields count="2">
    <dataField name="Asignado ($)" fld="10" baseField="0" baseItem="0"/>
    <dataField name="Ejecutado ($)" fld="11" baseField="0" baseItem="0"/>
  </dataFields>
  <formats count="3">
    <format dxfId="26">
      <pivotArea outline="0" fieldPosition="0"/>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s>
  <chartFormats count="1">
    <chartFormat chart="0" format="0" series="1">
      <pivotArea type="data" outline="0" fieldPosition="0"/>
    </chartFormat>
  </chartFormats>
  <pivotTableStyleInfo name="PivotStyleLight20"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4" cacheId="13" dataOnRows="1" applyNumberFormats="0" applyBorderFormats="0" applyFontFormats="0" applyPatternFormats="0" applyAlignmentFormats="0" applyWidthHeightFormats="1" dataCaption="Datos" updatedVersion="8" showMemberPropertyTips="0" useAutoFormatting="1" itemPrintTitles="1" createdVersion="1" indent="0" compact="0" compactData="0" gridDropZones="1" chartFormat="1">
  <location ref="B14:C21" firstHeaderRow="2" firstDataRow="2" firstDataCol="1"/>
  <pivotFields count="17">
    <pivotField compact="0" outline="0" showAll="0" includeNewItemsInFilter="1"/>
    <pivotField compact="0" outline="0" showAll="0" includeNewItemsInFilter="1"/>
    <pivotField compact="0" outline="0" showAll="0" includeNewItemsInFilter="1"/>
    <pivotField compact="0" outline="0" showAll="0" includeNewItemsInFilter="1"/>
    <pivotField dataField="1" compact="0" outline="0" showAll="0" includeNewItemsInFilter="1"/>
    <pivotField compact="0" numFmtId="3" outline="0" showAll="0" includeNewItemsInFilter="1"/>
    <pivotField compact="0" numFmtId="3" outline="0" showAll="0" includeNewItemsInFilter="1"/>
    <pivotField compact="0" numFmtId="3" outline="0" showAll="0" includeNewItemsInFilter="1"/>
    <pivotField compact="0" outline="0" showAll="0" includeNewItemsInFilter="1"/>
    <pivotField compact="0" outline="0" showAll="0" includeNewItemsInFilter="1"/>
    <pivotField compact="0" numFmtId="179" outline="0" showAll="0" includeNewItemsInFilter="1"/>
    <pivotField compact="0" numFmtId="179" outline="0" showAll="0" includeNewItemsInFilter="1"/>
    <pivotField compact="0" numFmtId="179" outline="0" showAll="0" includeNewItemsInFilter="1"/>
    <pivotField compact="0" outline="0" showAll="0" includeNewItemsInFilter="1"/>
    <pivotField compact="0" outline="0" showAll="0" includeNewItemsInFilter="1"/>
    <pivotField axis="axisRow" compact="0" outline="0" showAll="0" includeNewItemsInFilter="1">
      <items count="6">
        <item x="4"/>
        <item x="3"/>
        <item x="2"/>
        <item x="1"/>
        <item x="0"/>
        <item t="default"/>
      </items>
    </pivotField>
    <pivotField compact="0" outline="0" showAll="0" includeNewItemsInFilter="1"/>
  </pivotFields>
  <rowFields count="1">
    <field x="15"/>
  </rowFields>
  <rowItems count="6">
    <i>
      <x/>
    </i>
    <i>
      <x v="1"/>
    </i>
    <i>
      <x v="2"/>
    </i>
    <i>
      <x v="3"/>
    </i>
    <i>
      <x v="4"/>
    </i>
    <i t="grand">
      <x/>
    </i>
  </rowItems>
  <colItems count="1">
    <i/>
  </colItems>
  <dataFields count="1">
    <dataField name="N° de Proyectos" fld="4" subtotal="count" baseField="0" baseItem="0"/>
  </dataFields>
  <chartFormats count="2">
    <chartFormat chart="0" format="0" series="1">
      <pivotArea type="data" outline="0" fieldPosition="0"/>
    </chartFormat>
    <chartFormat chart="0" format="1" series="1">
      <pivotArea type="data" outline="0" fieldPosition="0">
        <references count="1">
          <reference field="4294967294" count="1" selected="0">
            <x v="0"/>
          </reference>
        </references>
      </pivotArea>
    </chartFormat>
  </chartFormats>
  <pivotTableStyleInfo name="PivotStyleLight20"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3" cacheId="13" applyNumberFormats="0" applyBorderFormats="0" applyFontFormats="0" applyPatternFormats="0" applyAlignmentFormats="0" applyWidthHeightFormats="1" dataCaption="Datos" grandTotalCaption="Total MOP ($)" updatedVersion="8" showMemberPropertyTips="0" useAutoFormatting="1" itemPrintTitles="1" createdVersion="1" indent="0" compact="0" compactData="0" gridDropZones="1">
  <location ref="B4:D8" firstHeaderRow="1" firstDataRow="2" firstDataCol="1"/>
  <pivotFields count="17">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numFmtId="3" outline="0" showAll="0" includeNewItemsInFilter="1"/>
    <pivotField compact="0" numFmtId="3" outline="0" showAll="0" includeNewItemsInFilter="1"/>
    <pivotField compact="0" numFmtId="3" outline="0" showAll="0" includeNewItemsInFilter="1"/>
    <pivotField compact="0" outline="0" showAll="0" includeNewItemsInFilter="1"/>
    <pivotField compact="0" outline="0" showAll="0" includeNewItemsInFilter="1"/>
    <pivotField dataField="1" compact="0" numFmtId="179" outline="0" showAll="0" includeNewItemsInFilter="1"/>
    <pivotField compact="0" numFmtId="179" outline="0" showAll="0" includeNewItemsInFilter="1"/>
    <pivotField compact="0" numFmtId="179" outline="0" showAll="0" includeNewItemsInFilter="1"/>
    <pivotField name="Tipo Comuna" axis="axisRow" compact="0" outline="0" showAll="0" includeNewItemsInFilter="1">
      <items count="3">
        <item x="0"/>
        <item x="1"/>
        <item t="default"/>
      </items>
    </pivotField>
    <pivotField compact="0" outline="0" showAll="0" includeNewItemsInFilter="1"/>
    <pivotField compact="0" outline="0" showAll="0" includeNewItemsInFilter="1"/>
    <pivotField compact="0" outline="0" showAll="0" includeNewItemsInFilter="1"/>
  </pivotFields>
  <rowFields count="1">
    <field x="13"/>
  </rowFields>
  <rowItems count="3">
    <i>
      <x/>
    </i>
    <i>
      <x v="1"/>
    </i>
    <i t="grand">
      <x/>
    </i>
  </rowItems>
  <colFields count="1">
    <field x="-2"/>
  </colFields>
  <colItems count="2">
    <i>
      <x/>
    </i>
    <i i="1">
      <x v="1"/>
    </i>
  </colItems>
  <dataFields count="2">
    <dataField name="PRESUP ($)" fld="10" baseField="0" baseItem="0" numFmtId="179"/>
    <dataField name="PRESUP (%)" fld="10" showDataAs="percentOfTotal" baseField="13" baseItem="0" numFmtId="180"/>
  </dataFields>
  <formats count="6">
    <format dxfId="33">
      <pivotArea outline="0" fieldPosition="0"/>
    </format>
    <format dxfId="32">
      <pivotArea outline="0" fieldPosition="0">
        <references count="1">
          <reference field="4294967294" count="1">
            <x v="1"/>
          </reference>
        </references>
      </pivotArea>
    </format>
    <format dxfId="31">
      <pivotArea outline="0" fieldPosition="0">
        <references count="1">
          <reference field="4294967294" count="1" selected="0">
            <x v="1"/>
          </reference>
        </references>
      </pivotArea>
    </format>
    <format dxfId="30">
      <pivotArea field="13" type="button" dataOnly="0" labelOnly="1" outline="0" axis="axisRow" fieldPosition="0"/>
    </format>
    <format dxfId="29">
      <pivotArea dataOnly="0" labelOnly="1" outline="0" fieldPosition="0">
        <references count="1">
          <reference field="4294967294" count="2">
            <x v="0"/>
            <x v="1"/>
          </reference>
        </references>
      </pivotArea>
    </format>
    <format dxfId="28">
      <pivotArea outline="0" fieldPosition="0">
        <references count="1">
          <reference field="4294967294" count="1" selected="0">
            <x v="0"/>
          </reference>
        </references>
      </pivotArea>
    </format>
  </formats>
  <conditionalFormats count="1">
    <conditionalFormat priority="9">
      <pivotAreas count="1">
        <pivotArea type="data" outline="0" collapsedLevelsAreSubtotals="1" fieldPosition="0">
          <references count="2">
            <reference field="4294967294" count="1" selected="0">
              <x v="1"/>
            </reference>
            <reference field="13" count="2" selected="0">
              <x v="0"/>
              <x v="1"/>
            </reference>
          </references>
        </pivotArea>
      </pivotAreas>
    </conditionalFormat>
  </conditionalFormats>
  <pivotTableStyleInfo name="PivotStyleLight20"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06"/>
  <sheetViews>
    <sheetView topLeftCell="C1663" zoomScaleNormal="100" workbookViewId="0">
      <selection sqref="A1:J1705"/>
    </sheetView>
  </sheetViews>
  <sheetFormatPr baseColWidth="10" defaultRowHeight="12.75" x14ac:dyDescent="0.2"/>
  <cols>
    <col min="1" max="1" width="35.42578125" style="1" bestFit="1" customWidth="1"/>
    <col min="2" max="2" width="43.42578125" style="1" bestFit="1" customWidth="1"/>
    <col min="3" max="3" width="4.7109375" style="2" bestFit="1" customWidth="1"/>
    <col min="4" max="4" width="10.5703125" style="2" bestFit="1" customWidth="1"/>
    <col min="5" max="5" width="114.28515625" style="1" bestFit="1" customWidth="1"/>
    <col min="6" max="6" width="13.85546875" style="3" customWidth="1"/>
    <col min="7" max="7" width="10.85546875" style="3" bestFit="1" customWidth="1"/>
    <col min="8" max="8" width="12.28515625" style="3" bestFit="1" customWidth="1"/>
    <col min="9" max="9" width="21.85546875" style="1" customWidth="1"/>
    <col min="10" max="10" width="38" style="1" customWidth="1"/>
    <col min="11" max="256" width="29.85546875" style="1" customWidth="1"/>
    <col min="257" max="16384" width="11.42578125" style="1"/>
  </cols>
  <sheetData>
    <row r="1" spans="1:10" s="10" customFormat="1" ht="38.25" x14ac:dyDescent="0.25">
      <c r="A1" s="8" t="s">
        <v>0</v>
      </c>
      <c r="B1" s="8" t="s">
        <v>1</v>
      </c>
      <c r="C1" s="8" t="s">
        <v>2</v>
      </c>
      <c r="D1" s="8" t="s">
        <v>3</v>
      </c>
      <c r="E1" s="8" t="s">
        <v>4</v>
      </c>
      <c r="F1" s="9" t="s">
        <v>118</v>
      </c>
      <c r="G1" s="9" t="s">
        <v>116</v>
      </c>
      <c r="H1" s="9" t="s">
        <v>117</v>
      </c>
      <c r="I1" s="8" t="s">
        <v>5</v>
      </c>
      <c r="J1" s="8" t="s">
        <v>6</v>
      </c>
    </row>
    <row r="2" spans="1:10" x14ac:dyDescent="0.2">
      <c r="A2" s="4" t="s">
        <v>121</v>
      </c>
      <c r="B2" s="4" t="s">
        <v>319</v>
      </c>
      <c r="C2" s="5" t="s">
        <v>8</v>
      </c>
      <c r="D2" s="5" t="s">
        <v>2699</v>
      </c>
      <c r="E2" s="4" t="s">
        <v>2801</v>
      </c>
      <c r="F2" s="6">
        <v>98359</v>
      </c>
      <c r="G2" s="6">
        <v>0</v>
      </c>
      <c r="H2" s="6">
        <v>98359</v>
      </c>
      <c r="I2" s="4" t="s">
        <v>23</v>
      </c>
      <c r="J2" s="4" t="s">
        <v>24</v>
      </c>
    </row>
    <row r="3" spans="1:10" x14ac:dyDescent="0.2">
      <c r="A3" s="4" t="s">
        <v>121</v>
      </c>
      <c r="B3" s="4" t="s">
        <v>319</v>
      </c>
      <c r="C3" s="5" t="s">
        <v>7</v>
      </c>
      <c r="D3" s="5" t="s">
        <v>2802</v>
      </c>
      <c r="E3" s="4" t="s">
        <v>2803</v>
      </c>
      <c r="F3" s="6">
        <v>83938</v>
      </c>
      <c r="G3" s="6">
        <v>0</v>
      </c>
      <c r="H3" s="6">
        <v>83938</v>
      </c>
      <c r="I3" s="4" t="s">
        <v>25</v>
      </c>
      <c r="J3" s="4" t="s">
        <v>25</v>
      </c>
    </row>
    <row r="4" spans="1:10" x14ac:dyDescent="0.2">
      <c r="A4" s="4" t="s">
        <v>121</v>
      </c>
      <c r="B4" s="4" t="s">
        <v>319</v>
      </c>
      <c r="C4" s="5" t="s">
        <v>7</v>
      </c>
      <c r="D4" s="5" t="s">
        <v>4041</v>
      </c>
      <c r="E4" s="4" t="s">
        <v>4042</v>
      </c>
      <c r="F4" s="6">
        <v>370830</v>
      </c>
      <c r="G4" s="6">
        <v>0</v>
      </c>
      <c r="H4" s="6">
        <v>370830</v>
      </c>
      <c r="I4" s="4" t="s">
        <v>4043</v>
      </c>
      <c r="J4" s="4" t="s">
        <v>4043</v>
      </c>
    </row>
    <row r="5" spans="1:10" x14ac:dyDescent="0.2">
      <c r="A5" s="4" t="s">
        <v>121</v>
      </c>
      <c r="B5" s="4" t="s">
        <v>252</v>
      </c>
      <c r="C5" s="5" t="s">
        <v>8</v>
      </c>
      <c r="D5" s="5" t="s">
        <v>1847</v>
      </c>
      <c r="E5" s="4" t="s">
        <v>2343</v>
      </c>
      <c r="F5" s="6">
        <v>48862</v>
      </c>
      <c r="G5" s="6">
        <v>0</v>
      </c>
      <c r="H5" s="6">
        <v>48862</v>
      </c>
      <c r="I5" s="4" t="s">
        <v>25</v>
      </c>
      <c r="J5" s="4" t="s">
        <v>25</v>
      </c>
    </row>
    <row r="6" spans="1:10" x14ac:dyDescent="0.2">
      <c r="A6" s="4" t="s">
        <v>121</v>
      </c>
      <c r="B6" s="4" t="s">
        <v>252</v>
      </c>
      <c r="C6" s="5" t="s">
        <v>8</v>
      </c>
      <c r="D6" s="5" t="s">
        <v>2313</v>
      </c>
      <c r="E6" s="4" t="s">
        <v>2804</v>
      </c>
      <c r="F6" s="6">
        <v>498590</v>
      </c>
      <c r="G6" s="6">
        <v>33750.81</v>
      </c>
      <c r="H6" s="6">
        <v>464839.19</v>
      </c>
      <c r="I6" s="4" t="s">
        <v>26</v>
      </c>
      <c r="J6" s="4" t="s">
        <v>295</v>
      </c>
    </row>
    <row r="7" spans="1:10" x14ac:dyDescent="0.2">
      <c r="A7" s="4" t="s">
        <v>121</v>
      </c>
      <c r="B7" s="4" t="s">
        <v>252</v>
      </c>
      <c r="C7" s="5" t="s">
        <v>8</v>
      </c>
      <c r="D7" s="5" t="s">
        <v>1848</v>
      </c>
      <c r="E7" s="4" t="s">
        <v>2344</v>
      </c>
      <c r="F7" s="6">
        <v>73057</v>
      </c>
      <c r="G7" s="6">
        <v>0</v>
      </c>
      <c r="H7" s="6">
        <v>73057</v>
      </c>
      <c r="I7" s="4" t="s">
        <v>25</v>
      </c>
      <c r="J7" s="4" t="s">
        <v>25</v>
      </c>
    </row>
    <row r="8" spans="1:10" x14ac:dyDescent="0.2">
      <c r="A8" s="4" t="s">
        <v>121</v>
      </c>
      <c r="B8" s="4" t="s">
        <v>252</v>
      </c>
      <c r="C8" s="5" t="s">
        <v>8</v>
      </c>
      <c r="D8" s="5" t="s">
        <v>2100</v>
      </c>
      <c r="E8" s="4" t="s">
        <v>2101</v>
      </c>
      <c r="F8" s="6">
        <v>330734</v>
      </c>
      <c r="G8" s="6">
        <v>0</v>
      </c>
      <c r="H8" s="6">
        <v>330734</v>
      </c>
      <c r="I8" s="4" t="s">
        <v>25</v>
      </c>
      <c r="J8" s="4" t="s">
        <v>25</v>
      </c>
    </row>
    <row r="9" spans="1:10" x14ac:dyDescent="0.2">
      <c r="A9" s="4" t="s">
        <v>121</v>
      </c>
      <c r="B9" s="4" t="s">
        <v>252</v>
      </c>
      <c r="C9" s="5" t="s">
        <v>7</v>
      </c>
      <c r="D9" s="5" t="s">
        <v>253</v>
      </c>
      <c r="E9" s="4" t="s">
        <v>254</v>
      </c>
      <c r="F9" s="6">
        <v>2230754</v>
      </c>
      <c r="G9" s="6">
        <v>1611935.085</v>
      </c>
      <c r="H9" s="6">
        <v>618818.91500000004</v>
      </c>
      <c r="I9" s="4" t="s">
        <v>25</v>
      </c>
      <c r="J9" s="4" t="s">
        <v>25</v>
      </c>
    </row>
    <row r="10" spans="1:10" x14ac:dyDescent="0.2">
      <c r="A10" s="4" t="s">
        <v>121</v>
      </c>
      <c r="B10" s="4" t="s">
        <v>252</v>
      </c>
      <c r="C10" s="5" t="s">
        <v>7</v>
      </c>
      <c r="D10" s="5" t="s">
        <v>255</v>
      </c>
      <c r="E10" s="4" t="s">
        <v>256</v>
      </c>
      <c r="F10" s="6">
        <v>438329</v>
      </c>
      <c r="G10" s="6">
        <v>185910.3</v>
      </c>
      <c r="H10" s="6">
        <v>252418.7</v>
      </c>
      <c r="I10" s="4" t="s">
        <v>25</v>
      </c>
      <c r="J10" s="4" t="s">
        <v>25</v>
      </c>
    </row>
    <row r="11" spans="1:10" x14ac:dyDescent="0.2">
      <c r="A11" s="4" t="s">
        <v>121</v>
      </c>
      <c r="B11" s="4" t="s">
        <v>252</v>
      </c>
      <c r="C11" s="5" t="s">
        <v>7</v>
      </c>
      <c r="D11" s="5" t="s">
        <v>1849</v>
      </c>
      <c r="E11" s="4" t="s">
        <v>1850</v>
      </c>
      <c r="F11" s="6">
        <v>792915</v>
      </c>
      <c r="G11" s="6">
        <v>127641.60000000001</v>
      </c>
      <c r="H11" s="6">
        <v>665273.4</v>
      </c>
      <c r="I11" s="4" t="s">
        <v>25</v>
      </c>
      <c r="J11" s="4" t="s">
        <v>25</v>
      </c>
    </row>
    <row r="12" spans="1:10" x14ac:dyDescent="0.2">
      <c r="A12" s="4" t="s">
        <v>121</v>
      </c>
      <c r="B12" s="4" t="s">
        <v>252</v>
      </c>
      <c r="C12" s="5" t="s">
        <v>7</v>
      </c>
      <c r="D12" s="5" t="s">
        <v>2102</v>
      </c>
      <c r="E12" s="4" t="s">
        <v>2345</v>
      </c>
      <c r="F12" s="6">
        <v>2857179</v>
      </c>
      <c r="G12" s="6">
        <v>41961.088000000003</v>
      </c>
      <c r="H12" s="6">
        <v>2815217.912</v>
      </c>
      <c r="I12" s="4" t="s">
        <v>25</v>
      </c>
      <c r="J12" s="4" t="s">
        <v>305</v>
      </c>
    </row>
    <row r="13" spans="1:10" x14ac:dyDescent="0.2">
      <c r="A13" s="4" t="s">
        <v>121</v>
      </c>
      <c r="B13" s="4" t="s">
        <v>257</v>
      </c>
      <c r="C13" s="5" t="s">
        <v>7</v>
      </c>
      <c r="D13" s="5" t="s">
        <v>258</v>
      </c>
      <c r="E13" s="4" t="s">
        <v>259</v>
      </c>
      <c r="F13" s="6">
        <v>1000</v>
      </c>
      <c r="G13" s="6">
        <v>0</v>
      </c>
      <c r="H13" s="6">
        <v>1000</v>
      </c>
      <c r="I13" s="4" t="s">
        <v>25</v>
      </c>
      <c r="J13" s="4" t="s">
        <v>25</v>
      </c>
    </row>
    <row r="14" spans="1:10" x14ac:dyDescent="0.2">
      <c r="A14" s="4" t="s">
        <v>121</v>
      </c>
      <c r="B14" s="4" t="s">
        <v>257</v>
      </c>
      <c r="C14" s="5" t="s">
        <v>7</v>
      </c>
      <c r="D14" s="5" t="s">
        <v>260</v>
      </c>
      <c r="E14" s="4" t="s">
        <v>261</v>
      </c>
      <c r="F14" s="6">
        <v>100000</v>
      </c>
      <c r="G14" s="6">
        <v>0</v>
      </c>
      <c r="H14" s="6">
        <v>100000</v>
      </c>
      <c r="I14" s="4" t="s">
        <v>26</v>
      </c>
      <c r="J14" s="4" t="s">
        <v>27</v>
      </c>
    </row>
    <row r="15" spans="1:10" x14ac:dyDescent="0.2">
      <c r="A15" s="4" t="s">
        <v>121</v>
      </c>
      <c r="B15" s="4" t="s">
        <v>257</v>
      </c>
      <c r="C15" s="5" t="s">
        <v>7</v>
      </c>
      <c r="D15" s="5" t="s">
        <v>262</v>
      </c>
      <c r="E15" s="4" t="s">
        <v>263</v>
      </c>
      <c r="F15" s="6">
        <v>7505000</v>
      </c>
      <c r="G15" s="6">
        <v>5177576.6940000001</v>
      </c>
      <c r="H15" s="6">
        <v>2327423.3059999999</v>
      </c>
      <c r="I15" s="4" t="s">
        <v>25</v>
      </c>
      <c r="J15" s="4" t="s">
        <v>25</v>
      </c>
    </row>
    <row r="16" spans="1:10" x14ac:dyDescent="0.2">
      <c r="A16" s="4" t="s">
        <v>121</v>
      </c>
      <c r="B16" s="4" t="s">
        <v>257</v>
      </c>
      <c r="C16" s="5" t="s">
        <v>7</v>
      </c>
      <c r="D16" s="5" t="s">
        <v>3251</v>
      </c>
      <c r="E16" s="4" t="s">
        <v>3252</v>
      </c>
      <c r="F16" s="6">
        <v>1600000</v>
      </c>
      <c r="G16" s="6">
        <v>479614.897</v>
      </c>
      <c r="H16" s="6">
        <v>1120385.1030000001</v>
      </c>
      <c r="I16" s="4" t="s">
        <v>25</v>
      </c>
      <c r="J16" s="4" t="s">
        <v>25</v>
      </c>
    </row>
    <row r="17" spans="1:10" x14ac:dyDescent="0.2">
      <c r="A17" s="4" t="s">
        <v>121</v>
      </c>
      <c r="B17" s="4" t="s">
        <v>257</v>
      </c>
      <c r="C17" s="5" t="s">
        <v>7</v>
      </c>
      <c r="D17" s="5" t="s">
        <v>264</v>
      </c>
      <c r="E17" s="4" t="s">
        <v>265</v>
      </c>
      <c r="F17" s="6">
        <v>59000</v>
      </c>
      <c r="G17" s="6">
        <v>0</v>
      </c>
      <c r="H17" s="6">
        <v>59000</v>
      </c>
      <c r="I17" s="4" t="s">
        <v>25</v>
      </c>
      <c r="J17" s="4" t="s">
        <v>266</v>
      </c>
    </row>
    <row r="18" spans="1:10" x14ac:dyDescent="0.2">
      <c r="A18" s="4" t="s">
        <v>121</v>
      </c>
      <c r="B18" s="4" t="s">
        <v>257</v>
      </c>
      <c r="C18" s="5" t="s">
        <v>7</v>
      </c>
      <c r="D18" s="5" t="s">
        <v>267</v>
      </c>
      <c r="E18" s="4" t="s">
        <v>268</v>
      </c>
      <c r="F18" s="6">
        <v>65000</v>
      </c>
      <c r="G18" s="6">
        <v>0</v>
      </c>
      <c r="H18" s="6">
        <v>65000</v>
      </c>
      <c r="I18" s="4" t="s">
        <v>25</v>
      </c>
      <c r="J18" s="4" t="s">
        <v>25</v>
      </c>
    </row>
    <row r="19" spans="1:10" x14ac:dyDescent="0.2">
      <c r="A19" s="4" t="s">
        <v>121</v>
      </c>
      <c r="B19" s="4" t="s">
        <v>257</v>
      </c>
      <c r="C19" s="5" t="s">
        <v>7</v>
      </c>
      <c r="D19" s="5" t="s">
        <v>269</v>
      </c>
      <c r="E19" s="4" t="s">
        <v>270</v>
      </c>
      <c r="F19" s="6">
        <v>177000</v>
      </c>
      <c r="G19" s="6">
        <v>51000</v>
      </c>
      <c r="H19" s="6">
        <v>126000</v>
      </c>
      <c r="I19" s="4" t="s">
        <v>26</v>
      </c>
      <c r="J19" s="4" t="s">
        <v>27</v>
      </c>
    </row>
    <row r="20" spans="1:10" x14ac:dyDescent="0.2">
      <c r="A20" s="4" t="s">
        <v>121</v>
      </c>
      <c r="B20" s="4" t="s">
        <v>257</v>
      </c>
      <c r="C20" s="5" t="s">
        <v>7</v>
      </c>
      <c r="D20" s="5" t="s">
        <v>271</v>
      </c>
      <c r="E20" s="4" t="s">
        <v>272</v>
      </c>
      <c r="F20" s="6">
        <v>4649000</v>
      </c>
      <c r="G20" s="6">
        <v>2550356.747</v>
      </c>
      <c r="H20" s="6">
        <v>2098643.253</v>
      </c>
      <c r="I20" s="4" t="s">
        <v>248</v>
      </c>
      <c r="J20" s="4" t="s">
        <v>273</v>
      </c>
    </row>
    <row r="21" spans="1:10" x14ac:dyDescent="0.2">
      <c r="A21" s="4" t="s">
        <v>121</v>
      </c>
      <c r="B21" s="4" t="s">
        <v>257</v>
      </c>
      <c r="C21" s="5" t="s">
        <v>7</v>
      </c>
      <c r="D21" s="5" t="s">
        <v>274</v>
      </c>
      <c r="E21" s="4" t="s">
        <v>275</v>
      </c>
      <c r="F21" s="6">
        <v>215000</v>
      </c>
      <c r="G21" s="6">
        <v>0</v>
      </c>
      <c r="H21" s="6">
        <v>215000</v>
      </c>
      <c r="I21" s="4" t="s">
        <v>25</v>
      </c>
      <c r="J21" s="4" t="s">
        <v>25</v>
      </c>
    </row>
    <row r="22" spans="1:10" x14ac:dyDescent="0.2">
      <c r="A22" s="4" t="s">
        <v>121</v>
      </c>
      <c r="B22" s="4" t="s">
        <v>257</v>
      </c>
      <c r="C22" s="5" t="s">
        <v>7</v>
      </c>
      <c r="D22" s="5" t="s">
        <v>2346</v>
      </c>
      <c r="E22" s="4" t="s">
        <v>2347</v>
      </c>
      <c r="F22" s="6">
        <v>4699000</v>
      </c>
      <c r="G22" s="6">
        <v>0</v>
      </c>
      <c r="H22" s="6">
        <v>4699000</v>
      </c>
      <c r="I22" s="4" t="s">
        <v>26</v>
      </c>
      <c r="J22" s="4" t="s">
        <v>27</v>
      </c>
    </row>
    <row r="23" spans="1:10" x14ac:dyDescent="0.2">
      <c r="A23" s="4" t="s">
        <v>121</v>
      </c>
      <c r="B23" s="4" t="s">
        <v>257</v>
      </c>
      <c r="C23" s="5" t="s">
        <v>7</v>
      </c>
      <c r="D23" s="5" t="s">
        <v>277</v>
      </c>
      <c r="E23" s="4" t="s">
        <v>278</v>
      </c>
      <c r="F23" s="6">
        <v>983275</v>
      </c>
      <c r="G23" s="6">
        <v>0</v>
      </c>
      <c r="H23" s="6">
        <v>983275</v>
      </c>
      <c r="I23" s="4" t="s">
        <v>25</v>
      </c>
      <c r="J23" s="4" t="s">
        <v>25</v>
      </c>
    </row>
    <row r="24" spans="1:10" x14ac:dyDescent="0.2">
      <c r="A24" s="4" t="s">
        <v>121</v>
      </c>
      <c r="B24" s="4" t="s">
        <v>257</v>
      </c>
      <c r="C24" s="5" t="s">
        <v>7</v>
      </c>
      <c r="D24" s="5" t="s">
        <v>2805</v>
      </c>
      <c r="E24" s="4" t="s">
        <v>2806</v>
      </c>
      <c r="F24" s="6">
        <v>637800</v>
      </c>
      <c r="G24" s="6">
        <v>0</v>
      </c>
      <c r="H24" s="6">
        <v>637800</v>
      </c>
      <c r="I24" s="4" t="s">
        <v>25</v>
      </c>
      <c r="J24" s="4" t="s">
        <v>25</v>
      </c>
    </row>
    <row r="25" spans="1:10" x14ac:dyDescent="0.2">
      <c r="A25" s="4" t="s">
        <v>121</v>
      </c>
      <c r="B25" s="4" t="s">
        <v>257</v>
      </c>
      <c r="C25" s="5" t="s">
        <v>7</v>
      </c>
      <c r="D25" s="5" t="s">
        <v>279</v>
      </c>
      <c r="E25" s="4" t="s">
        <v>280</v>
      </c>
      <c r="F25" s="6">
        <v>1125000</v>
      </c>
      <c r="G25" s="6">
        <v>313314.86</v>
      </c>
      <c r="H25" s="6">
        <v>811685.14</v>
      </c>
      <c r="I25" s="4" t="s">
        <v>26</v>
      </c>
      <c r="J25" s="4" t="s">
        <v>27</v>
      </c>
    </row>
    <row r="26" spans="1:10" x14ac:dyDescent="0.2">
      <c r="A26" s="4" t="s">
        <v>121</v>
      </c>
      <c r="B26" s="4" t="s">
        <v>257</v>
      </c>
      <c r="C26" s="5" t="s">
        <v>7</v>
      </c>
      <c r="D26" s="5" t="s">
        <v>281</v>
      </c>
      <c r="E26" s="4" t="s">
        <v>282</v>
      </c>
      <c r="F26" s="6">
        <v>102000</v>
      </c>
      <c r="G26" s="6">
        <v>0</v>
      </c>
      <c r="H26" s="6">
        <v>102000</v>
      </c>
      <c r="I26" s="4" t="s">
        <v>26</v>
      </c>
      <c r="J26" s="4" t="s">
        <v>27</v>
      </c>
    </row>
    <row r="27" spans="1:10" x14ac:dyDescent="0.2">
      <c r="A27" s="4" t="s">
        <v>121</v>
      </c>
      <c r="B27" s="4" t="s">
        <v>257</v>
      </c>
      <c r="C27" s="5" t="s">
        <v>7</v>
      </c>
      <c r="D27" s="5" t="s">
        <v>283</v>
      </c>
      <c r="E27" s="4" t="s">
        <v>284</v>
      </c>
      <c r="F27" s="6">
        <v>278000</v>
      </c>
      <c r="G27" s="6">
        <v>0</v>
      </c>
      <c r="H27" s="6">
        <v>278000</v>
      </c>
      <c r="I27" s="4" t="s">
        <v>25</v>
      </c>
      <c r="J27" s="4" t="s">
        <v>25</v>
      </c>
    </row>
    <row r="28" spans="1:10" x14ac:dyDescent="0.2">
      <c r="A28" s="4" t="s">
        <v>121</v>
      </c>
      <c r="B28" s="4" t="s">
        <v>257</v>
      </c>
      <c r="C28" s="5" t="s">
        <v>7</v>
      </c>
      <c r="D28" s="5" t="s">
        <v>285</v>
      </c>
      <c r="E28" s="4" t="s">
        <v>286</v>
      </c>
      <c r="F28" s="6">
        <v>1773000</v>
      </c>
      <c r="G28" s="6">
        <v>0</v>
      </c>
      <c r="H28" s="6">
        <v>1773000</v>
      </c>
      <c r="I28" s="4" t="s">
        <v>25</v>
      </c>
      <c r="J28" s="4" t="s">
        <v>25</v>
      </c>
    </row>
    <row r="29" spans="1:10" x14ac:dyDescent="0.2">
      <c r="A29" s="4" t="s">
        <v>121</v>
      </c>
      <c r="B29" s="4" t="s">
        <v>257</v>
      </c>
      <c r="C29" s="5" t="s">
        <v>7</v>
      </c>
      <c r="D29" s="5" t="s">
        <v>287</v>
      </c>
      <c r="E29" s="4" t="s">
        <v>288</v>
      </c>
      <c r="F29" s="6">
        <v>1421020</v>
      </c>
      <c r="G29" s="6">
        <v>28.675999999999998</v>
      </c>
      <c r="H29" s="6">
        <v>1420991.324</v>
      </c>
      <c r="I29" s="4" t="s">
        <v>25</v>
      </c>
      <c r="J29" s="4" t="s">
        <v>25</v>
      </c>
    </row>
    <row r="30" spans="1:10" x14ac:dyDescent="0.2">
      <c r="A30" s="4" t="s">
        <v>121</v>
      </c>
      <c r="B30" s="4" t="s">
        <v>257</v>
      </c>
      <c r="C30" s="5" t="s">
        <v>7</v>
      </c>
      <c r="D30" s="5" t="s">
        <v>3253</v>
      </c>
      <c r="E30" s="4" t="s">
        <v>3254</v>
      </c>
      <c r="F30" s="6">
        <v>20000</v>
      </c>
      <c r="G30" s="6">
        <v>0</v>
      </c>
      <c r="H30" s="6">
        <v>20000</v>
      </c>
      <c r="I30" s="4" t="s">
        <v>23</v>
      </c>
      <c r="J30" s="4" t="s">
        <v>24</v>
      </c>
    </row>
    <row r="31" spans="1:10" x14ac:dyDescent="0.2">
      <c r="A31" s="4" t="s">
        <v>121</v>
      </c>
      <c r="B31" s="4" t="s">
        <v>257</v>
      </c>
      <c r="C31" s="5" t="s">
        <v>7</v>
      </c>
      <c r="D31" s="5" t="s">
        <v>289</v>
      </c>
      <c r="E31" s="4" t="s">
        <v>290</v>
      </c>
      <c r="F31" s="6">
        <v>258000</v>
      </c>
      <c r="G31" s="6">
        <v>0</v>
      </c>
      <c r="H31" s="6">
        <v>258000</v>
      </c>
      <c r="I31" s="4" t="s">
        <v>25</v>
      </c>
      <c r="J31" s="4" t="s">
        <v>25</v>
      </c>
    </row>
    <row r="32" spans="1:10" x14ac:dyDescent="0.2">
      <c r="A32" s="4" t="s">
        <v>121</v>
      </c>
      <c r="B32" s="4" t="s">
        <v>257</v>
      </c>
      <c r="C32" s="5" t="s">
        <v>7</v>
      </c>
      <c r="D32" s="5" t="s">
        <v>2700</v>
      </c>
      <c r="E32" s="4" t="s">
        <v>2701</v>
      </c>
      <c r="F32" s="6">
        <v>1683000</v>
      </c>
      <c r="G32" s="6">
        <v>0</v>
      </c>
      <c r="H32" s="6">
        <v>1683000</v>
      </c>
      <c r="I32" s="4" t="s">
        <v>25</v>
      </c>
      <c r="J32" s="4" t="s">
        <v>25</v>
      </c>
    </row>
    <row r="33" spans="1:10" x14ac:dyDescent="0.2">
      <c r="A33" s="4" t="s">
        <v>121</v>
      </c>
      <c r="B33" s="4" t="s">
        <v>257</v>
      </c>
      <c r="C33" s="5" t="s">
        <v>7</v>
      </c>
      <c r="D33" s="5" t="s">
        <v>291</v>
      </c>
      <c r="E33" s="4" t="s">
        <v>292</v>
      </c>
      <c r="F33" s="6">
        <v>120000</v>
      </c>
      <c r="G33" s="6">
        <v>0</v>
      </c>
      <c r="H33" s="6">
        <v>120000</v>
      </c>
      <c r="I33" s="4" t="s">
        <v>26</v>
      </c>
      <c r="J33" s="4" t="s">
        <v>27</v>
      </c>
    </row>
    <row r="34" spans="1:10" x14ac:dyDescent="0.2">
      <c r="A34" s="4" t="s">
        <v>121</v>
      </c>
      <c r="B34" s="4" t="s">
        <v>257</v>
      </c>
      <c r="C34" s="5" t="s">
        <v>7</v>
      </c>
      <c r="D34" s="5" t="s">
        <v>293</v>
      </c>
      <c r="E34" s="4" t="s">
        <v>294</v>
      </c>
      <c r="F34" s="6">
        <v>7845000</v>
      </c>
      <c r="G34" s="6">
        <v>2613387.9370000004</v>
      </c>
      <c r="H34" s="6">
        <v>5231612.0630000001</v>
      </c>
      <c r="I34" s="4" t="s">
        <v>25</v>
      </c>
      <c r="J34" s="4" t="s">
        <v>25</v>
      </c>
    </row>
    <row r="35" spans="1:10" x14ac:dyDescent="0.2">
      <c r="A35" s="4" t="s">
        <v>121</v>
      </c>
      <c r="B35" s="4" t="s">
        <v>257</v>
      </c>
      <c r="C35" s="5" t="s">
        <v>7</v>
      </c>
      <c r="D35" s="5" t="s">
        <v>3255</v>
      </c>
      <c r="E35" s="4" t="s">
        <v>3256</v>
      </c>
      <c r="F35" s="6">
        <v>833000</v>
      </c>
      <c r="G35" s="6">
        <v>378977.20899999997</v>
      </c>
      <c r="H35" s="6">
        <v>454022.79099999997</v>
      </c>
      <c r="I35" s="4" t="s">
        <v>248</v>
      </c>
      <c r="J35" s="4" t="s">
        <v>249</v>
      </c>
    </row>
    <row r="36" spans="1:10" x14ac:dyDescent="0.2">
      <c r="A36" s="4" t="s">
        <v>121</v>
      </c>
      <c r="B36" s="4" t="s">
        <v>257</v>
      </c>
      <c r="C36" s="5" t="s">
        <v>7</v>
      </c>
      <c r="D36" s="5" t="s">
        <v>296</v>
      </c>
      <c r="E36" s="4" t="s">
        <v>2348</v>
      </c>
      <c r="F36" s="6">
        <v>141000</v>
      </c>
      <c r="G36" s="6">
        <v>0</v>
      </c>
      <c r="H36" s="6">
        <v>141000</v>
      </c>
      <c r="I36" s="4" t="s">
        <v>25</v>
      </c>
      <c r="J36" s="4" t="s">
        <v>25</v>
      </c>
    </row>
    <row r="37" spans="1:10" x14ac:dyDescent="0.2">
      <c r="A37" s="4" t="s">
        <v>121</v>
      </c>
      <c r="B37" s="4" t="s">
        <v>257</v>
      </c>
      <c r="C37" s="5" t="s">
        <v>7</v>
      </c>
      <c r="D37" s="5" t="s">
        <v>297</v>
      </c>
      <c r="E37" s="4" t="s">
        <v>298</v>
      </c>
      <c r="F37" s="6">
        <v>161710</v>
      </c>
      <c r="G37" s="6">
        <v>145.83799999999999</v>
      </c>
      <c r="H37" s="6">
        <v>161564.16200000001</v>
      </c>
      <c r="I37" s="4" t="s">
        <v>25</v>
      </c>
      <c r="J37" s="4" t="s">
        <v>25</v>
      </c>
    </row>
    <row r="38" spans="1:10" x14ac:dyDescent="0.2">
      <c r="A38" s="4" t="s">
        <v>121</v>
      </c>
      <c r="B38" s="4" t="s">
        <v>257</v>
      </c>
      <c r="C38" s="5" t="s">
        <v>7</v>
      </c>
      <c r="D38" s="5" t="s">
        <v>2349</v>
      </c>
      <c r="E38" s="4" t="s">
        <v>2350</v>
      </c>
      <c r="F38" s="6">
        <v>3000</v>
      </c>
      <c r="G38" s="6">
        <v>28.677</v>
      </c>
      <c r="H38" s="6">
        <v>2971.3229999999999</v>
      </c>
      <c r="I38" s="4" t="s">
        <v>25</v>
      </c>
      <c r="J38" s="4" t="s">
        <v>25</v>
      </c>
    </row>
    <row r="39" spans="1:10" x14ac:dyDescent="0.2">
      <c r="A39" s="4" t="s">
        <v>121</v>
      </c>
      <c r="B39" s="4" t="s">
        <v>257</v>
      </c>
      <c r="C39" s="5" t="s">
        <v>7</v>
      </c>
      <c r="D39" s="5" t="s">
        <v>3257</v>
      </c>
      <c r="E39" s="4" t="s">
        <v>3258</v>
      </c>
      <c r="F39" s="6">
        <v>6357000</v>
      </c>
      <c r="G39" s="6">
        <v>1706420.5160000001</v>
      </c>
      <c r="H39" s="6">
        <v>4650579.4840000002</v>
      </c>
      <c r="I39" s="4" t="s">
        <v>248</v>
      </c>
      <c r="J39" s="4" t="s">
        <v>249</v>
      </c>
    </row>
    <row r="40" spans="1:10" x14ac:dyDescent="0.2">
      <c r="A40" s="4" t="s">
        <v>121</v>
      </c>
      <c r="B40" s="4" t="s">
        <v>257</v>
      </c>
      <c r="C40" s="5" t="s">
        <v>7</v>
      </c>
      <c r="D40" s="5" t="s">
        <v>299</v>
      </c>
      <c r="E40" s="4" t="s">
        <v>2351</v>
      </c>
      <c r="F40" s="6">
        <v>209000</v>
      </c>
      <c r="G40" s="6">
        <v>0</v>
      </c>
      <c r="H40" s="6">
        <v>209000</v>
      </c>
      <c r="I40" s="4" t="s">
        <v>26</v>
      </c>
      <c r="J40" s="4" t="s">
        <v>27</v>
      </c>
    </row>
    <row r="41" spans="1:10" x14ac:dyDescent="0.2">
      <c r="A41" s="4" t="s">
        <v>121</v>
      </c>
      <c r="B41" s="4" t="s">
        <v>257</v>
      </c>
      <c r="C41" s="5" t="s">
        <v>7</v>
      </c>
      <c r="D41" s="5" t="s">
        <v>3259</v>
      </c>
      <c r="E41" s="4" t="s">
        <v>3260</v>
      </c>
      <c r="F41" s="6">
        <v>1155000</v>
      </c>
      <c r="G41" s="6">
        <v>402184.897</v>
      </c>
      <c r="H41" s="6">
        <v>752815.103</v>
      </c>
      <c r="I41" s="4" t="s">
        <v>23</v>
      </c>
      <c r="J41" s="4" t="s">
        <v>24</v>
      </c>
    </row>
    <row r="42" spans="1:10" x14ac:dyDescent="0.2">
      <c r="A42" s="4" t="s">
        <v>121</v>
      </c>
      <c r="B42" s="4" t="s">
        <v>257</v>
      </c>
      <c r="C42" s="5" t="s">
        <v>7</v>
      </c>
      <c r="D42" s="5" t="s">
        <v>2228</v>
      </c>
      <c r="E42" s="4" t="s">
        <v>2807</v>
      </c>
      <c r="F42" s="6">
        <v>283000</v>
      </c>
      <c r="G42" s="6">
        <v>23742.9</v>
      </c>
      <c r="H42" s="6">
        <v>259257.1</v>
      </c>
      <c r="I42" s="4" t="s">
        <v>248</v>
      </c>
      <c r="J42" s="4" t="s">
        <v>2229</v>
      </c>
    </row>
    <row r="43" spans="1:10" x14ac:dyDescent="0.2">
      <c r="A43" s="4" t="s">
        <v>121</v>
      </c>
      <c r="B43" s="4" t="s">
        <v>257</v>
      </c>
      <c r="C43" s="5" t="s">
        <v>7</v>
      </c>
      <c r="D43" s="5" t="s">
        <v>2808</v>
      </c>
      <c r="E43" s="4" t="s">
        <v>2809</v>
      </c>
      <c r="F43" s="6">
        <v>20545</v>
      </c>
      <c r="G43" s="6">
        <v>0</v>
      </c>
      <c r="H43" s="6">
        <v>20545</v>
      </c>
      <c r="I43" s="4" t="s">
        <v>26</v>
      </c>
      <c r="J43" s="4" t="s">
        <v>276</v>
      </c>
    </row>
    <row r="44" spans="1:10" x14ac:dyDescent="0.2">
      <c r="A44" s="4" t="s">
        <v>121</v>
      </c>
      <c r="B44" s="4" t="s">
        <v>257</v>
      </c>
      <c r="C44" s="5" t="s">
        <v>7</v>
      </c>
      <c r="D44" s="5" t="s">
        <v>3261</v>
      </c>
      <c r="E44" s="4" t="s">
        <v>3262</v>
      </c>
      <c r="F44" s="6">
        <v>1032000</v>
      </c>
      <c r="G44" s="6">
        <v>460332.99200000003</v>
      </c>
      <c r="H44" s="6">
        <v>571667.00799999991</v>
      </c>
      <c r="I44" s="4" t="s">
        <v>23</v>
      </c>
      <c r="J44" s="4" t="s">
        <v>24</v>
      </c>
    </row>
    <row r="45" spans="1:10" x14ac:dyDescent="0.2">
      <c r="A45" s="4" t="s">
        <v>121</v>
      </c>
      <c r="B45" s="4" t="s">
        <v>257</v>
      </c>
      <c r="C45" s="5" t="s">
        <v>7</v>
      </c>
      <c r="D45" s="5" t="s">
        <v>2810</v>
      </c>
      <c r="E45" s="4" t="s">
        <v>2811</v>
      </c>
      <c r="F45" s="6">
        <v>28138</v>
      </c>
      <c r="G45" s="6">
        <v>0</v>
      </c>
      <c r="H45" s="6">
        <v>28138</v>
      </c>
      <c r="I45" s="4" t="s">
        <v>26</v>
      </c>
      <c r="J45" s="4" t="s">
        <v>276</v>
      </c>
    </row>
    <row r="46" spans="1:10" x14ac:dyDescent="0.2">
      <c r="A46" s="4" t="s">
        <v>121</v>
      </c>
      <c r="B46" s="4" t="s">
        <v>257</v>
      </c>
      <c r="C46" s="5" t="s">
        <v>7</v>
      </c>
      <c r="D46" s="5" t="s">
        <v>4044</v>
      </c>
      <c r="E46" s="4" t="s">
        <v>4045</v>
      </c>
      <c r="F46" s="6">
        <v>5619374</v>
      </c>
      <c r="G46" s="6">
        <v>71485.031000000003</v>
      </c>
      <c r="H46" s="6">
        <v>5547888.9690000005</v>
      </c>
      <c r="I46" s="4" t="s">
        <v>248</v>
      </c>
      <c r="J46" s="4" t="s">
        <v>249</v>
      </c>
    </row>
    <row r="47" spans="1:10" x14ac:dyDescent="0.2">
      <c r="A47" s="4" t="s">
        <v>121</v>
      </c>
      <c r="B47" s="4" t="s">
        <v>257</v>
      </c>
      <c r="C47" s="5" t="s">
        <v>7</v>
      </c>
      <c r="D47" s="5" t="s">
        <v>3263</v>
      </c>
      <c r="E47" s="4" t="s">
        <v>3264</v>
      </c>
      <c r="F47" s="6">
        <v>3000000</v>
      </c>
      <c r="G47" s="6">
        <v>0</v>
      </c>
      <c r="H47" s="6">
        <v>3000000</v>
      </c>
      <c r="I47" s="4" t="s">
        <v>23</v>
      </c>
      <c r="J47" s="4" t="s">
        <v>24</v>
      </c>
    </row>
    <row r="48" spans="1:10" x14ac:dyDescent="0.2">
      <c r="A48" s="4" t="s">
        <v>121</v>
      </c>
      <c r="B48" s="4" t="s">
        <v>257</v>
      </c>
      <c r="C48" s="5" t="s">
        <v>7</v>
      </c>
      <c r="D48" s="5" t="s">
        <v>2702</v>
      </c>
      <c r="E48" s="4" t="s">
        <v>2812</v>
      </c>
      <c r="F48" s="6">
        <v>20993000</v>
      </c>
      <c r="G48" s="6">
        <v>0</v>
      </c>
      <c r="H48" s="6">
        <v>20993000</v>
      </c>
      <c r="I48" s="4" t="s">
        <v>23</v>
      </c>
      <c r="J48" s="4" t="s">
        <v>24</v>
      </c>
    </row>
    <row r="49" spans="1:10" x14ac:dyDescent="0.2">
      <c r="A49" s="4" t="s">
        <v>121</v>
      </c>
      <c r="B49" s="4" t="s">
        <v>257</v>
      </c>
      <c r="C49" s="5" t="s">
        <v>7</v>
      </c>
      <c r="D49" s="5" t="s">
        <v>2703</v>
      </c>
      <c r="E49" s="4" t="s">
        <v>2813</v>
      </c>
      <c r="F49" s="6">
        <v>3812000</v>
      </c>
      <c r="G49" s="6">
        <v>0</v>
      </c>
      <c r="H49" s="6">
        <v>3812000</v>
      </c>
      <c r="I49" s="4" t="s">
        <v>23</v>
      </c>
      <c r="J49" s="4" t="s">
        <v>24</v>
      </c>
    </row>
    <row r="50" spans="1:10" x14ac:dyDescent="0.2">
      <c r="A50" s="4" t="s">
        <v>121</v>
      </c>
      <c r="B50" s="4" t="s">
        <v>257</v>
      </c>
      <c r="C50" s="5" t="s">
        <v>7</v>
      </c>
      <c r="D50" s="5" t="s">
        <v>2704</v>
      </c>
      <c r="E50" s="4" t="s">
        <v>2814</v>
      </c>
      <c r="F50" s="6">
        <v>675000</v>
      </c>
      <c r="G50" s="6">
        <v>0</v>
      </c>
      <c r="H50" s="6">
        <v>675000</v>
      </c>
      <c r="I50" s="4" t="s">
        <v>23</v>
      </c>
      <c r="J50" s="4" t="s">
        <v>24</v>
      </c>
    </row>
    <row r="51" spans="1:10" x14ac:dyDescent="0.2">
      <c r="A51" s="4" t="s">
        <v>121</v>
      </c>
      <c r="B51" s="4" t="s">
        <v>257</v>
      </c>
      <c r="C51" s="5" t="s">
        <v>7</v>
      </c>
      <c r="D51" s="5" t="s">
        <v>2705</v>
      </c>
      <c r="E51" s="4" t="s">
        <v>2815</v>
      </c>
      <c r="F51" s="6">
        <v>876000</v>
      </c>
      <c r="G51" s="6">
        <v>0</v>
      </c>
      <c r="H51" s="6">
        <v>876000</v>
      </c>
      <c r="I51" s="4" t="s">
        <v>23</v>
      </c>
      <c r="J51" s="4" t="s">
        <v>24</v>
      </c>
    </row>
    <row r="52" spans="1:10" x14ac:dyDescent="0.2">
      <c r="A52" s="4" t="s">
        <v>121</v>
      </c>
      <c r="B52" s="4" t="s">
        <v>300</v>
      </c>
      <c r="C52" s="5" t="s">
        <v>7</v>
      </c>
      <c r="D52" s="5" t="s">
        <v>301</v>
      </c>
      <c r="E52" s="4" t="s">
        <v>302</v>
      </c>
      <c r="F52" s="6">
        <v>77560</v>
      </c>
      <c r="G52" s="6">
        <v>0</v>
      </c>
      <c r="H52" s="6">
        <v>77560</v>
      </c>
      <c r="I52" s="4" t="s">
        <v>25</v>
      </c>
      <c r="J52" s="4" t="s">
        <v>25</v>
      </c>
    </row>
    <row r="53" spans="1:10" x14ac:dyDescent="0.2">
      <c r="A53" s="4" t="s">
        <v>121</v>
      </c>
      <c r="B53" s="4" t="s">
        <v>300</v>
      </c>
      <c r="C53" s="5" t="s">
        <v>7</v>
      </c>
      <c r="D53" s="5" t="s">
        <v>303</v>
      </c>
      <c r="E53" s="4" t="s">
        <v>304</v>
      </c>
      <c r="F53" s="6">
        <v>7610</v>
      </c>
      <c r="G53" s="6">
        <v>0</v>
      </c>
      <c r="H53" s="6">
        <v>7610</v>
      </c>
      <c r="I53" s="4" t="s">
        <v>25</v>
      </c>
      <c r="J53" s="4" t="s">
        <v>25</v>
      </c>
    </row>
    <row r="54" spans="1:10" x14ac:dyDescent="0.2">
      <c r="A54" s="4" t="s">
        <v>121</v>
      </c>
      <c r="B54" s="4" t="s">
        <v>300</v>
      </c>
      <c r="C54" s="5" t="s">
        <v>7</v>
      </c>
      <c r="D54" s="5" t="s">
        <v>250</v>
      </c>
      <c r="E54" s="4" t="s">
        <v>2352</v>
      </c>
      <c r="F54" s="6">
        <v>5073080</v>
      </c>
      <c r="G54" s="6">
        <v>244680.37100000001</v>
      </c>
      <c r="H54" s="6">
        <v>4828399.6289999997</v>
      </c>
      <c r="I54" s="4" t="s">
        <v>25</v>
      </c>
      <c r="J54" s="4" t="s">
        <v>25</v>
      </c>
    </row>
    <row r="55" spans="1:10" x14ac:dyDescent="0.2">
      <c r="A55" s="4" t="s">
        <v>121</v>
      </c>
      <c r="B55" s="4" t="s">
        <v>300</v>
      </c>
      <c r="C55" s="5" t="s">
        <v>7</v>
      </c>
      <c r="D55" s="5" t="s">
        <v>3265</v>
      </c>
      <c r="E55" s="4" t="s">
        <v>3266</v>
      </c>
      <c r="F55" s="6">
        <v>312210</v>
      </c>
      <c r="G55" s="6">
        <v>0</v>
      </c>
      <c r="H55" s="6">
        <v>312210</v>
      </c>
      <c r="I55" s="4" t="s">
        <v>25</v>
      </c>
      <c r="J55" s="4" t="s">
        <v>25</v>
      </c>
    </row>
    <row r="56" spans="1:10" x14ac:dyDescent="0.2">
      <c r="A56" s="4" t="s">
        <v>121</v>
      </c>
      <c r="B56" s="4" t="s">
        <v>300</v>
      </c>
      <c r="C56" s="5" t="s">
        <v>7</v>
      </c>
      <c r="D56" s="5" t="s">
        <v>3267</v>
      </c>
      <c r="E56" s="4" t="s">
        <v>3268</v>
      </c>
      <c r="F56" s="6">
        <v>14855</v>
      </c>
      <c r="G56" s="6">
        <v>14854.74</v>
      </c>
      <c r="H56" s="6">
        <v>0.26000000000021828</v>
      </c>
      <c r="I56" s="4" t="s">
        <v>25</v>
      </c>
      <c r="J56" s="4" t="s">
        <v>25</v>
      </c>
    </row>
    <row r="57" spans="1:10" x14ac:dyDescent="0.2">
      <c r="A57" s="4" t="s">
        <v>121</v>
      </c>
      <c r="B57" s="4" t="s">
        <v>300</v>
      </c>
      <c r="C57" s="5" t="s">
        <v>7</v>
      </c>
      <c r="D57" s="5" t="s">
        <v>3269</v>
      </c>
      <c r="E57" s="4" t="s">
        <v>3270</v>
      </c>
      <c r="F57" s="6">
        <v>12196</v>
      </c>
      <c r="G57" s="6">
        <v>12195.287</v>
      </c>
      <c r="H57" s="6">
        <v>0.71299999999973807</v>
      </c>
      <c r="I57" s="4" t="s">
        <v>25</v>
      </c>
      <c r="J57" s="4" t="s">
        <v>25</v>
      </c>
    </row>
    <row r="58" spans="1:10" x14ac:dyDescent="0.2">
      <c r="A58" s="4" t="s">
        <v>121</v>
      </c>
      <c r="B58" s="4" t="s">
        <v>300</v>
      </c>
      <c r="C58" s="5" t="s">
        <v>7</v>
      </c>
      <c r="D58" s="5" t="s">
        <v>3271</v>
      </c>
      <c r="E58" s="4" t="s">
        <v>3272</v>
      </c>
      <c r="F58" s="6">
        <v>521512</v>
      </c>
      <c r="G58" s="6">
        <v>0</v>
      </c>
      <c r="H58" s="6">
        <v>521512</v>
      </c>
      <c r="I58" s="4" t="s">
        <v>25</v>
      </c>
      <c r="J58" s="4" t="s">
        <v>25</v>
      </c>
    </row>
    <row r="59" spans="1:10" x14ac:dyDescent="0.2">
      <c r="A59" s="4" t="s">
        <v>121</v>
      </c>
      <c r="B59" s="4" t="s">
        <v>300</v>
      </c>
      <c r="C59" s="5" t="s">
        <v>7</v>
      </c>
      <c r="D59" s="5" t="s">
        <v>3273</v>
      </c>
      <c r="E59" s="4" t="s">
        <v>3274</v>
      </c>
      <c r="F59" s="6">
        <v>64293</v>
      </c>
      <c r="G59" s="6">
        <v>0</v>
      </c>
      <c r="H59" s="6">
        <v>64293</v>
      </c>
      <c r="I59" s="4" t="s">
        <v>25</v>
      </c>
      <c r="J59" s="4" t="s">
        <v>25</v>
      </c>
    </row>
    <row r="60" spans="1:10" x14ac:dyDescent="0.2">
      <c r="A60" s="4" t="s">
        <v>121</v>
      </c>
      <c r="B60" s="4" t="s">
        <v>300</v>
      </c>
      <c r="C60" s="5" t="s">
        <v>7</v>
      </c>
      <c r="D60" s="5" t="s">
        <v>3275</v>
      </c>
      <c r="E60" s="4" t="s">
        <v>3276</v>
      </c>
      <c r="F60" s="6">
        <v>90081</v>
      </c>
      <c r="G60" s="6">
        <v>0</v>
      </c>
      <c r="H60" s="6">
        <v>90081</v>
      </c>
      <c r="I60" s="4" t="s">
        <v>25</v>
      </c>
      <c r="J60" s="4" t="s">
        <v>266</v>
      </c>
    </row>
    <row r="61" spans="1:10" x14ac:dyDescent="0.2">
      <c r="A61" s="4" t="s">
        <v>121</v>
      </c>
      <c r="B61" s="4" t="s">
        <v>184</v>
      </c>
      <c r="C61" s="5" t="s">
        <v>7</v>
      </c>
      <c r="D61" s="5" t="s">
        <v>2196</v>
      </c>
      <c r="E61" s="4" t="s">
        <v>2816</v>
      </c>
      <c r="F61" s="6">
        <v>149000</v>
      </c>
      <c r="G61" s="6">
        <v>145590.649</v>
      </c>
      <c r="H61" s="6">
        <v>3409.3509999999951</v>
      </c>
      <c r="I61" s="4" t="s">
        <v>25</v>
      </c>
      <c r="J61" s="4" t="s">
        <v>266</v>
      </c>
    </row>
    <row r="62" spans="1:10" x14ac:dyDescent="0.2">
      <c r="A62" s="4" t="s">
        <v>121</v>
      </c>
      <c r="B62" s="4" t="s">
        <v>184</v>
      </c>
      <c r="C62" s="5" t="s">
        <v>7</v>
      </c>
      <c r="D62" s="5" t="s">
        <v>178</v>
      </c>
      <c r="E62" s="4" t="s">
        <v>251</v>
      </c>
      <c r="F62" s="6">
        <v>16000</v>
      </c>
      <c r="G62" s="6">
        <v>0</v>
      </c>
      <c r="H62" s="6">
        <v>16000</v>
      </c>
      <c r="I62" s="4" t="s">
        <v>25</v>
      </c>
      <c r="J62" s="4" t="s">
        <v>25</v>
      </c>
    </row>
    <row r="63" spans="1:10" x14ac:dyDescent="0.2">
      <c r="A63" s="4" t="s">
        <v>121</v>
      </c>
      <c r="B63" s="4" t="s">
        <v>184</v>
      </c>
      <c r="C63" s="5" t="s">
        <v>7</v>
      </c>
      <c r="D63" s="5" t="s">
        <v>234</v>
      </c>
      <c r="E63" s="4" t="s">
        <v>2353</v>
      </c>
      <c r="F63" s="6">
        <v>1730000</v>
      </c>
      <c r="G63" s="6">
        <v>1143026.3999999999</v>
      </c>
      <c r="H63" s="6">
        <v>586973.60000000009</v>
      </c>
      <c r="I63" s="4" t="s">
        <v>25</v>
      </c>
      <c r="J63" s="4" t="s">
        <v>25</v>
      </c>
    </row>
    <row r="64" spans="1:10" x14ac:dyDescent="0.2">
      <c r="A64" s="4" t="s">
        <v>121</v>
      </c>
      <c r="B64" s="4" t="s">
        <v>184</v>
      </c>
      <c r="C64" s="5" t="s">
        <v>7</v>
      </c>
      <c r="D64" s="5" t="s">
        <v>2706</v>
      </c>
      <c r="E64" s="4" t="s">
        <v>2817</v>
      </c>
      <c r="F64" s="6">
        <v>201500</v>
      </c>
      <c r="G64" s="6">
        <v>0</v>
      </c>
      <c r="H64" s="6">
        <v>201500</v>
      </c>
      <c r="I64" s="4" t="s">
        <v>25</v>
      </c>
      <c r="J64" s="4" t="s">
        <v>25</v>
      </c>
    </row>
    <row r="65" spans="1:10" x14ac:dyDescent="0.2">
      <c r="A65" s="4" t="s">
        <v>121</v>
      </c>
      <c r="B65" s="4" t="s">
        <v>2818</v>
      </c>
      <c r="C65" s="5" t="s">
        <v>7</v>
      </c>
      <c r="D65" s="5" t="s">
        <v>3277</v>
      </c>
      <c r="E65" s="4" t="s">
        <v>3278</v>
      </c>
      <c r="F65" s="6">
        <v>1025000</v>
      </c>
      <c r="G65" s="6">
        <v>0</v>
      </c>
      <c r="H65" s="6">
        <v>1025000</v>
      </c>
      <c r="I65" s="4" t="s">
        <v>25</v>
      </c>
      <c r="J65" s="4" t="s">
        <v>25</v>
      </c>
    </row>
    <row r="66" spans="1:10" x14ac:dyDescent="0.2">
      <c r="A66" s="4" t="s">
        <v>121</v>
      </c>
      <c r="B66" s="4" t="s">
        <v>2818</v>
      </c>
      <c r="C66" s="5" t="s">
        <v>7</v>
      </c>
      <c r="D66" s="5" t="s">
        <v>2230</v>
      </c>
      <c r="E66" s="4" t="s">
        <v>2819</v>
      </c>
      <c r="F66" s="6">
        <v>1708330</v>
      </c>
      <c r="G66" s="6">
        <v>387258.07299999997</v>
      </c>
      <c r="H66" s="6">
        <v>1321071.9269999999</v>
      </c>
      <c r="I66" s="4" t="s">
        <v>25</v>
      </c>
      <c r="J66" s="4" t="s">
        <v>25</v>
      </c>
    </row>
    <row r="67" spans="1:10" x14ac:dyDescent="0.2">
      <c r="A67" s="4" t="s">
        <v>121</v>
      </c>
      <c r="B67" s="4" t="s">
        <v>2818</v>
      </c>
      <c r="C67" s="5" t="s">
        <v>7</v>
      </c>
      <c r="D67" s="5" t="s">
        <v>2202</v>
      </c>
      <c r="E67" s="4" t="s">
        <v>2820</v>
      </c>
      <c r="F67" s="6">
        <v>2512348</v>
      </c>
      <c r="G67" s="6">
        <v>288110.04200000002</v>
      </c>
      <c r="H67" s="6">
        <v>2224237.9580000001</v>
      </c>
      <c r="I67" s="4" t="s">
        <v>25</v>
      </c>
      <c r="J67" s="4" t="s">
        <v>25</v>
      </c>
    </row>
    <row r="68" spans="1:10" x14ac:dyDescent="0.2">
      <c r="A68" s="4" t="s">
        <v>121</v>
      </c>
      <c r="B68" s="4" t="s">
        <v>2818</v>
      </c>
      <c r="C68" s="5" t="s">
        <v>7</v>
      </c>
      <c r="D68" s="5" t="s">
        <v>1851</v>
      </c>
      <c r="E68" s="4" t="s">
        <v>1852</v>
      </c>
      <c r="F68" s="6">
        <v>770859</v>
      </c>
      <c r="G68" s="6">
        <v>313626.424</v>
      </c>
      <c r="H68" s="6">
        <v>457232.576</v>
      </c>
      <c r="I68" s="4" t="s">
        <v>23</v>
      </c>
      <c r="J68" s="4" t="s">
        <v>24</v>
      </c>
    </row>
    <row r="69" spans="1:10" x14ac:dyDescent="0.2">
      <c r="A69" s="4" t="s">
        <v>121</v>
      </c>
      <c r="B69" s="4" t="s">
        <v>2818</v>
      </c>
      <c r="C69" s="5" t="s">
        <v>7</v>
      </c>
      <c r="D69" s="5" t="s">
        <v>2203</v>
      </c>
      <c r="E69" s="4" t="s">
        <v>2821</v>
      </c>
      <c r="F69" s="6">
        <v>2301624</v>
      </c>
      <c r="G69" s="6">
        <v>715833.35599999991</v>
      </c>
      <c r="H69" s="6">
        <v>1585790.6439999999</v>
      </c>
      <c r="I69" s="4" t="s">
        <v>25</v>
      </c>
      <c r="J69" s="4" t="s">
        <v>25</v>
      </c>
    </row>
    <row r="70" spans="1:10" x14ac:dyDescent="0.2">
      <c r="A70" s="4" t="s">
        <v>121</v>
      </c>
      <c r="B70" s="4" t="s">
        <v>2818</v>
      </c>
      <c r="C70" s="5" t="s">
        <v>7</v>
      </c>
      <c r="D70" s="5" t="s">
        <v>2231</v>
      </c>
      <c r="E70" s="4" t="s">
        <v>2822</v>
      </c>
      <c r="F70" s="6">
        <v>1251109</v>
      </c>
      <c r="G70" s="6">
        <v>841520.51800000004</v>
      </c>
      <c r="H70" s="6">
        <v>409588.48199999996</v>
      </c>
      <c r="I70" s="4" t="s">
        <v>25</v>
      </c>
      <c r="J70" s="4" t="s">
        <v>25</v>
      </c>
    </row>
    <row r="71" spans="1:10" x14ac:dyDescent="0.2">
      <c r="A71" s="4" t="s">
        <v>121</v>
      </c>
      <c r="B71" s="4" t="s">
        <v>2818</v>
      </c>
      <c r="C71" s="5" t="s">
        <v>7</v>
      </c>
      <c r="D71" s="5" t="s">
        <v>2707</v>
      </c>
      <c r="E71" s="4" t="s">
        <v>2708</v>
      </c>
      <c r="F71" s="6">
        <v>241209</v>
      </c>
      <c r="G71" s="6">
        <v>0</v>
      </c>
      <c r="H71" s="6">
        <v>241209</v>
      </c>
      <c r="I71" s="4" t="s">
        <v>248</v>
      </c>
      <c r="J71" s="4" t="s">
        <v>249</v>
      </c>
    </row>
    <row r="72" spans="1:10" x14ac:dyDescent="0.2">
      <c r="A72" s="4" t="s">
        <v>121</v>
      </c>
      <c r="B72" s="4" t="s">
        <v>306</v>
      </c>
      <c r="C72" s="5" t="s">
        <v>7</v>
      </c>
      <c r="D72" s="5" t="s">
        <v>307</v>
      </c>
      <c r="E72" s="4" t="s">
        <v>308</v>
      </c>
      <c r="F72" s="6">
        <v>1215212</v>
      </c>
      <c r="G72" s="6">
        <v>219220.71</v>
      </c>
      <c r="H72" s="6">
        <v>995991.29</v>
      </c>
      <c r="I72" s="4" t="s">
        <v>25</v>
      </c>
      <c r="J72" s="4" t="s">
        <v>25</v>
      </c>
    </row>
    <row r="73" spans="1:10" x14ac:dyDescent="0.2">
      <c r="A73" s="4" t="s">
        <v>122</v>
      </c>
      <c r="B73" s="4" t="s">
        <v>319</v>
      </c>
      <c r="C73" s="5" t="s">
        <v>7</v>
      </c>
      <c r="D73" s="5" t="s">
        <v>4046</v>
      </c>
      <c r="E73" s="4" t="s">
        <v>4047</v>
      </c>
      <c r="F73" s="6">
        <v>91500</v>
      </c>
      <c r="G73" s="6">
        <v>0</v>
      </c>
      <c r="H73" s="6">
        <v>91500</v>
      </c>
      <c r="I73" s="4" t="s">
        <v>28</v>
      </c>
      <c r="J73" s="4" t="s">
        <v>28</v>
      </c>
    </row>
    <row r="74" spans="1:10" x14ac:dyDescent="0.2">
      <c r="A74" s="4" t="s">
        <v>122</v>
      </c>
      <c r="B74" s="4" t="s">
        <v>319</v>
      </c>
      <c r="C74" s="5" t="s">
        <v>7</v>
      </c>
      <c r="D74" s="5" t="s">
        <v>4048</v>
      </c>
      <c r="E74" s="4" t="s">
        <v>4049</v>
      </c>
      <c r="F74" s="6">
        <v>350501</v>
      </c>
      <c r="G74" s="6">
        <v>0</v>
      </c>
      <c r="H74" s="6">
        <v>350501</v>
      </c>
      <c r="I74" s="4" t="s">
        <v>4050</v>
      </c>
      <c r="J74" s="4" t="s">
        <v>4050</v>
      </c>
    </row>
    <row r="75" spans="1:10" x14ac:dyDescent="0.2">
      <c r="A75" s="4" t="s">
        <v>122</v>
      </c>
      <c r="B75" s="4" t="s">
        <v>252</v>
      </c>
      <c r="C75" s="5" t="s">
        <v>7</v>
      </c>
      <c r="D75" s="5" t="s">
        <v>1856</v>
      </c>
      <c r="E75" s="4" t="s">
        <v>1857</v>
      </c>
      <c r="F75" s="6">
        <v>200000</v>
      </c>
      <c r="G75" s="6">
        <v>62716.13</v>
      </c>
      <c r="H75" s="6">
        <v>137283.87</v>
      </c>
      <c r="I75" s="4" t="s">
        <v>28</v>
      </c>
      <c r="J75" s="4" t="s">
        <v>1858</v>
      </c>
    </row>
    <row r="76" spans="1:10" x14ac:dyDescent="0.2">
      <c r="A76" s="4" t="s">
        <v>122</v>
      </c>
      <c r="B76" s="4" t="s">
        <v>252</v>
      </c>
      <c r="C76" s="5" t="s">
        <v>7</v>
      </c>
      <c r="D76" s="5" t="s">
        <v>1859</v>
      </c>
      <c r="E76" s="4" t="s">
        <v>1860</v>
      </c>
      <c r="F76" s="6">
        <v>3043882</v>
      </c>
      <c r="G76" s="6">
        <v>532454.71</v>
      </c>
      <c r="H76" s="6">
        <v>2511427.29</v>
      </c>
      <c r="I76" s="4" t="s">
        <v>311</v>
      </c>
      <c r="J76" s="4" t="s">
        <v>1861</v>
      </c>
    </row>
    <row r="77" spans="1:10" x14ac:dyDescent="0.2">
      <c r="A77" s="4" t="s">
        <v>122</v>
      </c>
      <c r="B77" s="4" t="s">
        <v>252</v>
      </c>
      <c r="C77" s="5" t="s">
        <v>7</v>
      </c>
      <c r="D77" s="5" t="s">
        <v>309</v>
      </c>
      <c r="E77" s="4" t="s">
        <v>310</v>
      </c>
      <c r="F77" s="6">
        <v>234482</v>
      </c>
      <c r="G77" s="6">
        <v>230420.81700000001</v>
      </c>
      <c r="H77" s="6">
        <v>4061.18299999999</v>
      </c>
      <c r="I77" s="4" t="s">
        <v>311</v>
      </c>
      <c r="J77" s="4" t="s">
        <v>312</v>
      </c>
    </row>
    <row r="78" spans="1:10" x14ac:dyDescent="0.2">
      <c r="A78" s="4" t="s">
        <v>122</v>
      </c>
      <c r="B78" s="4" t="s">
        <v>252</v>
      </c>
      <c r="C78" s="5" t="s">
        <v>7</v>
      </c>
      <c r="D78" s="5" t="s">
        <v>1853</v>
      </c>
      <c r="E78" s="4" t="s">
        <v>1854</v>
      </c>
      <c r="F78" s="6">
        <v>18896</v>
      </c>
      <c r="G78" s="6">
        <v>18672.32</v>
      </c>
      <c r="H78" s="6">
        <v>223.68000000000029</v>
      </c>
      <c r="I78" s="4" t="s">
        <v>311</v>
      </c>
      <c r="J78" s="4" t="s">
        <v>1855</v>
      </c>
    </row>
    <row r="79" spans="1:10" x14ac:dyDescent="0.2">
      <c r="A79" s="4" t="s">
        <v>122</v>
      </c>
      <c r="B79" s="4" t="s">
        <v>252</v>
      </c>
      <c r="C79" s="5" t="s">
        <v>7</v>
      </c>
      <c r="D79" s="5" t="s">
        <v>2664</v>
      </c>
      <c r="E79" s="4" t="s">
        <v>2823</v>
      </c>
      <c r="F79" s="6">
        <v>3807336</v>
      </c>
      <c r="G79" s="6">
        <v>622731.18000000005</v>
      </c>
      <c r="H79" s="6">
        <v>3184604.82</v>
      </c>
      <c r="I79" s="4" t="s">
        <v>311</v>
      </c>
      <c r="J79" s="4" t="s">
        <v>312</v>
      </c>
    </row>
    <row r="80" spans="1:10" x14ac:dyDescent="0.2">
      <c r="A80" s="4" t="s">
        <v>122</v>
      </c>
      <c r="B80" s="4" t="s">
        <v>257</v>
      </c>
      <c r="C80" s="5" t="s">
        <v>7</v>
      </c>
      <c r="D80" s="5" t="s">
        <v>3279</v>
      </c>
      <c r="E80" s="4" t="s">
        <v>3280</v>
      </c>
      <c r="F80" s="6">
        <v>63000</v>
      </c>
      <c r="G80" s="6">
        <v>0</v>
      </c>
      <c r="H80" s="6">
        <v>63000</v>
      </c>
      <c r="I80" s="4" t="s">
        <v>23</v>
      </c>
      <c r="J80" s="4" t="s">
        <v>24</v>
      </c>
    </row>
    <row r="81" spans="1:10" x14ac:dyDescent="0.2">
      <c r="A81" s="4" t="s">
        <v>122</v>
      </c>
      <c r="B81" s="4" t="s">
        <v>257</v>
      </c>
      <c r="C81" s="5" t="s">
        <v>7</v>
      </c>
      <c r="D81" s="5" t="s">
        <v>320</v>
      </c>
      <c r="E81" s="4" t="s">
        <v>321</v>
      </c>
      <c r="F81" s="6">
        <v>330000</v>
      </c>
      <c r="G81" s="6">
        <v>0</v>
      </c>
      <c r="H81" s="6">
        <v>330000</v>
      </c>
      <c r="I81" s="4" t="s">
        <v>28</v>
      </c>
      <c r="J81" s="4" t="s">
        <v>28</v>
      </c>
    </row>
    <row r="82" spans="1:10" x14ac:dyDescent="0.2">
      <c r="A82" s="4" t="s">
        <v>122</v>
      </c>
      <c r="B82" s="4" t="s">
        <v>257</v>
      </c>
      <c r="C82" s="5" t="s">
        <v>7</v>
      </c>
      <c r="D82" s="5" t="s">
        <v>3281</v>
      </c>
      <c r="E82" s="4" t="s">
        <v>3282</v>
      </c>
      <c r="F82" s="6">
        <v>65000</v>
      </c>
      <c r="G82" s="6">
        <v>0</v>
      </c>
      <c r="H82" s="6">
        <v>65000</v>
      </c>
      <c r="I82" s="4" t="s">
        <v>28</v>
      </c>
      <c r="J82" s="4" t="s">
        <v>24</v>
      </c>
    </row>
    <row r="83" spans="1:10" x14ac:dyDescent="0.2">
      <c r="A83" s="4" t="s">
        <v>122</v>
      </c>
      <c r="B83" s="4" t="s">
        <v>257</v>
      </c>
      <c r="C83" s="5" t="s">
        <v>7</v>
      </c>
      <c r="D83" s="5" t="s">
        <v>3283</v>
      </c>
      <c r="E83" s="4" t="s">
        <v>3284</v>
      </c>
      <c r="F83" s="6">
        <v>502000</v>
      </c>
      <c r="G83" s="6">
        <v>0</v>
      </c>
      <c r="H83" s="6">
        <v>502000</v>
      </c>
      <c r="I83" s="4" t="s">
        <v>315</v>
      </c>
      <c r="J83" s="4" t="s">
        <v>322</v>
      </c>
    </row>
    <row r="84" spans="1:10" x14ac:dyDescent="0.2">
      <c r="A84" s="4" t="s">
        <v>122</v>
      </c>
      <c r="B84" s="4" t="s">
        <v>257</v>
      </c>
      <c r="C84" s="5" t="s">
        <v>7</v>
      </c>
      <c r="D84" s="5" t="s">
        <v>323</v>
      </c>
      <c r="E84" s="4" t="s">
        <v>324</v>
      </c>
      <c r="F84" s="6">
        <v>83000</v>
      </c>
      <c r="G84" s="6">
        <v>0</v>
      </c>
      <c r="H84" s="6">
        <v>83000</v>
      </c>
      <c r="I84" s="4" t="s">
        <v>311</v>
      </c>
      <c r="J84" s="4" t="s">
        <v>314</v>
      </c>
    </row>
    <row r="85" spans="1:10" x14ac:dyDescent="0.2">
      <c r="A85" s="4" t="s">
        <v>122</v>
      </c>
      <c r="B85" s="4" t="s">
        <v>257</v>
      </c>
      <c r="C85" s="5" t="s">
        <v>7</v>
      </c>
      <c r="D85" s="5" t="s">
        <v>325</v>
      </c>
      <c r="E85" s="4" t="s">
        <v>326</v>
      </c>
      <c r="F85" s="6">
        <v>262000</v>
      </c>
      <c r="G85" s="6">
        <v>0</v>
      </c>
      <c r="H85" s="6">
        <v>262000</v>
      </c>
      <c r="I85" s="4" t="s">
        <v>311</v>
      </c>
      <c r="J85" s="4" t="s">
        <v>327</v>
      </c>
    </row>
    <row r="86" spans="1:10" x14ac:dyDescent="0.2">
      <c r="A86" s="4" t="s">
        <v>122</v>
      </c>
      <c r="B86" s="4" t="s">
        <v>257</v>
      </c>
      <c r="C86" s="5" t="s">
        <v>7</v>
      </c>
      <c r="D86" s="5" t="s">
        <v>3285</v>
      </c>
      <c r="E86" s="4" t="s">
        <v>3286</v>
      </c>
      <c r="F86" s="6">
        <v>33500</v>
      </c>
      <c r="G86" s="6">
        <v>0</v>
      </c>
      <c r="H86" s="6">
        <v>33500</v>
      </c>
      <c r="I86" s="4" t="s">
        <v>311</v>
      </c>
      <c r="J86" s="4" t="s">
        <v>327</v>
      </c>
    </row>
    <row r="87" spans="1:10" x14ac:dyDescent="0.2">
      <c r="A87" s="4" t="s">
        <v>122</v>
      </c>
      <c r="B87" s="4" t="s">
        <v>257</v>
      </c>
      <c r="C87" s="5" t="s">
        <v>7</v>
      </c>
      <c r="D87" s="5" t="s">
        <v>328</v>
      </c>
      <c r="E87" s="4" t="s">
        <v>329</v>
      </c>
      <c r="F87" s="6">
        <v>3533000</v>
      </c>
      <c r="G87" s="6">
        <v>73322.964999999997</v>
      </c>
      <c r="H87" s="6">
        <v>3459677.0350000001</v>
      </c>
      <c r="I87" s="4" t="s">
        <v>28</v>
      </c>
      <c r="J87" s="4" t="s">
        <v>28</v>
      </c>
    </row>
    <row r="88" spans="1:10" x14ac:dyDescent="0.2">
      <c r="A88" s="4" t="s">
        <v>122</v>
      </c>
      <c r="B88" s="4" t="s">
        <v>257</v>
      </c>
      <c r="C88" s="5" t="s">
        <v>7</v>
      </c>
      <c r="D88" s="5" t="s">
        <v>3287</v>
      </c>
      <c r="E88" s="4" t="s">
        <v>3288</v>
      </c>
      <c r="F88" s="6">
        <v>254000</v>
      </c>
      <c r="G88" s="6">
        <v>0</v>
      </c>
      <c r="H88" s="6">
        <v>254000</v>
      </c>
      <c r="I88" s="4" t="s">
        <v>315</v>
      </c>
      <c r="J88" s="4" t="s">
        <v>322</v>
      </c>
    </row>
    <row r="89" spans="1:10" x14ac:dyDescent="0.2">
      <c r="A89" s="4" t="s">
        <v>122</v>
      </c>
      <c r="B89" s="4" t="s">
        <v>257</v>
      </c>
      <c r="C89" s="5" t="s">
        <v>7</v>
      </c>
      <c r="D89" s="5" t="s">
        <v>2824</v>
      </c>
      <c r="E89" s="4" t="s">
        <v>2825</v>
      </c>
      <c r="F89" s="6">
        <v>56630</v>
      </c>
      <c r="G89" s="6">
        <v>0</v>
      </c>
      <c r="H89" s="6">
        <v>56630</v>
      </c>
      <c r="I89" s="4" t="s">
        <v>311</v>
      </c>
      <c r="J89" s="4" t="s">
        <v>314</v>
      </c>
    </row>
    <row r="90" spans="1:10" x14ac:dyDescent="0.2">
      <c r="A90" s="4" t="s">
        <v>122</v>
      </c>
      <c r="B90" s="4" t="s">
        <v>257</v>
      </c>
      <c r="C90" s="5" t="s">
        <v>7</v>
      </c>
      <c r="D90" s="5" t="s">
        <v>330</v>
      </c>
      <c r="E90" s="4" t="s">
        <v>331</v>
      </c>
      <c r="F90" s="6">
        <v>948000</v>
      </c>
      <c r="G90" s="6">
        <v>0</v>
      </c>
      <c r="H90" s="6">
        <v>948000</v>
      </c>
      <c r="I90" s="4" t="s">
        <v>311</v>
      </c>
      <c r="J90" s="4" t="s">
        <v>313</v>
      </c>
    </row>
    <row r="91" spans="1:10" x14ac:dyDescent="0.2">
      <c r="A91" s="4" t="s">
        <v>122</v>
      </c>
      <c r="B91" s="4" t="s">
        <v>257</v>
      </c>
      <c r="C91" s="5" t="s">
        <v>7</v>
      </c>
      <c r="D91" s="5" t="s">
        <v>3289</v>
      </c>
      <c r="E91" s="4" t="s">
        <v>3290</v>
      </c>
      <c r="F91" s="6">
        <v>4673000</v>
      </c>
      <c r="G91" s="6">
        <v>87430.354999999996</v>
      </c>
      <c r="H91" s="6">
        <v>4585569.6449999996</v>
      </c>
      <c r="I91" s="4" t="s">
        <v>315</v>
      </c>
      <c r="J91" s="4" t="s">
        <v>322</v>
      </c>
    </row>
    <row r="92" spans="1:10" x14ac:dyDescent="0.2">
      <c r="A92" s="4" t="s">
        <v>122</v>
      </c>
      <c r="B92" s="4" t="s">
        <v>257</v>
      </c>
      <c r="C92" s="5" t="s">
        <v>7</v>
      </c>
      <c r="D92" s="5" t="s">
        <v>2826</v>
      </c>
      <c r="E92" s="4" t="s">
        <v>2827</v>
      </c>
      <c r="F92" s="6">
        <v>52630</v>
      </c>
      <c r="G92" s="6">
        <v>0</v>
      </c>
      <c r="H92" s="6">
        <v>52630</v>
      </c>
      <c r="I92" s="4" t="s">
        <v>311</v>
      </c>
      <c r="J92" s="4" t="s">
        <v>314</v>
      </c>
    </row>
    <row r="93" spans="1:10" x14ac:dyDescent="0.2">
      <c r="A93" s="4" t="s">
        <v>122</v>
      </c>
      <c r="B93" s="4" t="s">
        <v>257</v>
      </c>
      <c r="C93" s="5" t="s">
        <v>7</v>
      </c>
      <c r="D93" s="5" t="s">
        <v>2709</v>
      </c>
      <c r="E93" s="4" t="s">
        <v>2710</v>
      </c>
      <c r="F93" s="6">
        <v>2300000</v>
      </c>
      <c r="G93" s="6">
        <v>0</v>
      </c>
      <c r="H93" s="6">
        <v>2300000</v>
      </c>
      <c r="I93" s="4" t="s">
        <v>311</v>
      </c>
      <c r="J93" s="4" t="s">
        <v>314</v>
      </c>
    </row>
    <row r="94" spans="1:10" x14ac:dyDescent="0.2">
      <c r="A94" s="4" t="s">
        <v>122</v>
      </c>
      <c r="B94" s="4" t="s">
        <v>257</v>
      </c>
      <c r="C94" s="5" t="s">
        <v>7</v>
      </c>
      <c r="D94" s="5" t="s">
        <v>3291</v>
      </c>
      <c r="E94" s="4" t="s">
        <v>3292</v>
      </c>
      <c r="F94" s="6">
        <v>430000</v>
      </c>
      <c r="G94" s="6">
        <v>0</v>
      </c>
      <c r="H94" s="6">
        <v>430000</v>
      </c>
      <c r="I94" s="4" t="s">
        <v>315</v>
      </c>
      <c r="J94" s="4" t="s">
        <v>322</v>
      </c>
    </row>
    <row r="95" spans="1:10" x14ac:dyDescent="0.2">
      <c r="A95" s="4" t="s">
        <v>122</v>
      </c>
      <c r="B95" s="4" t="s">
        <v>257</v>
      </c>
      <c r="C95" s="5" t="s">
        <v>7</v>
      </c>
      <c r="D95" s="5" t="s">
        <v>3293</v>
      </c>
      <c r="E95" s="4" t="s">
        <v>3294</v>
      </c>
      <c r="F95" s="6">
        <v>534000</v>
      </c>
      <c r="G95" s="6">
        <v>0</v>
      </c>
      <c r="H95" s="6">
        <v>534000</v>
      </c>
      <c r="I95" s="4" t="s">
        <v>311</v>
      </c>
      <c r="J95" s="4" t="s">
        <v>3295</v>
      </c>
    </row>
    <row r="96" spans="1:10" x14ac:dyDescent="0.2">
      <c r="A96" s="4" t="s">
        <v>122</v>
      </c>
      <c r="B96" s="4" t="s">
        <v>257</v>
      </c>
      <c r="C96" s="5" t="s">
        <v>7</v>
      </c>
      <c r="D96" s="5" t="s">
        <v>3296</v>
      </c>
      <c r="E96" s="4" t="s">
        <v>3297</v>
      </c>
      <c r="F96" s="6">
        <v>183000</v>
      </c>
      <c r="G96" s="6">
        <v>0</v>
      </c>
      <c r="H96" s="6">
        <v>183000</v>
      </c>
      <c r="I96" s="4" t="s">
        <v>311</v>
      </c>
      <c r="J96" s="4" t="s">
        <v>314</v>
      </c>
    </row>
    <row r="97" spans="1:10" x14ac:dyDescent="0.2">
      <c r="A97" s="4" t="s">
        <v>122</v>
      </c>
      <c r="B97" s="4" t="s">
        <v>257</v>
      </c>
      <c r="C97" s="5" t="s">
        <v>7</v>
      </c>
      <c r="D97" s="5" t="s">
        <v>3298</v>
      </c>
      <c r="E97" s="4" t="s">
        <v>3299</v>
      </c>
      <c r="F97" s="6">
        <v>162000</v>
      </c>
      <c r="G97" s="6">
        <v>0</v>
      </c>
      <c r="H97" s="6">
        <v>162000</v>
      </c>
      <c r="I97" s="4" t="s">
        <v>315</v>
      </c>
      <c r="J97" s="4" t="s">
        <v>322</v>
      </c>
    </row>
    <row r="98" spans="1:10" x14ac:dyDescent="0.2">
      <c r="A98" s="4" t="s">
        <v>122</v>
      </c>
      <c r="B98" s="4" t="s">
        <v>257</v>
      </c>
      <c r="C98" s="5" t="s">
        <v>7</v>
      </c>
      <c r="D98" s="5" t="s">
        <v>2828</v>
      </c>
      <c r="E98" s="4" t="s">
        <v>2829</v>
      </c>
      <c r="F98" s="6">
        <v>110000</v>
      </c>
      <c r="G98" s="6">
        <v>0</v>
      </c>
      <c r="H98" s="6">
        <v>110000</v>
      </c>
      <c r="I98" s="4" t="s">
        <v>28</v>
      </c>
      <c r="J98" s="4" t="s">
        <v>28</v>
      </c>
    </row>
    <row r="99" spans="1:10" x14ac:dyDescent="0.2">
      <c r="A99" s="4" t="s">
        <v>122</v>
      </c>
      <c r="B99" s="4" t="s">
        <v>257</v>
      </c>
      <c r="C99" s="5" t="s">
        <v>7</v>
      </c>
      <c r="D99" s="5" t="s">
        <v>3300</v>
      </c>
      <c r="E99" s="4" t="s">
        <v>3301</v>
      </c>
      <c r="F99" s="6">
        <v>222000</v>
      </c>
      <c r="G99" s="6">
        <v>52393.81</v>
      </c>
      <c r="H99" s="6">
        <v>169606.19</v>
      </c>
      <c r="I99" s="4" t="s">
        <v>315</v>
      </c>
      <c r="J99" s="4" t="s">
        <v>322</v>
      </c>
    </row>
    <row r="100" spans="1:10" x14ac:dyDescent="0.2">
      <c r="A100" s="4" t="s">
        <v>122</v>
      </c>
      <c r="B100" s="4" t="s">
        <v>257</v>
      </c>
      <c r="C100" s="5" t="s">
        <v>7</v>
      </c>
      <c r="D100" s="5" t="s">
        <v>3302</v>
      </c>
      <c r="E100" s="4" t="s">
        <v>3303</v>
      </c>
      <c r="F100" s="6">
        <v>1432000</v>
      </c>
      <c r="G100" s="6">
        <v>130801.837</v>
      </c>
      <c r="H100" s="6">
        <v>1301198.1629999999</v>
      </c>
      <c r="I100" s="4" t="s">
        <v>315</v>
      </c>
      <c r="J100" s="4" t="s">
        <v>3304</v>
      </c>
    </row>
    <row r="101" spans="1:10" x14ac:dyDescent="0.2">
      <c r="A101" s="4" t="s">
        <v>122</v>
      </c>
      <c r="B101" s="4" t="s">
        <v>257</v>
      </c>
      <c r="C101" s="5" t="s">
        <v>7</v>
      </c>
      <c r="D101" s="5" t="s">
        <v>3305</v>
      </c>
      <c r="E101" s="4" t="s">
        <v>3306</v>
      </c>
      <c r="F101" s="6">
        <v>3286000</v>
      </c>
      <c r="G101" s="6">
        <v>48362.076000000001</v>
      </c>
      <c r="H101" s="6">
        <v>3237637.9240000001</v>
      </c>
      <c r="I101" s="4" t="s">
        <v>315</v>
      </c>
      <c r="J101" s="4" t="s">
        <v>3307</v>
      </c>
    </row>
    <row r="102" spans="1:10" x14ac:dyDescent="0.2">
      <c r="A102" s="4" t="s">
        <v>122</v>
      </c>
      <c r="B102" s="4" t="s">
        <v>257</v>
      </c>
      <c r="C102" s="5" t="s">
        <v>7</v>
      </c>
      <c r="D102" s="5" t="s">
        <v>332</v>
      </c>
      <c r="E102" s="4" t="s">
        <v>333</v>
      </c>
      <c r="F102" s="6">
        <v>290500</v>
      </c>
      <c r="G102" s="6">
        <v>79.894999999999996</v>
      </c>
      <c r="H102" s="6">
        <v>290420.10499999998</v>
      </c>
      <c r="I102" s="4" t="s">
        <v>28</v>
      </c>
      <c r="J102" s="4" t="s">
        <v>28</v>
      </c>
    </row>
    <row r="103" spans="1:10" x14ac:dyDescent="0.2">
      <c r="A103" s="4" t="s">
        <v>122</v>
      </c>
      <c r="B103" s="4" t="s">
        <v>257</v>
      </c>
      <c r="C103" s="5" t="s">
        <v>7</v>
      </c>
      <c r="D103" s="5" t="s">
        <v>2711</v>
      </c>
      <c r="E103" s="4" t="s">
        <v>2712</v>
      </c>
      <c r="F103" s="6">
        <v>110000</v>
      </c>
      <c r="G103" s="6">
        <v>0</v>
      </c>
      <c r="H103" s="6">
        <v>110000</v>
      </c>
      <c r="I103" s="4" t="s">
        <v>28</v>
      </c>
      <c r="J103" s="4" t="s">
        <v>28</v>
      </c>
    </row>
    <row r="104" spans="1:10" x14ac:dyDescent="0.2">
      <c r="A104" s="4" t="s">
        <v>122</v>
      </c>
      <c r="B104" s="4" t="s">
        <v>257</v>
      </c>
      <c r="C104" s="5" t="s">
        <v>7</v>
      </c>
      <c r="D104" s="5" t="s">
        <v>3308</v>
      </c>
      <c r="E104" s="4" t="s">
        <v>3309</v>
      </c>
      <c r="F104" s="6">
        <v>215000</v>
      </c>
      <c r="G104" s="6">
        <v>32484.44</v>
      </c>
      <c r="H104" s="6">
        <v>182515.56</v>
      </c>
      <c r="I104" s="4" t="s">
        <v>311</v>
      </c>
      <c r="J104" s="4" t="s">
        <v>314</v>
      </c>
    </row>
    <row r="105" spans="1:10" x14ac:dyDescent="0.2">
      <c r="A105" s="4" t="s">
        <v>122</v>
      </c>
      <c r="B105" s="4" t="s">
        <v>257</v>
      </c>
      <c r="C105" s="5" t="s">
        <v>7</v>
      </c>
      <c r="D105" s="5" t="s">
        <v>3310</v>
      </c>
      <c r="E105" s="4" t="s">
        <v>3311</v>
      </c>
      <c r="F105" s="6">
        <v>485000</v>
      </c>
      <c r="G105" s="6">
        <v>0</v>
      </c>
      <c r="H105" s="6">
        <v>485000</v>
      </c>
      <c r="I105" s="4" t="s">
        <v>23</v>
      </c>
      <c r="J105" s="4" t="s">
        <v>24</v>
      </c>
    </row>
    <row r="106" spans="1:10" x14ac:dyDescent="0.2">
      <c r="A106" s="4" t="s">
        <v>122</v>
      </c>
      <c r="B106" s="4" t="s">
        <v>257</v>
      </c>
      <c r="C106" s="5" t="s">
        <v>7</v>
      </c>
      <c r="D106" s="5" t="s">
        <v>334</v>
      </c>
      <c r="E106" s="4" t="s">
        <v>2356</v>
      </c>
      <c r="F106" s="6">
        <v>495000</v>
      </c>
      <c r="G106" s="6">
        <v>0</v>
      </c>
      <c r="H106" s="6">
        <v>495000</v>
      </c>
      <c r="I106" s="4" t="s">
        <v>28</v>
      </c>
      <c r="J106" s="4" t="s">
        <v>28</v>
      </c>
    </row>
    <row r="107" spans="1:10" x14ac:dyDescent="0.2">
      <c r="A107" s="4" t="s">
        <v>122</v>
      </c>
      <c r="B107" s="4" t="s">
        <v>257</v>
      </c>
      <c r="C107" s="5" t="s">
        <v>7</v>
      </c>
      <c r="D107" s="5" t="s">
        <v>3312</v>
      </c>
      <c r="E107" s="4" t="s">
        <v>3313</v>
      </c>
      <c r="F107" s="6">
        <v>2382000</v>
      </c>
      <c r="G107" s="6">
        <v>0</v>
      </c>
      <c r="H107" s="6">
        <v>2382000</v>
      </c>
      <c r="I107" s="4" t="s">
        <v>315</v>
      </c>
      <c r="J107" s="4" t="s">
        <v>322</v>
      </c>
    </row>
    <row r="108" spans="1:10" x14ac:dyDescent="0.2">
      <c r="A108" s="4" t="s">
        <v>122</v>
      </c>
      <c r="B108" s="4" t="s">
        <v>257</v>
      </c>
      <c r="C108" s="5" t="s">
        <v>7</v>
      </c>
      <c r="D108" s="5" t="s">
        <v>3314</v>
      </c>
      <c r="E108" s="4" t="s">
        <v>3315</v>
      </c>
      <c r="F108" s="6">
        <v>2444000</v>
      </c>
      <c r="G108" s="6">
        <v>0</v>
      </c>
      <c r="H108" s="6">
        <v>2444000</v>
      </c>
      <c r="I108" s="4" t="s">
        <v>315</v>
      </c>
      <c r="J108" s="4" t="s">
        <v>322</v>
      </c>
    </row>
    <row r="109" spans="1:10" x14ac:dyDescent="0.2">
      <c r="A109" s="4" t="s">
        <v>122</v>
      </c>
      <c r="B109" s="4" t="s">
        <v>257</v>
      </c>
      <c r="C109" s="5" t="s">
        <v>7</v>
      </c>
      <c r="D109" s="5" t="s">
        <v>3316</v>
      </c>
      <c r="E109" s="4" t="s">
        <v>3317</v>
      </c>
      <c r="F109" s="6">
        <v>1420000</v>
      </c>
      <c r="G109" s="6">
        <v>0</v>
      </c>
      <c r="H109" s="6">
        <v>1420000</v>
      </c>
      <c r="I109" s="4" t="s">
        <v>23</v>
      </c>
      <c r="J109" s="4" t="s">
        <v>24</v>
      </c>
    </row>
    <row r="110" spans="1:10" x14ac:dyDescent="0.2">
      <c r="A110" s="4" t="s">
        <v>122</v>
      </c>
      <c r="B110" s="4" t="s">
        <v>257</v>
      </c>
      <c r="C110" s="5" t="s">
        <v>7</v>
      </c>
      <c r="D110" s="5" t="s">
        <v>3318</v>
      </c>
      <c r="E110" s="4" t="s">
        <v>3319</v>
      </c>
      <c r="F110" s="6">
        <v>9154000</v>
      </c>
      <c r="G110" s="6">
        <v>2601810.9169999999</v>
      </c>
      <c r="H110" s="6">
        <v>6552189.0830000006</v>
      </c>
      <c r="I110" s="4" t="s">
        <v>23</v>
      </c>
      <c r="J110" s="4" t="s">
        <v>24</v>
      </c>
    </row>
    <row r="111" spans="1:10" x14ac:dyDescent="0.2">
      <c r="A111" s="4" t="s">
        <v>122</v>
      </c>
      <c r="B111" s="4" t="s">
        <v>257</v>
      </c>
      <c r="C111" s="5" t="s">
        <v>7</v>
      </c>
      <c r="D111" s="5" t="s">
        <v>4051</v>
      </c>
      <c r="E111" s="4" t="s">
        <v>4052</v>
      </c>
      <c r="F111" s="6">
        <v>3721207</v>
      </c>
      <c r="G111" s="6">
        <v>0</v>
      </c>
      <c r="H111" s="6">
        <v>3721207</v>
      </c>
      <c r="I111" s="4" t="s">
        <v>315</v>
      </c>
      <c r="J111" s="4" t="s">
        <v>322</v>
      </c>
    </row>
    <row r="112" spans="1:10" x14ac:dyDescent="0.2">
      <c r="A112" s="4" t="s">
        <v>122</v>
      </c>
      <c r="B112" s="4" t="s">
        <v>257</v>
      </c>
      <c r="C112" s="5" t="s">
        <v>7</v>
      </c>
      <c r="D112" s="5" t="s">
        <v>2713</v>
      </c>
      <c r="E112" s="4" t="s">
        <v>2830</v>
      </c>
      <c r="F112" s="6">
        <v>7521000</v>
      </c>
      <c r="G112" s="6">
        <v>0</v>
      </c>
      <c r="H112" s="6">
        <v>7521000</v>
      </c>
      <c r="I112" s="4" t="s">
        <v>23</v>
      </c>
      <c r="J112" s="4" t="s">
        <v>24</v>
      </c>
    </row>
    <row r="113" spans="1:10" x14ac:dyDescent="0.2">
      <c r="A113" s="4" t="s">
        <v>122</v>
      </c>
      <c r="B113" s="4" t="s">
        <v>300</v>
      </c>
      <c r="C113" s="5" t="s">
        <v>8</v>
      </c>
      <c r="D113" s="5" t="s">
        <v>2103</v>
      </c>
      <c r="E113" s="4" t="s">
        <v>2104</v>
      </c>
      <c r="F113" s="6">
        <v>157995</v>
      </c>
      <c r="G113" s="6">
        <v>0</v>
      </c>
      <c r="H113" s="6">
        <v>157995</v>
      </c>
      <c r="I113" s="4" t="s">
        <v>28</v>
      </c>
      <c r="J113" s="4" t="s">
        <v>28</v>
      </c>
    </row>
    <row r="114" spans="1:10" x14ac:dyDescent="0.2">
      <c r="A114" s="4" t="s">
        <v>122</v>
      </c>
      <c r="B114" s="4" t="s">
        <v>300</v>
      </c>
      <c r="C114" s="5" t="s">
        <v>7</v>
      </c>
      <c r="D114" s="5" t="s">
        <v>335</v>
      </c>
      <c r="E114" s="4" t="s">
        <v>336</v>
      </c>
      <c r="F114" s="6">
        <v>10850</v>
      </c>
      <c r="G114" s="6">
        <v>0</v>
      </c>
      <c r="H114" s="6">
        <v>10850</v>
      </c>
      <c r="I114" s="4" t="s">
        <v>315</v>
      </c>
      <c r="J114" s="4" t="s">
        <v>317</v>
      </c>
    </row>
    <row r="115" spans="1:10" x14ac:dyDescent="0.2">
      <c r="A115" s="4" t="s">
        <v>122</v>
      </c>
      <c r="B115" s="4" t="s">
        <v>300</v>
      </c>
      <c r="C115" s="5" t="s">
        <v>7</v>
      </c>
      <c r="D115" s="5" t="s">
        <v>3320</v>
      </c>
      <c r="E115" s="4" t="s">
        <v>3321</v>
      </c>
      <c r="F115" s="6">
        <v>240788</v>
      </c>
      <c r="G115" s="6">
        <v>239040.125</v>
      </c>
      <c r="H115" s="6">
        <v>1747.875</v>
      </c>
      <c r="I115" s="4" t="s">
        <v>28</v>
      </c>
      <c r="J115" s="4" t="s">
        <v>28</v>
      </c>
    </row>
    <row r="116" spans="1:10" x14ac:dyDescent="0.2">
      <c r="A116" s="4" t="s">
        <v>122</v>
      </c>
      <c r="B116" s="4" t="s">
        <v>300</v>
      </c>
      <c r="C116" s="5" t="s">
        <v>7</v>
      </c>
      <c r="D116" s="5" t="s">
        <v>3322</v>
      </c>
      <c r="E116" s="4" t="s">
        <v>3323</v>
      </c>
      <c r="F116" s="6">
        <v>198805</v>
      </c>
      <c r="G116" s="6">
        <v>0</v>
      </c>
      <c r="H116" s="6">
        <v>198805</v>
      </c>
      <c r="I116" s="4" t="s">
        <v>28</v>
      </c>
      <c r="J116" s="4" t="s">
        <v>28</v>
      </c>
    </row>
    <row r="117" spans="1:10" x14ac:dyDescent="0.2">
      <c r="A117" s="4" t="s">
        <v>122</v>
      </c>
      <c r="B117" s="4" t="s">
        <v>300</v>
      </c>
      <c r="C117" s="5" t="s">
        <v>7</v>
      </c>
      <c r="D117" s="5" t="s">
        <v>337</v>
      </c>
      <c r="E117" s="4" t="s">
        <v>2357</v>
      </c>
      <c r="F117" s="6">
        <v>30467</v>
      </c>
      <c r="G117" s="6">
        <v>30466.963</v>
      </c>
      <c r="H117" s="6">
        <v>3.7000000000261934E-2</v>
      </c>
      <c r="I117" s="4" t="s">
        <v>28</v>
      </c>
      <c r="J117" s="4" t="s">
        <v>28</v>
      </c>
    </row>
    <row r="118" spans="1:10" x14ac:dyDescent="0.2">
      <c r="A118" s="4" t="s">
        <v>122</v>
      </c>
      <c r="B118" s="4" t="s">
        <v>300</v>
      </c>
      <c r="C118" s="5" t="s">
        <v>7</v>
      </c>
      <c r="D118" s="5" t="s">
        <v>1862</v>
      </c>
      <c r="E118" s="4" t="s">
        <v>1863</v>
      </c>
      <c r="F118" s="6">
        <v>115674</v>
      </c>
      <c r="G118" s="6">
        <v>35439.964999999997</v>
      </c>
      <c r="H118" s="6">
        <v>80234.035000000003</v>
      </c>
      <c r="I118" s="4" t="s">
        <v>28</v>
      </c>
      <c r="J118" s="4" t="s">
        <v>28</v>
      </c>
    </row>
    <row r="119" spans="1:10" x14ac:dyDescent="0.2">
      <c r="A119" s="4" t="s">
        <v>122</v>
      </c>
      <c r="B119" s="4" t="s">
        <v>300</v>
      </c>
      <c r="C119" s="5" t="s">
        <v>7</v>
      </c>
      <c r="D119" s="5" t="s">
        <v>316</v>
      </c>
      <c r="E119" s="4" t="s">
        <v>2354</v>
      </c>
      <c r="F119" s="6">
        <v>1506170</v>
      </c>
      <c r="G119" s="6">
        <v>836092.86399999994</v>
      </c>
      <c r="H119" s="6">
        <v>670077.13600000006</v>
      </c>
      <c r="I119" s="4" t="s">
        <v>315</v>
      </c>
      <c r="J119" s="4" t="s">
        <v>317</v>
      </c>
    </row>
    <row r="120" spans="1:10" x14ac:dyDescent="0.2">
      <c r="A120" s="4" t="s">
        <v>122</v>
      </c>
      <c r="B120" s="4" t="s">
        <v>300</v>
      </c>
      <c r="C120" s="5" t="s">
        <v>7</v>
      </c>
      <c r="D120" s="5" t="s">
        <v>338</v>
      </c>
      <c r="E120" s="4" t="s">
        <v>2358</v>
      </c>
      <c r="F120" s="6">
        <v>141844</v>
      </c>
      <c r="G120" s="6">
        <v>63268.205000000002</v>
      </c>
      <c r="H120" s="6">
        <v>78575.794999999998</v>
      </c>
      <c r="I120" s="4" t="s">
        <v>28</v>
      </c>
      <c r="J120" s="4" t="s">
        <v>28</v>
      </c>
    </row>
    <row r="121" spans="1:10" x14ac:dyDescent="0.2">
      <c r="A121" s="4" t="s">
        <v>122</v>
      </c>
      <c r="B121" s="4" t="s">
        <v>300</v>
      </c>
      <c r="C121" s="5" t="s">
        <v>7</v>
      </c>
      <c r="D121" s="5" t="s">
        <v>1864</v>
      </c>
      <c r="E121" s="4" t="s">
        <v>1865</v>
      </c>
      <c r="F121" s="6">
        <v>92386</v>
      </c>
      <c r="G121" s="6">
        <v>0</v>
      </c>
      <c r="H121" s="6">
        <v>92386</v>
      </c>
      <c r="I121" s="4" t="s">
        <v>28</v>
      </c>
      <c r="J121" s="4" t="s">
        <v>28</v>
      </c>
    </row>
    <row r="122" spans="1:10" x14ac:dyDescent="0.2">
      <c r="A122" s="4" t="s">
        <v>122</v>
      </c>
      <c r="B122" s="4" t="s">
        <v>300</v>
      </c>
      <c r="C122" s="5" t="s">
        <v>7</v>
      </c>
      <c r="D122" s="5" t="s">
        <v>1866</v>
      </c>
      <c r="E122" s="4" t="s">
        <v>2359</v>
      </c>
      <c r="F122" s="6">
        <v>500000</v>
      </c>
      <c r="G122" s="6">
        <v>181581.72099999999</v>
      </c>
      <c r="H122" s="6">
        <v>318418.27899999998</v>
      </c>
      <c r="I122" s="4" t="s">
        <v>28</v>
      </c>
      <c r="J122" s="4" t="s">
        <v>28</v>
      </c>
    </row>
    <row r="123" spans="1:10" x14ac:dyDescent="0.2">
      <c r="A123" s="4" t="s">
        <v>122</v>
      </c>
      <c r="B123" s="4" t="s">
        <v>184</v>
      </c>
      <c r="C123" s="5" t="s">
        <v>7</v>
      </c>
      <c r="D123" s="5" t="s">
        <v>4053</v>
      </c>
      <c r="E123" s="4" t="s">
        <v>4054</v>
      </c>
      <c r="F123" s="6">
        <v>5350</v>
      </c>
      <c r="G123" s="6">
        <v>0</v>
      </c>
      <c r="H123" s="6">
        <v>5350</v>
      </c>
      <c r="I123" s="4" t="s">
        <v>28</v>
      </c>
      <c r="J123" s="4" t="s">
        <v>28</v>
      </c>
    </row>
    <row r="124" spans="1:10" x14ac:dyDescent="0.2">
      <c r="A124" s="4" t="s">
        <v>122</v>
      </c>
      <c r="B124" s="4" t="s">
        <v>184</v>
      </c>
      <c r="C124" s="5" t="s">
        <v>7</v>
      </c>
      <c r="D124" s="5" t="s">
        <v>2105</v>
      </c>
      <c r="E124" s="4" t="s">
        <v>2360</v>
      </c>
      <c r="F124" s="6">
        <v>259431</v>
      </c>
      <c r="G124" s="6">
        <v>29666.62</v>
      </c>
      <c r="H124" s="6">
        <v>229764.38</v>
      </c>
      <c r="I124" s="4" t="s">
        <v>28</v>
      </c>
      <c r="J124" s="4" t="s">
        <v>28</v>
      </c>
    </row>
    <row r="125" spans="1:10" x14ac:dyDescent="0.2">
      <c r="A125" s="4" t="s">
        <v>122</v>
      </c>
      <c r="B125" s="4" t="s">
        <v>184</v>
      </c>
      <c r="C125" s="5" t="s">
        <v>7</v>
      </c>
      <c r="D125" s="5" t="s">
        <v>2831</v>
      </c>
      <c r="E125" s="4" t="s">
        <v>2832</v>
      </c>
      <c r="F125" s="6">
        <v>685200</v>
      </c>
      <c r="G125" s="6">
        <v>0</v>
      </c>
      <c r="H125" s="6">
        <v>685200</v>
      </c>
      <c r="I125" s="4" t="s">
        <v>311</v>
      </c>
      <c r="J125" s="4" t="s">
        <v>314</v>
      </c>
    </row>
    <row r="126" spans="1:10" x14ac:dyDescent="0.2">
      <c r="A126" s="4" t="s">
        <v>122</v>
      </c>
      <c r="B126" s="4" t="s">
        <v>184</v>
      </c>
      <c r="C126" s="5" t="s">
        <v>7</v>
      </c>
      <c r="D126" s="5" t="s">
        <v>217</v>
      </c>
      <c r="E126" s="4" t="s">
        <v>218</v>
      </c>
      <c r="F126" s="6">
        <v>21000</v>
      </c>
      <c r="G126" s="6">
        <v>20558.322</v>
      </c>
      <c r="H126" s="6">
        <v>441.67799999999988</v>
      </c>
      <c r="I126" s="4" t="s">
        <v>28</v>
      </c>
      <c r="J126" s="4" t="s">
        <v>28</v>
      </c>
    </row>
    <row r="127" spans="1:10" x14ac:dyDescent="0.2">
      <c r="A127" s="4" t="s">
        <v>122</v>
      </c>
      <c r="B127" s="4" t="s">
        <v>184</v>
      </c>
      <c r="C127" s="5" t="s">
        <v>7</v>
      </c>
      <c r="D127" s="5" t="s">
        <v>318</v>
      </c>
      <c r="E127" s="4" t="s">
        <v>2355</v>
      </c>
      <c r="F127" s="6">
        <v>28800</v>
      </c>
      <c r="G127" s="6">
        <v>27986.108</v>
      </c>
      <c r="H127" s="6">
        <v>813.89199999999983</v>
      </c>
      <c r="I127" s="4" t="s">
        <v>28</v>
      </c>
      <c r="J127" s="4" t="s">
        <v>28</v>
      </c>
    </row>
    <row r="128" spans="1:10" x14ac:dyDescent="0.2">
      <c r="A128" s="4" t="s">
        <v>122</v>
      </c>
      <c r="B128" s="4" t="s">
        <v>184</v>
      </c>
      <c r="C128" s="5" t="s">
        <v>7</v>
      </c>
      <c r="D128" s="5" t="s">
        <v>2197</v>
      </c>
      <c r="E128" s="4" t="s">
        <v>2361</v>
      </c>
      <c r="F128" s="6">
        <v>49700</v>
      </c>
      <c r="G128" s="6">
        <v>48771.652000000002</v>
      </c>
      <c r="H128" s="6">
        <v>928.34799999999802</v>
      </c>
      <c r="I128" s="4" t="s">
        <v>315</v>
      </c>
      <c r="J128" s="4" t="s">
        <v>322</v>
      </c>
    </row>
    <row r="129" spans="1:10" x14ac:dyDescent="0.2">
      <c r="A129" s="4" t="s">
        <v>122</v>
      </c>
      <c r="B129" s="4" t="s">
        <v>2818</v>
      </c>
      <c r="C129" s="5" t="s">
        <v>7</v>
      </c>
      <c r="D129" s="5" t="s">
        <v>2665</v>
      </c>
      <c r="E129" s="4" t="s">
        <v>2666</v>
      </c>
      <c r="F129" s="6">
        <v>213974</v>
      </c>
      <c r="G129" s="6">
        <v>0</v>
      </c>
      <c r="H129" s="6">
        <v>213974</v>
      </c>
      <c r="I129" s="4" t="s">
        <v>311</v>
      </c>
      <c r="J129" s="4" t="s">
        <v>314</v>
      </c>
    </row>
    <row r="130" spans="1:10" x14ac:dyDescent="0.2">
      <c r="A130" s="4" t="s">
        <v>122</v>
      </c>
      <c r="B130" s="4" t="s">
        <v>2818</v>
      </c>
      <c r="C130" s="5" t="s">
        <v>7</v>
      </c>
      <c r="D130" s="5" t="s">
        <v>1867</v>
      </c>
      <c r="E130" s="4" t="s">
        <v>1868</v>
      </c>
      <c r="F130" s="6">
        <v>47560</v>
      </c>
      <c r="G130" s="6">
        <v>15850.946</v>
      </c>
      <c r="H130" s="6">
        <v>31709.054</v>
      </c>
      <c r="I130" s="4" t="s">
        <v>28</v>
      </c>
      <c r="J130" s="4" t="s">
        <v>28</v>
      </c>
    </row>
    <row r="131" spans="1:10" x14ac:dyDescent="0.2">
      <c r="A131" s="4" t="s">
        <v>122</v>
      </c>
      <c r="B131" s="4" t="s">
        <v>2818</v>
      </c>
      <c r="C131" s="5" t="s">
        <v>7</v>
      </c>
      <c r="D131" s="5" t="s">
        <v>1869</v>
      </c>
      <c r="E131" s="4" t="s">
        <v>1870</v>
      </c>
      <c r="F131" s="6">
        <v>1468000</v>
      </c>
      <c r="G131" s="6">
        <v>287889.26899999997</v>
      </c>
      <c r="H131" s="6">
        <v>1180110.7310000001</v>
      </c>
      <c r="I131" s="4" t="s">
        <v>311</v>
      </c>
      <c r="J131" s="4" t="s">
        <v>1871</v>
      </c>
    </row>
    <row r="132" spans="1:10" x14ac:dyDescent="0.2">
      <c r="A132" s="4" t="s">
        <v>122</v>
      </c>
      <c r="B132" s="4" t="s">
        <v>2818</v>
      </c>
      <c r="C132" s="5" t="s">
        <v>7</v>
      </c>
      <c r="D132" s="5" t="s">
        <v>3324</v>
      </c>
      <c r="E132" s="4" t="s">
        <v>3325</v>
      </c>
      <c r="F132" s="6">
        <v>3450</v>
      </c>
      <c r="G132" s="6">
        <v>2142</v>
      </c>
      <c r="H132" s="6">
        <v>1308</v>
      </c>
      <c r="I132" s="4" t="s">
        <v>311</v>
      </c>
      <c r="J132" s="4" t="s">
        <v>3326</v>
      </c>
    </row>
    <row r="133" spans="1:10" x14ac:dyDescent="0.2">
      <c r="A133" s="4" t="s">
        <v>122</v>
      </c>
      <c r="B133" s="4" t="s">
        <v>2818</v>
      </c>
      <c r="C133" s="5" t="s">
        <v>7</v>
      </c>
      <c r="D133" s="5" t="s">
        <v>1872</v>
      </c>
      <c r="E133" s="4" t="s">
        <v>1873</v>
      </c>
      <c r="F133" s="6">
        <v>761715</v>
      </c>
      <c r="G133" s="6">
        <v>442770.728</v>
      </c>
      <c r="H133" s="6">
        <v>318944.272</v>
      </c>
      <c r="I133" s="4" t="s">
        <v>23</v>
      </c>
      <c r="J133" s="4" t="s">
        <v>24</v>
      </c>
    </row>
    <row r="134" spans="1:10" x14ac:dyDescent="0.2">
      <c r="A134" s="4" t="s">
        <v>122</v>
      </c>
      <c r="B134" s="4" t="s">
        <v>2818</v>
      </c>
      <c r="C134" s="5" t="s">
        <v>7</v>
      </c>
      <c r="D134" s="5" t="s">
        <v>2232</v>
      </c>
      <c r="E134" s="4" t="s">
        <v>2833</v>
      </c>
      <c r="F134" s="6">
        <v>227926</v>
      </c>
      <c r="G134" s="6">
        <v>219956.55300000001</v>
      </c>
      <c r="H134" s="6">
        <v>7969.4469999999965</v>
      </c>
      <c r="I134" s="4" t="s">
        <v>311</v>
      </c>
      <c r="J134" s="4" t="s">
        <v>2362</v>
      </c>
    </row>
    <row r="135" spans="1:10" x14ac:dyDescent="0.2">
      <c r="A135" s="4" t="s">
        <v>122</v>
      </c>
      <c r="B135" s="4" t="s">
        <v>306</v>
      </c>
      <c r="C135" s="5" t="s">
        <v>7</v>
      </c>
      <c r="D135" s="5" t="s">
        <v>339</v>
      </c>
      <c r="E135" s="4" t="s">
        <v>340</v>
      </c>
      <c r="F135" s="6">
        <v>1145333</v>
      </c>
      <c r="G135" s="6">
        <v>55379.430999999997</v>
      </c>
      <c r="H135" s="6">
        <v>1089953.5689999999</v>
      </c>
      <c r="I135" s="4" t="s">
        <v>28</v>
      </c>
      <c r="J135" s="4" t="s">
        <v>28</v>
      </c>
    </row>
    <row r="136" spans="1:10" x14ac:dyDescent="0.2">
      <c r="A136" s="4" t="s">
        <v>122</v>
      </c>
      <c r="B136" s="4" t="s">
        <v>306</v>
      </c>
      <c r="C136" s="5" t="s">
        <v>7</v>
      </c>
      <c r="D136" s="5" t="s">
        <v>341</v>
      </c>
      <c r="E136" s="4" t="s">
        <v>342</v>
      </c>
      <c r="F136" s="6">
        <v>634596</v>
      </c>
      <c r="G136" s="6">
        <v>180120.06899999999</v>
      </c>
      <c r="H136" s="6">
        <v>454475.93099999998</v>
      </c>
      <c r="I136" s="4" t="s">
        <v>315</v>
      </c>
      <c r="J136" s="4" t="s">
        <v>343</v>
      </c>
    </row>
    <row r="137" spans="1:10" x14ac:dyDescent="0.2">
      <c r="A137" s="4" t="s">
        <v>122</v>
      </c>
      <c r="B137" s="4" t="s">
        <v>306</v>
      </c>
      <c r="C137" s="5" t="s">
        <v>7</v>
      </c>
      <c r="D137" s="5" t="s">
        <v>344</v>
      </c>
      <c r="E137" s="4" t="s">
        <v>345</v>
      </c>
      <c r="F137" s="6">
        <v>5000</v>
      </c>
      <c r="G137" s="6">
        <v>0</v>
      </c>
      <c r="H137" s="6">
        <v>5000</v>
      </c>
      <c r="I137" s="4" t="s">
        <v>28</v>
      </c>
      <c r="J137" s="4" t="s">
        <v>28</v>
      </c>
    </row>
    <row r="138" spans="1:10" x14ac:dyDescent="0.2">
      <c r="A138" s="4" t="s">
        <v>122</v>
      </c>
      <c r="B138" s="4" t="s">
        <v>306</v>
      </c>
      <c r="C138" s="5" t="s">
        <v>7</v>
      </c>
      <c r="D138" s="5" t="s">
        <v>2667</v>
      </c>
      <c r="E138" s="4" t="s">
        <v>2668</v>
      </c>
      <c r="F138" s="6">
        <v>117429</v>
      </c>
      <c r="G138" s="6">
        <v>0</v>
      </c>
      <c r="H138" s="6">
        <v>117429</v>
      </c>
      <c r="I138" s="4" t="s">
        <v>28</v>
      </c>
      <c r="J138" s="4" t="s">
        <v>24</v>
      </c>
    </row>
    <row r="139" spans="1:10" x14ac:dyDescent="0.2">
      <c r="A139" s="4" t="s">
        <v>123</v>
      </c>
      <c r="B139" s="4" t="s">
        <v>319</v>
      </c>
      <c r="C139" s="5" t="s">
        <v>8</v>
      </c>
      <c r="D139" s="5" t="s">
        <v>2714</v>
      </c>
      <c r="E139" s="4" t="s">
        <v>2834</v>
      </c>
      <c r="F139" s="6">
        <v>92822</v>
      </c>
      <c r="G139" s="6">
        <v>0</v>
      </c>
      <c r="H139" s="6">
        <v>92822</v>
      </c>
      <c r="I139" s="4" t="s">
        <v>23</v>
      </c>
      <c r="J139" s="4" t="s">
        <v>24</v>
      </c>
    </row>
    <row r="140" spans="1:10" x14ac:dyDescent="0.2">
      <c r="A140" s="4" t="s">
        <v>123</v>
      </c>
      <c r="B140" s="4" t="s">
        <v>252</v>
      </c>
      <c r="C140" s="5" t="s">
        <v>7</v>
      </c>
      <c r="D140" s="5" t="s">
        <v>346</v>
      </c>
      <c r="E140" s="4" t="s">
        <v>2363</v>
      </c>
      <c r="F140" s="6">
        <v>181903</v>
      </c>
      <c r="G140" s="6">
        <v>60884.983999999997</v>
      </c>
      <c r="H140" s="6">
        <v>121018.016</v>
      </c>
      <c r="I140" s="4" t="s">
        <v>29</v>
      </c>
      <c r="J140" s="4" t="s">
        <v>29</v>
      </c>
    </row>
    <row r="141" spans="1:10" x14ac:dyDescent="0.2">
      <c r="A141" s="4" t="s">
        <v>123</v>
      </c>
      <c r="B141" s="4" t="s">
        <v>252</v>
      </c>
      <c r="C141" s="5" t="s">
        <v>7</v>
      </c>
      <c r="D141" s="5" t="s">
        <v>1874</v>
      </c>
      <c r="E141" s="4" t="s">
        <v>1875</v>
      </c>
      <c r="F141" s="6">
        <v>4466024</v>
      </c>
      <c r="G141" s="6">
        <v>354125.364</v>
      </c>
      <c r="H141" s="6">
        <v>4111898.6359999999</v>
      </c>
      <c r="I141" s="4" t="s">
        <v>350</v>
      </c>
      <c r="J141" s="4" t="s">
        <v>1876</v>
      </c>
    </row>
    <row r="142" spans="1:10" x14ac:dyDescent="0.2">
      <c r="A142" s="4" t="s">
        <v>123</v>
      </c>
      <c r="B142" s="4" t="s">
        <v>252</v>
      </c>
      <c r="C142" s="5" t="s">
        <v>7</v>
      </c>
      <c r="D142" s="5" t="s">
        <v>2106</v>
      </c>
      <c r="E142" s="4" t="s">
        <v>2366</v>
      </c>
      <c r="F142" s="6">
        <v>487000</v>
      </c>
      <c r="G142" s="6">
        <v>360129.96500000003</v>
      </c>
      <c r="H142" s="6">
        <v>126870.03499999997</v>
      </c>
      <c r="I142" s="4" t="s">
        <v>30</v>
      </c>
      <c r="J142" s="4" t="s">
        <v>32</v>
      </c>
    </row>
    <row r="143" spans="1:10" x14ac:dyDescent="0.2">
      <c r="A143" s="4" t="s">
        <v>123</v>
      </c>
      <c r="B143" s="4" t="s">
        <v>257</v>
      </c>
      <c r="C143" s="5" t="s">
        <v>7</v>
      </c>
      <c r="D143" s="5" t="s">
        <v>353</v>
      </c>
      <c r="E143" s="4" t="s">
        <v>354</v>
      </c>
      <c r="F143" s="6">
        <v>1844000</v>
      </c>
      <c r="G143" s="6">
        <v>318005.20900000003</v>
      </c>
      <c r="H143" s="6">
        <v>1525994.791</v>
      </c>
      <c r="I143" s="4" t="s">
        <v>30</v>
      </c>
      <c r="J143" s="4" t="s">
        <v>355</v>
      </c>
    </row>
    <row r="144" spans="1:10" x14ac:dyDescent="0.2">
      <c r="A144" s="4" t="s">
        <v>123</v>
      </c>
      <c r="B144" s="4" t="s">
        <v>257</v>
      </c>
      <c r="C144" s="5" t="s">
        <v>7</v>
      </c>
      <c r="D144" s="5" t="s">
        <v>358</v>
      </c>
      <c r="E144" s="4" t="s">
        <v>359</v>
      </c>
      <c r="F144" s="6">
        <v>34000</v>
      </c>
      <c r="G144" s="6">
        <v>0</v>
      </c>
      <c r="H144" s="6">
        <v>34000</v>
      </c>
      <c r="I144" s="4" t="s">
        <v>29</v>
      </c>
      <c r="J144" s="4" t="s">
        <v>29</v>
      </c>
    </row>
    <row r="145" spans="1:10" x14ac:dyDescent="0.2">
      <c r="A145" s="4" t="s">
        <v>123</v>
      </c>
      <c r="B145" s="4" t="s">
        <v>257</v>
      </c>
      <c r="C145" s="5" t="s">
        <v>7</v>
      </c>
      <c r="D145" s="5" t="s">
        <v>360</v>
      </c>
      <c r="E145" s="4" t="s">
        <v>361</v>
      </c>
      <c r="F145" s="6">
        <v>11000</v>
      </c>
      <c r="G145" s="6">
        <v>0</v>
      </c>
      <c r="H145" s="6">
        <v>11000</v>
      </c>
      <c r="I145" s="4" t="s">
        <v>30</v>
      </c>
      <c r="J145" s="4" t="s">
        <v>32</v>
      </c>
    </row>
    <row r="146" spans="1:10" x14ac:dyDescent="0.2">
      <c r="A146" s="4" t="s">
        <v>123</v>
      </c>
      <c r="B146" s="4" t="s">
        <v>257</v>
      </c>
      <c r="C146" s="5" t="s">
        <v>7</v>
      </c>
      <c r="D146" s="5" t="s">
        <v>362</v>
      </c>
      <c r="E146" s="4" t="s">
        <v>363</v>
      </c>
      <c r="F146" s="6">
        <v>8114000</v>
      </c>
      <c r="G146" s="6">
        <v>643020.06799999997</v>
      </c>
      <c r="H146" s="6">
        <v>7470979.932</v>
      </c>
      <c r="I146" s="4" t="s">
        <v>351</v>
      </c>
      <c r="J146" s="4" t="s">
        <v>364</v>
      </c>
    </row>
    <row r="147" spans="1:10" x14ac:dyDescent="0.2">
      <c r="A147" s="4" t="s">
        <v>123</v>
      </c>
      <c r="B147" s="4" t="s">
        <v>257</v>
      </c>
      <c r="C147" s="5" t="s">
        <v>7</v>
      </c>
      <c r="D147" s="5" t="s">
        <v>2835</v>
      </c>
      <c r="E147" s="4" t="s">
        <v>2836</v>
      </c>
      <c r="F147" s="6">
        <v>283000</v>
      </c>
      <c r="G147" s="6">
        <v>0</v>
      </c>
      <c r="H147" s="6">
        <v>283000</v>
      </c>
      <c r="I147" s="4" t="s">
        <v>30</v>
      </c>
      <c r="J147" s="4" t="s">
        <v>31</v>
      </c>
    </row>
    <row r="148" spans="1:10" x14ac:dyDescent="0.2">
      <c r="A148" s="4" t="s">
        <v>123</v>
      </c>
      <c r="B148" s="4" t="s">
        <v>257</v>
      </c>
      <c r="C148" s="5" t="s">
        <v>7</v>
      </c>
      <c r="D148" s="5" t="s">
        <v>366</v>
      </c>
      <c r="E148" s="4" t="s">
        <v>367</v>
      </c>
      <c r="F148" s="6">
        <v>1339000</v>
      </c>
      <c r="G148" s="6">
        <v>0</v>
      </c>
      <c r="H148" s="6">
        <v>1339000</v>
      </c>
      <c r="I148" s="4" t="s">
        <v>356</v>
      </c>
      <c r="J148" s="4" t="s">
        <v>356</v>
      </c>
    </row>
    <row r="149" spans="1:10" x14ac:dyDescent="0.2">
      <c r="A149" s="4" t="s">
        <v>123</v>
      </c>
      <c r="B149" s="4" t="s">
        <v>257</v>
      </c>
      <c r="C149" s="5" t="s">
        <v>7</v>
      </c>
      <c r="D149" s="5" t="s">
        <v>368</v>
      </c>
      <c r="E149" s="4" t="s">
        <v>369</v>
      </c>
      <c r="F149" s="6">
        <v>4689000</v>
      </c>
      <c r="G149" s="6">
        <v>38401.448999999993</v>
      </c>
      <c r="H149" s="6">
        <v>4650598.551</v>
      </c>
      <c r="I149" s="4" t="s">
        <v>30</v>
      </c>
      <c r="J149" s="4" t="s">
        <v>31</v>
      </c>
    </row>
    <row r="150" spans="1:10" x14ac:dyDescent="0.2">
      <c r="A150" s="4" t="s">
        <v>123</v>
      </c>
      <c r="B150" s="4" t="s">
        <v>257</v>
      </c>
      <c r="C150" s="5" t="s">
        <v>7</v>
      </c>
      <c r="D150" s="5" t="s">
        <v>4055</v>
      </c>
      <c r="E150" s="4" t="s">
        <v>4056</v>
      </c>
      <c r="F150" s="6">
        <v>10000</v>
      </c>
      <c r="G150" s="6">
        <v>0</v>
      </c>
      <c r="H150" s="6">
        <v>10000</v>
      </c>
      <c r="I150" s="4" t="s">
        <v>29</v>
      </c>
      <c r="J150" s="4" t="s">
        <v>365</v>
      </c>
    </row>
    <row r="151" spans="1:10" x14ac:dyDescent="0.2">
      <c r="A151" s="4" t="s">
        <v>123</v>
      </c>
      <c r="B151" s="4" t="s">
        <v>257</v>
      </c>
      <c r="C151" s="5" t="s">
        <v>7</v>
      </c>
      <c r="D151" s="5" t="s">
        <v>370</v>
      </c>
      <c r="E151" s="4" t="s">
        <v>371</v>
      </c>
      <c r="F151" s="6">
        <v>153000</v>
      </c>
      <c r="G151" s="6">
        <v>29379.57</v>
      </c>
      <c r="H151" s="6">
        <v>123620.43</v>
      </c>
      <c r="I151" s="4" t="s">
        <v>30</v>
      </c>
      <c r="J151" s="4" t="s">
        <v>31</v>
      </c>
    </row>
    <row r="152" spans="1:10" x14ac:dyDescent="0.2">
      <c r="A152" s="4" t="s">
        <v>123</v>
      </c>
      <c r="B152" s="4" t="s">
        <v>257</v>
      </c>
      <c r="C152" s="5" t="s">
        <v>7</v>
      </c>
      <c r="D152" s="5" t="s">
        <v>372</v>
      </c>
      <c r="E152" s="4" t="s">
        <v>373</v>
      </c>
      <c r="F152" s="6">
        <v>7122000</v>
      </c>
      <c r="G152" s="6">
        <v>1777227.9069999999</v>
      </c>
      <c r="H152" s="6">
        <v>5344772.0930000003</v>
      </c>
      <c r="I152" s="4" t="s">
        <v>356</v>
      </c>
      <c r="J152" s="4" t="s">
        <v>357</v>
      </c>
    </row>
    <row r="153" spans="1:10" x14ac:dyDescent="0.2">
      <c r="A153" s="4" t="s">
        <v>123</v>
      </c>
      <c r="B153" s="4" t="s">
        <v>257</v>
      </c>
      <c r="C153" s="5" t="s">
        <v>7</v>
      </c>
      <c r="D153" s="5" t="s">
        <v>2367</v>
      </c>
      <c r="E153" s="4" t="s">
        <v>2368</v>
      </c>
      <c r="F153" s="6">
        <v>5606000</v>
      </c>
      <c r="G153" s="6">
        <v>0</v>
      </c>
      <c r="H153" s="6">
        <v>5606000</v>
      </c>
      <c r="I153" s="4" t="s">
        <v>30</v>
      </c>
      <c r="J153" s="4" t="s">
        <v>31</v>
      </c>
    </row>
    <row r="154" spans="1:10" x14ac:dyDescent="0.2">
      <c r="A154" s="4" t="s">
        <v>123</v>
      </c>
      <c r="B154" s="4" t="s">
        <v>257</v>
      </c>
      <c r="C154" s="5" t="s">
        <v>7</v>
      </c>
      <c r="D154" s="5" t="s">
        <v>2837</v>
      </c>
      <c r="E154" s="4" t="s">
        <v>2838</v>
      </c>
      <c r="F154" s="6">
        <v>54170</v>
      </c>
      <c r="G154" s="6">
        <v>0</v>
      </c>
      <c r="H154" s="6">
        <v>54170</v>
      </c>
      <c r="I154" s="4" t="s">
        <v>29</v>
      </c>
      <c r="J154" s="4" t="s">
        <v>2839</v>
      </c>
    </row>
    <row r="155" spans="1:10" x14ac:dyDescent="0.2">
      <c r="A155" s="4" t="s">
        <v>123</v>
      </c>
      <c r="B155" s="4" t="s">
        <v>257</v>
      </c>
      <c r="C155" s="5" t="s">
        <v>7</v>
      </c>
      <c r="D155" s="5" t="s">
        <v>2715</v>
      </c>
      <c r="E155" s="4" t="s">
        <v>2716</v>
      </c>
      <c r="F155" s="6">
        <v>2350000</v>
      </c>
      <c r="G155" s="6">
        <v>0</v>
      </c>
      <c r="H155" s="6">
        <v>2350000</v>
      </c>
      <c r="I155" s="4" t="s">
        <v>30</v>
      </c>
      <c r="J155" s="4" t="s">
        <v>31</v>
      </c>
    </row>
    <row r="156" spans="1:10" x14ac:dyDescent="0.2">
      <c r="A156" s="4" t="s">
        <v>123</v>
      </c>
      <c r="B156" s="4" t="s">
        <v>257</v>
      </c>
      <c r="C156" s="5" t="s">
        <v>7</v>
      </c>
      <c r="D156" s="5" t="s">
        <v>3327</v>
      </c>
      <c r="E156" s="4" t="s">
        <v>3328</v>
      </c>
      <c r="F156" s="6">
        <v>7665000</v>
      </c>
      <c r="G156" s="6">
        <v>1706731.0290000001</v>
      </c>
      <c r="H156" s="6">
        <v>5958268.970999999</v>
      </c>
      <c r="I156" s="4" t="s">
        <v>159</v>
      </c>
      <c r="J156" s="4" t="s">
        <v>160</v>
      </c>
    </row>
    <row r="157" spans="1:10" x14ac:dyDescent="0.2">
      <c r="A157" s="4" t="s">
        <v>123</v>
      </c>
      <c r="B157" s="4" t="s">
        <v>257</v>
      </c>
      <c r="C157" s="5" t="s">
        <v>7</v>
      </c>
      <c r="D157" s="5" t="s">
        <v>374</v>
      </c>
      <c r="E157" s="4" t="s">
        <v>2107</v>
      </c>
      <c r="F157" s="6">
        <v>257000</v>
      </c>
      <c r="G157" s="6">
        <v>0</v>
      </c>
      <c r="H157" s="6">
        <v>257000</v>
      </c>
      <c r="I157" s="4" t="s">
        <v>30</v>
      </c>
      <c r="J157" s="4" t="s">
        <v>31</v>
      </c>
    </row>
    <row r="158" spans="1:10" x14ac:dyDescent="0.2">
      <c r="A158" s="4" t="s">
        <v>123</v>
      </c>
      <c r="B158" s="4" t="s">
        <v>257</v>
      </c>
      <c r="C158" s="5" t="s">
        <v>7</v>
      </c>
      <c r="D158" s="5" t="s">
        <v>375</v>
      </c>
      <c r="E158" s="4" t="s">
        <v>376</v>
      </c>
      <c r="F158" s="6">
        <v>439000</v>
      </c>
      <c r="G158" s="6">
        <v>0</v>
      </c>
      <c r="H158" s="6">
        <v>439000</v>
      </c>
      <c r="I158" s="4" t="s">
        <v>29</v>
      </c>
      <c r="J158" s="4" t="s">
        <v>347</v>
      </c>
    </row>
    <row r="159" spans="1:10" x14ac:dyDescent="0.2">
      <c r="A159" s="4" t="s">
        <v>123</v>
      </c>
      <c r="B159" s="4" t="s">
        <v>257</v>
      </c>
      <c r="C159" s="5" t="s">
        <v>7</v>
      </c>
      <c r="D159" s="5" t="s">
        <v>377</v>
      </c>
      <c r="E159" s="4" t="s">
        <v>378</v>
      </c>
      <c r="F159" s="6">
        <v>406000</v>
      </c>
      <c r="G159" s="6">
        <v>0</v>
      </c>
      <c r="H159" s="6">
        <v>406000</v>
      </c>
      <c r="I159" s="4" t="s">
        <v>30</v>
      </c>
      <c r="J159" s="4" t="s">
        <v>32</v>
      </c>
    </row>
    <row r="160" spans="1:10" x14ac:dyDescent="0.2">
      <c r="A160" s="4" t="s">
        <v>123</v>
      </c>
      <c r="B160" s="4" t="s">
        <v>257</v>
      </c>
      <c r="C160" s="5" t="s">
        <v>7</v>
      </c>
      <c r="D160" s="5" t="s">
        <v>379</v>
      </c>
      <c r="E160" s="4" t="s">
        <v>2364</v>
      </c>
      <c r="F160" s="6">
        <v>1953000</v>
      </c>
      <c r="G160" s="6">
        <v>26123.557999999997</v>
      </c>
      <c r="H160" s="6">
        <v>1926876.442</v>
      </c>
      <c r="I160" s="4" t="s">
        <v>356</v>
      </c>
      <c r="J160" s="4" t="s">
        <v>356</v>
      </c>
    </row>
    <row r="161" spans="1:10" x14ac:dyDescent="0.2">
      <c r="A161" s="4" t="s">
        <v>123</v>
      </c>
      <c r="B161" s="4" t="s">
        <v>257</v>
      </c>
      <c r="C161" s="5" t="s">
        <v>7</v>
      </c>
      <c r="D161" s="5" t="s">
        <v>380</v>
      </c>
      <c r="E161" s="4" t="s">
        <v>381</v>
      </c>
      <c r="F161" s="6">
        <v>292000</v>
      </c>
      <c r="G161" s="6">
        <v>0</v>
      </c>
      <c r="H161" s="6">
        <v>292000</v>
      </c>
      <c r="I161" s="4" t="s">
        <v>29</v>
      </c>
      <c r="J161" s="4" t="s">
        <v>347</v>
      </c>
    </row>
    <row r="162" spans="1:10" x14ac:dyDescent="0.2">
      <c r="A162" s="4" t="s">
        <v>123</v>
      </c>
      <c r="B162" s="4" t="s">
        <v>257</v>
      </c>
      <c r="C162" s="5" t="s">
        <v>7</v>
      </c>
      <c r="D162" s="5" t="s">
        <v>2840</v>
      </c>
      <c r="E162" s="4" t="s">
        <v>2841</v>
      </c>
      <c r="F162" s="6">
        <v>40000</v>
      </c>
      <c r="G162" s="6">
        <v>0</v>
      </c>
      <c r="H162" s="6">
        <v>40000</v>
      </c>
      <c r="I162" s="4" t="s">
        <v>30</v>
      </c>
      <c r="J162" s="4" t="s">
        <v>31</v>
      </c>
    </row>
    <row r="163" spans="1:10" x14ac:dyDescent="0.2">
      <c r="A163" s="4" t="s">
        <v>123</v>
      </c>
      <c r="B163" s="4" t="s">
        <v>257</v>
      </c>
      <c r="C163" s="5" t="s">
        <v>7</v>
      </c>
      <c r="D163" s="5" t="s">
        <v>3329</v>
      </c>
      <c r="E163" s="4" t="s">
        <v>3330</v>
      </c>
      <c r="F163" s="6">
        <v>7053500</v>
      </c>
      <c r="G163" s="6">
        <v>2140899.449</v>
      </c>
      <c r="H163" s="6">
        <v>4912600.551</v>
      </c>
      <c r="I163" s="4" t="s">
        <v>159</v>
      </c>
      <c r="J163" s="4" t="s">
        <v>3331</v>
      </c>
    </row>
    <row r="164" spans="1:10" x14ac:dyDescent="0.2">
      <c r="A164" s="4" t="s">
        <v>123</v>
      </c>
      <c r="B164" s="4" t="s">
        <v>257</v>
      </c>
      <c r="C164" s="5" t="s">
        <v>7</v>
      </c>
      <c r="D164" s="5" t="s">
        <v>382</v>
      </c>
      <c r="E164" s="4" t="s">
        <v>383</v>
      </c>
      <c r="F164" s="6">
        <v>655000</v>
      </c>
      <c r="G164" s="6">
        <v>29602.5</v>
      </c>
      <c r="H164" s="6">
        <v>625397.5</v>
      </c>
      <c r="I164" s="4" t="s">
        <v>29</v>
      </c>
      <c r="J164" s="4" t="s">
        <v>347</v>
      </c>
    </row>
    <row r="165" spans="1:10" x14ac:dyDescent="0.2">
      <c r="A165" s="4" t="s">
        <v>123</v>
      </c>
      <c r="B165" s="4" t="s">
        <v>257</v>
      </c>
      <c r="C165" s="5" t="s">
        <v>7</v>
      </c>
      <c r="D165" s="5" t="s">
        <v>348</v>
      </c>
      <c r="E165" s="4" t="s">
        <v>349</v>
      </c>
      <c r="F165" s="6">
        <v>425000</v>
      </c>
      <c r="G165" s="6">
        <v>240259</v>
      </c>
      <c r="H165" s="6">
        <v>184741</v>
      </c>
      <c r="I165" s="4" t="s">
        <v>30</v>
      </c>
      <c r="J165" s="4" t="s">
        <v>31</v>
      </c>
    </row>
    <row r="166" spans="1:10" x14ac:dyDescent="0.2">
      <c r="A166" s="4" t="s">
        <v>123</v>
      </c>
      <c r="B166" s="4" t="s">
        <v>257</v>
      </c>
      <c r="C166" s="5" t="s">
        <v>7</v>
      </c>
      <c r="D166" s="5" t="s">
        <v>3332</v>
      </c>
      <c r="E166" s="4" t="s">
        <v>3333</v>
      </c>
      <c r="F166" s="6">
        <v>1381000</v>
      </c>
      <c r="G166" s="6">
        <v>1238969.267</v>
      </c>
      <c r="H166" s="6">
        <v>142030.73300000001</v>
      </c>
      <c r="I166" s="4" t="s">
        <v>23</v>
      </c>
      <c r="J166" s="4" t="s">
        <v>24</v>
      </c>
    </row>
    <row r="167" spans="1:10" x14ac:dyDescent="0.2">
      <c r="A167" s="4" t="s">
        <v>123</v>
      </c>
      <c r="B167" s="4" t="s">
        <v>257</v>
      </c>
      <c r="C167" s="5" t="s">
        <v>7</v>
      </c>
      <c r="D167" s="5" t="s">
        <v>3334</v>
      </c>
      <c r="E167" s="4" t="s">
        <v>3335</v>
      </c>
      <c r="F167" s="6">
        <v>470000</v>
      </c>
      <c r="G167" s="6">
        <v>0</v>
      </c>
      <c r="H167" s="6">
        <v>470000</v>
      </c>
      <c r="I167" s="4" t="s">
        <v>30</v>
      </c>
      <c r="J167" s="4" t="s">
        <v>31</v>
      </c>
    </row>
    <row r="168" spans="1:10" x14ac:dyDescent="0.2">
      <c r="A168" s="4" t="s">
        <v>123</v>
      </c>
      <c r="B168" s="4" t="s">
        <v>257</v>
      </c>
      <c r="C168" s="5" t="s">
        <v>7</v>
      </c>
      <c r="D168" s="5" t="s">
        <v>2314</v>
      </c>
      <c r="E168" s="4" t="s">
        <v>2315</v>
      </c>
      <c r="F168" s="6">
        <v>439000</v>
      </c>
      <c r="G168" s="6">
        <v>28338.3</v>
      </c>
      <c r="H168" s="6">
        <v>410661.7</v>
      </c>
      <c r="I168" s="4" t="s">
        <v>29</v>
      </c>
      <c r="J168" s="4" t="s">
        <v>2316</v>
      </c>
    </row>
    <row r="169" spans="1:10" x14ac:dyDescent="0.2">
      <c r="A169" s="4" t="s">
        <v>123</v>
      </c>
      <c r="B169" s="4" t="s">
        <v>257</v>
      </c>
      <c r="C169" s="5" t="s">
        <v>7</v>
      </c>
      <c r="D169" s="5" t="s">
        <v>2717</v>
      </c>
      <c r="E169" s="4" t="s">
        <v>2718</v>
      </c>
      <c r="F169" s="6">
        <v>1630000</v>
      </c>
      <c r="G169" s="6">
        <v>0</v>
      </c>
      <c r="H169" s="6">
        <v>1630000</v>
      </c>
      <c r="I169" s="4" t="s">
        <v>356</v>
      </c>
      <c r="J169" s="4" t="s">
        <v>357</v>
      </c>
    </row>
    <row r="170" spans="1:10" x14ac:dyDescent="0.2">
      <c r="A170" s="4" t="s">
        <v>123</v>
      </c>
      <c r="B170" s="4" t="s">
        <v>257</v>
      </c>
      <c r="C170" s="5" t="s">
        <v>7</v>
      </c>
      <c r="D170" s="5" t="s">
        <v>384</v>
      </c>
      <c r="E170" s="4" t="s">
        <v>385</v>
      </c>
      <c r="F170" s="6">
        <v>284000</v>
      </c>
      <c r="G170" s="6">
        <v>0</v>
      </c>
      <c r="H170" s="6">
        <v>284000</v>
      </c>
      <c r="I170" s="4" t="s">
        <v>356</v>
      </c>
      <c r="J170" s="4" t="s">
        <v>356</v>
      </c>
    </row>
    <row r="171" spans="1:10" x14ac:dyDescent="0.2">
      <c r="A171" s="4" t="s">
        <v>123</v>
      </c>
      <c r="B171" s="4" t="s">
        <v>257</v>
      </c>
      <c r="C171" s="5" t="s">
        <v>7</v>
      </c>
      <c r="D171" s="5" t="s">
        <v>386</v>
      </c>
      <c r="E171" s="4" t="s">
        <v>387</v>
      </c>
      <c r="F171" s="6">
        <v>288000</v>
      </c>
      <c r="G171" s="6">
        <v>148652</v>
      </c>
      <c r="H171" s="6">
        <v>139348</v>
      </c>
      <c r="I171" s="4" t="s">
        <v>29</v>
      </c>
      <c r="J171" s="4" t="s">
        <v>347</v>
      </c>
    </row>
    <row r="172" spans="1:10" x14ac:dyDescent="0.2">
      <c r="A172" s="4" t="s">
        <v>123</v>
      </c>
      <c r="B172" s="4" t="s">
        <v>257</v>
      </c>
      <c r="C172" s="5" t="s">
        <v>7</v>
      </c>
      <c r="D172" s="5" t="s">
        <v>2842</v>
      </c>
      <c r="E172" s="4" t="s">
        <v>2843</v>
      </c>
      <c r="F172" s="6">
        <v>53650</v>
      </c>
      <c r="G172" s="6">
        <v>0</v>
      </c>
      <c r="H172" s="6">
        <v>53650</v>
      </c>
      <c r="I172" s="4" t="s">
        <v>29</v>
      </c>
      <c r="J172" s="4" t="s">
        <v>365</v>
      </c>
    </row>
    <row r="173" spans="1:10" x14ac:dyDescent="0.2">
      <c r="A173" s="4" t="s">
        <v>123</v>
      </c>
      <c r="B173" s="4" t="s">
        <v>257</v>
      </c>
      <c r="C173" s="5" t="s">
        <v>7</v>
      </c>
      <c r="D173" s="5" t="s">
        <v>3336</v>
      </c>
      <c r="E173" s="4" t="s">
        <v>3337</v>
      </c>
      <c r="F173" s="6">
        <v>5247000</v>
      </c>
      <c r="G173" s="6">
        <v>3295277.6830000002</v>
      </c>
      <c r="H173" s="6">
        <v>1951722.3169999998</v>
      </c>
      <c r="I173" s="4" t="s">
        <v>23</v>
      </c>
      <c r="J173" s="4" t="s">
        <v>24</v>
      </c>
    </row>
    <row r="174" spans="1:10" x14ac:dyDescent="0.2">
      <c r="A174" s="4" t="s">
        <v>123</v>
      </c>
      <c r="B174" s="4" t="s">
        <v>257</v>
      </c>
      <c r="C174" s="5" t="s">
        <v>7</v>
      </c>
      <c r="D174" s="5" t="s">
        <v>3338</v>
      </c>
      <c r="E174" s="4" t="s">
        <v>3339</v>
      </c>
      <c r="F174" s="6">
        <v>1821000</v>
      </c>
      <c r="G174" s="6">
        <v>1395731.324</v>
      </c>
      <c r="H174" s="6">
        <v>425268.67599999998</v>
      </c>
      <c r="I174" s="4" t="s">
        <v>23</v>
      </c>
      <c r="J174" s="4" t="s">
        <v>24</v>
      </c>
    </row>
    <row r="175" spans="1:10" x14ac:dyDescent="0.2">
      <c r="A175" s="4" t="s">
        <v>123</v>
      </c>
      <c r="B175" s="4" t="s">
        <v>257</v>
      </c>
      <c r="C175" s="5" t="s">
        <v>7</v>
      </c>
      <c r="D175" s="5" t="s">
        <v>3340</v>
      </c>
      <c r="E175" s="4" t="s">
        <v>3341</v>
      </c>
      <c r="F175" s="6">
        <v>1500</v>
      </c>
      <c r="G175" s="6">
        <v>0</v>
      </c>
      <c r="H175" s="6">
        <v>1500</v>
      </c>
      <c r="I175" s="4" t="s">
        <v>29</v>
      </c>
      <c r="J175" s="4" t="s">
        <v>365</v>
      </c>
    </row>
    <row r="176" spans="1:10" x14ac:dyDescent="0.2">
      <c r="A176" s="4" t="s">
        <v>123</v>
      </c>
      <c r="B176" s="4" t="s">
        <v>257</v>
      </c>
      <c r="C176" s="5" t="s">
        <v>7</v>
      </c>
      <c r="D176" s="5" t="s">
        <v>4057</v>
      </c>
      <c r="E176" s="4" t="s">
        <v>4058</v>
      </c>
      <c r="F176" s="6">
        <v>10500</v>
      </c>
      <c r="G176" s="6">
        <v>0</v>
      </c>
      <c r="H176" s="6">
        <v>10500</v>
      </c>
      <c r="I176" s="4" t="s">
        <v>23</v>
      </c>
      <c r="J176" s="4" t="s">
        <v>24</v>
      </c>
    </row>
    <row r="177" spans="1:10" x14ac:dyDescent="0.2">
      <c r="A177" s="4" t="s">
        <v>123</v>
      </c>
      <c r="B177" s="4" t="s">
        <v>257</v>
      </c>
      <c r="C177" s="5" t="s">
        <v>7</v>
      </c>
      <c r="D177" s="5" t="s">
        <v>4059</v>
      </c>
      <c r="E177" s="4" t="s">
        <v>4060</v>
      </c>
      <c r="F177" s="6">
        <v>6584984</v>
      </c>
      <c r="G177" s="6">
        <v>163245.908</v>
      </c>
      <c r="H177" s="6">
        <v>6421738.0920000002</v>
      </c>
      <c r="I177" s="4" t="s">
        <v>159</v>
      </c>
      <c r="J177" s="4" t="s">
        <v>160</v>
      </c>
    </row>
    <row r="178" spans="1:10" x14ac:dyDescent="0.2">
      <c r="A178" s="4" t="s">
        <v>123</v>
      </c>
      <c r="B178" s="4" t="s">
        <v>257</v>
      </c>
      <c r="C178" s="5" t="s">
        <v>7</v>
      </c>
      <c r="D178" s="5" t="s">
        <v>2844</v>
      </c>
      <c r="E178" s="4" t="s">
        <v>2845</v>
      </c>
      <c r="F178" s="6">
        <v>40500</v>
      </c>
      <c r="G178" s="6">
        <v>0</v>
      </c>
      <c r="H178" s="6">
        <v>40500</v>
      </c>
      <c r="I178" s="4" t="s">
        <v>2846</v>
      </c>
      <c r="J178" s="4" t="s">
        <v>2847</v>
      </c>
    </row>
    <row r="179" spans="1:10" x14ac:dyDescent="0.2">
      <c r="A179" s="4" t="s">
        <v>123</v>
      </c>
      <c r="B179" s="4" t="s">
        <v>257</v>
      </c>
      <c r="C179" s="5" t="s">
        <v>7</v>
      </c>
      <c r="D179" s="5" t="s">
        <v>2719</v>
      </c>
      <c r="E179" s="4" t="s">
        <v>2848</v>
      </c>
      <c r="F179" s="6">
        <v>716000</v>
      </c>
      <c r="G179" s="6">
        <v>0</v>
      </c>
      <c r="H179" s="6">
        <v>716000</v>
      </c>
      <c r="I179" s="4" t="s">
        <v>23</v>
      </c>
      <c r="J179" s="4" t="s">
        <v>24</v>
      </c>
    </row>
    <row r="180" spans="1:10" x14ac:dyDescent="0.2">
      <c r="A180" s="4" t="s">
        <v>123</v>
      </c>
      <c r="B180" s="4" t="s">
        <v>257</v>
      </c>
      <c r="C180" s="5" t="s">
        <v>7</v>
      </c>
      <c r="D180" s="5" t="s">
        <v>2849</v>
      </c>
      <c r="E180" s="4" t="s">
        <v>2850</v>
      </c>
      <c r="F180" s="6">
        <v>1063</v>
      </c>
      <c r="G180" s="6">
        <v>0</v>
      </c>
      <c r="H180" s="6">
        <v>1063</v>
      </c>
      <c r="I180" s="4" t="s">
        <v>23</v>
      </c>
      <c r="J180" s="4" t="s">
        <v>24</v>
      </c>
    </row>
    <row r="181" spans="1:10" x14ac:dyDescent="0.2">
      <c r="A181" s="4" t="s">
        <v>123</v>
      </c>
      <c r="B181" s="4" t="s">
        <v>257</v>
      </c>
      <c r="C181" s="5" t="s">
        <v>7</v>
      </c>
      <c r="D181" s="5" t="s">
        <v>2720</v>
      </c>
      <c r="E181" s="4" t="s">
        <v>2851</v>
      </c>
      <c r="F181" s="6">
        <v>8084000</v>
      </c>
      <c r="G181" s="6">
        <v>0</v>
      </c>
      <c r="H181" s="6">
        <v>8084000</v>
      </c>
      <c r="I181" s="4" t="s">
        <v>159</v>
      </c>
      <c r="J181" s="4" t="s">
        <v>160</v>
      </c>
    </row>
    <row r="182" spans="1:10" x14ac:dyDescent="0.2">
      <c r="A182" s="4" t="s">
        <v>123</v>
      </c>
      <c r="B182" s="4" t="s">
        <v>257</v>
      </c>
      <c r="C182" s="5" t="s">
        <v>7</v>
      </c>
      <c r="D182" s="5" t="s">
        <v>2721</v>
      </c>
      <c r="E182" s="4" t="s">
        <v>2852</v>
      </c>
      <c r="F182" s="6">
        <v>8007000</v>
      </c>
      <c r="G182" s="6">
        <v>0</v>
      </c>
      <c r="H182" s="6">
        <v>8007000</v>
      </c>
      <c r="I182" s="4" t="s">
        <v>23</v>
      </c>
      <c r="J182" s="4" t="s">
        <v>24</v>
      </c>
    </row>
    <row r="183" spans="1:10" x14ac:dyDescent="0.2">
      <c r="A183" s="4" t="s">
        <v>123</v>
      </c>
      <c r="B183" s="4" t="s">
        <v>300</v>
      </c>
      <c r="C183" s="5" t="s">
        <v>7</v>
      </c>
      <c r="D183" s="5" t="s">
        <v>388</v>
      </c>
      <c r="E183" s="4" t="s">
        <v>389</v>
      </c>
      <c r="F183" s="6">
        <v>300</v>
      </c>
      <c r="G183" s="6">
        <v>0</v>
      </c>
      <c r="H183" s="6">
        <v>300</v>
      </c>
      <c r="I183" s="4" t="s">
        <v>29</v>
      </c>
      <c r="J183" s="4" t="s">
        <v>347</v>
      </c>
    </row>
    <row r="184" spans="1:10" x14ac:dyDescent="0.2">
      <c r="A184" s="4" t="s">
        <v>123</v>
      </c>
      <c r="B184" s="4" t="s">
        <v>300</v>
      </c>
      <c r="C184" s="5" t="s">
        <v>7</v>
      </c>
      <c r="D184" s="5" t="s">
        <v>390</v>
      </c>
      <c r="E184" s="4" t="s">
        <v>391</v>
      </c>
      <c r="F184" s="6">
        <v>8224559</v>
      </c>
      <c r="G184" s="6">
        <v>1416852.425</v>
      </c>
      <c r="H184" s="6">
        <v>6807706.5750000002</v>
      </c>
      <c r="I184" s="4" t="s">
        <v>29</v>
      </c>
      <c r="J184" s="4" t="s">
        <v>29</v>
      </c>
    </row>
    <row r="185" spans="1:10" x14ac:dyDescent="0.2">
      <c r="A185" s="4" t="s">
        <v>123</v>
      </c>
      <c r="B185" s="4" t="s">
        <v>300</v>
      </c>
      <c r="C185" s="5" t="s">
        <v>7</v>
      </c>
      <c r="D185" s="5" t="s">
        <v>392</v>
      </c>
      <c r="E185" s="4" t="s">
        <v>393</v>
      </c>
      <c r="F185" s="6">
        <v>101710</v>
      </c>
      <c r="G185" s="6">
        <v>0</v>
      </c>
      <c r="H185" s="6">
        <v>101710</v>
      </c>
      <c r="I185" s="4" t="s">
        <v>29</v>
      </c>
      <c r="J185" s="4" t="s">
        <v>347</v>
      </c>
    </row>
    <row r="186" spans="1:10" x14ac:dyDescent="0.2">
      <c r="A186" s="4" t="s">
        <v>123</v>
      </c>
      <c r="B186" s="4" t="s">
        <v>300</v>
      </c>
      <c r="C186" s="5" t="s">
        <v>7</v>
      </c>
      <c r="D186" s="5" t="s">
        <v>3342</v>
      </c>
      <c r="E186" s="4" t="s">
        <v>3343</v>
      </c>
      <c r="F186" s="6">
        <v>310</v>
      </c>
      <c r="G186" s="6">
        <v>0</v>
      </c>
      <c r="H186" s="6">
        <v>310</v>
      </c>
      <c r="I186" s="4" t="s">
        <v>351</v>
      </c>
      <c r="J186" s="4" t="s">
        <v>4061</v>
      </c>
    </row>
    <row r="187" spans="1:10" x14ac:dyDescent="0.2">
      <c r="A187" s="4" t="s">
        <v>123</v>
      </c>
      <c r="B187" s="4" t="s">
        <v>300</v>
      </c>
      <c r="C187" s="5" t="s">
        <v>7</v>
      </c>
      <c r="D187" s="5" t="s">
        <v>394</v>
      </c>
      <c r="E187" s="4" t="s">
        <v>2369</v>
      </c>
      <c r="F187" s="6">
        <v>1697626</v>
      </c>
      <c r="G187" s="6">
        <v>41446.648000000001</v>
      </c>
      <c r="H187" s="6">
        <v>1656179.352</v>
      </c>
      <c r="I187" s="4" t="s">
        <v>29</v>
      </c>
      <c r="J187" s="4" t="s">
        <v>347</v>
      </c>
    </row>
    <row r="188" spans="1:10" x14ac:dyDescent="0.2">
      <c r="A188" s="4" t="s">
        <v>123</v>
      </c>
      <c r="B188" s="4" t="s">
        <v>184</v>
      </c>
      <c r="C188" s="5" t="s">
        <v>7</v>
      </c>
      <c r="D188" s="5" t="s">
        <v>124</v>
      </c>
      <c r="E188" s="4" t="s">
        <v>137</v>
      </c>
      <c r="F188" s="6">
        <v>43701</v>
      </c>
      <c r="G188" s="6">
        <v>35492.374000000003</v>
      </c>
      <c r="H188" s="6">
        <v>8208.6259999999966</v>
      </c>
      <c r="I188" s="4" t="s">
        <v>30</v>
      </c>
      <c r="J188" s="4" t="s">
        <v>32</v>
      </c>
    </row>
    <row r="189" spans="1:10" x14ac:dyDescent="0.2">
      <c r="A189" s="4" t="s">
        <v>123</v>
      </c>
      <c r="B189" s="4" t="s">
        <v>184</v>
      </c>
      <c r="C189" s="5" t="s">
        <v>7</v>
      </c>
      <c r="D189" s="5" t="s">
        <v>138</v>
      </c>
      <c r="E189" s="4" t="s">
        <v>2370</v>
      </c>
      <c r="F189" s="6">
        <v>50851</v>
      </c>
      <c r="G189" s="6">
        <v>0</v>
      </c>
      <c r="H189" s="6">
        <v>50851</v>
      </c>
      <c r="I189" s="4" t="s">
        <v>29</v>
      </c>
      <c r="J189" s="4" t="s">
        <v>29</v>
      </c>
    </row>
    <row r="190" spans="1:10" x14ac:dyDescent="0.2">
      <c r="A190" s="4" t="s">
        <v>123</v>
      </c>
      <c r="B190" s="4" t="s">
        <v>184</v>
      </c>
      <c r="C190" s="5" t="s">
        <v>7</v>
      </c>
      <c r="D190" s="5" t="s">
        <v>235</v>
      </c>
      <c r="E190" s="4" t="s">
        <v>236</v>
      </c>
      <c r="F190" s="6">
        <v>10000</v>
      </c>
      <c r="G190" s="6">
        <v>0</v>
      </c>
      <c r="H190" s="6">
        <v>10000</v>
      </c>
      <c r="I190" s="4" t="s">
        <v>159</v>
      </c>
      <c r="J190" s="4" t="s">
        <v>160</v>
      </c>
    </row>
    <row r="191" spans="1:10" x14ac:dyDescent="0.2">
      <c r="A191" s="4" t="s">
        <v>123</v>
      </c>
      <c r="B191" s="4" t="s">
        <v>184</v>
      </c>
      <c r="C191" s="5" t="s">
        <v>7</v>
      </c>
      <c r="D191" s="5" t="s">
        <v>352</v>
      </c>
      <c r="E191" s="4" t="s">
        <v>2365</v>
      </c>
      <c r="F191" s="6">
        <v>435869</v>
      </c>
      <c r="G191" s="6">
        <v>23177.339</v>
      </c>
      <c r="H191" s="6">
        <v>412691.66100000002</v>
      </c>
      <c r="I191" s="4" t="s">
        <v>29</v>
      </c>
      <c r="J191" s="4" t="s">
        <v>29</v>
      </c>
    </row>
    <row r="192" spans="1:10" x14ac:dyDescent="0.2">
      <c r="A192" s="4" t="s">
        <v>123</v>
      </c>
      <c r="B192" s="4" t="s">
        <v>184</v>
      </c>
      <c r="C192" s="5" t="s">
        <v>7</v>
      </c>
      <c r="D192" s="5" t="s">
        <v>2722</v>
      </c>
      <c r="E192" s="4" t="s">
        <v>2853</v>
      </c>
      <c r="F192" s="6">
        <v>1152100</v>
      </c>
      <c r="G192" s="6">
        <v>101.247</v>
      </c>
      <c r="H192" s="6">
        <v>1151998.753</v>
      </c>
      <c r="I192" s="4" t="s">
        <v>30</v>
      </c>
      <c r="J192" s="4" t="s">
        <v>31</v>
      </c>
    </row>
    <row r="193" spans="1:10" x14ac:dyDescent="0.2">
      <c r="A193" s="4" t="s">
        <v>123</v>
      </c>
      <c r="B193" s="4" t="s">
        <v>184</v>
      </c>
      <c r="C193" s="5" t="s">
        <v>7</v>
      </c>
      <c r="D193" s="5" t="s">
        <v>2723</v>
      </c>
      <c r="E193" s="4" t="s">
        <v>2854</v>
      </c>
      <c r="F193" s="6">
        <v>2952600</v>
      </c>
      <c r="G193" s="6">
        <v>188.03100000000001</v>
      </c>
      <c r="H193" s="6">
        <v>2952411.969</v>
      </c>
      <c r="I193" s="4" t="s">
        <v>356</v>
      </c>
      <c r="J193" s="4" t="s">
        <v>356</v>
      </c>
    </row>
    <row r="194" spans="1:10" x14ac:dyDescent="0.2">
      <c r="A194" s="4" t="s">
        <v>123</v>
      </c>
      <c r="B194" s="4" t="s">
        <v>184</v>
      </c>
      <c r="C194" s="5" t="s">
        <v>7</v>
      </c>
      <c r="D194" s="5" t="s">
        <v>2724</v>
      </c>
      <c r="E194" s="4" t="s">
        <v>2855</v>
      </c>
      <c r="F194" s="6">
        <v>2252600</v>
      </c>
      <c r="G194" s="6">
        <v>0</v>
      </c>
      <c r="H194" s="6">
        <v>2252600</v>
      </c>
      <c r="I194" s="4" t="s">
        <v>29</v>
      </c>
      <c r="J194" s="4" t="s">
        <v>347</v>
      </c>
    </row>
    <row r="195" spans="1:10" x14ac:dyDescent="0.2">
      <c r="A195" s="4" t="s">
        <v>123</v>
      </c>
      <c r="B195" s="4" t="s">
        <v>2818</v>
      </c>
      <c r="C195" s="5" t="s">
        <v>7</v>
      </c>
      <c r="D195" s="5" t="s">
        <v>1877</v>
      </c>
      <c r="E195" s="4" t="s">
        <v>1878</v>
      </c>
      <c r="F195" s="6">
        <v>1440785</v>
      </c>
      <c r="G195" s="6">
        <v>207199.45499999999</v>
      </c>
      <c r="H195" s="6">
        <v>1233585.5449999999</v>
      </c>
      <c r="I195" s="4" t="s">
        <v>23</v>
      </c>
      <c r="J195" s="4" t="s">
        <v>24</v>
      </c>
    </row>
    <row r="196" spans="1:10" x14ac:dyDescent="0.2">
      <c r="A196" s="4" t="s">
        <v>123</v>
      </c>
      <c r="B196" s="4" t="s">
        <v>2818</v>
      </c>
      <c r="C196" s="5" t="s">
        <v>7</v>
      </c>
      <c r="D196" s="5" t="s">
        <v>3344</v>
      </c>
      <c r="E196" s="4" t="s">
        <v>3345</v>
      </c>
      <c r="F196" s="6">
        <v>602960</v>
      </c>
      <c r="G196" s="6">
        <v>0</v>
      </c>
      <c r="H196" s="6">
        <v>602960</v>
      </c>
      <c r="I196" s="4" t="s">
        <v>29</v>
      </c>
      <c r="J196" s="4" t="s">
        <v>365</v>
      </c>
    </row>
    <row r="197" spans="1:10" x14ac:dyDescent="0.2">
      <c r="A197" s="4" t="s">
        <v>123</v>
      </c>
      <c r="B197" s="4" t="s">
        <v>2818</v>
      </c>
      <c r="C197" s="5" t="s">
        <v>7</v>
      </c>
      <c r="D197" s="5" t="s">
        <v>2233</v>
      </c>
      <c r="E197" s="4" t="s">
        <v>2234</v>
      </c>
      <c r="F197" s="6">
        <v>1600300</v>
      </c>
      <c r="G197" s="6">
        <v>0</v>
      </c>
      <c r="H197" s="6">
        <v>1600300</v>
      </c>
      <c r="I197" s="4" t="s">
        <v>30</v>
      </c>
      <c r="J197" s="4" t="s">
        <v>31</v>
      </c>
    </row>
    <row r="198" spans="1:10" x14ac:dyDescent="0.2">
      <c r="A198" s="4" t="s">
        <v>123</v>
      </c>
      <c r="B198" s="4" t="s">
        <v>2818</v>
      </c>
      <c r="C198" s="5" t="s">
        <v>7</v>
      </c>
      <c r="D198" s="5" t="s">
        <v>2235</v>
      </c>
      <c r="E198" s="4" t="s">
        <v>2856</v>
      </c>
      <c r="F198" s="6">
        <v>430450</v>
      </c>
      <c r="G198" s="6">
        <v>0</v>
      </c>
      <c r="H198" s="6">
        <v>430450</v>
      </c>
      <c r="I198" s="4" t="s">
        <v>356</v>
      </c>
      <c r="J198" s="4" t="s">
        <v>357</v>
      </c>
    </row>
    <row r="199" spans="1:10" x14ac:dyDescent="0.2">
      <c r="A199" s="4" t="s">
        <v>123</v>
      </c>
      <c r="B199" s="4" t="s">
        <v>2818</v>
      </c>
      <c r="C199" s="5" t="s">
        <v>7</v>
      </c>
      <c r="D199" s="5" t="s">
        <v>2236</v>
      </c>
      <c r="E199" s="4" t="s">
        <v>2857</v>
      </c>
      <c r="F199" s="6">
        <v>456450</v>
      </c>
      <c r="G199" s="6">
        <v>117345.626</v>
      </c>
      <c r="H199" s="6">
        <v>339104.37400000001</v>
      </c>
      <c r="I199" s="4" t="s">
        <v>30</v>
      </c>
      <c r="J199" s="4" t="s">
        <v>24</v>
      </c>
    </row>
    <row r="200" spans="1:10" x14ac:dyDescent="0.2">
      <c r="A200" s="4" t="s">
        <v>123</v>
      </c>
      <c r="B200" s="4" t="s">
        <v>2818</v>
      </c>
      <c r="C200" s="5" t="s">
        <v>7</v>
      </c>
      <c r="D200" s="5" t="s">
        <v>2237</v>
      </c>
      <c r="E200" s="4" t="s">
        <v>2858</v>
      </c>
      <c r="F200" s="6">
        <v>245159</v>
      </c>
      <c r="G200" s="6">
        <v>0</v>
      </c>
      <c r="H200" s="6">
        <v>245159</v>
      </c>
      <c r="I200" s="4" t="s">
        <v>30</v>
      </c>
      <c r="J200" s="4" t="s">
        <v>31</v>
      </c>
    </row>
    <row r="201" spans="1:10" x14ac:dyDescent="0.2">
      <c r="A201" s="4" t="s">
        <v>123</v>
      </c>
      <c r="B201" s="4" t="s">
        <v>2818</v>
      </c>
      <c r="C201" s="5" t="s">
        <v>7</v>
      </c>
      <c r="D201" s="5" t="s">
        <v>2238</v>
      </c>
      <c r="E201" s="4" t="s">
        <v>2859</v>
      </c>
      <c r="F201" s="6">
        <v>450300</v>
      </c>
      <c r="G201" s="6">
        <v>58114.550999999999</v>
      </c>
      <c r="H201" s="6">
        <v>392185.44900000002</v>
      </c>
      <c r="I201" s="4" t="s">
        <v>30</v>
      </c>
      <c r="J201" s="4" t="s">
        <v>31</v>
      </c>
    </row>
    <row r="202" spans="1:10" x14ac:dyDescent="0.2">
      <c r="A202" s="4" t="s">
        <v>123</v>
      </c>
      <c r="B202" s="4" t="s">
        <v>2818</v>
      </c>
      <c r="C202" s="5" t="s">
        <v>7</v>
      </c>
      <c r="D202" s="5" t="s">
        <v>2239</v>
      </c>
      <c r="E202" s="4" t="s">
        <v>2240</v>
      </c>
      <c r="F202" s="6">
        <v>351300</v>
      </c>
      <c r="G202" s="6">
        <v>0</v>
      </c>
      <c r="H202" s="6">
        <v>351300</v>
      </c>
      <c r="I202" s="4" t="s">
        <v>29</v>
      </c>
      <c r="J202" s="4" t="s">
        <v>347</v>
      </c>
    </row>
    <row r="203" spans="1:10" x14ac:dyDescent="0.2">
      <c r="A203" s="4" t="s">
        <v>123</v>
      </c>
      <c r="B203" s="4" t="s">
        <v>2818</v>
      </c>
      <c r="C203" s="5" t="s">
        <v>7</v>
      </c>
      <c r="D203" s="5" t="s">
        <v>2241</v>
      </c>
      <c r="E203" s="4" t="s">
        <v>2860</v>
      </c>
      <c r="F203" s="6">
        <v>218300</v>
      </c>
      <c r="G203" s="6">
        <v>0</v>
      </c>
      <c r="H203" s="6">
        <v>218300</v>
      </c>
      <c r="I203" s="4" t="s">
        <v>30</v>
      </c>
      <c r="J203" s="4" t="s">
        <v>32</v>
      </c>
    </row>
    <row r="204" spans="1:10" x14ac:dyDescent="0.2">
      <c r="A204" s="4" t="s">
        <v>123</v>
      </c>
      <c r="B204" s="4" t="s">
        <v>2818</v>
      </c>
      <c r="C204" s="5" t="s">
        <v>7</v>
      </c>
      <c r="D204" s="5" t="s">
        <v>2242</v>
      </c>
      <c r="E204" s="4" t="s">
        <v>2243</v>
      </c>
      <c r="F204" s="6">
        <v>1600000</v>
      </c>
      <c r="G204" s="6">
        <v>0</v>
      </c>
      <c r="H204" s="6">
        <v>1600000</v>
      </c>
      <c r="I204" s="4" t="s">
        <v>30</v>
      </c>
      <c r="J204" s="4" t="s">
        <v>31</v>
      </c>
    </row>
    <row r="205" spans="1:10" x14ac:dyDescent="0.2">
      <c r="A205" s="4" t="s">
        <v>123</v>
      </c>
      <c r="B205" s="4" t="s">
        <v>306</v>
      </c>
      <c r="C205" s="5" t="s">
        <v>7</v>
      </c>
      <c r="D205" s="5" t="s">
        <v>395</v>
      </c>
      <c r="E205" s="4" t="s">
        <v>396</v>
      </c>
      <c r="F205" s="6">
        <v>368537</v>
      </c>
      <c r="G205" s="6">
        <v>146389.61600000001</v>
      </c>
      <c r="H205" s="6">
        <v>222147.38399999999</v>
      </c>
      <c r="I205" s="4" t="s">
        <v>29</v>
      </c>
      <c r="J205" s="4" t="s">
        <v>29</v>
      </c>
    </row>
    <row r="206" spans="1:10" x14ac:dyDescent="0.2">
      <c r="A206" s="4" t="s">
        <v>123</v>
      </c>
      <c r="B206" s="4" t="s">
        <v>306</v>
      </c>
      <c r="C206" s="5" t="s">
        <v>7</v>
      </c>
      <c r="D206" s="5" t="s">
        <v>397</v>
      </c>
      <c r="E206" s="4" t="s">
        <v>398</v>
      </c>
      <c r="F206" s="6">
        <v>369137</v>
      </c>
      <c r="G206" s="6">
        <v>146389.61300000001</v>
      </c>
      <c r="H206" s="6">
        <v>222747.38699999999</v>
      </c>
      <c r="I206" s="4" t="s">
        <v>30</v>
      </c>
      <c r="J206" s="4" t="s">
        <v>32</v>
      </c>
    </row>
    <row r="207" spans="1:10" x14ac:dyDescent="0.2">
      <c r="A207" s="4" t="s">
        <v>123</v>
      </c>
      <c r="B207" s="4" t="s">
        <v>306</v>
      </c>
      <c r="C207" s="5" t="s">
        <v>7</v>
      </c>
      <c r="D207" s="5" t="s">
        <v>399</v>
      </c>
      <c r="E207" s="4" t="s">
        <v>400</v>
      </c>
      <c r="F207" s="6">
        <v>932967</v>
      </c>
      <c r="G207" s="6">
        <v>130999.20299999999</v>
      </c>
      <c r="H207" s="6">
        <v>801967.79700000002</v>
      </c>
      <c r="I207" s="4" t="s">
        <v>350</v>
      </c>
      <c r="J207" s="4" t="s">
        <v>401</v>
      </c>
    </row>
    <row r="208" spans="1:10" x14ac:dyDescent="0.2">
      <c r="A208" s="4" t="s">
        <v>123</v>
      </c>
      <c r="B208" s="4" t="s">
        <v>306</v>
      </c>
      <c r="C208" s="5" t="s">
        <v>7</v>
      </c>
      <c r="D208" s="5" t="s">
        <v>402</v>
      </c>
      <c r="E208" s="4" t="s">
        <v>403</v>
      </c>
      <c r="F208" s="6">
        <v>5000</v>
      </c>
      <c r="G208" s="6">
        <v>0</v>
      </c>
      <c r="H208" s="6">
        <v>5000</v>
      </c>
      <c r="I208" s="4" t="s">
        <v>29</v>
      </c>
      <c r="J208" s="4" t="s">
        <v>29</v>
      </c>
    </row>
    <row r="209" spans="1:10" x14ac:dyDescent="0.2">
      <c r="A209" s="4" t="s">
        <v>123</v>
      </c>
      <c r="B209" s="4" t="s">
        <v>306</v>
      </c>
      <c r="C209" s="5" t="s">
        <v>7</v>
      </c>
      <c r="D209" s="5" t="s">
        <v>404</v>
      </c>
      <c r="E209" s="4" t="s">
        <v>405</v>
      </c>
      <c r="F209" s="6">
        <v>1178107</v>
      </c>
      <c r="G209" s="6">
        <v>351886.3</v>
      </c>
      <c r="H209" s="6">
        <v>826220.7</v>
      </c>
      <c r="I209" s="4" t="s">
        <v>29</v>
      </c>
      <c r="J209" s="4" t="s">
        <v>29</v>
      </c>
    </row>
    <row r="210" spans="1:10" x14ac:dyDescent="0.2">
      <c r="A210" s="4" t="s">
        <v>123</v>
      </c>
      <c r="B210" s="4" t="s">
        <v>306</v>
      </c>
      <c r="C210" s="5" t="s">
        <v>7</v>
      </c>
      <c r="D210" s="5" t="s">
        <v>406</v>
      </c>
      <c r="E210" s="4" t="s">
        <v>407</v>
      </c>
      <c r="F210" s="6">
        <v>361700</v>
      </c>
      <c r="G210" s="6">
        <v>355096.8</v>
      </c>
      <c r="H210" s="6">
        <v>6603.2000000000116</v>
      </c>
      <c r="I210" s="4" t="s">
        <v>29</v>
      </c>
      <c r="J210" s="4" t="s">
        <v>29</v>
      </c>
    </row>
    <row r="211" spans="1:10" x14ac:dyDescent="0.2">
      <c r="A211" s="4" t="s">
        <v>123</v>
      </c>
      <c r="B211" s="4" t="s">
        <v>306</v>
      </c>
      <c r="C211" s="5" t="s">
        <v>7</v>
      </c>
      <c r="D211" s="5" t="s">
        <v>408</v>
      </c>
      <c r="E211" s="4" t="s">
        <v>409</v>
      </c>
      <c r="F211" s="6">
        <v>1176205</v>
      </c>
      <c r="G211" s="6">
        <v>227933.20600000001</v>
      </c>
      <c r="H211" s="6">
        <v>948271.79399999999</v>
      </c>
      <c r="I211" s="4" t="s">
        <v>350</v>
      </c>
      <c r="J211" s="4" t="s">
        <v>410</v>
      </c>
    </row>
    <row r="212" spans="1:10" x14ac:dyDescent="0.2">
      <c r="A212" s="4" t="s">
        <v>123</v>
      </c>
      <c r="B212" s="4" t="s">
        <v>306</v>
      </c>
      <c r="C212" s="5" t="s">
        <v>7</v>
      </c>
      <c r="D212" s="5" t="s">
        <v>2861</v>
      </c>
      <c r="E212" s="4" t="s">
        <v>2862</v>
      </c>
      <c r="F212" s="6">
        <v>2139620</v>
      </c>
      <c r="G212" s="6">
        <v>0</v>
      </c>
      <c r="H212" s="6">
        <v>2139620</v>
      </c>
      <c r="I212" s="4" t="s">
        <v>350</v>
      </c>
      <c r="J212" s="4" t="s">
        <v>410</v>
      </c>
    </row>
    <row r="213" spans="1:10" x14ac:dyDescent="0.2">
      <c r="A213" s="4" t="s">
        <v>123</v>
      </c>
      <c r="B213" s="4" t="s">
        <v>306</v>
      </c>
      <c r="C213" s="5" t="s">
        <v>7</v>
      </c>
      <c r="D213" s="5" t="s">
        <v>411</v>
      </c>
      <c r="E213" s="4" t="s">
        <v>412</v>
      </c>
      <c r="F213" s="6">
        <v>16000</v>
      </c>
      <c r="G213" s="6">
        <v>45.941000000000003</v>
      </c>
      <c r="H213" s="6">
        <v>15954.058999999999</v>
      </c>
      <c r="I213" s="4" t="s">
        <v>350</v>
      </c>
      <c r="J213" s="4" t="s">
        <v>410</v>
      </c>
    </row>
    <row r="214" spans="1:10" x14ac:dyDescent="0.2">
      <c r="A214" s="4" t="s">
        <v>123</v>
      </c>
      <c r="B214" s="4" t="s">
        <v>306</v>
      </c>
      <c r="C214" s="5" t="s">
        <v>7</v>
      </c>
      <c r="D214" s="5" t="s">
        <v>3346</v>
      </c>
      <c r="E214" s="4" t="s">
        <v>3347</v>
      </c>
      <c r="F214" s="6">
        <v>421413</v>
      </c>
      <c r="G214" s="6">
        <v>0</v>
      </c>
      <c r="H214" s="6">
        <v>421413</v>
      </c>
      <c r="I214" s="4" t="s">
        <v>30</v>
      </c>
      <c r="J214" s="4" t="s">
        <v>32</v>
      </c>
    </row>
    <row r="215" spans="1:10" x14ac:dyDescent="0.2">
      <c r="A215" s="4" t="s">
        <v>125</v>
      </c>
      <c r="B215" s="4" t="s">
        <v>319</v>
      </c>
      <c r="C215" s="5" t="s">
        <v>7</v>
      </c>
      <c r="D215" s="5" t="s">
        <v>413</v>
      </c>
      <c r="E215" s="4" t="s">
        <v>414</v>
      </c>
      <c r="F215" s="6">
        <v>92550</v>
      </c>
      <c r="G215" s="6">
        <v>0</v>
      </c>
      <c r="H215" s="6">
        <v>92550</v>
      </c>
      <c r="I215" s="4" t="s">
        <v>33</v>
      </c>
      <c r="J215" s="4" t="s">
        <v>33</v>
      </c>
    </row>
    <row r="216" spans="1:10" x14ac:dyDescent="0.2">
      <c r="A216" s="4" t="s">
        <v>125</v>
      </c>
      <c r="B216" s="4" t="s">
        <v>319</v>
      </c>
      <c r="C216" s="5" t="s">
        <v>7</v>
      </c>
      <c r="D216" s="5" t="s">
        <v>4062</v>
      </c>
      <c r="E216" s="4" t="s">
        <v>4063</v>
      </c>
      <c r="F216" s="6">
        <v>75450</v>
      </c>
      <c r="G216" s="6">
        <v>0</v>
      </c>
      <c r="H216" s="6">
        <v>75450</v>
      </c>
      <c r="I216" s="4" t="s">
        <v>34</v>
      </c>
      <c r="J216" s="4" t="s">
        <v>34</v>
      </c>
    </row>
    <row r="217" spans="1:10" x14ac:dyDescent="0.2">
      <c r="A217" s="4" t="s">
        <v>125</v>
      </c>
      <c r="B217" s="4" t="s">
        <v>319</v>
      </c>
      <c r="C217" s="5" t="s">
        <v>7</v>
      </c>
      <c r="D217" s="5" t="s">
        <v>2863</v>
      </c>
      <c r="E217" s="4" t="s">
        <v>2864</v>
      </c>
      <c r="F217" s="6">
        <v>300486</v>
      </c>
      <c r="G217" s="6">
        <v>77.528999999999996</v>
      </c>
      <c r="H217" s="6">
        <v>300408.47100000002</v>
      </c>
      <c r="I217" s="4" t="s">
        <v>35</v>
      </c>
      <c r="J217" s="4" t="s">
        <v>1884</v>
      </c>
    </row>
    <row r="218" spans="1:10" x14ac:dyDescent="0.2">
      <c r="A218" s="4" t="s">
        <v>125</v>
      </c>
      <c r="B218" s="4" t="s">
        <v>252</v>
      </c>
      <c r="C218" s="5" t="s">
        <v>7</v>
      </c>
      <c r="D218" s="5" t="s">
        <v>415</v>
      </c>
      <c r="E218" s="4" t="s">
        <v>416</v>
      </c>
      <c r="F218" s="6">
        <v>102714</v>
      </c>
      <c r="G218" s="6">
        <v>0</v>
      </c>
      <c r="H218" s="6">
        <v>102714</v>
      </c>
      <c r="I218" s="4" t="s">
        <v>33</v>
      </c>
      <c r="J218" s="4" t="s">
        <v>33</v>
      </c>
    </row>
    <row r="219" spans="1:10" x14ac:dyDescent="0.2">
      <c r="A219" s="4" t="s">
        <v>125</v>
      </c>
      <c r="B219" s="4" t="s">
        <v>252</v>
      </c>
      <c r="C219" s="5" t="s">
        <v>7</v>
      </c>
      <c r="D219" s="5" t="s">
        <v>417</v>
      </c>
      <c r="E219" s="4" t="s">
        <v>418</v>
      </c>
      <c r="F219" s="6">
        <v>127500</v>
      </c>
      <c r="G219" s="6">
        <v>0</v>
      </c>
      <c r="H219" s="6">
        <v>127500</v>
      </c>
      <c r="I219" s="4" t="s">
        <v>33</v>
      </c>
      <c r="J219" s="4" t="s">
        <v>419</v>
      </c>
    </row>
    <row r="220" spans="1:10" x14ac:dyDescent="0.2">
      <c r="A220" s="4" t="s">
        <v>125</v>
      </c>
      <c r="B220" s="4" t="s">
        <v>252</v>
      </c>
      <c r="C220" s="5" t="s">
        <v>7</v>
      </c>
      <c r="D220" s="5" t="s">
        <v>420</v>
      </c>
      <c r="E220" s="4" t="s">
        <v>421</v>
      </c>
      <c r="F220" s="6">
        <v>2979515</v>
      </c>
      <c r="G220" s="6">
        <v>0</v>
      </c>
      <c r="H220" s="6">
        <v>2979515</v>
      </c>
      <c r="I220" s="4" t="s">
        <v>34</v>
      </c>
      <c r="J220" s="4" t="s">
        <v>422</v>
      </c>
    </row>
    <row r="221" spans="1:10" x14ac:dyDescent="0.2">
      <c r="A221" s="4" t="s">
        <v>125</v>
      </c>
      <c r="B221" s="4" t="s">
        <v>252</v>
      </c>
      <c r="C221" s="5" t="s">
        <v>7</v>
      </c>
      <c r="D221" s="5" t="s">
        <v>1879</v>
      </c>
      <c r="E221" s="4" t="s">
        <v>1882</v>
      </c>
      <c r="F221" s="6">
        <v>6680085</v>
      </c>
      <c r="G221" s="6">
        <v>1492769.716</v>
      </c>
      <c r="H221" s="6">
        <v>5187315.284</v>
      </c>
      <c r="I221" s="4" t="s">
        <v>33</v>
      </c>
      <c r="J221" s="4" t="s">
        <v>33</v>
      </c>
    </row>
    <row r="222" spans="1:10" x14ac:dyDescent="0.2">
      <c r="A222" s="4" t="s">
        <v>125</v>
      </c>
      <c r="B222" s="4" t="s">
        <v>252</v>
      </c>
      <c r="C222" s="5" t="s">
        <v>7</v>
      </c>
      <c r="D222" s="5" t="s">
        <v>423</v>
      </c>
      <c r="E222" s="4" t="s">
        <v>424</v>
      </c>
      <c r="F222" s="6">
        <v>91500</v>
      </c>
      <c r="G222" s="6">
        <v>0</v>
      </c>
      <c r="H222" s="6">
        <v>91500</v>
      </c>
      <c r="I222" s="4" t="s">
        <v>33</v>
      </c>
      <c r="J222" s="4" t="s">
        <v>419</v>
      </c>
    </row>
    <row r="223" spans="1:10" x14ac:dyDescent="0.2">
      <c r="A223" s="4" t="s">
        <v>125</v>
      </c>
      <c r="B223" s="4" t="s">
        <v>252</v>
      </c>
      <c r="C223" s="5" t="s">
        <v>7</v>
      </c>
      <c r="D223" s="5" t="s">
        <v>2108</v>
      </c>
      <c r="E223" s="4" t="s">
        <v>2374</v>
      </c>
      <c r="F223" s="6">
        <v>599540</v>
      </c>
      <c r="G223" s="6">
        <v>575543.451</v>
      </c>
      <c r="H223" s="6">
        <v>23996.548999999999</v>
      </c>
      <c r="I223" s="4" t="s">
        <v>23</v>
      </c>
      <c r="J223" s="4" t="s">
        <v>24</v>
      </c>
    </row>
    <row r="224" spans="1:10" x14ac:dyDescent="0.2">
      <c r="A224" s="4" t="s">
        <v>125</v>
      </c>
      <c r="B224" s="4" t="s">
        <v>257</v>
      </c>
      <c r="C224" s="5" t="s">
        <v>7</v>
      </c>
      <c r="D224" s="5" t="s">
        <v>2865</v>
      </c>
      <c r="E224" s="4" t="s">
        <v>2866</v>
      </c>
      <c r="F224" s="6">
        <v>1750000</v>
      </c>
      <c r="G224" s="6">
        <v>0</v>
      </c>
      <c r="H224" s="6">
        <v>1750000</v>
      </c>
      <c r="I224" s="4" t="s">
        <v>34</v>
      </c>
      <c r="J224" s="4" t="s">
        <v>34</v>
      </c>
    </row>
    <row r="225" spans="1:10" x14ac:dyDescent="0.2">
      <c r="A225" s="4" t="s">
        <v>125</v>
      </c>
      <c r="B225" s="4" t="s">
        <v>257</v>
      </c>
      <c r="C225" s="5" t="s">
        <v>7</v>
      </c>
      <c r="D225" s="5" t="s">
        <v>425</v>
      </c>
      <c r="E225" s="4" t="s">
        <v>426</v>
      </c>
      <c r="F225" s="6">
        <v>8441000</v>
      </c>
      <c r="G225" s="6">
        <v>0</v>
      </c>
      <c r="H225" s="6">
        <v>8441000</v>
      </c>
      <c r="I225" s="4" t="s">
        <v>35</v>
      </c>
      <c r="J225" s="4" t="s">
        <v>427</v>
      </c>
    </row>
    <row r="226" spans="1:10" x14ac:dyDescent="0.2">
      <c r="A226" s="4" t="s">
        <v>125</v>
      </c>
      <c r="B226" s="4" t="s">
        <v>257</v>
      </c>
      <c r="C226" s="5" t="s">
        <v>7</v>
      </c>
      <c r="D226" s="5" t="s">
        <v>429</v>
      </c>
      <c r="E226" s="4" t="s">
        <v>430</v>
      </c>
      <c r="F226" s="6">
        <v>1466000</v>
      </c>
      <c r="G226" s="6">
        <v>0</v>
      </c>
      <c r="H226" s="6">
        <v>1466000</v>
      </c>
      <c r="I226" s="4" t="s">
        <v>35</v>
      </c>
      <c r="J226" s="4" t="s">
        <v>36</v>
      </c>
    </row>
    <row r="227" spans="1:10" x14ac:dyDescent="0.2">
      <c r="A227" s="4" t="s">
        <v>125</v>
      </c>
      <c r="B227" s="4" t="s">
        <v>257</v>
      </c>
      <c r="C227" s="5" t="s">
        <v>7</v>
      </c>
      <c r="D227" s="5" t="s">
        <v>431</v>
      </c>
      <c r="E227" s="4" t="s">
        <v>432</v>
      </c>
      <c r="F227" s="6">
        <v>670000</v>
      </c>
      <c r="G227" s="6">
        <v>0</v>
      </c>
      <c r="H227" s="6">
        <v>670000</v>
      </c>
      <c r="I227" s="4" t="s">
        <v>33</v>
      </c>
      <c r="J227" s="4" t="s">
        <v>419</v>
      </c>
    </row>
    <row r="228" spans="1:10" x14ac:dyDescent="0.2">
      <c r="A228" s="4" t="s">
        <v>125</v>
      </c>
      <c r="B228" s="4" t="s">
        <v>257</v>
      </c>
      <c r="C228" s="5" t="s">
        <v>7</v>
      </c>
      <c r="D228" s="5" t="s">
        <v>433</v>
      </c>
      <c r="E228" s="4" t="s">
        <v>434</v>
      </c>
      <c r="F228" s="6">
        <v>50000</v>
      </c>
      <c r="G228" s="6">
        <v>0</v>
      </c>
      <c r="H228" s="6">
        <v>50000</v>
      </c>
      <c r="I228" s="4" t="s">
        <v>33</v>
      </c>
      <c r="J228" s="4" t="s">
        <v>419</v>
      </c>
    </row>
    <row r="229" spans="1:10" x14ac:dyDescent="0.2">
      <c r="A229" s="4" t="s">
        <v>125</v>
      </c>
      <c r="B229" s="4" t="s">
        <v>257</v>
      </c>
      <c r="C229" s="5" t="s">
        <v>7</v>
      </c>
      <c r="D229" s="5" t="s">
        <v>2867</v>
      </c>
      <c r="E229" s="4" t="s">
        <v>2868</v>
      </c>
      <c r="F229" s="6">
        <v>43030</v>
      </c>
      <c r="G229" s="6">
        <v>0</v>
      </c>
      <c r="H229" s="6">
        <v>43030</v>
      </c>
      <c r="I229" s="4" t="s">
        <v>34</v>
      </c>
      <c r="J229" s="4" t="s">
        <v>441</v>
      </c>
    </row>
    <row r="230" spans="1:10" x14ac:dyDescent="0.2">
      <c r="A230" s="4" t="s">
        <v>125</v>
      </c>
      <c r="B230" s="4" t="s">
        <v>257</v>
      </c>
      <c r="C230" s="5" t="s">
        <v>7</v>
      </c>
      <c r="D230" s="5" t="s">
        <v>435</v>
      </c>
      <c r="E230" s="4" t="s">
        <v>436</v>
      </c>
      <c r="F230" s="6">
        <v>550000</v>
      </c>
      <c r="G230" s="6">
        <v>0</v>
      </c>
      <c r="H230" s="6">
        <v>550000</v>
      </c>
      <c r="I230" s="4" t="s">
        <v>33</v>
      </c>
      <c r="J230" s="4" t="s">
        <v>33</v>
      </c>
    </row>
    <row r="231" spans="1:10" x14ac:dyDescent="0.2">
      <c r="A231" s="4" t="s">
        <v>125</v>
      </c>
      <c r="B231" s="4" t="s">
        <v>257</v>
      </c>
      <c r="C231" s="5" t="s">
        <v>7</v>
      </c>
      <c r="D231" s="5" t="s">
        <v>437</v>
      </c>
      <c r="E231" s="4" t="s">
        <v>438</v>
      </c>
      <c r="F231" s="6">
        <v>86000</v>
      </c>
      <c r="G231" s="6">
        <v>9305.4639999999999</v>
      </c>
      <c r="H231" s="6">
        <v>76694.535999999993</v>
      </c>
      <c r="I231" s="4" t="s">
        <v>35</v>
      </c>
      <c r="J231" s="4" t="s">
        <v>36</v>
      </c>
    </row>
    <row r="232" spans="1:10" x14ac:dyDescent="0.2">
      <c r="A232" s="4" t="s">
        <v>125</v>
      </c>
      <c r="B232" s="4" t="s">
        <v>257</v>
      </c>
      <c r="C232" s="5" t="s">
        <v>7</v>
      </c>
      <c r="D232" s="5" t="s">
        <v>439</v>
      </c>
      <c r="E232" s="4" t="s">
        <v>440</v>
      </c>
      <c r="F232" s="6">
        <v>440000</v>
      </c>
      <c r="G232" s="6">
        <v>0</v>
      </c>
      <c r="H232" s="6">
        <v>440000</v>
      </c>
      <c r="I232" s="4" t="s">
        <v>34</v>
      </c>
      <c r="J232" s="4" t="s">
        <v>441</v>
      </c>
    </row>
    <row r="233" spans="1:10" x14ac:dyDescent="0.2">
      <c r="A233" s="4" t="s">
        <v>125</v>
      </c>
      <c r="B233" s="4" t="s">
        <v>257</v>
      </c>
      <c r="C233" s="5" t="s">
        <v>7</v>
      </c>
      <c r="D233" s="5" t="s">
        <v>3348</v>
      </c>
      <c r="E233" s="4" t="s">
        <v>3349</v>
      </c>
      <c r="F233" s="6">
        <v>374000</v>
      </c>
      <c r="G233" s="6">
        <v>15652.879000000001</v>
      </c>
      <c r="H233" s="6">
        <v>358347.12099999998</v>
      </c>
      <c r="I233" s="4" t="s">
        <v>442</v>
      </c>
      <c r="J233" s="4" t="s">
        <v>3350</v>
      </c>
    </row>
    <row r="234" spans="1:10" x14ac:dyDescent="0.2">
      <c r="A234" s="4" t="s">
        <v>125</v>
      </c>
      <c r="B234" s="4" t="s">
        <v>257</v>
      </c>
      <c r="C234" s="5" t="s">
        <v>7</v>
      </c>
      <c r="D234" s="5" t="s">
        <v>443</v>
      </c>
      <c r="E234" s="4" t="s">
        <v>444</v>
      </c>
      <c r="F234" s="6">
        <v>2957000</v>
      </c>
      <c r="G234" s="6">
        <v>425586.82400000002</v>
      </c>
      <c r="H234" s="6">
        <v>2531413.176</v>
      </c>
      <c r="I234" s="4" t="s">
        <v>33</v>
      </c>
      <c r="J234" s="4" t="s">
        <v>33</v>
      </c>
    </row>
    <row r="235" spans="1:10" x14ac:dyDescent="0.2">
      <c r="A235" s="4" t="s">
        <v>125</v>
      </c>
      <c r="B235" s="4" t="s">
        <v>257</v>
      </c>
      <c r="C235" s="5" t="s">
        <v>7</v>
      </c>
      <c r="D235" s="5" t="s">
        <v>2869</v>
      </c>
      <c r="E235" s="4" t="s">
        <v>2870</v>
      </c>
      <c r="F235" s="6">
        <v>53660</v>
      </c>
      <c r="G235" s="6">
        <v>0</v>
      </c>
      <c r="H235" s="6">
        <v>53660</v>
      </c>
      <c r="I235" s="4" t="s">
        <v>23</v>
      </c>
      <c r="J235" s="4" t="s">
        <v>24</v>
      </c>
    </row>
    <row r="236" spans="1:10" x14ac:dyDescent="0.2">
      <c r="A236" s="4" t="s">
        <v>125</v>
      </c>
      <c r="B236" s="4" t="s">
        <v>257</v>
      </c>
      <c r="C236" s="5" t="s">
        <v>7</v>
      </c>
      <c r="D236" s="5" t="s">
        <v>445</v>
      </c>
      <c r="E236" s="4" t="s">
        <v>446</v>
      </c>
      <c r="F236" s="6">
        <v>104150</v>
      </c>
      <c r="G236" s="6">
        <v>0</v>
      </c>
      <c r="H236" s="6">
        <v>104150</v>
      </c>
      <c r="I236" s="4" t="s">
        <v>34</v>
      </c>
      <c r="J236" s="4" t="s">
        <v>34</v>
      </c>
    </row>
    <row r="237" spans="1:10" x14ac:dyDescent="0.2">
      <c r="A237" s="4" t="s">
        <v>125</v>
      </c>
      <c r="B237" s="4" t="s">
        <v>257</v>
      </c>
      <c r="C237" s="5" t="s">
        <v>7</v>
      </c>
      <c r="D237" s="5" t="s">
        <v>447</v>
      </c>
      <c r="E237" s="4" t="s">
        <v>448</v>
      </c>
      <c r="F237" s="6">
        <v>1335000</v>
      </c>
      <c r="G237" s="6">
        <v>0</v>
      </c>
      <c r="H237" s="6">
        <v>1335000</v>
      </c>
      <c r="I237" s="4" t="s">
        <v>449</v>
      </c>
      <c r="J237" s="4" t="s">
        <v>450</v>
      </c>
    </row>
    <row r="238" spans="1:10" x14ac:dyDescent="0.2">
      <c r="A238" s="4" t="s">
        <v>125</v>
      </c>
      <c r="B238" s="4" t="s">
        <v>257</v>
      </c>
      <c r="C238" s="5" t="s">
        <v>7</v>
      </c>
      <c r="D238" s="5" t="s">
        <v>451</v>
      </c>
      <c r="E238" s="4" t="s">
        <v>452</v>
      </c>
      <c r="F238" s="6">
        <v>289000</v>
      </c>
      <c r="G238" s="6">
        <v>31474.190999999999</v>
      </c>
      <c r="H238" s="6">
        <v>257525.80900000001</v>
      </c>
      <c r="I238" s="4" t="s">
        <v>33</v>
      </c>
      <c r="J238" s="4" t="s">
        <v>453</v>
      </c>
    </row>
    <row r="239" spans="1:10" x14ac:dyDescent="0.2">
      <c r="A239" s="4" t="s">
        <v>125</v>
      </c>
      <c r="B239" s="4" t="s">
        <v>257</v>
      </c>
      <c r="C239" s="5" t="s">
        <v>7</v>
      </c>
      <c r="D239" s="5" t="s">
        <v>454</v>
      </c>
      <c r="E239" s="4" t="s">
        <v>455</v>
      </c>
      <c r="F239" s="6">
        <v>135000</v>
      </c>
      <c r="G239" s="6">
        <v>0</v>
      </c>
      <c r="H239" s="6">
        <v>135000</v>
      </c>
      <c r="I239" s="4" t="s">
        <v>35</v>
      </c>
      <c r="J239" s="4" t="s">
        <v>427</v>
      </c>
    </row>
    <row r="240" spans="1:10" x14ac:dyDescent="0.2">
      <c r="A240" s="4" t="s">
        <v>125</v>
      </c>
      <c r="B240" s="4" t="s">
        <v>257</v>
      </c>
      <c r="C240" s="5" t="s">
        <v>7</v>
      </c>
      <c r="D240" s="5" t="s">
        <v>2871</v>
      </c>
      <c r="E240" s="4" t="s">
        <v>2872</v>
      </c>
      <c r="F240" s="6">
        <v>53650</v>
      </c>
      <c r="G240" s="6">
        <v>0</v>
      </c>
      <c r="H240" s="6">
        <v>53650</v>
      </c>
      <c r="I240" s="4" t="s">
        <v>35</v>
      </c>
      <c r="J240" s="4" t="s">
        <v>428</v>
      </c>
    </row>
    <row r="241" spans="1:10" x14ac:dyDescent="0.2">
      <c r="A241" s="4" t="s">
        <v>125</v>
      </c>
      <c r="B241" s="4" t="s">
        <v>257</v>
      </c>
      <c r="C241" s="5" t="s">
        <v>7</v>
      </c>
      <c r="D241" s="5" t="s">
        <v>457</v>
      </c>
      <c r="E241" s="4" t="s">
        <v>458</v>
      </c>
      <c r="F241" s="6">
        <v>140342</v>
      </c>
      <c r="G241" s="6">
        <v>0</v>
      </c>
      <c r="H241" s="6">
        <v>140342</v>
      </c>
      <c r="I241" s="4" t="s">
        <v>34</v>
      </c>
      <c r="J241" s="4" t="s">
        <v>422</v>
      </c>
    </row>
    <row r="242" spans="1:10" x14ac:dyDescent="0.2">
      <c r="A242" s="4" t="s">
        <v>125</v>
      </c>
      <c r="B242" s="4" t="s">
        <v>257</v>
      </c>
      <c r="C242" s="5" t="s">
        <v>7</v>
      </c>
      <c r="D242" s="5" t="s">
        <v>459</v>
      </c>
      <c r="E242" s="4" t="s">
        <v>460</v>
      </c>
      <c r="F242" s="6">
        <v>195000</v>
      </c>
      <c r="G242" s="6">
        <v>16925.7</v>
      </c>
      <c r="H242" s="6">
        <v>178074.3</v>
      </c>
      <c r="I242" s="4" t="s">
        <v>33</v>
      </c>
      <c r="J242" s="4" t="s">
        <v>419</v>
      </c>
    </row>
    <row r="243" spans="1:10" x14ac:dyDescent="0.2">
      <c r="A243" s="4" t="s">
        <v>125</v>
      </c>
      <c r="B243" s="4" t="s">
        <v>257</v>
      </c>
      <c r="C243" s="5" t="s">
        <v>7</v>
      </c>
      <c r="D243" s="5" t="s">
        <v>461</v>
      </c>
      <c r="E243" s="4" t="s">
        <v>2375</v>
      </c>
      <c r="F243" s="6">
        <v>133000</v>
      </c>
      <c r="G243" s="6">
        <v>74737.092999999993</v>
      </c>
      <c r="H243" s="6">
        <v>58262.907000000007</v>
      </c>
      <c r="I243" s="4" t="s">
        <v>33</v>
      </c>
      <c r="J243" s="4" t="s">
        <v>33</v>
      </c>
    </row>
    <row r="244" spans="1:10" x14ac:dyDescent="0.2">
      <c r="A244" s="4" t="s">
        <v>125</v>
      </c>
      <c r="B244" s="4" t="s">
        <v>257</v>
      </c>
      <c r="C244" s="5" t="s">
        <v>7</v>
      </c>
      <c r="D244" s="5" t="s">
        <v>462</v>
      </c>
      <c r="E244" s="4" t="s">
        <v>463</v>
      </c>
      <c r="F244" s="6">
        <v>188000</v>
      </c>
      <c r="G244" s="6">
        <v>0</v>
      </c>
      <c r="H244" s="6">
        <v>188000</v>
      </c>
      <c r="I244" s="4" t="s">
        <v>35</v>
      </c>
      <c r="J244" s="4" t="s">
        <v>464</v>
      </c>
    </row>
    <row r="245" spans="1:10" x14ac:dyDescent="0.2">
      <c r="A245" s="4" t="s">
        <v>125</v>
      </c>
      <c r="B245" s="4" t="s">
        <v>257</v>
      </c>
      <c r="C245" s="5" t="s">
        <v>7</v>
      </c>
      <c r="D245" s="5" t="s">
        <v>3351</v>
      </c>
      <c r="E245" s="4" t="s">
        <v>3352</v>
      </c>
      <c r="F245" s="6">
        <v>10934000</v>
      </c>
      <c r="G245" s="6">
        <v>3460427.8670000001</v>
      </c>
      <c r="H245" s="6">
        <v>7473572.1329999994</v>
      </c>
      <c r="I245" s="4" t="s">
        <v>442</v>
      </c>
      <c r="J245" s="4" t="s">
        <v>456</v>
      </c>
    </row>
    <row r="246" spans="1:10" x14ac:dyDescent="0.2">
      <c r="A246" s="4" t="s">
        <v>125</v>
      </c>
      <c r="B246" s="4" t="s">
        <v>257</v>
      </c>
      <c r="C246" s="5" t="s">
        <v>7</v>
      </c>
      <c r="D246" s="5" t="s">
        <v>465</v>
      </c>
      <c r="E246" s="4" t="s">
        <v>466</v>
      </c>
      <c r="F246" s="6">
        <v>233000</v>
      </c>
      <c r="G246" s="6">
        <v>0</v>
      </c>
      <c r="H246" s="6">
        <v>233000</v>
      </c>
      <c r="I246" s="4" t="s">
        <v>33</v>
      </c>
      <c r="J246" s="4" t="s">
        <v>453</v>
      </c>
    </row>
    <row r="247" spans="1:10" x14ac:dyDescent="0.2">
      <c r="A247" s="4" t="s">
        <v>125</v>
      </c>
      <c r="B247" s="4" t="s">
        <v>257</v>
      </c>
      <c r="C247" s="5" t="s">
        <v>7</v>
      </c>
      <c r="D247" s="5" t="s">
        <v>467</v>
      </c>
      <c r="E247" s="4" t="s">
        <v>2376</v>
      </c>
      <c r="F247" s="6">
        <v>119000</v>
      </c>
      <c r="G247" s="6">
        <v>0</v>
      </c>
      <c r="H247" s="6">
        <v>119000</v>
      </c>
      <c r="I247" s="4" t="s">
        <v>35</v>
      </c>
      <c r="J247" s="4" t="s">
        <v>427</v>
      </c>
    </row>
    <row r="248" spans="1:10" x14ac:dyDescent="0.2">
      <c r="A248" s="4" t="s">
        <v>125</v>
      </c>
      <c r="B248" s="4" t="s">
        <v>257</v>
      </c>
      <c r="C248" s="5" t="s">
        <v>7</v>
      </c>
      <c r="D248" s="5" t="s">
        <v>468</v>
      </c>
      <c r="E248" s="4" t="s">
        <v>2377</v>
      </c>
      <c r="F248" s="6">
        <v>55000</v>
      </c>
      <c r="G248" s="6">
        <v>20559.39</v>
      </c>
      <c r="H248" s="6">
        <v>34440.61</v>
      </c>
      <c r="I248" s="4" t="s">
        <v>35</v>
      </c>
      <c r="J248" s="4" t="s">
        <v>36</v>
      </c>
    </row>
    <row r="249" spans="1:10" x14ac:dyDescent="0.2">
      <c r="A249" s="4" t="s">
        <v>125</v>
      </c>
      <c r="B249" s="4" t="s">
        <v>257</v>
      </c>
      <c r="C249" s="5" t="s">
        <v>7</v>
      </c>
      <c r="D249" s="5" t="s">
        <v>2873</v>
      </c>
      <c r="E249" s="4" t="s">
        <v>2874</v>
      </c>
      <c r="F249" s="6">
        <v>53650</v>
      </c>
      <c r="G249" s="6">
        <v>0</v>
      </c>
      <c r="H249" s="6">
        <v>53650</v>
      </c>
      <c r="I249" s="4" t="s">
        <v>33</v>
      </c>
      <c r="J249" s="4" t="s">
        <v>419</v>
      </c>
    </row>
    <row r="250" spans="1:10" x14ac:dyDescent="0.2">
      <c r="A250" s="4" t="s">
        <v>125</v>
      </c>
      <c r="B250" s="4" t="s">
        <v>257</v>
      </c>
      <c r="C250" s="5" t="s">
        <v>7</v>
      </c>
      <c r="D250" s="5" t="s">
        <v>2875</v>
      </c>
      <c r="E250" s="4" t="s">
        <v>2876</v>
      </c>
      <c r="F250" s="6">
        <v>159950</v>
      </c>
      <c r="G250" s="6">
        <v>0</v>
      </c>
      <c r="H250" s="6">
        <v>159950</v>
      </c>
      <c r="I250" s="4" t="s">
        <v>33</v>
      </c>
      <c r="J250" s="4" t="s">
        <v>33</v>
      </c>
    </row>
    <row r="251" spans="1:10" x14ac:dyDescent="0.2">
      <c r="A251" s="4" t="s">
        <v>125</v>
      </c>
      <c r="B251" s="4" t="s">
        <v>257</v>
      </c>
      <c r="C251" s="5" t="s">
        <v>7</v>
      </c>
      <c r="D251" s="5" t="s">
        <v>3353</v>
      </c>
      <c r="E251" s="4" t="s">
        <v>3354</v>
      </c>
      <c r="F251" s="6">
        <v>3432000</v>
      </c>
      <c r="G251" s="6">
        <v>1721746.2080000001</v>
      </c>
      <c r="H251" s="6">
        <v>1710253.7919999999</v>
      </c>
      <c r="I251" s="4" t="s">
        <v>23</v>
      </c>
      <c r="J251" s="4" t="s">
        <v>24</v>
      </c>
    </row>
    <row r="252" spans="1:10" x14ac:dyDescent="0.2">
      <c r="A252" s="4" t="s">
        <v>125</v>
      </c>
      <c r="B252" s="4" t="s">
        <v>257</v>
      </c>
      <c r="C252" s="5" t="s">
        <v>7</v>
      </c>
      <c r="D252" s="5" t="s">
        <v>3355</v>
      </c>
      <c r="E252" s="4" t="s">
        <v>3356</v>
      </c>
      <c r="F252" s="6">
        <v>1510000</v>
      </c>
      <c r="G252" s="6">
        <v>513720.01</v>
      </c>
      <c r="H252" s="6">
        <v>996279.99</v>
      </c>
      <c r="I252" s="4" t="s">
        <v>23</v>
      </c>
      <c r="J252" s="4" t="s">
        <v>24</v>
      </c>
    </row>
    <row r="253" spans="1:10" x14ac:dyDescent="0.2">
      <c r="A253" s="4" t="s">
        <v>125</v>
      </c>
      <c r="B253" s="4" t="s">
        <v>257</v>
      </c>
      <c r="C253" s="5" t="s">
        <v>7</v>
      </c>
      <c r="D253" s="5" t="s">
        <v>3357</v>
      </c>
      <c r="E253" s="4" t="s">
        <v>3358</v>
      </c>
      <c r="F253" s="6">
        <v>1254000</v>
      </c>
      <c r="G253" s="6">
        <v>484573.755</v>
      </c>
      <c r="H253" s="6">
        <v>769426.24500000011</v>
      </c>
      <c r="I253" s="4" t="s">
        <v>23</v>
      </c>
      <c r="J253" s="4" t="s">
        <v>24</v>
      </c>
    </row>
    <row r="254" spans="1:10" x14ac:dyDescent="0.2">
      <c r="A254" s="4" t="s">
        <v>125</v>
      </c>
      <c r="B254" s="4" t="s">
        <v>257</v>
      </c>
      <c r="C254" s="5" t="s">
        <v>7</v>
      </c>
      <c r="D254" s="5" t="s">
        <v>3359</v>
      </c>
      <c r="E254" s="4" t="s">
        <v>3360</v>
      </c>
      <c r="F254" s="6">
        <v>12626000</v>
      </c>
      <c r="G254" s="6">
        <v>6641890.6189999999</v>
      </c>
      <c r="H254" s="6">
        <v>5984109.3810000001</v>
      </c>
      <c r="I254" s="4" t="s">
        <v>23</v>
      </c>
      <c r="J254" s="4" t="s">
        <v>24</v>
      </c>
    </row>
    <row r="255" spans="1:10" x14ac:dyDescent="0.2">
      <c r="A255" s="4" t="s">
        <v>125</v>
      </c>
      <c r="B255" s="4" t="s">
        <v>257</v>
      </c>
      <c r="C255" s="5" t="s">
        <v>7</v>
      </c>
      <c r="D255" s="5" t="s">
        <v>3361</v>
      </c>
      <c r="E255" s="4" t="s">
        <v>3362</v>
      </c>
      <c r="F255" s="6">
        <v>2535000</v>
      </c>
      <c r="G255" s="6">
        <v>0</v>
      </c>
      <c r="H255" s="6">
        <v>2535000</v>
      </c>
      <c r="I255" s="4" t="s">
        <v>33</v>
      </c>
      <c r="J255" s="4" t="s">
        <v>3363</v>
      </c>
    </row>
    <row r="256" spans="1:10" x14ac:dyDescent="0.2">
      <c r="A256" s="4" t="s">
        <v>125</v>
      </c>
      <c r="B256" s="4" t="s">
        <v>257</v>
      </c>
      <c r="C256" s="5" t="s">
        <v>7</v>
      </c>
      <c r="D256" s="5" t="s">
        <v>2877</v>
      </c>
      <c r="E256" s="4" t="s">
        <v>2878</v>
      </c>
      <c r="F256" s="6">
        <v>53650</v>
      </c>
      <c r="G256" s="6">
        <v>0</v>
      </c>
      <c r="H256" s="6">
        <v>53650</v>
      </c>
      <c r="I256" s="4" t="s">
        <v>34</v>
      </c>
      <c r="J256" s="4" t="s">
        <v>34</v>
      </c>
    </row>
    <row r="257" spans="1:10" x14ac:dyDescent="0.2">
      <c r="A257" s="4" t="s">
        <v>125</v>
      </c>
      <c r="B257" s="4" t="s">
        <v>257</v>
      </c>
      <c r="C257" s="5" t="s">
        <v>7</v>
      </c>
      <c r="D257" s="5" t="s">
        <v>4064</v>
      </c>
      <c r="E257" s="4" t="s">
        <v>4065</v>
      </c>
      <c r="F257" s="6">
        <v>8069461</v>
      </c>
      <c r="G257" s="6">
        <v>589827.39299999992</v>
      </c>
      <c r="H257" s="6">
        <v>7479633.6070000008</v>
      </c>
      <c r="I257" s="4" t="s">
        <v>442</v>
      </c>
      <c r="J257" s="4" t="s">
        <v>456</v>
      </c>
    </row>
    <row r="258" spans="1:10" x14ac:dyDescent="0.2">
      <c r="A258" s="4" t="s">
        <v>125</v>
      </c>
      <c r="B258" s="4" t="s">
        <v>257</v>
      </c>
      <c r="C258" s="5" t="s">
        <v>7</v>
      </c>
      <c r="D258" s="5" t="s">
        <v>2378</v>
      </c>
      <c r="E258" s="4" t="s">
        <v>2879</v>
      </c>
      <c r="F258" s="6">
        <v>832000</v>
      </c>
      <c r="G258" s="6">
        <v>0</v>
      </c>
      <c r="H258" s="6">
        <v>832000</v>
      </c>
      <c r="I258" s="4" t="s">
        <v>23</v>
      </c>
      <c r="J258" s="4" t="s">
        <v>24</v>
      </c>
    </row>
    <row r="259" spans="1:10" x14ac:dyDescent="0.2">
      <c r="A259" s="4" t="s">
        <v>125</v>
      </c>
      <c r="B259" s="4" t="s">
        <v>257</v>
      </c>
      <c r="C259" s="5" t="s">
        <v>7</v>
      </c>
      <c r="D259" s="5" t="s">
        <v>2725</v>
      </c>
      <c r="E259" s="4" t="s">
        <v>2880</v>
      </c>
      <c r="F259" s="6">
        <v>21042000</v>
      </c>
      <c r="G259" s="6">
        <v>0</v>
      </c>
      <c r="H259" s="6">
        <v>21042000</v>
      </c>
      <c r="I259" s="4" t="s">
        <v>442</v>
      </c>
      <c r="J259" s="4" t="s">
        <v>456</v>
      </c>
    </row>
    <row r="260" spans="1:10" x14ac:dyDescent="0.2">
      <c r="A260" s="4" t="s">
        <v>125</v>
      </c>
      <c r="B260" s="4" t="s">
        <v>257</v>
      </c>
      <c r="C260" s="5" t="s">
        <v>7</v>
      </c>
      <c r="D260" s="5" t="s">
        <v>2726</v>
      </c>
      <c r="E260" s="4" t="s">
        <v>2881</v>
      </c>
      <c r="F260" s="6">
        <v>19502000</v>
      </c>
      <c r="G260" s="6">
        <v>0</v>
      </c>
      <c r="H260" s="6">
        <v>19502000</v>
      </c>
      <c r="I260" s="4" t="s">
        <v>23</v>
      </c>
      <c r="J260" s="4" t="s">
        <v>24</v>
      </c>
    </row>
    <row r="261" spans="1:10" x14ac:dyDescent="0.2">
      <c r="A261" s="4" t="s">
        <v>125</v>
      </c>
      <c r="B261" s="4" t="s">
        <v>257</v>
      </c>
      <c r="C261" s="5" t="s">
        <v>7</v>
      </c>
      <c r="D261" s="5" t="s">
        <v>2727</v>
      </c>
      <c r="E261" s="4" t="s">
        <v>2882</v>
      </c>
      <c r="F261" s="6">
        <v>542000</v>
      </c>
      <c r="G261" s="6">
        <v>0</v>
      </c>
      <c r="H261" s="6">
        <v>542000</v>
      </c>
      <c r="I261" s="4" t="s">
        <v>23</v>
      </c>
      <c r="J261" s="4" t="s">
        <v>24</v>
      </c>
    </row>
    <row r="262" spans="1:10" x14ac:dyDescent="0.2">
      <c r="A262" s="4" t="s">
        <v>125</v>
      </c>
      <c r="B262" s="4" t="s">
        <v>257</v>
      </c>
      <c r="C262" s="5" t="s">
        <v>7</v>
      </c>
      <c r="D262" s="5" t="s">
        <v>2728</v>
      </c>
      <c r="E262" s="4" t="s">
        <v>2883</v>
      </c>
      <c r="F262" s="6">
        <v>1786000</v>
      </c>
      <c r="G262" s="6">
        <v>0</v>
      </c>
      <c r="H262" s="6">
        <v>1786000</v>
      </c>
      <c r="I262" s="4" t="s">
        <v>23</v>
      </c>
      <c r="J262" s="4" t="s">
        <v>24</v>
      </c>
    </row>
    <row r="263" spans="1:10" x14ac:dyDescent="0.2">
      <c r="A263" s="4" t="s">
        <v>125</v>
      </c>
      <c r="B263" s="4" t="s">
        <v>300</v>
      </c>
      <c r="C263" s="5" t="s">
        <v>7</v>
      </c>
      <c r="D263" s="5" t="s">
        <v>2729</v>
      </c>
      <c r="E263" s="4" t="s">
        <v>2884</v>
      </c>
      <c r="F263" s="6">
        <v>364420</v>
      </c>
      <c r="G263" s="6">
        <v>0</v>
      </c>
      <c r="H263" s="6">
        <v>364420</v>
      </c>
      <c r="I263" s="4" t="s">
        <v>34</v>
      </c>
      <c r="J263" s="4" t="s">
        <v>34</v>
      </c>
    </row>
    <row r="264" spans="1:10" x14ac:dyDescent="0.2">
      <c r="A264" s="4" t="s">
        <v>125</v>
      </c>
      <c r="B264" s="4" t="s">
        <v>300</v>
      </c>
      <c r="C264" s="5" t="s">
        <v>7</v>
      </c>
      <c r="D264" s="5" t="s">
        <v>1880</v>
      </c>
      <c r="E264" s="4" t="s">
        <v>2371</v>
      </c>
      <c r="F264" s="6">
        <v>8667</v>
      </c>
      <c r="G264" s="6">
        <v>8666.4449999999997</v>
      </c>
      <c r="H264" s="6">
        <v>0.55500000000029104</v>
      </c>
      <c r="I264" s="4" t="s">
        <v>35</v>
      </c>
      <c r="J264" s="4" t="s">
        <v>35</v>
      </c>
    </row>
    <row r="265" spans="1:10" x14ac:dyDescent="0.2">
      <c r="A265" s="4" t="s">
        <v>125</v>
      </c>
      <c r="B265" s="4" t="s">
        <v>300</v>
      </c>
      <c r="C265" s="5" t="s">
        <v>7</v>
      </c>
      <c r="D265" s="5" t="s">
        <v>1881</v>
      </c>
      <c r="E265" s="4" t="s">
        <v>2372</v>
      </c>
      <c r="F265" s="6">
        <v>5738</v>
      </c>
      <c r="G265" s="6">
        <v>5683.3990000000003</v>
      </c>
      <c r="H265" s="6">
        <v>54.600999999999658</v>
      </c>
      <c r="I265" s="4" t="s">
        <v>34</v>
      </c>
      <c r="J265" s="4" t="s">
        <v>34</v>
      </c>
    </row>
    <row r="266" spans="1:10" x14ac:dyDescent="0.2">
      <c r="A266" s="4" t="s">
        <v>125</v>
      </c>
      <c r="B266" s="4" t="s">
        <v>184</v>
      </c>
      <c r="C266" s="5" t="s">
        <v>7</v>
      </c>
      <c r="D266" s="5" t="s">
        <v>139</v>
      </c>
      <c r="E266" s="4" t="s">
        <v>2379</v>
      </c>
      <c r="F266" s="6">
        <v>21847</v>
      </c>
      <c r="G266" s="6">
        <v>0</v>
      </c>
      <c r="H266" s="6">
        <v>21847</v>
      </c>
      <c r="I266" s="4" t="s">
        <v>33</v>
      </c>
      <c r="J266" s="4" t="s">
        <v>37</v>
      </c>
    </row>
    <row r="267" spans="1:10" x14ac:dyDescent="0.2">
      <c r="A267" s="4" t="s">
        <v>125</v>
      </c>
      <c r="B267" s="4" t="s">
        <v>2818</v>
      </c>
      <c r="C267" s="5" t="s">
        <v>7</v>
      </c>
      <c r="D267" s="5" t="s">
        <v>2109</v>
      </c>
      <c r="E267" s="4" t="s">
        <v>2110</v>
      </c>
      <c r="F267" s="6">
        <v>542584</v>
      </c>
      <c r="G267" s="6">
        <v>83615.237999999998</v>
      </c>
      <c r="H267" s="6">
        <v>458968.76199999999</v>
      </c>
      <c r="I267" s="4" t="s">
        <v>35</v>
      </c>
      <c r="J267" s="4" t="s">
        <v>36</v>
      </c>
    </row>
    <row r="268" spans="1:10" x14ac:dyDescent="0.2">
      <c r="A268" s="4" t="s">
        <v>125</v>
      </c>
      <c r="B268" s="4" t="s">
        <v>2818</v>
      </c>
      <c r="C268" s="5" t="s">
        <v>7</v>
      </c>
      <c r="D268" s="5" t="s">
        <v>2244</v>
      </c>
      <c r="E268" s="4" t="s">
        <v>2245</v>
      </c>
      <c r="F268" s="6">
        <v>706440</v>
      </c>
      <c r="G268" s="6">
        <v>492942.62199999997</v>
      </c>
      <c r="H268" s="6">
        <v>213497.37800000003</v>
      </c>
      <c r="I268" s="4" t="s">
        <v>23</v>
      </c>
      <c r="J268" s="4" t="s">
        <v>24</v>
      </c>
    </row>
    <row r="269" spans="1:10" x14ac:dyDescent="0.2">
      <c r="A269" s="4" t="s">
        <v>125</v>
      </c>
      <c r="B269" s="4" t="s">
        <v>2818</v>
      </c>
      <c r="C269" s="5" t="s">
        <v>7</v>
      </c>
      <c r="D269" s="5" t="s">
        <v>1883</v>
      </c>
      <c r="E269" s="4" t="s">
        <v>2380</v>
      </c>
      <c r="F269" s="6">
        <v>2097217</v>
      </c>
      <c r="G269" s="6">
        <v>524763.09400000004</v>
      </c>
      <c r="H269" s="6">
        <v>1572453.906</v>
      </c>
      <c r="I269" s="4" t="s">
        <v>35</v>
      </c>
      <c r="J269" s="4" t="s">
        <v>1884</v>
      </c>
    </row>
    <row r="270" spans="1:10" x14ac:dyDescent="0.2">
      <c r="A270" s="4" t="s">
        <v>125</v>
      </c>
      <c r="B270" s="4" t="s">
        <v>2818</v>
      </c>
      <c r="C270" s="5" t="s">
        <v>7</v>
      </c>
      <c r="D270" s="5" t="s">
        <v>2204</v>
      </c>
      <c r="E270" s="4" t="s">
        <v>2885</v>
      </c>
      <c r="F270" s="6">
        <v>101000</v>
      </c>
      <c r="G270" s="6">
        <v>85821</v>
      </c>
      <c r="H270" s="6">
        <v>15179</v>
      </c>
      <c r="I270" s="4" t="s">
        <v>23</v>
      </c>
      <c r="J270" s="4" t="s">
        <v>24</v>
      </c>
    </row>
    <row r="271" spans="1:10" x14ac:dyDescent="0.2">
      <c r="A271" s="4" t="s">
        <v>125</v>
      </c>
      <c r="B271" s="4" t="s">
        <v>2818</v>
      </c>
      <c r="C271" s="5" t="s">
        <v>7</v>
      </c>
      <c r="D271" s="5" t="s">
        <v>3364</v>
      </c>
      <c r="E271" s="4" t="s">
        <v>3365</v>
      </c>
      <c r="F271" s="6">
        <v>1417689</v>
      </c>
      <c r="G271" s="6">
        <v>0</v>
      </c>
      <c r="H271" s="6">
        <v>1417689</v>
      </c>
      <c r="I271" s="4" t="s">
        <v>33</v>
      </c>
      <c r="J271" s="4" t="s">
        <v>33</v>
      </c>
    </row>
    <row r="272" spans="1:10" x14ac:dyDescent="0.2">
      <c r="A272" s="4" t="s">
        <v>125</v>
      </c>
      <c r="B272" s="4" t="s">
        <v>2818</v>
      </c>
      <c r="C272" s="5" t="s">
        <v>7</v>
      </c>
      <c r="D272" s="5" t="s">
        <v>3366</v>
      </c>
      <c r="E272" s="4" t="s">
        <v>3367</v>
      </c>
      <c r="F272" s="6">
        <v>183701</v>
      </c>
      <c r="G272" s="6">
        <v>77254.98</v>
      </c>
      <c r="H272" s="6">
        <v>106446.02</v>
      </c>
      <c r="I272" s="4" t="s">
        <v>23</v>
      </c>
      <c r="J272" s="4" t="s">
        <v>24</v>
      </c>
    </row>
    <row r="273" spans="1:10" x14ac:dyDescent="0.2">
      <c r="A273" s="4" t="s">
        <v>125</v>
      </c>
      <c r="B273" s="4" t="s">
        <v>2818</v>
      </c>
      <c r="C273" s="5" t="s">
        <v>7</v>
      </c>
      <c r="D273" s="5" t="s">
        <v>2095</v>
      </c>
      <c r="E273" s="4" t="s">
        <v>2373</v>
      </c>
      <c r="F273" s="6">
        <v>34698</v>
      </c>
      <c r="G273" s="6">
        <v>31706.431</v>
      </c>
      <c r="H273" s="6">
        <v>2991.5689999999995</v>
      </c>
      <c r="I273" s="4" t="s">
        <v>35</v>
      </c>
      <c r="J273" s="4" t="s">
        <v>1884</v>
      </c>
    </row>
    <row r="274" spans="1:10" x14ac:dyDescent="0.2">
      <c r="A274" s="4" t="s">
        <v>125</v>
      </c>
      <c r="B274" s="4" t="s">
        <v>2818</v>
      </c>
      <c r="C274" s="5" t="s">
        <v>7</v>
      </c>
      <c r="D274" s="5" t="s">
        <v>2205</v>
      </c>
      <c r="E274" s="4" t="s">
        <v>2886</v>
      </c>
      <c r="F274" s="6">
        <v>221000</v>
      </c>
      <c r="G274" s="6">
        <v>221000</v>
      </c>
      <c r="H274" s="6">
        <v>0</v>
      </c>
      <c r="I274" s="4" t="s">
        <v>35</v>
      </c>
      <c r="J274" s="4" t="s">
        <v>36</v>
      </c>
    </row>
    <row r="275" spans="1:10" x14ac:dyDescent="0.2">
      <c r="A275" s="4" t="s">
        <v>125</v>
      </c>
      <c r="B275" s="4" t="s">
        <v>2818</v>
      </c>
      <c r="C275" s="5" t="s">
        <v>7</v>
      </c>
      <c r="D275" s="5" t="s">
        <v>2206</v>
      </c>
      <c r="E275" s="4" t="s">
        <v>2887</v>
      </c>
      <c r="F275" s="6">
        <v>221000</v>
      </c>
      <c r="G275" s="6">
        <v>193070.85</v>
      </c>
      <c r="H275" s="6">
        <v>27929.149999999994</v>
      </c>
      <c r="I275" s="4" t="s">
        <v>35</v>
      </c>
      <c r="J275" s="4" t="s">
        <v>36</v>
      </c>
    </row>
    <row r="276" spans="1:10" x14ac:dyDescent="0.2">
      <c r="A276" s="4" t="s">
        <v>125</v>
      </c>
      <c r="B276" s="4" t="s">
        <v>2818</v>
      </c>
      <c r="C276" s="5" t="s">
        <v>7</v>
      </c>
      <c r="D276" s="5" t="s">
        <v>2207</v>
      </c>
      <c r="E276" s="4" t="s">
        <v>2888</v>
      </c>
      <c r="F276" s="6">
        <v>131000</v>
      </c>
      <c r="G276" s="6">
        <v>74443.073000000004</v>
      </c>
      <c r="H276" s="6">
        <v>56556.926999999996</v>
      </c>
      <c r="I276" s="4" t="s">
        <v>35</v>
      </c>
      <c r="J276" s="4" t="s">
        <v>36</v>
      </c>
    </row>
    <row r="277" spans="1:10" x14ac:dyDescent="0.2">
      <c r="A277" s="4" t="s">
        <v>125</v>
      </c>
      <c r="B277" s="4" t="s">
        <v>306</v>
      </c>
      <c r="C277" s="5" t="s">
        <v>7</v>
      </c>
      <c r="D277" s="5" t="s">
        <v>469</v>
      </c>
      <c r="E277" s="4" t="s">
        <v>470</v>
      </c>
      <c r="F277" s="6">
        <v>352971</v>
      </c>
      <c r="G277" s="6">
        <v>55379.430999999997</v>
      </c>
      <c r="H277" s="6">
        <v>297591.56900000002</v>
      </c>
      <c r="I277" s="4" t="s">
        <v>33</v>
      </c>
      <c r="J277" s="4" t="s">
        <v>37</v>
      </c>
    </row>
    <row r="278" spans="1:10" x14ac:dyDescent="0.2">
      <c r="A278" s="4" t="s">
        <v>125</v>
      </c>
      <c r="B278" s="4" t="s">
        <v>306</v>
      </c>
      <c r="C278" s="5" t="s">
        <v>7</v>
      </c>
      <c r="D278" s="5" t="s">
        <v>471</v>
      </c>
      <c r="E278" s="4" t="s">
        <v>472</v>
      </c>
      <c r="F278" s="6">
        <v>1023224</v>
      </c>
      <c r="G278" s="6">
        <v>107351.276</v>
      </c>
      <c r="H278" s="6">
        <v>915872.72400000005</v>
      </c>
      <c r="I278" s="4" t="s">
        <v>473</v>
      </c>
      <c r="J278" s="4" t="s">
        <v>474</v>
      </c>
    </row>
    <row r="279" spans="1:10" x14ac:dyDescent="0.2">
      <c r="A279" s="4" t="s">
        <v>125</v>
      </c>
      <c r="B279" s="4" t="s">
        <v>306</v>
      </c>
      <c r="C279" s="5" t="s">
        <v>7</v>
      </c>
      <c r="D279" s="5" t="s">
        <v>475</v>
      </c>
      <c r="E279" s="4" t="s">
        <v>476</v>
      </c>
      <c r="F279" s="6">
        <v>2200</v>
      </c>
      <c r="G279" s="6">
        <v>0</v>
      </c>
      <c r="H279" s="6">
        <v>2200</v>
      </c>
      <c r="I279" s="4" t="s">
        <v>23</v>
      </c>
      <c r="J279" s="4" t="s">
        <v>24</v>
      </c>
    </row>
    <row r="280" spans="1:10" x14ac:dyDescent="0.2">
      <c r="A280" s="4" t="s">
        <v>126</v>
      </c>
      <c r="B280" s="4" t="s">
        <v>319</v>
      </c>
      <c r="C280" s="5" t="s">
        <v>7</v>
      </c>
      <c r="D280" s="5" t="s">
        <v>4066</v>
      </c>
      <c r="E280" s="4" t="s">
        <v>4067</v>
      </c>
      <c r="F280" s="6">
        <v>269036</v>
      </c>
      <c r="G280" s="6">
        <v>0</v>
      </c>
      <c r="H280" s="6">
        <v>269036</v>
      </c>
      <c r="I280" s="4" t="s">
        <v>40</v>
      </c>
      <c r="J280" s="4" t="s">
        <v>42</v>
      </c>
    </row>
    <row r="281" spans="1:10" x14ac:dyDescent="0.2">
      <c r="A281" s="4" t="s">
        <v>126</v>
      </c>
      <c r="B281" s="4" t="s">
        <v>252</v>
      </c>
      <c r="C281" s="5" t="s">
        <v>7</v>
      </c>
      <c r="D281" s="5" t="s">
        <v>1885</v>
      </c>
      <c r="E281" s="4" t="s">
        <v>2381</v>
      </c>
      <c r="F281" s="6">
        <v>2400102</v>
      </c>
      <c r="G281" s="6">
        <v>0</v>
      </c>
      <c r="H281" s="6">
        <v>2400102</v>
      </c>
      <c r="I281" s="4" t="s">
        <v>40</v>
      </c>
      <c r="J281" s="4" t="s">
        <v>1886</v>
      </c>
    </row>
    <row r="282" spans="1:10" x14ac:dyDescent="0.2">
      <c r="A282" s="4" t="s">
        <v>126</v>
      </c>
      <c r="B282" s="4" t="s">
        <v>252</v>
      </c>
      <c r="C282" s="5" t="s">
        <v>7</v>
      </c>
      <c r="D282" s="5" t="s">
        <v>1887</v>
      </c>
      <c r="E282" s="4" t="s">
        <v>1888</v>
      </c>
      <c r="F282" s="6">
        <v>456601</v>
      </c>
      <c r="G282" s="6">
        <v>180089.693</v>
      </c>
      <c r="H282" s="6">
        <v>276511.30700000003</v>
      </c>
      <c r="I282" s="4" t="s">
        <v>505</v>
      </c>
      <c r="J282" s="4" t="s">
        <v>1889</v>
      </c>
    </row>
    <row r="283" spans="1:10" x14ac:dyDescent="0.2">
      <c r="A283" s="4" t="s">
        <v>126</v>
      </c>
      <c r="B283" s="4" t="s">
        <v>252</v>
      </c>
      <c r="C283" s="5" t="s">
        <v>7</v>
      </c>
      <c r="D283" s="5" t="s">
        <v>490</v>
      </c>
      <c r="E283" s="4" t="s">
        <v>491</v>
      </c>
      <c r="F283" s="6">
        <v>7791005</v>
      </c>
      <c r="G283" s="6">
        <v>489120.69999999995</v>
      </c>
      <c r="H283" s="6">
        <v>7301884.3000000007</v>
      </c>
      <c r="I283" s="4" t="s">
        <v>487</v>
      </c>
      <c r="J283" s="4" t="s">
        <v>492</v>
      </c>
    </row>
    <row r="284" spans="1:10" x14ac:dyDescent="0.2">
      <c r="A284" s="4" t="s">
        <v>126</v>
      </c>
      <c r="B284" s="4" t="s">
        <v>252</v>
      </c>
      <c r="C284" s="5" t="s">
        <v>7</v>
      </c>
      <c r="D284" s="5" t="s">
        <v>493</v>
      </c>
      <c r="E284" s="4" t="s">
        <v>494</v>
      </c>
      <c r="F284" s="6">
        <v>3291797</v>
      </c>
      <c r="G284" s="6">
        <v>167911.85499999998</v>
      </c>
      <c r="H284" s="6">
        <v>3123885.145</v>
      </c>
      <c r="I284" s="4" t="s">
        <v>41</v>
      </c>
      <c r="J284" s="4" t="s">
        <v>486</v>
      </c>
    </row>
    <row r="285" spans="1:10" x14ac:dyDescent="0.2">
      <c r="A285" s="4" t="s">
        <v>126</v>
      </c>
      <c r="B285" s="4" t="s">
        <v>252</v>
      </c>
      <c r="C285" s="5" t="s">
        <v>7</v>
      </c>
      <c r="D285" s="5" t="s">
        <v>477</v>
      </c>
      <c r="E285" s="4" t="s">
        <v>478</v>
      </c>
      <c r="F285" s="6">
        <v>2755</v>
      </c>
      <c r="G285" s="6">
        <v>0</v>
      </c>
      <c r="H285" s="6">
        <v>2755</v>
      </c>
      <c r="I285" s="4" t="s">
        <v>40</v>
      </c>
      <c r="J285" s="4" t="s">
        <v>479</v>
      </c>
    </row>
    <row r="286" spans="1:10" x14ac:dyDescent="0.2">
      <c r="A286" s="4" t="s">
        <v>126</v>
      </c>
      <c r="B286" s="4" t="s">
        <v>252</v>
      </c>
      <c r="C286" s="5" t="s">
        <v>7</v>
      </c>
      <c r="D286" s="5" t="s">
        <v>2317</v>
      </c>
      <c r="E286" s="4" t="s">
        <v>2889</v>
      </c>
      <c r="F286" s="6">
        <v>3264419</v>
      </c>
      <c r="G286" s="6">
        <v>907488.24199999997</v>
      </c>
      <c r="H286" s="6">
        <v>2356930.7579999999</v>
      </c>
      <c r="I286" s="4" t="s">
        <v>38</v>
      </c>
      <c r="J286" s="4" t="s">
        <v>140</v>
      </c>
    </row>
    <row r="287" spans="1:10" x14ac:dyDescent="0.2">
      <c r="A287" s="4" t="s">
        <v>126</v>
      </c>
      <c r="B287" s="4" t="s">
        <v>257</v>
      </c>
      <c r="C287" s="5" t="s">
        <v>7</v>
      </c>
      <c r="D287" s="5" t="s">
        <v>495</v>
      </c>
      <c r="E287" s="4" t="s">
        <v>496</v>
      </c>
      <c r="F287" s="6">
        <v>1875000</v>
      </c>
      <c r="G287" s="6">
        <v>0</v>
      </c>
      <c r="H287" s="6">
        <v>1875000</v>
      </c>
      <c r="I287" s="4" t="s">
        <v>40</v>
      </c>
      <c r="J287" s="4" t="s">
        <v>42</v>
      </c>
    </row>
    <row r="288" spans="1:10" x14ac:dyDescent="0.2">
      <c r="A288" s="4" t="s">
        <v>126</v>
      </c>
      <c r="B288" s="4" t="s">
        <v>257</v>
      </c>
      <c r="C288" s="5" t="s">
        <v>7</v>
      </c>
      <c r="D288" s="5" t="s">
        <v>2890</v>
      </c>
      <c r="E288" s="4" t="s">
        <v>2891</v>
      </c>
      <c r="F288" s="6">
        <v>542130</v>
      </c>
      <c r="G288" s="6">
        <v>0</v>
      </c>
      <c r="H288" s="6">
        <v>542130</v>
      </c>
      <c r="I288" s="4" t="s">
        <v>40</v>
      </c>
      <c r="J288" s="4" t="s">
        <v>497</v>
      </c>
    </row>
    <row r="289" spans="1:10" x14ac:dyDescent="0.2">
      <c r="A289" s="4" t="s">
        <v>126</v>
      </c>
      <c r="B289" s="4" t="s">
        <v>257</v>
      </c>
      <c r="C289" s="5" t="s">
        <v>7</v>
      </c>
      <c r="D289" s="5" t="s">
        <v>498</v>
      </c>
      <c r="E289" s="4" t="s">
        <v>499</v>
      </c>
      <c r="F289" s="6">
        <v>96000</v>
      </c>
      <c r="G289" s="6">
        <v>0</v>
      </c>
      <c r="H289" s="6">
        <v>96000</v>
      </c>
      <c r="I289" s="4" t="s">
        <v>41</v>
      </c>
      <c r="J289" s="4" t="s">
        <v>486</v>
      </c>
    </row>
    <row r="290" spans="1:10" x14ac:dyDescent="0.2">
      <c r="A290" s="4" t="s">
        <v>126</v>
      </c>
      <c r="B290" s="4" t="s">
        <v>257</v>
      </c>
      <c r="C290" s="5" t="s">
        <v>7</v>
      </c>
      <c r="D290" s="5" t="s">
        <v>3368</v>
      </c>
      <c r="E290" s="4" t="s">
        <v>3369</v>
      </c>
      <c r="F290" s="6">
        <v>10000</v>
      </c>
      <c r="G290" s="6">
        <v>0</v>
      </c>
      <c r="H290" s="6">
        <v>10000</v>
      </c>
      <c r="I290" s="4" t="s">
        <v>23</v>
      </c>
      <c r="J290" s="4" t="s">
        <v>24</v>
      </c>
    </row>
    <row r="291" spans="1:10" x14ac:dyDescent="0.2">
      <c r="A291" s="4" t="s">
        <v>126</v>
      </c>
      <c r="B291" s="4" t="s">
        <v>257</v>
      </c>
      <c r="C291" s="5" t="s">
        <v>7</v>
      </c>
      <c r="D291" s="5" t="s">
        <v>500</v>
      </c>
      <c r="E291" s="4" t="s">
        <v>501</v>
      </c>
      <c r="F291" s="6">
        <v>44000</v>
      </c>
      <c r="G291" s="6">
        <v>902.93700000000001</v>
      </c>
      <c r="H291" s="6">
        <v>43097.063000000002</v>
      </c>
      <c r="I291" s="4" t="s">
        <v>38</v>
      </c>
      <c r="J291" s="4" t="s">
        <v>39</v>
      </c>
    </row>
    <row r="292" spans="1:10" x14ac:dyDescent="0.2">
      <c r="A292" s="4" t="s">
        <v>126</v>
      </c>
      <c r="B292" s="4" t="s">
        <v>257</v>
      </c>
      <c r="C292" s="5" t="s">
        <v>7</v>
      </c>
      <c r="D292" s="5" t="s">
        <v>502</v>
      </c>
      <c r="E292" s="4" t="s">
        <v>503</v>
      </c>
      <c r="F292" s="6">
        <v>1513000</v>
      </c>
      <c r="G292" s="6">
        <v>0</v>
      </c>
      <c r="H292" s="6">
        <v>1513000</v>
      </c>
      <c r="I292" s="4" t="s">
        <v>41</v>
      </c>
      <c r="J292" s="4" t="s">
        <v>44</v>
      </c>
    </row>
    <row r="293" spans="1:10" x14ac:dyDescent="0.2">
      <c r="A293" s="4" t="s">
        <v>126</v>
      </c>
      <c r="B293" s="4" t="s">
        <v>257</v>
      </c>
      <c r="C293" s="5" t="s">
        <v>7</v>
      </c>
      <c r="D293" s="5" t="s">
        <v>2391</v>
      </c>
      <c r="E293" s="4" t="s">
        <v>2392</v>
      </c>
      <c r="F293" s="6">
        <v>1788750</v>
      </c>
      <c r="G293" s="6">
        <v>0</v>
      </c>
      <c r="H293" s="6">
        <v>1788750</v>
      </c>
      <c r="I293" s="4" t="s">
        <v>38</v>
      </c>
      <c r="J293" s="4" t="s">
        <v>140</v>
      </c>
    </row>
    <row r="294" spans="1:10" x14ac:dyDescent="0.2">
      <c r="A294" s="4" t="s">
        <v>126</v>
      </c>
      <c r="B294" s="4" t="s">
        <v>257</v>
      </c>
      <c r="C294" s="5" t="s">
        <v>7</v>
      </c>
      <c r="D294" s="5" t="s">
        <v>3370</v>
      </c>
      <c r="E294" s="4" t="s">
        <v>3371</v>
      </c>
      <c r="F294" s="6">
        <v>146000</v>
      </c>
      <c r="G294" s="6">
        <v>0</v>
      </c>
      <c r="H294" s="6">
        <v>146000</v>
      </c>
      <c r="I294" s="4" t="s">
        <v>484</v>
      </c>
      <c r="J294" s="4" t="s">
        <v>3372</v>
      </c>
    </row>
    <row r="295" spans="1:10" x14ac:dyDescent="0.2">
      <c r="A295" s="4" t="s">
        <v>126</v>
      </c>
      <c r="B295" s="4" t="s">
        <v>257</v>
      </c>
      <c r="C295" s="5" t="s">
        <v>7</v>
      </c>
      <c r="D295" s="5" t="s">
        <v>3373</v>
      </c>
      <c r="E295" s="4" t="s">
        <v>3374</v>
      </c>
      <c r="F295" s="6">
        <v>830000</v>
      </c>
      <c r="G295" s="6">
        <v>80733.319000000003</v>
      </c>
      <c r="H295" s="6">
        <v>749266.68099999998</v>
      </c>
      <c r="I295" s="4" t="s">
        <v>484</v>
      </c>
      <c r="J295" s="4" t="s">
        <v>3372</v>
      </c>
    </row>
    <row r="296" spans="1:10" x14ac:dyDescent="0.2">
      <c r="A296" s="4" t="s">
        <v>126</v>
      </c>
      <c r="B296" s="4" t="s">
        <v>257</v>
      </c>
      <c r="C296" s="5" t="s">
        <v>7</v>
      </c>
      <c r="D296" s="5" t="s">
        <v>506</v>
      </c>
      <c r="E296" s="4" t="s">
        <v>507</v>
      </c>
      <c r="F296" s="6">
        <v>1515700</v>
      </c>
      <c r="G296" s="6">
        <v>0</v>
      </c>
      <c r="H296" s="6">
        <v>1515700</v>
      </c>
      <c r="I296" s="4" t="s">
        <v>40</v>
      </c>
      <c r="J296" s="4" t="s">
        <v>497</v>
      </c>
    </row>
    <row r="297" spans="1:10" x14ac:dyDescent="0.2">
      <c r="A297" s="4" t="s">
        <v>126</v>
      </c>
      <c r="B297" s="4" t="s">
        <v>257</v>
      </c>
      <c r="C297" s="5" t="s">
        <v>7</v>
      </c>
      <c r="D297" s="5" t="s">
        <v>3375</v>
      </c>
      <c r="E297" s="4" t="s">
        <v>3376</v>
      </c>
      <c r="F297" s="6">
        <v>1102000</v>
      </c>
      <c r="G297" s="6">
        <v>84617.097999999998</v>
      </c>
      <c r="H297" s="6">
        <v>1017382.902</v>
      </c>
      <c r="I297" s="4" t="s">
        <v>484</v>
      </c>
      <c r="J297" s="4" t="s">
        <v>504</v>
      </c>
    </row>
    <row r="298" spans="1:10" x14ac:dyDescent="0.2">
      <c r="A298" s="4" t="s">
        <v>126</v>
      </c>
      <c r="B298" s="4" t="s">
        <v>257</v>
      </c>
      <c r="C298" s="5" t="s">
        <v>7</v>
      </c>
      <c r="D298" s="5" t="s">
        <v>2892</v>
      </c>
      <c r="E298" s="4" t="s">
        <v>2893</v>
      </c>
      <c r="F298" s="6">
        <v>53650</v>
      </c>
      <c r="G298" s="6">
        <v>0</v>
      </c>
      <c r="H298" s="6">
        <v>53650</v>
      </c>
      <c r="I298" s="4" t="s">
        <v>23</v>
      </c>
      <c r="J298" s="4" t="s">
        <v>24</v>
      </c>
    </row>
    <row r="299" spans="1:10" x14ac:dyDescent="0.2">
      <c r="A299" s="4" t="s">
        <v>126</v>
      </c>
      <c r="B299" s="4" t="s">
        <v>257</v>
      </c>
      <c r="C299" s="5" t="s">
        <v>7</v>
      </c>
      <c r="D299" s="5" t="s">
        <v>2393</v>
      </c>
      <c r="E299" s="4" t="s">
        <v>2394</v>
      </c>
      <c r="F299" s="6">
        <v>251000</v>
      </c>
      <c r="G299" s="6">
        <v>79534</v>
      </c>
      <c r="H299" s="6">
        <v>171466</v>
      </c>
      <c r="I299" s="4" t="s">
        <v>40</v>
      </c>
      <c r="J299" s="4" t="s">
        <v>497</v>
      </c>
    </row>
    <row r="300" spans="1:10" x14ac:dyDescent="0.2">
      <c r="A300" s="4" t="s">
        <v>126</v>
      </c>
      <c r="B300" s="4" t="s">
        <v>257</v>
      </c>
      <c r="C300" s="5" t="s">
        <v>7</v>
      </c>
      <c r="D300" s="5" t="s">
        <v>480</v>
      </c>
      <c r="E300" s="4" t="s">
        <v>481</v>
      </c>
      <c r="F300" s="6">
        <v>65400</v>
      </c>
      <c r="G300" s="6">
        <v>42359.192000000003</v>
      </c>
      <c r="H300" s="6">
        <v>23040.807999999997</v>
      </c>
      <c r="I300" s="4" t="s">
        <v>38</v>
      </c>
      <c r="J300" s="4" t="s">
        <v>140</v>
      </c>
    </row>
    <row r="301" spans="1:10" x14ac:dyDescent="0.2">
      <c r="A301" s="4" t="s">
        <v>126</v>
      </c>
      <c r="B301" s="4" t="s">
        <v>257</v>
      </c>
      <c r="C301" s="5" t="s">
        <v>7</v>
      </c>
      <c r="D301" s="5" t="s">
        <v>509</v>
      </c>
      <c r="E301" s="4" t="s">
        <v>510</v>
      </c>
      <c r="F301" s="6">
        <v>103000</v>
      </c>
      <c r="G301" s="6">
        <v>0</v>
      </c>
      <c r="H301" s="6">
        <v>103000</v>
      </c>
      <c r="I301" s="4" t="s">
        <v>41</v>
      </c>
      <c r="J301" s="4" t="s">
        <v>44</v>
      </c>
    </row>
    <row r="302" spans="1:10" x14ac:dyDescent="0.2">
      <c r="A302" s="4" t="s">
        <v>126</v>
      </c>
      <c r="B302" s="4" t="s">
        <v>257</v>
      </c>
      <c r="C302" s="5" t="s">
        <v>7</v>
      </c>
      <c r="D302" s="5" t="s">
        <v>2894</v>
      </c>
      <c r="E302" s="4" t="s">
        <v>2895</v>
      </c>
      <c r="F302" s="6">
        <v>11130</v>
      </c>
      <c r="G302" s="6">
        <v>0</v>
      </c>
      <c r="H302" s="6">
        <v>11130</v>
      </c>
      <c r="I302" s="4" t="s">
        <v>40</v>
      </c>
      <c r="J302" s="4" t="s">
        <v>42</v>
      </c>
    </row>
    <row r="303" spans="1:10" x14ac:dyDescent="0.2">
      <c r="A303" s="4" t="s">
        <v>126</v>
      </c>
      <c r="B303" s="4" t="s">
        <v>257</v>
      </c>
      <c r="C303" s="5" t="s">
        <v>7</v>
      </c>
      <c r="D303" s="5" t="s">
        <v>511</v>
      </c>
      <c r="E303" s="4" t="s">
        <v>2395</v>
      </c>
      <c r="F303" s="6">
        <v>384690</v>
      </c>
      <c r="G303" s="6">
        <v>0</v>
      </c>
      <c r="H303" s="6">
        <v>384690</v>
      </c>
      <c r="I303" s="4" t="s">
        <v>38</v>
      </c>
      <c r="J303" s="4" t="s">
        <v>489</v>
      </c>
    </row>
    <row r="304" spans="1:10" x14ac:dyDescent="0.2">
      <c r="A304" s="4" t="s">
        <v>126</v>
      </c>
      <c r="B304" s="4" t="s">
        <v>257</v>
      </c>
      <c r="C304" s="5" t="s">
        <v>7</v>
      </c>
      <c r="D304" s="5" t="s">
        <v>2279</v>
      </c>
      <c r="E304" s="4" t="s">
        <v>2280</v>
      </c>
      <c r="F304" s="6">
        <v>137000</v>
      </c>
      <c r="G304" s="6">
        <v>0</v>
      </c>
      <c r="H304" s="6">
        <v>137000</v>
      </c>
      <c r="I304" s="4" t="s">
        <v>38</v>
      </c>
      <c r="J304" s="4" t="s">
        <v>39</v>
      </c>
    </row>
    <row r="305" spans="1:10" x14ac:dyDescent="0.2">
      <c r="A305" s="4" t="s">
        <v>126</v>
      </c>
      <c r="B305" s="4" t="s">
        <v>257</v>
      </c>
      <c r="C305" s="5" t="s">
        <v>7</v>
      </c>
      <c r="D305" s="5" t="s">
        <v>512</v>
      </c>
      <c r="E305" s="4" t="s">
        <v>2382</v>
      </c>
      <c r="F305" s="6">
        <v>1000000</v>
      </c>
      <c r="G305" s="6">
        <v>0</v>
      </c>
      <c r="H305" s="6">
        <v>1000000</v>
      </c>
      <c r="I305" s="4" t="s">
        <v>40</v>
      </c>
      <c r="J305" s="4" t="s">
        <v>42</v>
      </c>
    </row>
    <row r="306" spans="1:10" x14ac:dyDescent="0.2">
      <c r="A306" s="4" t="s">
        <v>126</v>
      </c>
      <c r="B306" s="4" t="s">
        <v>257</v>
      </c>
      <c r="C306" s="5" t="s">
        <v>7</v>
      </c>
      <c r="D306" s="5" t="s">
        <v>3377</v>
      </c>
      <c r="E306" s="4" t="s">
        <v>3378</v>
      </c>
      <c r="F306" s="6">
        <v>887000</v>
      </c>
      <c r="G306" s="6">
        <v>0</v>
      </c>
      <c r="H306" s="6">
        <v>887000</v>
      </c>
      <c r="I306" s="4" t="s">
        <v>484</v>
      </c>
      <c r="J306" s="4" t="s">
        <v>3379</v>
      </c>
    </row>
    <row r="307" spans="1:10" x14ac:dyDescent="0.2">
      <c r="A307" s="4" t="s">
        <v>126</v>
      </c>
      <c r="B307" s="4" t="s">
        <v>257</v>
      </c>
      <c r="C307" s="5" t="s">
        <v>7</v>
      </c>
      <c r="D307" s="5" t="s">
        <v>513</v>
      </c>
      <c r="E307" s="4" t="s">
        <v>2383</v>
      </c>
      <c r="F307" s="6">
        <v>951000</v>
      </c>
      <c r="G307" s="6">
        <v>692628.47499999998</v>
      </c>
      <c r="H307" s="6">
        <v>258371.52500000002</v>
      </c>
      <c r="I307" s="4" t="s">
        <v>38</v>
      </c>
      <c r="J307" s="4" t="s">
        <v>514</v>
      </c>
    </row>
    <row r="308" spans="1:10" x14ac:dyDescent="0.2">
      <c r="A308" s="4" t="s">
        <v>126</v>
      </c>
      <c r="B308" s="4" t="s">
        <v>257</v>
      </c>
      <c r="C308" s="5" t="s">
        <v>7</v>
      </c>
      <c r="D308" s="5" t="s">
        <v>515</v>
      </c>
      <c r="E308" s="4" t="s">
        <v>516</v>
      </c>
      <c r="F308" s="6">
        <v>16000</v>
      </c>
      <c r="G308" s="6">
        <v>5999.7470000000003</v>
      </c>
      <c r="H308" s="6">
        <v>10000.253000000001</v>
      </c>
      <c r="I308" s="4" t="s">
        <v>40</v>
      </c>
      <c r="J308" s="4" t="s">
        <v>42</v>
      </c>
    </row>
    <row r="309" spans="1:10" x14ac:dyDescent="0.2">
      <c r="A309" s="4" t="s">
        <v>126</v>
      </c>
      <c r="B309" s="4" t="s">
        <v>257</v>
      </c>
      <c r="C309" s="5" t="s">
        <v>7</v>
      </c>
      <c r="D309" s="5" t="s">
        <v>517</v>
      </c>
      <c r="E309" s="4" t="s">
        <v>2384</v>
      </c>
      <c r="F309" s="6">
        <v>1190000</v>
      </c>
      <c r="G309" s="6">
        <v>609507.46699999995</v>
      </c>
      <c r="H309" s="6">
        <v>580492.53300000005</v>
      </c>
      <c r="I309" s="4" t="s">
        <v>38</v>
      </c>
      <c r="J309" s="4" t="s">
        <v>39</v>
      </c>
    </row>
    <row r="310" spans="1:10" x14ac:dyDescent="0.2">
      <c r="A310" s="4" t="s">
        <v>126</v>
      </c>
      <c r="B310" s="4" t="s">
        <v>257</v>
      </c>
      <c r="C310" s="5" t="s">
        <v>7</v>
      </c>
      <c r="D310" s="5" t="s">
        <v>518</v>
      </c>
      <c r="E310" s="4" t="s">
        <v>2396</v>
      </c>
      <c r="F310" s="6">
        <v>85000</v>
      </c>
      <c r="G310" s="6">
        <v>28847.7</v>
      </c>
      <c r="H310" s="6">
        <v>56152.3</v>
      </c>
      <c r="I310" s="4" t="s">
        <v>41</v>
      </c>
      <c r="J310" s="4" t="s">
        <v>486</v>
      </c>
    </row>
    <row r="311" spans="1:10" x14ac:dyDescent="0.2">
      <c r="A311" s="4" t="s">
        <v>126</v>
      </c>
      <c r="B311" s="4" t="s">
        <v>257</v>
      </c>
      <c r="C311" s="5" t="s">
        <v>7</v>
      </c>
      <c r="D311" s="5" t="s">
        <v>3380</v>
      </c>
      <c r="E311" s="4" t="s">
        <v>3381</v>
      </c>
      <c r="F311" s="6">
        <v>3633000</v>
      </c>
      <c r="G311" s="6">
        <v>1431721.361</v>
      </c>
      <c r="H311" s="6">
        <v>2201278.639</v>
      </c>
      <c r="I311" s="4" t="s">
        <v>484</v>
      </c>
      <c r="J311" s="4" t="s">
        <v>3379</v>
      </c>
    </row>
    <row r="312" spans="1:10" x14ac:dyDescent="0.2">
      <c r="A312" s="4" t="s">
        <v>126</v>
      </c>
      <c r="B312" s="4" t="s">
        <v>257</v>
      </c>
      <c r="C312" s="5" t="s">
        <v>7</v>
      </c>
      <c r="D312" s="5" t="s">
        <v>519</v>
      </c>
      <c r="E312" s="4" t="s">
        <v>520</v>
      </c>
      <c r="F312" s="6">
        <v>150000</v>
      </c>
      <c r="G312" s="6">
        <v>78568.02</v>
      </c>
      <c r="H312" s="6">
        <v>71431.98</v>
      </c>
      <c r="I312" s="4" t="s">
        <v>40</v>
      </c>
      <c r="J312" s="4" t="s">
        <v>479</v>
      </c>
    </row>
    <row r="313" spans="1:10" x14ac:dyDescent="0.2">
      <c r="A313" s="4" t="s">
        <v>126</v>
      </c>
      <c r="B313" s="4" t="s">
        <v>257</v>
      </c>
      <c r="C313" s="5" t="s">
        <v>7</v>
      </c>
      <c r="D313" s="5" t="s">
        <v>521</v>
      </c>
      <c r="E313" s="4" t="s">
        <v>2397</v>
      </c>
      <c r="F313" s="6">
        <v>574000</v>
      </c>
      <c r="G313" s="6">
        <v>26287.02</v>
      </c>
      <c r="H313" s="6">
        <v>547712.98</v>
      </c>
      <c r="I313" s="4" t="s">
        <v>40</v>
      </c>
      <c r="J313" s="4" t="s">
        <v>43</v>
      </c>
    </row>
    <row r="314" spans="1:10" x14ac:dyDescent="0.2">
      <c r="A314" s="4" t="s">
        <v>126</v>
      </c>
      <c r="B314" s="4" t="s">
        <v>257</v>
      </c>
      <c r="C314" s="5" t="s">
        <v>7</v>
      </c>
      <c r="D314" s="5" t="s">
        <v>3382</v>
      </c>
      <c r="E314" s="4" t="s">
        <v>3383</v>
      </c>
      <c r="F314" s="6">
        <v>336500</v>
      </c>
      <c r="G314" s="6">
        <v>0</v>
      </c>
      <c r="H314" s="6">
        <v>336500</v>
      </c>
      <c r="I314" s="4" t="s">
        <v>23</v>
      </c>
      <c r="J314" s="4" t="s">
        <v>24</v>
      </c>
    </row>
    <row r="315" spans="1:10" x14ac:dyDescent="0.2">
      <c r="A315" s="4" t="s">
        <v>126</v>
      </c>
      <c r="B315" s="4" t="s">
        <v>257</v>
      </c>
      <c r="C315" s="5" t="s">
        <v>7</v>
      </c>
      <c r="D315" s="5" t="s">
        <v>3384</v>
      </c>
      <c r="E315" s="4" t="s">
        <v>3385</v>
      </c>
      <c r="F315" s="6">
        <v>2651000</v>
      </c>
      <c r="G315" s="6">
        <v>290778.73499999999</v>
      </c>
      <c r="H315" s="6">
        <v>2360221.2650000001</v>
      </c>
      <c r="I315" s="4" t="s">
        <v>23</v>
      </c>
      <c r="J315" s="4" t="s">
        <v>24</v>
      </c>
    </row>
    <row r="316" spans="1:10" x14ac:dyDescent="0.2">
      <c r="A316" s="4" t="s">
        <v>126</v>
      </c>
      <c r="B316" s="4" t="s">
        <v>257</v>
      </c>
      <c r="C316" s="5" t="s">
        <v>7</v>
      </c>
      <c r="D316" s="5" t="s">
        <v>522</v>
      </c>
      <c r="E316" s="4" t="s">
        <v>523</v>
      </c>
      <c r="F316" s="6">
        <v>2118000</v>
      </c>
      <c r="G316" s="6">
        <v>1027915.897</v>
      </c>
      <c r="H316" s="6">
        <v>1090084.1030000001</v>
      </c>
      <c r="I316" s="4" t="s">
        <v>40</v>
      </c>
      <c r="J316" s="4" t="s">
        <v>497</v>
      </c>
    </row>
    <row r="317" spans="1:10" x14ac:dyDescent="0.2">
      <c r="A317" s="4" t="s">
        <v>126</v>
      </c>
      <c r="B317" s="4" t="s">
        <v>257</v>
      </c>
      <c r="C317" s="5" t="s">
        <v>7</v>
      </c>
      <c r="D317" s="5" t="s">
        <v>3386</v>
      </c>
      <c r="E317" s="4" t="s">
        <v>3387</v>
      </c>
      <c r="F317" s="6">
        <v>4119000</v>
      </c>
      <c r="G317" s="6">
        <v>0</v>
      </c>
      <c r="H317" s="6">
        <v>4119000</v>
      </c>
      <c r="I317" s="4" t="s">
        <v>484</v>
      </c>
      <c r="J317" s="4" t="s">
        <v>3379</v>
      </c>
    </row>
    <row r="318" spans="1:10" x14ac:dyDescent="0.2">
      <c r="A318" s="4" t="s">
        <v>126</v>
      </c>
      <c r="B318" s="4" t="s">
        <v>257</v>
      </c>
      <c r="C318" s="5" t="s">
        <v>7</v>
      </c>
      <c r="D318" s="5" t="s">
        <v>2398</v>
      </c>
      <c r="E318" s="4" t="s">
        <v>2399</v>
      </c>
      <c r="F318" s="6">
        <v>105000</v>
      </c>
      <c r="G318" s="6">
        <v>0</v>
      </c>
      <c r="H318" s="6">
        <v>105000</v>
      </c>
      <c r="I318" s="4" t="s">
        <v>38</v>
      </c>
      <c r="J318" s="4" t="s">
        <v>1892</v>
      </c>
    </row>
    <row r="319" spans="1:10" x14ac:dyDescent="0.2">
      <c r="A319" s="4" t="s">
        <v>126</v>
      </c>
      <c r="B319" s="4" t="s">
        <v>257</v>
      </c>
      <c r="C319" s="5" t="s">
        <v>7</v>
      </c>
      <c r="D319" s="5" t="s">
        <v>3388</v>
      </c>
      <c r="E319" s="4" t="s">
        <v>3389</v>
      </c>
      <c r="F319" s="6">
        <v>2863000</v>
      </c>
      <c r="G319" s="6">
        <v>1956350.1220000002</v>
      </c>
      <c r="H319" s="6">
        <v>906649.87799999991</v>
      </c>
      <c r="I319" s="4" t="s">
        <v>23</v>
      </c>
      <c r="J319" s="4" t="s">
        <v>24</v>
      </c>
    </row>
    <row r="320" spans="1:10" x14ac:dyDescent="0.2">
      <c r="A320" s="4" t="s">
        <v>126</v>
      </c>
      <c r="B320" s="4" t="s">
        <v>257</v>
      </c>
      <c r="C320" s="5" t="s">
        <v>7</v>
      </c>
      <c r="D320" s="5" t="s">
        <v>3390</v>
      </c>
      <c r="E320" s="4" t="s">
        <v>3391</v>
      </c>
      <c r="F320" s="6">
        <v>2028000</v>
      </c>
      <c r="G320" s="6">
        <v>898845.23600000003</v>
      </c>
      <c r="H320" s="6">
        <v>1129154.764</v>
      </c>
      <c r="I320" s="4" t="s">
        <v>23</v>
      </c>
      <c r="J320" s="4" t="s">
        <v>24</v>
      </c>
    </row>
    <row r="321" spans="1:10" x14ac:dyDescent="0.2">
      <c r="A321" s="4" t="s">
        <v>126</v>
      </c>
      <c r="B321" s="4" t="s">
        <v>257</v>
      </c>
      <c r="C321" s="5" t="s">
        <v>7</v>
      </c>
      <c r="D321" s="5" t="s">
        <v>4068</v>
      </c>
      <c r="E321" s="4" t="s">
        <v>4069</v>
      </c>
      <c r="F321" s="6">
        <v>5865785</v>
      </c>
      <c r="G321" s="6">
        <v>337807.13299999997</v>
      </c>
      <c r="H321" s="6">
        <v>5527977.8670000006</v>
      </c>
      <c r="I321" s="4" t="s">
        <v>484</v>
      </c>
      <c r="J321" s="4" t="s">
        <v>504</v>
      </c>
    </row>
    <row r="322" spans="1:10" x14ac:dyDescent="0.2">
      <c r="A322" s="4" t="s">
        <v>126</v>
      </c>
      <c r="B322" s="4" t="s">
        <v>257</v>
      </c>
      <c r="C322" s="5" t="s">
        <v>7</v>
      </c>
      <c r="D322" s="5" t="s">
        <v>3392</v>
      </c>
      <c r="E322" s="4" t="s">
        <v>3393</v>
      </c>
      <c r="F322" s="6">
        <v>528000</v>
      </c>
      <c r="G322" s="6">
        <v>0</v>
      </c>
      <c r="H322" s="6">
        <v>528000</v>
      </c>
      <c r="I322" s="4" t="s">
        <v>23</v>
      </c>
      <c r="J322" s="4" t="s">
        <v>24</v>
      </c>
    </row>
    <row r="323" spans="1:10" x14ac:dyDescent="0.2">
      <c r="A323" s="4" t="s">
        <v>126</v>
      </c>
      <c r="B323" s="4" t="s">
        <v>257</v>
      </c>
      <c r="C323" s="5" t="s">
        <v>7</v>
      </c>
      <c r="D323" s="5" t="s">
        <v>2730</v>
      </c>
      <c r="E323" s="4" t="s">
        <v>2896</v>
      </c>
      <c r="F323" s="6">
        <v>6921000</v>
      </c>
      <c r="G323" s="6">
        <v>0</v>
      </c>
      <c r="H323" s="6">
        <v>6921000</v>
      </c>
      <c r="I323" s="4" t="s">
        <v>23</v>
      </c>
      <c r="J323" s="4" t="s">
        <v>24</v>
      </c>
    </row>
    <row r="324" spans="1:10" x14ac:dyDescent="0.2">
      <c r="A324" s="4" t="s">
        <v>126</v>
      </c>
      <c r="B324" s="4" t="s">
        <v>257</v>
      </c>
      <c r="C324" s="5" t="s">
        <v>7</v>
      </c>
      <c r="D324" s="5" t="s">
        <v>3394</v>
      </c>
      <c r="E324" s="4" t="s">
        <v>3395</v>
      </c>
      <c r="F324" s="6">
        <v>10500</v>
      </c>
      <c r="G324" s="6">
        <v>0</v>
      </c>
      <c r="H324" s="6">
        <v>10500</v>
      </c>
      <c r="I324" s="4" t="s">
        <v>40</v>
      </c>
      <c r="J324" s="4" t="s">
        <v>42</v>
      </c>
    </row>
    <row r="325" spans="1:10" x14ac:dyDescent="0.2">
      <c r="A325" s="4" t="s">
        <v>126</v>
      </c>
      <c r="B325" s="4" t="s">
        <v>300</v>
      </c>
      <c r="C325" s="5" t="s">
        <v>8</v>
      </c>
      <c r="D325" s="5" t="s">
        <v>1890</v>
      </c>
      <c r="E325" s="4" t="s">
        <v>1891</v>
      </c>
      <c r="F325" s="6">
        <v>61680</v>
      </c>
      <c r="G325" s="6">
        <v>0</v>
      </c>
      <c r="H325" s="6">
        <v>61680</v>
      </c>
      <c r="I325" s="4" t="s">
        <v>38</v>
      </c>
      <c r="J325" s="4" t="s">
        <v>1892</v>
      </c>
    </row>
    <row r="326" spans="1:10" x14ac:dyDescent="0.2">
      <c r="A326" s="4" t="s">
        <v>126</v>
      </c>
      <c r="B326" s="4" t="s">
        <v>300</v>
      </c>
      <c r="C326" s="5" t="s">
        <v>8</v>
      </c>
      <c r="D326" s="5" t="s">
        <v>3396</v>
      </c>
      <c r="E326" s="4" t="s">
        <v>3397</v>
      </c>
      <c r="F326" s="6">
        <v>178127</v>
      </c>
      <c r="G326" s="6">
        <v>0</v>
      </c>
      <c r="H326" s="6">
        <v>178127</v>
      </c>
      <c r="I326" s="4" t="s">
        <v>38</v>
      </c>
      <c r="J326" s="4" t="s">
        <v>1892</v>
      </c>
    </row>
    <row r="327" spans="1:10" x14ac:dyDescent="0.2">
      <c r="A327" s="4" t="s">
        <v>126</v>
      </c>
      <c r="B327" s="4" t="s">
        <v>300</v>
      </c>
      <c r="C327" s="5" t="s">
        <v>8</v>
      </c>
      <c r="D327" s="5" t="s">
        <v>3398</v>
      </c>
      <c r="E327" s="4" t="s">
        <v>3399</v>
      </c>
      <c r="F327" s="6">
        <v>172265</v>
      </c>
      <c r="G327" s="6">
        <v>0</v>
      </c>
      <c r="H327" s="6">
        <v>172265</v>
      </c>
      <c r="I327" s="4" t="s">
        <v>41</v>
      </c>
      <c r="J327" s="4" t="s">
        <v>45</v>
      </c>
    </row>
    <row r="328" spans="1:10" x14ac:dyDescent="0.2">
      <c r="A328" s="4" t="s">
        <v>126</v>
      </c>
      <c r="B328" s="4" t="s">
        <v>300</v>
      </c>
      <c r="C328" s="5" t="s">
        <v>7</v>
      </c>
      <c r="D328" s="5" t="s">
        <v>524</v>
      </c>
      <c r="E328" s="4" t="s">
        <v>2400</v>
      </c>
      <c r="F328" s="6">
        <v>103967</v>
      </c>
      <c r="G328" s="6">
        <v>0</v>
      </c>
      <c r="H328" s="6">
        <v>103967</v>
      </c>
      <c r="I328" s="4" t="s">
        <v>40</v>
      </c>
      <c r="J328" s="4" t="s">
        <v>43</v>
      </c>
    </row>
    <row r="329" spans="1:10" x14ac:dyDescent="0.2">
      <c r="A329" s="4" t="s">
        <v>126</v>
      </c>
      <c r="B329" s="4" t="s">
        <v>300</v>
      </c>
      <c r="C329" s="5" t="s">
        <v>7</v>
      </c>
      <c r="D329" s="5" t="s">
        <v>525</v>
      </c>
      <c r="E329" s="4" t="s">
        <v>526</v>
      </c>
      <c r="F329" s="6">
        <v>683618</v>
      </c>
      <c r="G329" s="6">
        <v>516385.777</v>
      </c>
      <c r="H329" s="6">
        <v>167232.223</v>
      </c>
      <c r="I329" s="4" t="s">
        <v>40</v>
      </c>
      <c r="J329" s="4" t="s">
        <v>479</v>
      </c>
    </row>
    <row r="330" spans="1:10" x14ac:dyDescent="0.2">
      <c r="A330" s="4" t="s">
        <v>126</v>
      </c>
      <c r="B330" s="4" t="s">
        <v>300</v>
      </c>
      <c r="C330" s="5" t="s">
        <v>7</v>
      </c>
      <c r="D330" s="5" t="s">
        <v>3400</v>
      </c>
      <c r="E330" s="4" t="s">
        <v>3401</v>
      </c>
      <c r="F330" s="6">
        <v>1265024</v>
      </c>
      <c r="G330" s="6">
        <v>0</v>
      </c>
      <c r="H330" s="6">
        <v>1265024</v>
      </c>
      <c r="I330" s="4" t="s">
        <v>38</v>
      </c>
      <c r="J330" s="4" t="s">
        <v>140</v>
      </c>
    </row>
    <row r="331" spans="1:10" x14ac:dyDescent="0.2">
      <c r="A331" s="4" t="s">
        <v>126</v>
      </c>
      <c r="B331" s="4" t="s">
        <v>300</v>
      </c>
      <c r="C331" s="5" t="s">
        <v>7</v>
      </c>
      <c r="D331" s="5" t="s">
        <v>527</v>
      </c>
      <c r="E331" s="4" t="s">
        <v>528</v>
      </c>
      <c r="F331" s="6">
        <v>1097000</v>
      </c>
      <c r="G331" s="6">
        <v>99884.013000000006</v>
      </c>
      <c r="H331" s="6">
        <v>997115.98699999996</v>
      </c>
      <c r="I331" s="4" t="s">
        <v>40</v>
      </c>
      <c r="J331" s="4" t="s">
        <v>479</v>
      </c>
    </row>
    <row r="332" spans="1:10" x14ac:dyDescent="0.2">
      <c r="A332" s="4" t="s">
        <v>126</v>
      </c>
      <c r="B332" s="4" t="s">
        <v>300</v>
      </c>
      <c r="C332" s="5" t="s">
        <v>7</v>
      </c>
      <c r="D332" s="5" t="s">
        <v>482</v>
      </c>
      <c r="E332" s="4" t="s">
        <v>483</v>
      </c>
      <c r="F332" s="6">
        <v>67116</v>
      </c>
      <c r="G332" s="6">
        <v>67115.066000000006</v>
      </c>
      <c r="H332" s="6">
        <v>0.93399999999382999</v>
      </c>
      <c r="I332" s="4" t="s">
        <v>484</v>
      </c>
      <c r="J332" s="4" t="s">
        <v>485</v>
      </c>
    </row>
    <row r="333" spans="1:10" x14ac:dyDescent="0.2">
      <c r="A333" s="4" t="s">
        <v>126</v>
      </c>
      <c r="B333" s="4" t="s">
        <v>300</v>
      </c>
      <c r="C333" s="5" t="s">
        <v>7</v>
      </c>
      <c r="D333" s="5" t="s">
        <v>3402</v>
      </c>
      <c r="E333" s="4" t="s">
        <v>3403</v>
      </c>
      <c r="F333" s="6">
        <v>3024043</v>
      </c>
      <c r="G333" s="6">
        <v>90744.506999999998</v>
      </c>
      <c r="H333" s="6">
        <v>2933298.4929999998</v>
      </c>
      <c r="I333" s="4" t="s">
        <v>484</v>
      </c>
      <c r="J333" s="4" t="s">
        <v>504</v>
      </c>
    </row>
    <row r="334" spans="1:10" x14ac:dyDescent="0.2">
      <c r="A334" s="4" t="s">
        <v>126</v>
      </c>
      <c r="B334" s="4" t="s">
        <v>184</v>
      </c>
      <c r="C334" s="5" t="s">
        <v>7</v>
      </c>
      <c r="D334" s="5" t="s">
        <v>219</v>
      </c>
      <c r="E334" s="4" t="s">
        <v>2401</v>
      </c>
      <c r="F334" s="6">
        <v>719850</v>
      </c>
      <c r="G334" s="6">
        <v>63301.942000000003</v>
      </c>
      <c r="H334" s="6">
        <v>656548.05799999996</v>
      </c>
      <c r="I334" s="4" t="s">
        <v>40</v>
      </c>
      <c r="J334" s="4" t="s">
        <v>42</v>
      </c>
    </row>
    <row r="335" spans="1:10" x14ac:dyDescent="0.2">
      <c r="A335" s="4" t="s">
        <v>126</v>
      </c>
      <c r="B335" s="4" t="s">
        <v>184</v>
      </c>
      <c r="C335" s="5" t="s">
        <v>7</v>
      </c>
      <c r="D335" s="5" t="s">
        <v>488</v>
      </c>
      <c r="E335" s="4" t="s">
        <v>2385</v>
      </c>
      <c r="F335" s="6">
        <v>2766</v>
      </c>
      <c r="G335" s="6">
        <v>2252.5610000000001</v>
      </c>
      <c r="H335" s="6">
        <v>513.43899999999985</v>
      </c>
      <c r="I335" s="4" t="s">
        <v>41</v>
      </c>
      <c r="J335" s="4" t="s">
        <v>45</v>
      </c>
    </row>
    <row r="336" spans="1:10" x14ac:dyDescent="0.2">
      <c r="A336" s="4" t="s">
        <v>126</v>
      </c>
      <c r="B336" s="4" t="s">
        <v>187</v>
      </c>
      <c r="C336" s="5" t="s">
        <v>8</v>
      </c>
      <c r="D336" s="5" t="s">
        <v>2897</v>
      </c>
      <c r="E336" s="4" t="s">
        <v>2898</v>
      </c>
      <c r="F336" s="6">
        <v>53800</v>
      </c>
      <c r="G336" s="6">
        <v>0</v>
      </c>
      <c r="H336" s="6">
        <v>53800</v>
      </c>
      <c r="I336" s="4" t="s">
        <v>484</v>
      </c>
      <c r="J336" s="4" t="s">
        <v>504</v>
      </c>
    </row>
    <row r="337" spans="1:10" x14ac:dyDescent="0.2">
      <c r="A337" s="4" t="s">
        <v>126</v>
      </c>
      <c r="B337" s="4" t="s">
        <v>2818</v>
      </c>
      <c r="C337" s="5" t="s">
        <v>7</v>
      </c>
      <c r="D337" s="5" t="s">
        <v>1893</v>
      </c>
      <c r="E337" s="4" t="s">
        <v>1894</v>
      </c>
      <c r="F337" s="6">
        <v>194723</v>
      </c>
      <c r="G337" s="6">
        <v>0</v>
      </c>
      <c r="H337" s="6">
        <v>194723</v>
      </c>
      <c r="I337" s="4" t="s">
        <v>40</v>
      </c>
      <c r="J337" s="4" t="s">
        <v>497</v>
      </c>
    </row>
    <row r="338" spans="1:10" x14ac:dyDescent="0.2">
      <c r="A338" s="4" t="s">
        <v>126</v>
      </c>
      <c r="B338" s="4" t="s">
        <v>2818</v>
      </c>
      <c r="C338" s="5" t="s">
        <v>7</v>
      </c>
      <c r="D338" s="5" t="s">
        <v>2899</v>
      </c>
      <c r="E338" s="4" t="s">
        <v>2900</v>
      </c>
      <c r="F338" s="6">
        <v>2538</v>
      </c>
      <c r="G338" s="6">
        <v>0</v>
      </c>
      <c r="H338" s="6">
        <v>2538</v>
      </c>
      <c r="I338" s="4" t="s">
        <v>38</v>
      </c>
      <c r="J338" s="4" t="s">
        <v>1892</v>
      </c>
    </row>
    <row r="339" spans="1:10" x14ac:dyDescent="0.2">
      <c r="A339" s="4" t="s">
        <v>126</v>
      </c>
      <c r="B339" s="4" t="s">
        <v>2818</v>
      </c>
      <c r="C339" s="5" t="s">
        <v>7</v>
      </c>
      <c r="D339" s="5" t="s">
        <v>1895</v>
      </c>
      <c r="E339" s="4" t="s">
        <v>1896</v>
      </c>
      <c r="F339" s="6">
        <v>907120</v>
      </c>
      <c r="G339" s="6">
        <v>0</v>
      </c>
      <c r="H339" s="6">
        <v>907120</v>
      </c>
      <c r="I339" s="4" t="s">
        <v>40</v>
      </c>
      <c r="J339" s="4" t="s">
        <v>497</v>
      </c>
    </row>
    <row r="340" spans="1:10" x14ac:dyDescent="0.2">
      <c r="A340" s="4" t="s">
        <v>126</v>
      </c>
      <c r="B340" s="4" t="s">
        <v>2818</v>
      </c>
      <c r="C340" s="5" t="s">
        <v>7</v>
      </c>
      <c r="D340" s="5" t="s">
        <v>190</v>
      </c>
      <c r="E340" s="4" t="s">
        <v>2386</v>
      </c>
      <c r="F340" s="6">
        <v>1108576</v>
      </c>
      <c r="G340" s="6">
        <v>36871.548000000003</v>
      </c>
      <c r="H340" s="6">
        <v>1071704.452</v>
      </c>
      <c r="I340" s="4" t="s">
        <v>41</v>
      </c>
      <c r="J340" s="4" t="s">
        <v>44</v>
      </c>
    </row>
    <row r="341" spans="1:10" x14ac:dyDescent="0.2">
      <c r="A341" s="4" t="s">
        <v>126</v>
      </c>
      <c r="B341" s="4" t="s">
        <v>2818</v>
      </c>
      <c r="C341" s="5" t="s">
        <v>7</v>
      </c>
      <c r="D341" s="5" t="s">
        <v>3404</v>
      </c>
      <c r="E341" s="4" t="s">
        <v>3405</v>
      </c>
      <c r="F341" s="6">
        <v>381290</v>
      </c>
      <c r="G341" s="6">
        <v>0</v>
      </c>
      <c r="H341" s="6">
        <v>381290</v>
      </c>
      <c r="I341" s="4" t="s">
        <v>40</v>
      </c>
      <c r="J341" s="4" t="s">
        <v>42</v>
      </c>
    </row>
    <row r="342" spans="1:10" x14ac:dyDescent="0.2">
      <c r="A342" s="4" t="s">
        <v>126</v>
      </c>
      <c r="B342" s="4" t="s">
        <v>2818</v>
      </c>
      <c r="C342" s="5" t="s">
        <v>7</v>
      </c>
      <c r="D342" s="5" t="s">
        <v>2111</v>
      </c>
      <c r="E342" s="4" t="s">
        <v>2112</v>
      </c>
      <c r="F342" s="6">
        <v>3964863</v>
      </c>
      <c r="G342" s="6">
        <v>356418.45499999996</v>
      </c>
      <c r="H342" s="6">
        <v>3608444.5449999999</v>
      </c>
      <c r="I342" s="4" t="s">
        <v>23</v>
      </c>
      <c r="J342" s="4" t="s">
        <v>24</v>
      </c>
    </row>
    <row r="343" spans="1:10" x14ac:dyDescent="0.2">
      <c r="A343" s="4" t="s">
        <v>126</v>
      </c>
      <c r="B343" s="4" t="s">
        <v>2818</v>
      </c>
      <c r="C343" s="5" t="s">
        <v>7</v>
      </c>
      <c r="D343" s="5" t="s">
        <v>1897</v>
      </c>
      <c r="E343" s="4" t="s">
        <v>2402</v>
      </c>
      <c r="F343" s="6">
        <v>1695000</v>
      </c>
      <c r="G343" s="6">
        <v>583851.06099999999</v>
      </c>
      <c r="H343" s="6">
        <v>1111148.939</v>
      </c>
      <c r="I343" s="4" t="s">
        <v>40</v>
      </c>
      <c r="J343" s="4" t="s">
        <v>43</v>
      </c>
    </row>
    <row r="344" spans="1:10" x14ac:dyDescent="0.2">
      <c r="A344" s="4" t="s">
        <v>126</v>
      </c>
      <c r="B344" s="4" t="s">
        <v>2818</v>
      </c>
      <c r="C344" s="5" t="s">
        <v>7</v>
      </c>
      <c r="D344" s="5" t="s">
        <v>1898</v>
      </c>
      <c r="E344" s="4" t="s">
        <v>1899</v>
      </c>
      <c r="F344" s="6">
        <v>6735886</v>
      </c>
      <c r="G344" s="6">
        <v>1561000.3759999999</v>
      </c>
      <c r="H344" s="6">
        <v>5174885.6239999998</v>
      </c>
      <c r="I344" s="4" t="s">
        <v>23</v>
      </c>
      <c r="J344" s="4" t="s">
        <v>24</v>
      </c>
    </row>
    <row r="345" spans="1:10" x14ac:dyDescent="0.2">
      <c r="A345" s="4" t="s">
        <v>126</v>
      </c>
      <c r="B345" s="4" t="s">
        <v>2818</v>
      </c>
      <c r="C345" s="5" t="s">
        <v>7</v>
      </c>
      <c r="D345" s="5" t="s">
        <v>191</v>
      </c>
      <c r="E345" s="4" t="s">
        <v>2387</v>
      </c>
      <c r="F345" s="6">
        <v>26545</v>
      </c>
      <c r="G345" s="6">
        <v>2131.5430000000001</v>
      </c>
      <c r="H345" s="6">
        <v>24413.456999999999</v>
      </c>
      <c r="I345" s="4" t="s">
        <v>38</v>
      </c>
      <c r="J345" s="4" t="s">
        <v>39</v>
      </c>
    </row>
    <row r="346" spans="1:10" x14ac:dyDescent="0.2">
      <c r="A346" s="4" t="s">
        <v>126</v>
      </c>
      <c r="B346" s="4" t="s">
        <v>2818</v>
      </c>
      <c r="C346" s="5" t="s">
        <v>7</v>
      </c>
      <c r="D346" s="5" t="s">
        <v>237</v>
      </c>
      <c r="E346" s="4" t="s">
        <v>2388</v>
      </c>
      <c r="F346" s="6">
        <v>115902</v>
      </c>
      <c r="G346" s="6">
        <v>115883.49800000001</v>
      </c>
      <c r="H346" s="6">
        <v>18.501999999998588</v>
      </c>
      <c r="I346" s="4" t="s">
        <v>41</v>
      </c>
      <c r="J346" s="4" t="s">
        <v>45</v>
      </c>
    </row>
    <row r="347" spans="1:10" x14ac:dyDescent="0.2">
      <c r="A347" s="4" t="s">
        <v>126</v>
      </c>
      <c r="B347" s="4" t="s">
        <v>2818</v>
      </c>
      <c r="C347" s="5" t="s">
        <v>7</v>
      </c>
      <c r="D347" s="5" t="s">
        <v>238</v>
      </c>
      <c r="E347" s="4" t="s">
        <v>2389</v>
      </c>
      <c r="F347" s="6">
        <v>64865</v>
      </c>
      <c r="G347" s="6">
        <v>64864.254999999997</v>
      </c>
      <c r="H347" s="6">
        <v>0.74500000000261934</v>
      </c>
      <c r="I347" s="4" t="s">
        <v>41</v>
      </c>
      <c r="J347" s="4" t="s">
        <v>45</v>
      </c>
    </row>
    <row r="348" spans="1:10" x14ac:dyDescent="0.2">
      <c r="A348" s="4" t="s">
        <v>126</v>
      </c>
      <c r="B348" s="4" t="s">
        <v>2818</v>
      </c>
      <c r="C348" s="5" t="s">
        <v>7</v>
      </c>
      <c r="D348" s="5" t="s">
        <v>239</v>
      </c>
      <c r="E348" s="4" t="s">
        <v>2390</v>
      </c>
      <c r="F348" s="6">
        <v>2817</v>
      </c>
      <c r="G348" s="6">
        <v>2816.8249999999998</v>
      </c>
      <c r="H348" s="6">
        <v>0.17499999999995453</v>
      </c>
      <c r="I348" s="4" t="s">
        <v>41</v>
      </c>
      <c r="J348" s="4" t="s">
        <v>44</v>
      </c>
    </row>
    <row r="349" spans="1:10" x14ac:dyDescent="0.2">
      <c r="A349" s="4" t="s">
        <v>126</v>
      </c>
      <c r="B349" s="4" t="s">
        <v>2818</v>
      </c>
      <c r="C349" s="5" t="s">
        <v>7</v>
      </c>
      <c r="D349" s="5" t="s">
        <v>2214</v>
      </c>
      <c r="E349" s="4" t="s">
        <v>2901</v>
      </c>
      <c r="F349" s="6">
        <v>5724519</v>
      </c>
      <c r="G349" s="6">
        <v>1062264.412</v>
      </c>
      <c r="H349" s="6">
        <v>4662254.5880000005</v>
      </c>
      <c r="I349" s="4" t="s">
        <v>484</v>
      </c>
      <c r="J349" s="4" t="s">
        <v>504</v>
      </c>
    </row>
    <row r="350" spans="1:10" x14ac:dyDescent="0.2">
      <c r="A350" s="4" t="s">
        <v>126</v>
      </c>
      <c r="B350" s="4" t="s">
        <v>2818</v>
      </c>
      <c r="C350" s="5" t="s">
        <v>7</v>
      </c>
      <c r="D350" s="5" t="s">
        <v>2669</v>
      </c>
      <c r="E350" s="4" t="s">
        <v>2902</v>
      </c>
      <c r="F350" s="6">
        <v>482313</v>
      </c>
      <c r="G350" s="6">
        <v>0</v>
      </c>
      <c r="H350" s="6">
        <v>482313</v>
      </c>
      <c r="I350" s="4" t="s">
        <v>38</v>
      </c>
      <c r="J350" s="4" t="s">
        <v>489</v>
      </c>
    </row>
    <row r="351" spans="1:10" x14ac:dyDescent="0.2">
      <c r="A351" s="4" t="s">
        <v>126</v>
      </c>
      <c r="B351" s="4" t="s">
        <v>2818</v>
      </c>
      <c r="C351" s="5" t="s">
        <v>7</v>
      </c>
      <c r="D351" s="5" t="s">
        <v>2670</v>
      </c>
      <c r="E351" s="4" t="s">
        <v>2903</v>
      </c>
      <c r="F351" s="6">
        <v>268182</v>
      </c>
      <c r="G351" s="6">
        <v>0</v>
      </c>
      <c r="H351" s="6">
        <v>268182</v>
      </c>
      <c r="I351" s="4" t="s">
        <v>38</v>
      </c>
      <c r="J351" s="4" t="s">
        <v>39</v>
      </c>
    </row>
    <row r="352" spans="1:10" x14ac:dyDescent="0.2">
      <c r="A352" s="4" t="s">
        <v>126</v>
      </c>
      <c r="B352" s="4" t="s">
        <v>2818</v>
      </c>
      <c r="C352" s="5" t="s">
        <v>7</v>
      </c>
      <c r="D352" s="5" t="s">
        <v>2671</v>
      </c>
      <c r="E352" s="4" t="s">
        <v>2904</v>
      </c>
      <c r="F352" s="6">
        <v>536363</v>
      </c>
      <c r="G352" s="6">
        <v>163643.054</v>
      </c>
      <c r="H352" s="6">
        <v>372719.946</v>
      </c>
      <c r="I352" s="4" t="s">
        <v>38</v>
      </c>
      <c r="J352" s="4" t="s">
        <v>140</v>
      </c>
    </row>
    <row r="353" spans="1:10" x14ac:dyDescent="0.2">
      <c r="A353" s="4" t="s">
        <v>126</v>
      </c>
      <c r="B353" s="4" t="s">
        <v>2818</v>
      </c>
      <c r="C353" s="5" t="s">
        <v>7</v>
      </c>
      <c r="D353" s="5" t="s">
        <v>2672</v>
      </c>
      <c r="E353" s="4" t="s">
        <v>2905</v>
      </c>
      <c r="F353" s="6">
        <v>536423</v>
      </c>
      <c r="G353" s="6">
        <v>0</v>
      </c>
      <c r="H353" s="6">
        <v>536423</v>
      </c>
      <c r="I353" s="4" t="s">
        <v>40</v>
      </c>
      <c r="J353" s="4" t="s">
        <v>508</v>
      </c>
    </row>
    <row r="354" spans="1:10" x14ac:dyDescent="0.2">
      <c r="A354" s="4" t="s">
        <v>126</v>
      </c>
      <c r="B354" s="4" t="s">
        <v>306</v>
      </c>
      <c r="C354" s="5" t="s">
        <v>7</v>
      </c>
      <c r="D354" s="5" t="s">
        <v>529</v>
      </c>
      <c r="E354" s="4" t="s">
        <v>530</v>
      </c>
      <c r="F354" s="6">
        <v>470574</v>
      </c>
      <c r="G354" s="6">
        <v>212225.91800000001</v>
      </c>
      <c r="H354" s="6">
        <v>258348.08199999999</v>
      </c>
      <c r="I354" s="4" t="s">
        <v>531</v>
      </c>
      <c r="J354" s="4" t="s">
        <v>532</v>
      </c>
    </row>
    <row r="355" spans="1:10" x14ac:dyDescent="0.2">
      <c r="A355" s="4" t="s">
        <v>126</v>
      </c>
      <c r="B355" s="4" t="s">
        <v>306</v>
      </c>
      <c r="C355" s="5" t="s">
        <v>7</v>
      </c>
      <c r="D355" s="5" t="s">
        <v>533</v>
      </c>
      <c r="E355" s="4" t="s">
        <v>534</v>
      </c>
      <c r="F355" s="6">
        <v>1223248</v>
      </c>
      <c r="G355" s="6">
        <v>311336.11599999998</v>
      </c>
      <c r="H355" s="6">
        <v>911911.88400000008</v>
      </c>
      <c r="I355" s="4" t="s">
        <v>40</v>
      </c>
      <c r="J355" s="4" t="s">
        <v>42</v>
      </c>
    </row>
    <row r="356" spans="1:10" x14ac:dyDescent="0.2">
      <c r="A356" s="4" t="s">
        <v>126</v>
      </c>
      <c r="B356" s="4" t="s">
        <v>306</v>
      </c>
      <c r="C356" s="5" t="s">
        <v>7</v>
      </c>
      <c r="D356" s="5" t="s">
        <v>535</v>
      </c>
      <c r="E356" s="4" t="s">
        <v>536</v>
      </c>
      <c r="F356" s="6">
        <v>32000</v>
      </c>
      <c r="G356" s="6">
        <v>0</v>
      </c>
      <c r="H356" s="6">
        <v>32000</v>
      </c>
      <c r="I356" s="4" t="s">
        <v>23</v>
      </c>
      <c r="J356" s="4" t="s">
        <v>24</v>
      </c>
    </row>
    <row r="357" spans="1:10" x14ac:dyDescent="0.2">
      <c r="A357" s="4" t="s">
        <v>126</v>
      </c>
      <c r="B357" s="4" t="s">
        <v>306</v>
      </c>
      <c r="C357" s="5" t="s">
        <v>7</v>
      </c>
      <c r="D357" s="5" t="s">
        <v>537</v>
      </c>
      <c r="E357" s="4" t="s">
        <v>538</v>
      </c>
      <c r="F357" s="6">
        <v>353621</v>
      </c>
      <c r="G357" s="6">
        <v>98439.634000000005</v>
      </c>
      <c r="H357" s="6">
        <v>255181.36599999998</v>
      </c>
      <c r="I357" s="4" t="s">
        <v>505</v>
      </c>
      <c r="J357" s="4" t="s">
        <v>539</v>
      </c>
    </row>
    <row r="358" spans="1:10" x14ac:dyDescent="0.2">
      <c r="A358" s="4" t="s">
        <v>126</v>
      </c>
      <c r="B358" s="4" t="s">
        <v>306</v>
      </c>
      <c r="C358" s="5" t="s">
        <v>7</v>
      </c>
      <c r="D358" s="5" t="s">
        <v>540</v>
      </c>
      <c r="E358" s="4" t="s">
        <v>541</v>
      </c>
      <c r="F358" s="6">
        <v>2200</v>
      </c>
      <c r="G358" s="6">
        <v>0</v>
      </c>
      <c r="H358" s="6">
        <v>2200</v>
      </c>
      <c r="I358" s="4" t="s">
        <v>23</v>
      </c>
      <c r="J358" s="4" t="s">
        <v>24</v>
      </c>
    </row>
    <row r="359" spans="1:10" x14ac:dyDescent="0.2">
      <c r="A359" s="4" t="s">
        <v>126</v>
      </c>
      <c r="B359" s="4" t="s">
        <v>306</v>
      </c>
      <c r="C359" s="5" t="s">
        <v>7</v>
      </c>
      <c r="D359" s="5" t="s">
        <v>542</v>
      </c>
      <c r="E359" s="4" t="s">
        <v>543</v>
      </c>
      <c r="F359" s="6">
        <v>1791188</v>
      </c>
      <c r="G359" s="6">
        <v>1693392.848</v>
      </c>
      <c r="H359" s="6">
        <v>97795.152000000002</v>
      </c>
      <c r="I359" s="4" t="s">
        <v>505</v>
      </c>
      <c r="J359" s="4" t="s">
        <v>539</v>
      </c>
    </row>
    <row r="360" spans="1:10" x14ac:dyDescent="0.2">
      <c r="A360" s="4" t="s">
        <v>126</v>
      </c>
      <c r="B360" s="4" t="s">
        <v>306</v>
      </c>
      <c r="C360" s="5" t="s">
        <v>7</v>
      </c>
      <c r="D360" s="5" t="s">
        <v>544</v>
      </c>
      <c r="E360" s="4" t="s">
        <v>545</v>
      </c>
      <c r="F360" s="6">
        <v>11082035</v>
      </c>
      <c r="G360" s="6">
        <v>10476978.859999999</v>
      </c>
      <c r="H360" s="6">
        <v>605056.1400000006</v>
      </c>
      <c r="I360" s="4" t="s">
        <v>505</v>
      </c>
      <c r="J360" s="4" t="s">
        <v>539</v>
      </c>
    </row>
    <row r="361" spans="1:10" x14ac:dyDescent="0.2">
      <c r="A361" s="4" t="s">
        <v>126</v>
      </c>
      <c r="B361" s="4" t="s">
        <v>306</v>
      </c>
      <c r="C361" s="5" t="s">
        <v>7</v>
      </c>
      <c r="D361" s="5" t="s">
        <v>546</v>
      </c>
      <c r="E361" s="4" t="s">
        <v>2403</v>
      </c>
      <c r="F361" s="6">
        <v>824668</v>
      </c>
      <c r="G361" s="6">
        <v>71619.433000000005</v>
      </c>
      <c r="H361" s="6">
        <v>753048.56700000004</v>
      </c>
      <c r="I361" s="4" t="s">
        <v>40</v>
      </c>
      <c r="J361" s="4" t="s">
        <v>479</v>
      </c>
    </row>
    <row r="362" spans="1:10" x14ac:dyDescent="0.2">
      <c r="A362" s="4" t="s">
        <v>126</v>
      </c>
      <c r="B362" s="4" t="s">
        <v>306</v>
      </c>
      <c r="C362" s="5" t="s">
        <v>7</v>
      </c>
      <c r="D362" s="5" t="s">
        <v>547</v>
      </c>
      <c r="E362" s="4" t="s">
        <v>2404</v>
      </c>
      <c r="F362" s="6">
        <v>1189021</v>
      </c>
      <c r="G362" s="6">
        <v>383330.61599999998</v>
      </c>
      <c r="H362" s="6">
        <v>805690.38400000008</v>
      </c>
      <c r="I362" s="4" t="s">
        <v>40</v>
      </c>
      <c r="J362" s="4" t="s">
        <v>42</v>
      </c>
    </row>
    <row r="363" spans="1:10" x14ac:dyDescent="0.2">
      <c r="A363" s="4" t="s">
        <v>127</v>
      </c>
      <c r="B363" s="4" t="s">
        <v>319</v>
      </c>
      <c r="C363" s="5" t="s">
        <v>7</v>
      </c>
      <c r="D363" s="5" t="s">
        <v>559</v>
      </c>
      <c r="E363" s="4" t="s">
        <v>560</v>
      </c>
      <c r="F363" s="6">
        <v>371150</v>
      </c>
      <c r="G363" s="6">
        <v>0</v>
      </c>
      <c r="H363" s="6">
        <v>371150</v>
      </c>
      <c r="I363" s="4" t="s">
        <v>46</v>
      </c>
      <c r="J363" s="4" t="s">
        <v>46</v>
      </c>
    </row>
    <row r="364" spans="1:10" x14ac:dyDescent="0.2">
      <c r="A364" s="4" t="s">
        <v>127</v>
      </c>
      <c r="B364" s="4" t="s">
        <v>319</v>
      </c>
      <c r="C364" s="5" t="s">
        <v>7</v>
      </c>
      <c r="D364" s="5" t="s">
        <v>561</v>
      </c>
      <c r="E364" s="4" t="s">
        <v>562</v>
      </c>
      <c r="F364" s="6">
        <v>411232</v>
      </c>
      <c r="G364" s="6">
        <v>31632</v>
      </c>
      <c r="H364" s="6">
        <v>379600</v>
      </c>
      <c r="I364" s="4" t="s">
        <v>46</v>
      </c>
      <c r="J364" s="4" t="s">
        <v>46</v>
      </c>
    </row>
    <row r="365" spans="1:10" x14ac:dyDescent="0.2">
      <c r="A365" s="4" t="s">
        <v>127</v>
      </c>
      <c r="B365" s="4" t="s">
        <v>319</v>
      </c>
      <c r="C365" s="5" t="s">
        <v>7</v>
      </c>
      <c r="D365" s="5" t="s">
        <v>563</v>
      </c>
      <c r="E365" s="4" t="s">
        <v>2407</v>
      </c>
      <c r="F365" s="6">
        <v>357404</v>
      </c>
      <c r="G365" s="6">
        <v>0</v>
      </c>
      <c r="H365" s="6">
        <v>357404</v>
      </c>
      <c r="I365" s="4" t="s">
        <v>46</v>
      </c>
      <c r="J365" s="4" t="s">
        <v>46</v>
      </c>
    </row>
    <row r="366" spans="1:10" x14ac:dyDescent="0.2">
      <c r="A366" s="4" t="s">
        <v>127</v>
      </c>
      <c r="B366" s="4" t="s">
        <v>319</v>
      </c>
      <c r="C366" s="5" t="s">
        <v>7</v>
      </c>
      <c r="D366" s="5" t="s">
        <v>564</v>
      </c>
      <c r="E366" s="4" t="s">
        <v>565</v>
      </c>
      <c r="F366" s="6">
        <v>225420</v>
      </c>
      <c r="G366" s="6">
        <v>45804.728999999999</v>
      </c>
      <c r="H366" s="6">
        <v>179615.27100000001</v>
      </c>
      <c r="I366" s="4" t="s">
        <v>46</v>
      </c>
      <c r="J366" s="4" t="s">
        <v>48</v>
      </c>
    </row>
    <row r="367" spans="1:10" x14ac:dyDescent="0.2">
      <c r="A367" s="4" t="s">
        <v>127</v>
      </c>
      <c r="B367" s="4" t="s">
        <v>319</v>
      </c>
      <c r="C367" s="5" t="s">
        <v>7</v>
      </c>
      <c r="D367" s="5" t="s">
        <v>2318</v>
      </c>
      <c r="E367" s="4" t="s">
        <v>2319</v>
      </c>
      <c r="F367" s="6">
        <v>257000</v>
      </c>
      <c r="G367" s="6">
        <v>0</v>
      </c>
      <c r="H367" s="6">
        <v>257000</v>
      </c>
      <c r="I367" s="4" t="s">
        <v>46</v>
      </c>
      <c r="J367" s="4" t="s">
        <v>48</v>
      </c>
    </row>
    <row r="368" spans="1:10" x14ac:dyDescent="0.2">
      <c r="A368" s="4" t="s">
        <v>127</v>
      </c>
      <c r="B368" s="4" t="s">
        <v>252</v>
      </c>
      <c r="C368" s="5" t="s">
        <v>8</v>
      </c>
      <c r="D368" s="5" t="s">
        <v>566</v>
      </c>
      <c r="E368" s="4" t="s">
        <v>567</v>
      </c>
      <c r="F368" s="6">
        <v>184171</v>
      </c>
      <c r="G368" s="6">
        <v>100586.09699999999</v>
      </c>
      <c r="H368" s="6">
        <v>83584.903000000006</v>
      </c>
      <c r="I368" s="4" t="s">
        <v>568</v>
      </c>
      <c r="J368" s="4" t="s">
        <v>568</v>
      </c>
    </row>
    <row r="369" spans="1:10" x14ac:dyDescent="0.2">
      <c r="A369" s="4" t="s">
        <v>127</v>
      </c>
      <c r="B369" s="4" t="s">
        <v>252</v>
      </c>
      <c r="C369" s="5" t="s">
        <v>8</v>
      </c>
      <c r="D369" s="5" t="s">
        <v>2113</v>
      </c>
      <c r="E369" s="4" t="s">
        <v>2114</v>
      </c>
      <c r="F369" s="6">
        <v>477748</v>
      </c>
      <c r="G369" s="6">
        <v>161415.47500000001</v>
      </c>
      <c r="H369" s="6">
        <v>316332.52500000002</v>
      </c>
      <c r="I369" s="4" t="s">
        <v>2115</v>
      </c>
      <c r="J369" s="4" t="s">
        <v>2116</v>
      </c>
    </row>
    <row r="370" spans="1:10" x14ac:dyDescent="0.2">
      <c r="A370" s="4" t="s">
        <v>127</v>
      </c>
      <c r="B370" s="4" t="s">
        <v>252</v>
      </c>
      <c r="C370" s="5" t="s">
        <v>7</v>
      </c>
      <c r="D370" s="5" t="s">
        <v>1901</v>
      </c>
      <c r="E370" s="4" t="s">
        <v>2906</v>
      </c>
      <c r="F370" s="6">
        <v>600923</v>
      </c>
      <c r="G370" s="6">
        <v>0</v>
      </c>
      <c r="H370" s="6">
        <v>600923</v>
      </c>
      <c r="I370" s="4" t="s">
        <v>557</v>
      </c>
      <c r="J370" s="4" t="s">
        <v>1902</v>
      </c>
    </row>
    <row r="371" spans="1:10" x14ac:dyDescent="0.2">
      <c r="A371" s="4" t="s">
        <v>127</v>
      </c>
      <c r="B371" s="4" t="s">
        <v>252</v>
      </c>
      <c r="C371" s="5" t="s">
        <v>7</v>
      </c>
      <c r="D371" s="5" t="s">
        <v>569</v>
      </c>
      <c r="E371" s="4" t="s">
        <v>570</v>
      </c>
      <c r="F371" s="6">
        <v>1980055</v>
      </c>
      <c r="G371" s="6">
        <v>268316.31200000003</v>
      </c>
      <c r="H371" s="6">
        <v>1711738.6879999998</v>
      </c>
      <c r="I371" s="4" t="s">
        <v>555</v>
      </c>
      <c r="J371" s="4" t="s">
        <v>556</v>
      </c>
    </row>
    <row r="372" spans="1:10" x14ac:dyDescent="0.2">
      <c r="A372" s="4" t="s">
        <v>127</v>
      </c>
      <c r="B372" s="4" t="s">
        <v>252</v>
      </c>
      <c r="C372" s="5" t="s">
        <v>7</v>
      </c>
      <c r="D372" s="5" t="s">
        <v>571</v>
      </c>
      <c r="E372" s="4" t="s">
        <v>572</v>
      </c>
      <c r="F372" s="6">
        <v>1924932</v>
      </c>
      <c r="G372" s="6">
        <v>252219.489</v>
      </c>
      <c r="H372" s="6">
        <v>1672712.5110000002</v>
      </c>
      <c r="I372" s="4" t="s">
        <v>568</v>
      </c>
      <c r="J372" s="4" t="s">
        <v>573</v>
      </c>
    </row>
    <row r="373" spans="1:10" x14ac:dyDescent="0.2">
      <c r="A373" s="4" t="s">
        <v>127</v>
      </c>
      <c r="B373" s="4" t="s">
        <v>252</v>
      </c>
      <c r="C373" s="5" t="s">
        <v>7</v>
      </c>
      <c r="D373" s="5" t="s">
        <v>574</v>
      </c>
      <c r="E373" s="4" t="s">
        <v>575</v>
      </c>
      <c r="F373" s="6">
        <v>1803811</v>
      </c>
      <c r="G373" s="6">
        <v>747615.77099999995</v>
      </c>
      <c r="H373" s="6">
        <v>1056195.2290000001</v>
      </c>
      <c r="I373" s="4" t="s">
        <v>576</v>
      </c>
      <c r="J373" s="4" t="s">
        <v>577</v>
      </c>
    </row>
    <row r="374" spans="1:10" x14ac:dyDescent="0.2">
      <c r="A374" s="4" t="s">
        <v>127</v>
      </c>
      <c r="B374" s="4" t="s">
        <v>252</v>
      </c>
      <c r="C374" s="5" t="s">
        <v>7</v>
      </c>
      <c r="D374" s="5" t="s">
        <v>578</v>
      </c>
      <c r="E374" s="4" t="s">
        <v>579</v>
      </c>
      <c r="F374" s="6">
        <v>52253</v>
      </c>
      <c r="G374" s="6">
        <v>0</v>
      </c>
      <c r="H374" s="6">
        <v>52253</v>
      </c>
      <c r="I374" s="4" t="s">
        <v>47</v>
      </c>
      <c r="J374" s="4" t="s">
        <v>580</v>
      </c>
    </row>
    <row r="375" spans="1:10" x14ac:dyDescent="0.2">
      <c r="A375" s="4" t="s">
        <v>127</v>
      </c>
      <c r="B375" s="4" t="s">
        <v>252</v>
      </c>
      <c r="C375" s="5" t="s">
        <v>7</v>
      </c>
      <c r="D375" s="5" t="s">
        <v>1903</v>
      </c>
      <c r="E375" s="4" t="s">
        <v>2408</v>
      </c>
      <c r="F375" s="6">
        <v>9507889</v>
      </c>
      <c r="G375" s="6">
        <v>4500872.5789999999</v>
      </c>
      <c r="H375" s="6">
        <v>5007016.4210000001</v>
      </c>
      <c r="I375" s="4" t="s">
        <v>23</v>
      </c>
      <c r="J375" s="4" t="s">
        <v>24</v>
      </c>
    </row>
    <row r="376" spans="1:10" x14ac:dyDescent="0.2">
      <c r="A376" s="4" t="s">
        <v>127</v>
      </c>
      <c r="B376" s="4" t="s">
        <v>252</v>
      </c>
      <c r="C376" s="5" t="s">
        <v>7</v>
      </c>
      <c r="D376" s="5" t="s">
        <v>581</v>
      </c>
      <c r="E376" s="4" t="s">
        <v>2409</v>
      </c>
      <c r="F376" s="6">
        <v>557847</v>
      </c>
      <c r="G376" s="6">
        <v>486838.29599999997</v>
      </c>
      <c r="H376" s="6">
        <v>71008.704000000027</v>
      </c>
      <c r="I376" s="4" t="s">
        <v>582</v>
      </c>
      <c r="J376" s="4" t="s">
        <v>583</v>
      </c>
    </row>
    <row r="377" spans="1:10" x14ac:dyDescent="0.2">
      <c r="A377" s="4" t="s">
        <v>127</v>
      </c>
      <c r="B377" s="4" t="s">
        <v>252</v>
      </c>
      <c r="C377" s="5" t="s">
        <v>7</v>
      </c>
      <c r="D377" s="5" t="s">
        <v>2117</v>
      </c>
      <c r="E377" s="4" t="s">
        <v>2410</v>
      </c>
      <c r="F377" s="6">
        <v>158540</v>
      </c>
      <c r="G377" s="6">
        <v>77321.396999999997</v>
      </c>
      <c r="H377" s="6">
        <v>81218.603000000003</v>
      </c>
      <c r="I377" s="4" t="s">
        <v>2118</v>
      </c>
      <c r="J377" s="4" t="s">
        <v>2119</v>
      </c>
    </row>
    <row r="378" spans="1:10" x14ac:dyDescent="0.2">
      <c r="A378" s="4" t="s">
        <v>127</v>
      </c>
      <c r="B378" s="4" t="s">
        <v>252</v>
      </c>
      <c r="C378" s="5" t="s">
        <v>7</v>
      </c>
      <c r="D378" s="5" t="s">
        <v>548</v>
      </c>
      <c r="E378" s="4" t="s">
        <v>549</v>
      </c>
      <c r="F378" s="6">
        <v>1051360</v>
      </c>
      <c r="G378" s="6">
        <v>459724.41899999999</v>
      </c>
      <c r="H378" s="6">
        <v>591635.58100000001</v>
      </c>
      <c r="I378" s="4" t="s">
        <v>46</v>
      </c>
      <c r="J378" s="4" t="s">
        <v>46</v>
      </c>
    </row>
    <row r="379" spans="1:10" x14ac:dyDescent="0.2">
      <c r="A379" s="4" t="s">
        <v>127</v>
      </c>
      <c r="B379" s="4" t="s">
        <v>252</v>
      </c>
      <c r="C379" s="5" t="s">
        <v>7</v>
      </c>
      <c r="D379" s="5" t="s">
        <v>584</v>
      </c>
      <c r="E379" s="4" t="s">
        <v>585</v>
      </c>
      <c r="F379" s="6">
        <v>269832</v>
      </c>
      <c r="G379" s="6">
        <v>199864.8</v>
      </c>
      <c r="H379" s="6">
        <v>69967.200000000012</v>
      </c>
      <c r="I379" s="4" t="s">
        <v>586</v>
      </c>
      <c r="J379" s="4" t="s">
        <v>587</v>
      </c>
    </row>
    <row r="380" spans="1:10" x14ac:dyDescent="0.2">
      <c r="A380" s="4" t="s">
        <v>127</v>
      </c>
      <c r="B380" s="4" t="s">
        <v>257</v>
      </c>
      <c r="C380" s="5" t="s">
        <v>7</v>
      </c>
      <c r="D380" s="5" t="s">
        <v>588</v>
      </c>
      <c r="E380" s="4" t="s">
        <v>589</v>
      </c>
      <c r="F380" s="6">
        <v>400000</v>
      </c>
      <c r="G380" s="6">
        <v>3531.8780000000002</v>
      </c>
      <c r="H380" s="6">
        <v>396468.12199999997</v>
      </c>
      <c r="I380" s="4" t="s">
        <v>553</v>
      </c>
      <c r="J380" s="4" t="s">
        <v>554</v>
      </c>
    </row>
    <row r="381" spans="1:10" x14ac:dyDescent="0.2">
      <c r="A381" s="4" t="s">
        <v>127</v>
      </c>
      <c r="B381" s="4" t="s">
        <v>257</v>
      </c>
      <c r="C381" s="5" t="s">
        <v>7</v>
      </c>
      <c r="D381" s="5" t="s">
        <v>2907</v>
      </c>
      <c r="E381" s="4" t="s">
        <v>2908</v>
      </c>
      <c r="F381" s="6">
        <v>5000</v>
      </c>
      <c r="G381" s="6">
        <v>0</v>
      </c>
      <c r="H381" s="6">
        <v>5000</v>
      </c>
      <c r="I381" s="4" t="s">
        <v>47</v>
      </c>
      <c r="J381" s="4" t="s">
        <v>2411</v>
      </c>
    </row>
    <row r="382" spans="1:10" x14ac:dyDescent="0.2">
      <c r="A382" s="4" t="s">
        <v>127</v>
      </c>
      <c r="B382" s="4" t="s">
        <v>257</v>
      </c>
      <c r="C382" s="5" t="s">
        <v>7</v>
      </c>
      <c r="D382" s="5" t="s">
        <v>591</v>
      </c>
      <c r="E382" s="4" t="s">
        <v>592</v>
      </c>
      <c r="F382" s="6">
        <v>2925000</v>
      </c>
      <c r="G382" s="6">
        <v>1762164.83</v>
      </c>
      <c r="H382" s="6">
        <v>1162835.17</v>
      </c>
      <c r="I382" s="4" t="s">
        <v>586</v>
      </c>
      <c r="J382" s="4" t="s">
        <v>586</v>
      </c>
    </row>
    <row r="383" spans="1:10" x14ac:dyDescent="0.2">
      <c r="A383" s="4" t="s">
        <v>127</v>
      </c>
      <c r="B383" s="4" t="s">
        <v>257</v>
      </c>
      <c r="C383" s="5" t="s">
        <v>7</v>
      </c>
      <c r="D383" s="5" t="s">
        <v>593</v>
      </c>
      <c r="E383" s="4" t="s">
        <v>594</v>
      </c>
      <c r="F383" s="6">
        <v>68000</v>
      </c>
      <c r="G383" s="6">
        <v>68000</v>
      </c>
      <c r="H383" s="6">
        <v>0</v>
      </c>
      <c r="I383" s="4" t="s">
        <v>595</v>
      </c>
      <c r="J383" s="4" t="s">
        <v>596</v>
      </c>
    </row>
    <row r="384" spans="1:10" x14ac:dyDescent="0.2">
      <c r="A384" s="4" t="s">
        <v>127</v>
      </c>
      <c r="B384" s="4" t="s">
        <v>257</v>
      </c>
      <c r="C384" s="5" t="s">
        <v>7</v>
      </c>
      <c r="D384" s="5" t="s">
        <v>597</v>
      </c>
      <c r="E384" s="4" t="s">
        <v>598</v>
      </c>
      <c r="F384" s="6">
        <v>30000</v>
      </c>
      <c r="G384" s="6">
        <v>0</v>
      </c>
      <c r="H384" s="6">
        <v>30000</v>
      </c>
      <c r="I384" s="4" t="s">
        <v>46</v>
      </c>
      <c r="J384" s="4" t="s">
        <v>599</v>
      </c>
    </row>
    <row r="385" spans="1:10" x14ac:dyDescent="0.2">
      <c r="A385" s="4" t="s">
        <v>127</v>
      </c>
      <c r="B385" s="4" t="s">
        <v>257</v>
      </c>
      <c r="C385" s="5" t="s">
        <v>7</v>
      </c>
      <c r="D385" s="5" t="s">
        <v>2412</v>
      </c>
      <c r="E385" s="4" t="s">
        <v>2413</v>
      </c>
      <c r="F385" s="6">
        <v>1551000</v>
      </c>
      <c r="G385" s="6">
        <v>2845.6109999999999</v>
      </c>
      <c r="H385" s="6">
        <v>1548154.389</v>
      </c>
      <c r="I385" s="4" t="s">
        <v>576</v>
      </c>
      <c r="J385" s="4" t="s">
        <v>577</v>
      </c>
    </row>
    <row r="386" spans="1:10" x14ac:dyDescent="0.2">
      <c r="A386" s="4" t="s">
        <v>127</v>
      </c>
      <c r="B386" s="4" t="s">
        <v>257</v>
      </c>
      <c r="C386" s="5" t="s">
        <v>7</v>
      </c>
      <c r="D386" s="5" t="s">
        <v>550</v>
      </c>
      <c r="E386" s="4" t="s">
        <v>551</v>
      </c>
      <c r="F386" s="6">
        <v>22000</v>
      </c>
      <c r="G386" s="6">
        <v>0</v>
      </c>
      <c r="H386" s="6">
        <v>22000</v>
      </c>
      <c r="I386" s="4" t="s">
        <v>47</v>
      </c>
      <c r="J386" s="4" t="s">
        <v>552</v>
      </c>
    </row>
    <row r="387" spans="1:10" x14ac:dyDescent="0.2">
      <c r="A387" s="4" t="s">
        <v>127</v>
      </c>
      <c r="B387" s="4" t="s">
        <v>257</v>
      </c>
      <c r="C387" s="5" t="s">
        <v>7</v>
      </c>
      <c r="D387" s="5" t="s">
        <v>600</v>
      </c>
      <c r="E387" s="4" t="s">
        <v>601</v>
      </c>
      <c r="F387" s="6">
        <v>1883000</v>
      </c>
      <c r="G387" s="6">
        <v>0</v>
      </c>
      <c r="H387" s="6">
        <v>1883000</v>
      </c>
      <c r="I387" s="4" t="s">
        <v>47</v>
      </c>
      <c r="J387" s="4" t="s">
        <v>47</v>
      </c>
    </row>
    <row r="388" spans="1:10" x14ac:dyDescent="0.2">
      <c r="A388" s="4" t="s">
        <v>127</v>
      </c>
      <c r="B388" s="4" t="s">
        <v>257</v>
      </c>
      <c r="C388" s="5" t="s">
        <v>7</v>
      </c>
      <c r="D388" s="5" t="s">
        <v>602</v>
      </c>
      <c r="E388" s="4" t="s">
        <v>603</v>
      </c>
      <c r="F388" s="6">
        <v>184000</v>
      </c>
      <c r="G388" s="6">
        <v>80930.123000000007</v>
      </c>
      <c r="H388" s="6">
        <v>103069.87699999999</v>
      </c>
      <c r="I388" s="4" t="s">
        <v>604</v>
      </c>
      <c r="J388" s="4" t="s">
        <v>605</v>
      </c>
    </row>
    <row r="389" spans="1:10" x14ac:dyDescent="0.2">
      <c r="A389" s="4" t="s">
        <v>127</v>
      </c>
      <c r="B389" s="4" t="s">
        <v>257</v>
      </c>
      <c r="C389" s="5" t="s">
        <v>7</v>
      </c>
      <c r="D389" s="5" t="s">
        <v>2909</v>
      </c>
      <c r="E389" s="4" t="s">
        <v>2910</v>
      </c>
      <c r="F389" s="6">
        <v>45000</v>
      </c>
      <c r="G389" s="6">
        <v>0</v>
      </c>
      <c r="H389" s="6">
        <v>45000</v>
      </c>
      <c r="I389" s="4" t="s">
        <v>46</v>
      </c>
      <c r="J389" s="4" t="s">
        <v>1911</v>
      </c>
    </row>
    <row r="390" spans="1:10" x14ac:dyDescent="0.2">
      <c r="A390" s="4" t="s">
        <v>127</v>
      </c>
      <c r="B390" s="4" t="s">
        <v>257</v>
      </c>
      <c r="C390" s="5" t="s">
        <v>7</v>
      </c>
      <c r="D390" s="5" t="s">
        <v>3406</v>
      </c>
      <c r="E390" s="4" t="s">
        <v>3407</v>
      </c>
      <c r="F390" s="6">
        <v>40000</v>
      </c>
      <c r="G390" s="6">
        <v>18.353000000000002</v>
      </c>
      <c r="H390" s="6">
        <v>39981.646999999997</v>
      </c>
      <c r="I390" s="4" t="s">
        <v>23</v>
      </c>
      <c r="J390" s="4" t="s">
        <v>24</v>
      </c>
    </row>
    <row r="391" spans="1:10" x14ac:dyDescent="0.2">
      <c r="A391" s="4" t="s">
        <v>127</v>
      </c>
      <c r="B391" s="4" t="s">
        <v>257</v>
      </c>
      <c r="C391" s="5" t="s">
        <v>7</v>
      </c>
      <c r="D391" s="5" t="s">
        <v>606</v>
      </c>
      <c r="E391" s="4" t="s">
        <v>607</v>
      </c>
      <c r="F391" s="6">
        <v>20000</v>
      </c>
      <c r="G391" s="6">
        <v>3085.471</v>
      </c>
      <c r="H391" s="6">
        <v>16914.528999999999</v>
      </c>
      <c r="I391" s="4" t="s">
        <v>46</v>
      </c>
      <c r="J391" s="4" t="s">
        <v>608</v>
      </c>
    </row>
    <row r="392" spans="1:10" x14ac:dyDescent="0.2">
      <c r="A392" s="4" t="s">
        <v>127</v>
      </c>
      <c r="B392" s="4" t="s">
        <v>257</v>
      </c>
      <c r="C392" s="5" t="s">
        <v>7</v>
      </c>
      <c r="D392" s="5" t="s">
        <v>609</v>
      </c>
      <c r="E392" s="4" t="s">
        <v>610</v>
      </c>
      <c r="F392" s="6">
        <v>2618020</v>
      </c>
      <c r="G392" s="6">
        <v>0</v>
      </c>
      <c r="H392" s="6">
        <v>2618020</v>
      </c>
      <c r="I392" s="4" t="s">
        <v>46</v>
      </c>
      <c r="J392" s="4" t="s">
        <v>608</v>
      </c>
    </row>
    <row r="393" spans="1:10" x14ac:dyDescent="0.2">
      <c r="A393" s="4" t="s">
        <v>127</v>
      </c>
      <c r="B393" s="4" t="s">
        <v>257</v>
      </c>
      <c r="C393" s="5" t="s">
        <v>7</v>
      </c>
      <c r="D393" s="5" t="s">
        <v>611</v>
      </c>
      <c r="E393" s="4" t="s">
        <v>612</v>
      </c>
      <c r="F393" s="6">
        <v>362000</v>
      </c>
      <c r="G393" s="6">
        <v>217667.46900000001</v>
      </c>
      <c r="H393" s="6">
        <v>144332.53099999999</v>
      </c>
      <c r="I393" s="4" t="s">
        <v>586</v>
      </c>
      <c r="J393" s="4" t="s">
        <v>587</v>
      </c>
    </row>
    <row r="394" spans="1:10" x14ac:dyDescent="0.2">
      <c r="A394" s="4" t="s">
        <v>127</v>
      </c>
      <c r="B394" s="4" t="s">
        <v>257</v>
      </c>
      <c r="C394" s="5" t="s">
        <v>7</v>
      </c>
      <c r="D394" s="5" t="s">
        <v>2414</v>
      </c>
      <c r="E394" s="4" t="s">
        <v>2415</v>
      </c>
      <c r="F394" s="6">
        <v>10000</v>
      </c>
      <c r="G394" s="6">
        <v>635.77499999999998</v>
      </c>
      <c r="H394" s="6">
        <v>9364.2250000000004</v>
      </c>
      <c r="I394" s="4" t="s">
        <v>46</v>
      </c>
      <c r="J394" s="4" t="s">
        <v>1911</v>
      </c>
    </row>
    <row r="395" spans="1:10" x14ac:dyDescent="0.2">
      <c r="A395" s="4" t="s">
        <v>127</v>
      </c>
      <c r="B395" s="4" t="s">
        <v>257</v>
      </c>
      <c r="C395" s="5" t="s">
        <v>7</v>
      </c>
      <c r="D395" s="5" t="s">
        <v>613</v>
      </c>
      <c r="E395" s="4" t="s">
        <v>614</v>
      </c>
      <c r="F395" s="6">
        <v>206000</v>
      </c>
      <c r="G395" s="6">
        <v>0</v>
      </c>
      <c r="H395" s="6">
        <v>206000</v>
      </c>
      <c r="I395" s="4" t="s">
        <v>555</v>
      </c>
      <c r="J395" s="4" t="s">
        <v>556</v>
      </c>
    </row>
    <row r="396" spans="1:10" x14ac:dyDescent="0.2">
      <c r="A396" s="4" t="s">
        <v>127</v>
      </c>
      <c r="B396" s="4" t="s">
        <v>257</v>
      </c>
      <c r="C396" s="5" t="s">
        <v>7</v>
      </c>
      <c r="D396" s="5" t="s">
        <v>615</v>
      </c>
      <c r="E396" s="4" t="s">
        <v>616</v>
      </c>
      <c r="F396" s="6">
        <v>1000</v>
      </c>
      <c r="G396" s="6">
        <v>0</v>
      </c>
      <c r="H396" s="6">
        <v>1000</v>
      </c>
      <c r="I396" s="4" t="s">
        <v>568</v>
      </c>
      <c r="J396" s="4" t="s">
        <v>568</v>
      </c>
    </row>
    <row r="397" spans="1:10" x14ac:dyDescent="0.2">
      <c r="A397" s="4" t="s">
        <v>127</v>
      </c>
      <c r="B397" s="4" t="s">
        <v>257</v>
      </c>
      <c r="C397" s="5" t="s">
        <v>7</v>
      </c>
      <c r="D397" s="5" t="s">
        <v>4070</v>
      </c>
      <c r="E397" s="4" t="s">
        <v>4071</v>
      </c>
      <c r="F397" s="6">
        <v>15000</v>
      </c>
      <c r="G397" s="6">
        <v>0</v>
      </c>
      <c r="H397" s="6">
        <v>15000</v>
      </c>
      <c r="I397" s="4" t="s">
        <v>576</v>
      </c>
      <c r="J397" s="4" t="s">
        <v>577</v>
      </c>
    </row>
    <row r="398" spans="1:10" x14ac:dyDescent="0.2">
      <c r="A398" s="4" t="s">
        <v>127</v>
      </c>
      <c r="B398" s="4" t="s">
        <v>257</v>
      </c>
      <c r="C398" s="5" t="s">
        <v>7</v>
      </c>
      <c r="D398" s="5" t="s">
        <v>2416</v>
      </c>
      <c r="E398" s="4" t="s">
        <v>2417</v>
      </c>
      <c r="F398" s="6">
        <v>1000</v>
      </c>
      <c r="G398" s="6">
        <v>0</v>
      </c>
      <c r="H398" s="6">
        <v>1000</v>
      </c>
      <c r="I398" s="4" t="s">
        <v>555</v>
      </c>
      <c r="J398" s="4" t="s">
        <v>556</v>
      </c>
    </row>
    <row r="399" spans="1:10" x14ac:dyDescent="0.2">
      <c r="A399" s="4" t="s">
        <v>127</v>
      </c>
      <c r="B399" s="4" t="s">
        <v>257</v>
      </c>
      <c r="C399" s="5" t="s">
        <v>7</v>
      </c>
      <c r="D399" s="5" t="s">
        <v>2418</v>
      </c>
      <c r="E399" s="4" t="s">
        <v>2419</v>
      </c>
      <c r="F399" s="6">
        <v>1000</v>
      </c>
      <c r="G399" s="6">
        <v>0</v>
      </c>
      <c r="H399" s="6">
        <v>1000</v>
      </c>
      <c r="I399" s="4" t="s">
        <v>555</v>
      </c>
      <c r="J399" s="4" t="s">
        <v>558</v>
      </c>
    </row>
    <row r="400" spans="1:10" x14ac:dyDescent="0.2">
      <c r="A400" s="4" t="s">
        <v>127</v>
      </c>
      <c r="B400" s="4" t="s">
        <v>257</v>
      </c>
      <c r="C400" s="5" t="s">
        <v>7</v>
      </c>
      <c r="D400" s="5" t="s">
        <v>2420</v>
      </c>
      <c r="E400" s="4" t="s">
        <v>2421</v>
      </c>
      <c r="F400" s="6">
        <v>1596000</v>
      </c>
      <c r="G400" s="6">
        <v>0</v>
      </c>
      <c r="H400" s="6">
        <v>1596000</v>
      </c>
      <c r="I400" s="4" t="s">
        <v>586</v>
      </c>
      <c r="J400" s="4" t="s">
        <v>586</v>
      </c>
    </row>
    <row r="401" spans="1:10" x14ac:dyDescent="0.2">
      <c r="A401" s="4" t="s">
        <v>127</v>
      </c>
      <c r="B401" s="4" t="s">
        <v>257</v>
      </c>
      <c r="C401" s="5" t="s">
        <v>7</v>
      </c>
      <c r="D401" s="5" t="s">
        <v>617</v>
      </c>
      <c r="E401" s="4" t="s">
        <v>618</v>
      </c>
      <c r="F401" s="6">
        <v>929100</v>
      </c>
      <c r="G401" s="6">
        <v>794942.28499999992</v>
      </c>
      <c r="H401" s="6">
        <v>134157.71500000003</v>
      </c>
      <c r="I401" s="4" t="s">
        <v>47</v>
      </c>
      <c r="J401" s="4" t="s">
        <v>47</v>
      </c>
    </row>
    <row r="402" spans="1:10" x14ac:dyDescent="0.2">
      <c r="A402" s="4" t="s">
        <v>127</v>
      </c>
      <c r="B402" s="4" t="s">
        <v>257</v>
      </c>
      <c r="C402" s="5" t="s">
        <v>7</v>
      </c>
      <c r="D402" s="5" t="s">
        <v>2281</v>
      </c>
      <c r="E402" s="4" t="s">
        <v>2911</v>
      </c>
      <c r="F402" s="6">
        <v>636000</v>
      </c>
      <c r="G402" s="6">
        <v>0</v>
      </c>
      <c r="H402" s="6">
        <v>636000</v>
      </c>
      <c r="I402" s="4" t="s">
        <v>2912</v>
      </c>
      <c r="J402" s="4" t="s">
        <v>2913</v>
      </c>
    </row>
    <row r="403" spans="1:10" x14ac:dyDescent="0.2">
      <c r="A403" s="4" t="s">
        <v>127</v>
      </c>
      <c r="B403" s="4" t="s">
        <v>257</v>
      </c>
      <c r="C403" s="5" t="s">
        <v>7</v>
      </c>
      <c r="D403" s="5" t="s">
        <v>3408</v>
      </c>
      <c r="E403" s="4" t="s">
        <v>3409</v>
      </c>
      <c r="F403" s="6">
        <v>465000</v>
      </c>
      <c r="G403" s="6">
        <v>42372.025999999998</v>
      </c>
      <c r="H403" s="6">
        <v>422627.97399999999</v>
      </c>
      <c r="I403" s="4" t="s">
        <v>46</v>
      </c>
      <c r="J403" s="4" t="s">
        <v>590</v>
      </c>
    </row>
    <row r="404" spans="1:10" x14ac:dyDescent="0.2">
      <c r="A404" s="4" t="s">
        <v>127</v>
      </c>
      <c r="B404" s="4" t="s">
        <v>257</v>
      </c>
      <c r="C404" s="5" t="s">
        <v>7</v>
      </c>
      <c r="D404" s="5" t="s">
        <v>619</v>
      </c>
      <c r="E404" s="4" t="s">
        <v>620</v>
      </c>
      <c r="F404" s="6">
        <v>50000</v>
      </c>
      <c r="G404" s="6">
        <v>0</v>
      </c>
      <c r="H404" s="6">
        <v>50000</v>
      </c>
      <c r="I404" s="4" t="s">
        <v>576</v>
      </c>
      <c r="J404" s="4" t="s">
        <v>621</v>
      </c>
    </row>
    <row r="405" spans="1:10" x14ac:dyDescent="0.2">
      <c r="A405" s="4" t="s">
        <v>127</v>
      </c>
      <c r="B405" s="4" t="s">
        <v>257</v>
      </c>
      <c r="C405" s="5" t="s">
        <v>7</v>
      </c>
      <c r="D405" s="5" t="s">
        <v>2914</v>
      </c>
      <c r="E405" s="4" t="s">
        <v>2915</v>
      </c>
      <c r="F405" s="6">
        <v>11140</v>
      </c>
      <c r="G405" s="6">
        <v>0</v>
      </c>
      <c r="H405" s="6">
        <v>11140</v>
      </c>
      <c r="I405" s="4" t="s">
        <v>646</v>
      </c>
      <c r="J405" s="4" t="s">
        <v>2916</v>
      </c>
    </row>
    <row r="406" spans="1:10" x14ac:dyDescent="0.2">
      <c r="A406" s="4" t="s">
        <v>127</v>
      </c>
      <c r="B406" s="4" t="s">
        <v>257</v>
      </c>
      <c r="C406" s="5" t="s">
        <v>7</v>
      </c>
      <c r="D406" s="5" t="s">
        <v>3410</v>
      </c>
      <c r="E406" s="4" t="s">
        <v>3411</v>
      </c>
      <c r="F406" s="6">
        <v>350000</v>
      </c>
      <c r="G406" s="6">
        <v>206979.41200000001</v>
      </c>
      <c r="H406" s="6">
        <v>143020.58799999999</v>
      </c>
      <c r="I406" s="4" t="s">
        <v>3412</v>
      </c>
      <c r="J406" s="4" t="s">
        <v>3413</v>
      </c>
    </row>
    <row r="407" spans="1:10" x14ac:dyDescent="0.2">
      <c r="A407" s="4" t="s">
        <v>127</v>
      </c>
      <c r="B407" s="4" t="s">
        <v>257</v>
      </c>
      <c r="C407" s="5" t="s">
        <v>7</v>
      </c>
      <c r="D407" s="5" t="s">
        <v>2917</v>
      </c>
      <c r="E407" s="4" t="s">
        <v>2918</v>
      </c>
      <c r="F407" s="6">
        <v>53650</v>
      </c>
      <c r="G407" s="6">
        <v>0</v>
      </c>
      <c r="H407" s="6">
        <v>53650</v>
      </c>
      <c r="I407" s="4" t="s">
        <v>604</v>
      </c>
      <c r="J407" s="4" t="s">
        <v>4072</v>
      </c>
    </row>
    <row r="408" spans="1:10" x14ac:dyDescent="0.2">
      <c r="A408" s="4" t="s">
        <v>127</v>
      </c>
      <c r="B408" s="4" t="s">
        <v>257</v>
      </c>
      <c r="C408" s="5" t="s">
        <v>7</v>
      </c>
      <c r="D408" s="5" t="s">
        <v>622</v>
      </c>
      <c r="E408" s="4" t="s">
        <v>623</v>
      </c>
      <c r="F408" s="6">
        <v>8751000</v>
      </c>
      <c r="G408" s="6">
        <v>3305073.8480000002</v>
      </c>
      <c r="H408" s="6">
        <v>5445926.1519999998</v>
      </c>
      <c r="I408" s="4" t="s">
        <v>46</v>
      </c>
      <c r="J408" s="4" t="s">
        <v>46</v>
      </c>
    </row>
    <row r="409" spans="1:10" x14ac:dyDescent="0.2">
      <c r="A409" s="4" t="s">
        <v>127</v>
      </c>
      <c r="B409" s="4" t="s">
        <v>257</v>
      </c>
      <c r="C409" s="5" t="s">
        <v>7</v>
      </c>
      <c r="D409" s="5" t="s">
        <v>2120</v>
      </c>
      <c r="E409" s="4" t="s">
        <v>2121</v>
      </c>
      <c r="F409" s="6">
        <v>23000</v>
      </c>
      <c r="G409" s="6">
        <v>0</v>
      </c>
      <c r="H409" s="6">
        <v>23000</v>
      </c>
      <c r="I409" s="4" t="s">
        <v>652</v>
      </c>
      <c r="J409" s="4" t="s">
        <v>624</v>
      </c>
    </row>
    <row r="410" spans="1:10" x14ac:dyDescent="0.2">
      <c r="A410" s="4" t="s">
        <v>127</v>
      </c>
      <c r="B410" s="4" t="s">
        <v>257</v>
      </c>
      <c r="C410" s="5" t="s">
        <v>7</v>
      </c>
      <c r="D410" s="5" t="s">
        <v>625</v>
      </c>
      <c r="E410" s="4" t="s">
        <v>626</v>
      </c>
      <c r="F410" s="6">
        <v>259000</v>
      </c>
      <c r="G410" s="6">
        <v>173726.41699999999</v>
      </c>
      <c r="H410" s="6">
        <v>85273.583000000013</v>
      </c>
      <c r="I410" s="4" t="s">
        <v>557</v>
      </c>
      <c r="J410" s="4" t="s">
        <v>557</v>
      </c>
    </row>
    <row r="411" spans="1:10" x14ac:dyDescent="0.2">
      <c r="A411" s="4" t="s">
        <v>127</v>
      </c>
      <c r="B411" s="4" t="s">
        <v>257</v>
      </c>
      <c r="C411" s="5" t="s">
        <v>7</v>
      </c>
      <c r="D411" s="5" t="s">
        <v>627</v>
      </c>
      <c r="E411" s="4" t="s">
        <v>628</v>
      </c>
      <c r="F411" s="6">
        <v>1190000</v>
      </c>
      <c r="G411" s="6">
        <v>135.506</v>
      </c>
      <c r="H411" s="6">
        <v>1189864.4939999999</v>
      </c>
      <c r="I411" s="4" t="s">
        <v>47</v>
      </c>
      <c r="J411" s="4" t="s">
        <v>629</v>
      </c>
    </row>
    <row r="412" spans="1:10" x14ac:dyDescent="0.2">
      <c r="A412" s="4" t="s">
        <v>127</v>
      </c>
      <c r="B412" s="4" t="s">
        <v>257</v>
      </c>
      <c r="C412" s="5" t="s">
        <v>7</v>
      </c>
      <c r="D412" s="5" t="s">
        <v>3414</v>
      </c>
      <c r="E412" s="4" t="s">
        <v>3415</v>
      </c>
      <c r="F412" s="6">
        <v>6238000</v>
      </c>
      <c r="G412" s="6">
        <v>2135249.6440000003</v>
      </c>
      <c r="H412" s="6">
        <v>4102750.3560000001</v>
      </c>
      <c r="I412" s="4" t="s">
        <v>3412</v>
      </c>
      <c r="J412" s="4" t="s">
        <v>3416</v>
      </c>
    </row>
    <row r="413" spans="1:10" x14ac:dyDescent="0.2">
      <c r="A413" s="4" t="s">
        <v>127</v>
      </c>
      <c r="B413" s="4" t="s">
        <v>257</v>
      </c>
      <c r="C413" s="5" t="s">
        <v>7</v>
      </c>
      <c r="D413" s="5" t="s">
        <v>630</v>
      </c>
      <c r="E413" s="4" t="s">
        <v>631</v>
      </c>
      <c r="F413" s="6">
        <v>14000</v>
      </c>
      <c r="G413" s="6">
        <v>0</v>
      </c>
      <c r="H413" s="6">
        <v>14000</v>
      </c>
      <c r="I413" s="4" t="s">
        <v>632</v>
      </c>
      <c r="J413" s="4" t="s">
        <v>633</v>
      </c>
    </row>
    <row r="414" spans="1:10" x14ac:dyDescent="0.2">
      <c r="A414" s="4" t="s">
        <v>127</v>
      </c>
      <c r="B414" s="4" t="s">
        <v>257</v>
      </c>
      <c r="C414" s="5" t="s">
        <v>7</v>
      </c>
      <c r="D414" s="5" t="s">
        <v>634</v>
      </c>
      <c r="E414" s="4" t="s">
        <v>2422</v>
      </c>
      <c r="F414" s="6">
        <v>50000</v>
      </c>
      <c r="G414" s="6">
        <v>0</v>
      </c>
      <c r="H414" s="6">
        <v>50000</v>
      </c>
      <c r="I414" s="4" t="s">
        <v>635</v>
      </c>
      <c r="J414" s="4" t="s">
        <v>636</v>
      </c>
    </row>
    <row r="415" spans="1:10" x14ac:dyDescent="0.2">
      <c r="A415" s="4" t="s">
        <v>127</v>
      </c>
      <c r="B415" s="4" t="s">
        <v>257</v>
      </c>
      <c r="C415" s="5" t="s">
        <v>7</v>
      </c>
      <c r="D415" s="5" t="s">
        <v>637</v>
      </c>
      <c r="E415" s="4" t="s">
        <v>638</v>
      </c>
      <c r="F415" s="6">
        <v>9669000</v>
      </c>
      <c r="G415" s="6">
        <v>0</v>
      </c>
      <c r="H415" s="6">
        <v>9669000</v>
      </c>
      <c r="I415" s="4" t="s">
        <v>586</v>
      </c>
      <c r="J415" s="4" t="s">
        <v>586</v>
      </c>
    </row>
    <row r="416" spans="1:10" x14ac:dyDescent="0.2">
      <c r="A416" s="4" t="s">
        <v>127</v>
      </c>
      <c r="B416" s="4" t="s">
        <v>257</v>
      </c>
      <c r="C416" s="5" t="s">
        <v>7</v>
      </c>
      <c r="D416" s="5" t="s">
        <v>639</v>
      </c>
      <c r="E416" s="4" t="s">
        <v>640</v>
      </c>
      <c r="F416" s="6">
        <v>40000</v>
      </c>
      <c r="G416" s="6">
        <v>33158.116999999998</v>
      </c>
      <c r="H416" s="6">
        <v>6841.8830000000016</v>
      </c>
      <c r="I416" s="4" t="s">
        <v>586</v>
      </c>
      <c r="J416" s="4" t="s">
        <v>587</v>
      </c>
    </row>
    <row r="417" spans="1:10" x14ac:dyDescent="0.2">
      <c r="A417" s="4" t="s">
        <v>127</v>
      </c>
      <c r="B417" s="4" t="s">
        <v>257</v>
      </c>
      <c r="C417" s="5" t="s">
        <v>7</v>
      </c>
      <c r="D417" s="5" t="s">
        <v>641</v>
      </c>
      <c r="E417" s="4" t="s">
        <v>642</v>
      </c>
      <c r="F417" s="6">
        <v>3000</v>
      </c>
      <c r="G417" s="6">
        <v>742.93600000000004</v>
      </c>
      <c r="H417" s="6">
        <v>2257.0639999999999</v>
      </c>
      <c r="I417" s="4" t="s">
        <v>46</v>
      </c>
      <c r="J417" s="4" t="s">
        <v>643</v>
      </c>
    </row>
    <row r="418" spans="1:10" x14ac:dyDescent="0.2">
      <c r="A418" s="4" t="s">
        <v>127</v>
      </c>
      <c r="B418" s="4" t="s">
        <v>257</v>
      </c>
      <c r="C418" s="5" t="s">
        <v>7</v>
      </c>
      <c r="D418" s="5" t="s">
        <v>644</v>
      </c>
      <c r="E418" s="4" t="s">
        <v>2122</v>
      </c>
      <c r="F418" s="6">
        <v>637000</v>
      </c>
      <c r="G418" s="6">
        <v>423921.62400000001</v>
      </c>
      <c r="H418" s="6">
        <v>213078.37599999999</v>
      </c>
      <c r="I418" s="4" t="s">
        <v>47</v>
      </c>
      <c r="J418" s="4" t="s">
        <v>629</v>
      </c>
    </row>
    <row r="419" spans="1:10" x14ac:dyDescent="0.2">
      <c r="A419" s="4" t="s">
        <v>127</v>
      </c>
      <c r="B419" s="4" t="s">
        <v>257</v>
      </c>
      <c r="C419" s="5" t="s">
        <v>7</v>
      </c>
      <c r="D419" s="5" t="s">
        <v>3417</v>
      </c>
      <c r="E419" s="4" t="s">
        <v>3418</v>
      </c>
      <c r="F419" s="6">
        <v>720000</v>
      </c>
      <c r="G419" s="6">
        <v>299277.48</v>
      </c>
      <c r="H419" s="6">
        <v>420722.52</v>
      </c>
      <c r="I419" s="4" t="s">
        <v>557</v>
      </c>
      <c r="J419" s="4" t="s">
        <v>557</v>
      </c>
    </row>
    <row r="420" spans="1:10" x14ac:dyDescent="0.2">
      <c r="A420" s="4" t="s">
        <v>127</v>
      </c>
      <c r="B420" s="4" t="s">
        <v>257</v>
      </c>
      <c r="C420" s="5" t="s">
        <v>7</v>
      </c>
      <c r="D420" s="5" t="s">
        <v>3419</v>
      </c>
      <c r="E420" s="4" t="s">
        <v>3420</v>
      </c>
      <c r="F420" s="6">
        <v>66000</v>
      </c>
      <c r="G420" s="6">
        <v>0</v>
      </c>
      <c r="H420" s="6">
        <v>66000</v>
      </c>
      <c r="I420" s="4" t="s">
        <v>557</v>
      </c>
      <c r="J420" s="4" t="s">
        <v>557</v>
      </c>
    </row>
    <row r="421" spans="1:10" x14ac:dyDescent="0.2">
      <c r="A421" s="4" t="s">
        <v>127</v>
      </c>
      <c r="B421" s="4" t="s">
        <v>257</v>
      </c>
      <c r="C421" s="5" t="s">
        <v>7</v>
      </c>
      <c r="D421" s="5" t="s">
        <v>645</v>
      </c>
      <c r="E421" s="4" t="s">
        <v>2423</v>
      </c>
      <c r="F421" s="6">
        <v>53000</v>
      </c>
      <c r="G421" s="6">
        <v>0</v>
      </c>
      <c r="H421" s="6">
        <v>53000</v>
      </c>
      <c r="I421" s="4" t="s">
        <v>646</v>
      </c>
      <c r="J421" s="4" t="s">
        <v>647</v>
      </c>
    </row>
    <row r="422" spans="1:10" x14ac:dyDescent="0.2">
      <c r="A422" s="4" t="s">
        <v>127</v>
      </c>
      <c r="B422" s="4" t="s">
        <v>257</v>
      </c>
      <c r="C422" s="5" t="s">
        <v>7</v>
      </c>
      <c r="D422" s="5" t="s">
        <v>2919</v>
      </c>
      <c r="E422" s="4" t="s">
        <v>2920</v>
      </c>
      <c r="F422" s="6">
        <v>53650</v>
      </c>
      <c r="G422" s="6">
        <v>0</v>
      </c>
      <c r="H422" s="6">
        <v>53650</v>
      </c>
      <c r="I422" s="4" t="s">
        <v>586</v>
      </c>
      <c r="J422" s="4" t="s">
        <v>2921</v>
      </c>
    </row>
    <row r="423" spans="1:10" x14ac:dyDescent="0.2">
      <c r="A423" s="4" t="s">
        <v>127</v>
      </c>
      <c r="B423" s="4" t="s">
        <v>257</v>
      </c>
      <c r="C423" s="5" t="s">
        <v>7</v>
      </c>
      <c r="D423" s="5" t="s">
        <v>2922</v>
      </c>
      <c r="E423" s="4" t="s">
        <v>2923</v>
      </c>
      <c r="F423" s="6">
        <v>54150</v>
      </c>
      <c r="G423" s="6">
        <v>0</v>
      </c>
      <c r="H423" s="6">
        <v>54150</v>
      </c>
      <c r="I423" s="4" t="s">
        <v>46</v>
      </c>
      <c r="J423" s="4" t="s">
        <v>658</v>
      </c>
    </row>
    <row r="424" spans="1:10" x14ac:dyDescent="0.2">
      <c r="A424" s="4" t="s">
        <v>127</v>
      </c>
      <c r="B424" s="4" t="s">
        <v>257</v>
      </c>
      <c r="C424" s="5" t="s">
        <v>7</v>
      </c>
      <c r="D424" s="5" t="s">
        <v>3421</v>
      </c>
      <c r="E424" s="4" t="s">
        <v>3422</v>
      </c>
      <c r="F424" s="6">
        <v>245000</v>
      </c>
      <c r="G424" s="6">
        <v>244959.96599999999</v>
      </c>
      <c r="H424" s="6">
        <v>40.034000000014203</v>
      </c>
      <c r="I424" s="4" t="s">
        <v>555</v>
      </c>
      <c r="J424" s="4" t="s">
        <v>558</v>
      </c>
    </row>
    <row r="425" spans="1:10" x14ac:dyDescent="0.2">
      <c r="A425" s="4" t="s">
        <v>127</v>
      </c>
      <c r="B425" s="4" t="s">
        <v>257</v>
      </c>
      <c r="C425" s="5" t="s">
        <v>7</v>
      </c>
      <c r="D425" s="5" t="s">
        <v>648</v>
      </c>
      <c r="E425" s="4" t="s">
        <v>2424</v>
      </c>
      <c r="F425" s="6">
        <v>100000</v>
      </c>
      <c r="G425" s="6">
        <v>0</v>
      </c>
      <c r="H425" s="6">
        <v>100000</v>
      </c>
      <c r="I425" s="4" t="s">
        <v>576</v>
      </c>
      <c r="J425" s="4" t="s">
        <v>649</v>
      </c>
    </row>
    <row r="426" spans="1:10" x14ac:dyDescent="0.2">
      <c r="A426" s="4" t="s">
        <v>127</v>
      </c>
      <c r="B426" s="4" t="s">
        <v>257</v>
      </c>
      <c r="C426" s="5" t="s">
        <v>7</v>
      </c>
      <c r="D426" s="5" t="s">
        <v>650</v>
      </c>
      <c r="E426" s="4" t="s">
        <v>651</v>
      </c>
      <c r="F426" s="6">
        <v>671000</v>
      </c>
      <c r="G426" s="6">
        <v>462436.05</v>
      </c>
      <c r="H426" s="6">
        <v>208563.95</v>
      </c>
      <c r="I426" s="4" t="s">
        <v>576</v>
      </c>
      <c r="J426" s="4" t="s">
        <v>576</v>
      </c>
    </row>
    <row r="427" spans="1:10" x14ac:dyDescent="0.2">
      <c r="A427" s="4" t="s">
        <v>127</v>
      </c>
      <c r="B427" s="4" t="s">
        <v>257</v>
      </c>
      <c r="C427" s="5" t="s">
        <v>7</v>
      </c>
      <c r="D427" s="5" t="s">
        <v>3423</v>
      </c>
      <c r="E427" s="4" t="s">
        <v>3424</v>
      </c>
      <c r="F427" s="6">
        <v>153000</v>
      </c>
      <c r="G427" s="6">
        <v>66435.683000000005</v>
      </c>
      <c r="H427" s="6">
        <v>86564.316999999995</v>
      </c>
      <c r="I427" s="4" t="s">
        <v>23</v>
      </c>
      <c r="J427" s="4" t="s">
        <v>24</v>
      </c>
    </row>
    <row r="428" spans="1:10" x14ac:dyDescent="0.2">
      <c r="A428" s="4" t="s">
        <v>127</v>
      </c>
      <c r="B428" s="4" t="s">
        <v>257</v>
      </c>
      <c r="C428" s="5" t="s">
        <v>7</v>
      </c>
      <c r="D428" s="5" t="s">
        <v>2924</v>
      </c>
      <c r="E428" s="4" t="s">
        <v>2925</v>
      </c>
      <c r="F428" s="6">
        <v>467720</v>
      </c>
      <c r="G428" s="6">
        <v>0</v>
      </c>
      <c r="H428" s="6">
        <v>467720</v>
      </c>
      <c r="I428" s="4" t="s">
        <v>555</v>
      </c>
      <c r="J428" s="4" t="s">
        <v>2926</v>
      </c>
    </row>
    <row r="429" spans="1:10" x14ac:dyDescent="0.2">
      <c r="A429" s="4" t="s">
        <v>127</v>
      </c>
      <c r="B429" s="4" t="s">
        <v>257</v>
      </c>
      <c r="C429" s="5" t="s">
        <v>7</v>
      </c>
      <c r="D429" s="5" t="s">
        <v>3425</v>
      </c>
      <c r="E429" s="4" t="s">
        <v>3426</v>
      </c>
      <c r="F429" s="6">
        <v>7650000</v>
      </c>
      <c r="G429" s="6">
        <v>3394382.06</v>
      </c>
      <c r="H429" s="6">
        <v>4255617.9399999995</v>
      </c>
      <c r="I429" s="4" t="s">
        <v>652</v>
      </c>
      <c r="J429" s="4" t="s">
        <v>624</v>
      </c>
    </row>
    <row r="430" spans="1:10" x14ac:dyDescent="0.2">
      <c r="A430" s="4" t="s">
        <v>127</v>
      </c>
      <c r="B430" s="4" t="s">
        <v>257</v>
      </c>
      <c r="C430" s="5" t="s">
        <v>7</v>
      </c>
      <c r="D430" s="5" t="s">
        <v>3427</v>
      </c>
      <c r="E430" s="4" t="s">
        <v>3428</v>
      </c>
      <c r="F430" s="6">
        <v>2159000</v>
      </c>
      <c r="G430" s="6">
        <v>1597643.078</v>
      </c>
      <c r="H430" s="6">
        <v>561356.92200000002</v>
      </c>
      <c r="I430" s="4" t="s">
        <v>652</v>
      </c>
      <c r="J430" s="4" t="s">
        <v>3429</v>
      </c>
    </row>
    <row r="431" spans="1:10" x14ac:dyDescent="0.2">
      <c r="A431" s="4" t="s">
        <v>127</v>
      </c>
      <c r="B431" s="4" t="s">
        <v>257</v>
      </c>
      <c r="C431" s="5" t="s">
        <v>7</v>
      </c>
      <c r="D431" s="5" t="s">
        <v>4073</v>
      </c>
      <c r="E431" s="4" t="s">
        <v>4074</v>
      </c>
      <c r="F431" s="6">
        <v>10500</v>
      </c>
      <c r="G431" s="6">
        <v>0</v>
      </c>
      <c r="H431" s="6">
        <v>10500</v>
      </c>
      <c r="I431" s="4" t="s">
        <v>4075</v>
      </c>
      <c r="J431" s="4" t="s">
        <v>4076</v>
      </c>
    </row>
    <row r="432" spans="1:10" x14ac:dyDescent="0.2">
      <c r="A432" s="4" t="s">
        <v>127</v>
      </c>
      <c r="B432" s="4" t="s">
        <v>257</v>
      </c>
      <c r="C432" s="5" t="s">
        <v>7</v>
      </c>
      <c r="D432" s="5" t="s">
        <v>2282</v>
      </c>
      <c r="E432" s="4" t="s">
        <v>2927</v>
      </c>
      <c r="F432" s="6">
        <v>963000</v>
      </c>
      <c r="G432" s="6">
        <v>947913.50199999998</v>
      </c>
      <c r="H432" s="6">
        <v>15086.497999999992</v>
      </c>
      <c r="I432" s="4" t="s">
        <v>555</v>
      </c>
      <c r="J432" s="4" t="s">
        <v>643</v>
      </c>
    </row>
    <row r="433" spans="1:10" x14ac:dyDescent="0.2">
      <c r="A433" s="4" t="s">
        <v>127</v>
      </c>
      <c r="B433" s="4" t="s">
        <v>257</v>
      </c>
      <c r="C433" s="5" t="s">
        <v>7</v>
      </c>
      <c r="D433" s="5" t="s">
        <v>3430</v>
      </c>
      <c r="E433" s="4" t="s">
        <v>3431</v>
      </c>
      <c r="F433" s="6">
        <v>2165500</v>
      </c>
      <c r="G433" s="6">
        <v>1219956.129</v>
      </c>
      <c r="H433" s="6">
        <v>945543.87100000004</v>
      </c>
      <c r="I433" s="4" t="s">
        <v>23</v>
      </c>
      <c r="J433" s="4" t="s">
        <v>24</v>
      </c>
    </row>
    <row r="434" spans="1:10" x14ac:dyDescent="0.2">
      <c r="A434" s="4" t="s">
        <v>127</v>
      </c>
      <c r="B434" s="4" t="s">
        <v>257</v>
      </c>
      <c r="C434" s="5" t="s">
        <v>7</v>
      </c>
      <c r="D434" s="5" t="s">
        <v>3432</v>
      </c>
      <c r="E434" s="4" t="s">
        <v>3433</v>
      </c>
      <c r="F434" s="6">
        <v>375000</v>
      </c>
      <c r="G434" s="6">
        <v>155132.90700000001</v>
      </c>
      <c r="H434" s="6">
        <v>219867.09299999999</v>
      </c>
      <c r="I434" s="4" t="s">
        <v>23</v>
      </c>
      <c r="J434" s="4" t="s">
        <v>24</v>
      </c>
    </row>
    <row r="435" spans="1:10" x14ac:dyDescent="0.2">
      <c r="A435" s="4" t="s">
        <v>127</v>
      </c>
      <c r="B435" s="4" t="s">
        <v>257</v>
      </c>
      <c r="C435" s="5" t="s">
        <v>7</v>
      </c>
      <c r="D435" s="5" t="s">
        <v>3434</v>
      </c>
      <c r="E435" s="4" t="s">
        <v>3435</v>
      </c>
      <c r="F435" s="6">
        <v>53650</v>
      </c>
      <c r="G435" s="6">
        <v>0</v>
      </c>
      <c r="H435" s="6">
        <v>53650</v>
      </c>
      <c r="I435" s="4" t="s">
        <v>46</v>
      </c>
      <c r="J435" s="4" t="s">
        <v>608</v>
      </c>
    </row>
    <row r="436" spans="1:10" x14ac:dyDescent="0.2">
      <c r="A436" s="4" t="s">
        <v>127</v>
      </c>
      <c r="B436" s="4" t="s">
        <v>257</v>
      </c>
      <c r="C436" s="5" t="s">
        <v>7</v>
      </c>
      <c r="D436" s="5" t="s">
        <v>4077</v>
      </c>
      <c r="E436" s="4" t="s">
        <v>4078</v>
      </c>
      <c r="F436" s="6">
        <v>8548259</v>
      </c>
      <c r="G436" s="6">
        <v>542483.72400000005</v>
      </c>
      <c r="H436" s="6">
        <v>8005775.2760000005</v>
      </c>
      <c r="I436" s="4" t="s">
        <v>652</v>
      </c>
      <c r="J436" s="4" t="s">
        <v>624</v>
      </c>
    </row>
    <row r="437" spans="1:10" x14ac:dyDescent="0.2">
      <c r="A437" s="4" t="s">
        <v>127</v>
      </c>
      <c r="B437" s="4" t="s">
        <v>257</v>
      </c>
      <c r="C437" s="5" t="s">
        <v>7</v>
      </c>
      <c r="D437" s="5" t="s">
        <v>2928</v>
      </c>
      <c r="E437" s="4" t="s">
        <v>2929</v>
      </c>
      <c r="F437" s="6">
        <v>53650</v>
      </c>
      <c r="G437" s="6">
        <v>0</v>
      </c>
      <c r="H437" s="6">
        <v>53650</v>
      </c>
      <c r="I437" s="4" t="s">
        <v>23</v>
      </c>
      <c r="J437" s="4" t="s">
        <v>24</v>
      </c>
    </row>
    <row r="438" spans="1:10" x14ac:dyDescent="0.2">
      <c r="A438" s="4" t="s">
        <v>127</v>
      </c>
      <c r="B438" s="4" t="s">
        <v>257</v>
      </c>
      <c r="C438" s="5" t="s">
        <v>7</v>
      </c>
      <c r="D438" s="5" t="s">
        <v>2731</v>
      </c>
      <c r="E438" s="4" t="s">
        <v>2930</v>
      </c>
      <c r="F438" s="6">
        <v>18302498</v>
      </c>
      <c r="G438" s="6">
        <v>0</v>
      </c>
      <c r="H438" s="6">
        <v>18302498</v>
      </c>
      <c r="I438" s="4" t="s">
        <v>23</v>
      </c>
      <c r="J438" s="4" t="s">
        <v>24</v>
      </c>
    </row>
    <row r="439" spans="1:10" x14ac:dyDescent="0.2">
      <c r="A439" s="4" t="s">
        <v>127</v>
      </c>
      <c r="B439" s="4" t="s">
        <v>257</v>
      </c>
      <c r="C439" s="5" t="s">
        <v>7</v>
      </c>
      <c r="D439" s="5" t="s">
        <v>2732</v>
      </c>
      <c r="E439" s="4" t="s">
        <v>2931</v>
      </c>
      <c r="F439" s="6">
        <v>666486</v>
      </c>
      <c r="G439" s="6">
        <v>0</v>
      </c>
      <c r="H439" s="6">
        <v>666486</v>
      </c>
      <c r="I439" s="4" t="s">
        <v>23</v>
      </c>
      <c r="J439" s="4" t="s">
        <v>24</v>
      </c>
    </row>
    <row r="440" spans="1:10" x14ac:dyDescent="0.2">
      <c r="A440" s="4" t="s">
        <v>127</v>
      </c>
      <c r="B440" s="4" t="s">
        <v>257</v>
      </c>
      <c r="C440" s="5" t="s">
        <v>7</v>
      </c>
      <c r="D440" s="5" t="s">
        <v>2733</v>
      </c>
      <c r="E440" s="4" t="s">
        <v>2932</v>
      </c>
      <c r="F440" s="6">
        <v>638000</v>
      </c>
      <c r="G440" s="6">
        <v>0</v>
      </c>
      <c r="H440" s="6">
        <v>638000</v>
      </c>
      <c r="I440" s="4" t="s">
        <v>23</v>
      </c>
      <c r="J440" s="4" t="s">
        <v>24</v>
      </c>
    </row>
    <row r="441" spans="1:10" x14ac:dyDescent="0.2">
      <c r="A441" s="4" t="s">
        <v>127</v>
      </c>
      <c r="B441" s="4" t="s">
        <v>257</v>
      </c>
      <c r="C441" s="5" t="s">
        <v>7</v>
      </c>
      <c r="D441" s="5" t="s">
        <v>2734</v>
      </c>
      <c r="E441" s="4" t="s">
        <v>2933</v>
      </c>
      <c r="F441" s="6">
        <v>6034355</v>
      </c>
      <c r="G441" s="6">
        <v>0</v>
      </c>
      <c r="H441" s="6">
        <v>6034355</v>
      </c>
      <c r="I441" s="4" t="s">
        <v>23</v>
      </c>
      <c r="J441" s="4" t="s">
        <v>24</v>
      </c>
    </row>
    <row r="442" spans="1:10" x14ac:dyDescent="0.2">
      <c r="A442" s="4" t="s">
        <v>127</v>
      </c>
      <c r="B442" s="4" t="s">
        <v>300</v>
      </c>
      <c r="C442" s="5" t="s">
        <v>7</v>
      </c>
      <c r="D442" s="5" t="s">
        <v>653</v>
      </c>
      <c r="E442" s="4" t="s">
        <v>654</v>
      </c>
      <c r="F442" s="6">
        <v>1010700</v>
      </c>
      <c r="G442" s="6">
        <v>612341.84499999997</v>
      </c>
      <c r="H442" s="6">
        <v>398358.15500000003</v>
      </c>
      <c r="I442" s="4" t="s">
        <v>655</v>
      </c>
      <c r="J442" s="4" t="s">
        <v>656</v>
      </c>
    </row>
    <row r="443" spans="1:10" x14ac:dyDescent="0.2">
      <c r="A443" s="4" t="s">
        <v>127</v>
      </c>
      <c r="B443" s="4" t="s">
        <v>300</v>
      </c>
      <c r="C443" s="5" t="s">
        <v>7</v>
      </c>
      <c r="D443" s="5" t="s">
        <v>3436</v>
      </c>
      <c r="E443" s="4" t="s">
        <v>3437</v>
      </c>
      <c r="F443" s="6">
        <v>220</v>
      </c>
      <c r="G443" s="6">
        <v>0</v>
      </c>
      <c r="H443" s="6">
        <v>220</v>
      </c>
      <c r="I443" s="4" t="s">
        <v>586</v>
      </c>
      <c r="J443" s="4" t="s">
        <v>3438</v>
      </c>
    </row>
    <row r="444" spans="1:10" x14ac:dyDescent="0.2">
      <c r="A444" s="4" t="s">
        <v>127</v>
      </c>
      <c r="B444" s="4" t="s">
        <v>300</v>
      </c>
      <c r="C444" s="5" t="s">
        <v>7</v>
      </c>
      <c r="D444" s="5" t="s">
        <v>3439</v>
      </c>
      <c r="E444" s="4" t="s">
        <v>3440</v>
      </c>
      <c r="F444" s="6">
        <v>329693</v>
      </c>
      <c r="G444" s="6">
        <v>17527.2</v>
      </c>
      <c r="H444" s="6">
        <v>312165.8</v>
      </c>
      <c r="I444" s="4" t="s">
        <v>46</v>
      </c>
      <c r="J444" s="4" t="s">
        <v>46</v>
      </c>
    </row>
    <row r="445" spans="1:10" x14ac:dyDescent="0.2">
      <c r="A445" s="4" t="s">
        <v>127</v>
      </c>
      <c r="B445" s="4" t="s">
        <v>300</v>
      </c>
      <c r="C445" s="5" t="s">
        <v>7</v>
      </c>
      <c r="D445" s="5" t="s">
        <v>657</v>
      </c>
      <c r="E445" s="4" t="s">
        <v>2425</v>
      </c>
      <c r="F445" s="6">
        <v>5944004</v>
      </c>
      <c r="G445" s="6">
        <v>2720028.611</v>
      </c>
      <c r="H445" s="6">
        <v>3223975.389</v>
      </c>
      <c r="I445" s="4" t="s">
        <v>46</v>
      </c>
      <c r="J445" s="4" t="s">
        <v>46</v>
      </c>
    </row>
    <row r="446" spans="1:10" x14ac:dyDescent="0.2">
      <c r="A446" s="4" t="s">
        <v>127</v>
      </c>
      <c r="B446" s="4" t="s">
        <v>300</v>
      </c>
      <c r="C446" s="5" t="s">
        <v>7</v>
      </c>
      <c r="D446" s="5" t="s">
        <v>3441</v>
      </c>
      <c r="E446" s="4" t="s">
        <v>3442</v>
      </c>
      <c r="F446" s="6">
        <v>1590868</v>
      </c>
      <c r="G446" s="6">
        <v>0</v>
      </c>
      <c r="H446" s="6">
        <v>1590868</v>
      </c>
      <c r="I446" s="4" t="s">
        <v>46</v>
      </c>
      <c r="J446" s="4" t="s">
        <v>658</v>
      </c>
    </row>
    <row r="447" spans="1:10" x14ac:dyDescent="0.2">
      <c r="A447" s="4" t="s">
        <v>127</v>
      </c>
      <c r="B447" s="4" t="s">
        <v>300</v>
      </c>
      <c r="C447" s="5" t="s">
        <v>7</v>
      </c>
      <c r="D447" s="5" t="s">
        <v>2246</v>
      </c>
      <c r="E447" s="4" t="s">
        <v>2247</v>
      </c>
      <c r="F447" s="6">
        <v>132482</v>
      </c>
      <c r="G447" s="6">
        <v>123800.912</v>
      </c>
      <c r="H447" s="6">
        <v>8681.0880000000034</v>
      </c>
      <c r="I447" s="4" t="s">
        <v>586</v>
      </c>
      <c r="J447" s="4" t="s">
        <v>586</v>
      </c>
    </row>
    <row r="448" spans="1:10" x14ac:dyDescent="0.2">
      <c r="A448" s="4" t="s">
        <v>127</v>
      </c>
      <c r="B448" s="4" t="s">
        <v>300</v>
      </c>
      <c r="C448" s="5" t="s">
        <v>7</v>
      </c>
      <c r="D448" s="5" t="s">
        <v>2248</v>
      </c>
      <c r="E448" s="4" t="s">
        <v>2249</v>
      </c>
      <c r="F448" s="6">
        <v>588358</v>
      </c>
      <c r="G448" s="6">
        <v>53280.362000000001</v>
      </c>
      <c r="H448" s="6">
        <v>535077.63800000004</v>
      </c>
      <c r="I448" s="4" t="s">
        <v>46</v>
      </c>
      <c r="J448" s="4" t="s">
        <v>46</v>
      </c>
    </row>
    <row r="449" spans="1:10" x14ac:dyDescent="0.2">
      <c r="A449" s="4" t="s">
        <v>127</v>
      </c>
      <c r="B449" s="4" t="s">
        <v>300</v>
      </c>
      <c r="C449" s="5" t="s">
        <v>7</v>
      </c>
      <c r="D449" s="5" t="s">
        <v>2250</v>
      </c>
      <c r="E449" s="4" t="s">
        <v>2251</v>
      </c>
      <c r="F449" s="6">
        <v>1577145</v>
      </c>
      <c r="G449" s="6">
        <v>657581.80299999996</v>
      </c>
      <c r="H449" s="6">
        <v>919563.19700000004</v>
      </c>
      <c r="I449" s="4" t="s">
        <v>46</v>
      </c>
      <c r="J449" s="4" t="s">
        <v>46</v>
      </c>
    </row>
    <row r="450" spans="1:10" x14ac:dyDescent="0.2">
      <c r="A450" s="4" t="s">
        <v>127</v>
      </c>
      <c r="B450" s="4" t="s">
        <v>300</v>
      </c>
      <c r="C450" s="5" t="s">
        <v>7</v>
      </c>
      <c r="D450" s="5" t="s">
        <v>2252</v>
      </c>
      <c r="E450" s="4" t="s">
        <v>2253</v>
      </c>
      <c r="F450" s="6">
        <v>459716</v>
      </c>
      <c r="G450" s="6">
        <v>459716</v>
      </c>
      <c r="H450" s="6">
        <v>0</v>
      </c>
      <c r="I450" s="4" t="s">
        <v>46</v>
      </c>
      <c r="J450" s="4" t="s">
        <v>46</v>
      </c>
    </row>
    <row r="451" spans="1:10" x14ac:dyDescent="0.2">
      <c r="A451" s="4" t="s">
        <v>127</v>
      </c>
      <c r="B451" s="4" t="s">
        <v>300</v>
      </c>
      <c r="C451" s="5" t="s">
        <v>7</v>
      </c>
      <c r="D451" s="5" t="s">
        <v>3443</v>
      </c>
      <c r="E451" s="4" t="s">
        <v>3444</v>
      </c>
      <c r="F451" s="6">
        <v>1744501</v>
      </c>
      <c r="G451" s="6">
        <v>0</v>
      </c>
      <c r="H451" s="6">
        <v>1744501</v>
      </c>
      <c r="I451" s="4" t="s">
        <v>46</v>
      </c>
      <c r="J451" s="4" t="s">
        <v>46</v>
      </c>
    </row>
    <row r="452" spans="1:10" x14ac:dyDescent="0.2">
      <c r="A452" s="4" t="s">
        <v>127</v>
      </c>
      <c r="B452" s="4" t="s">
        <v>184</v>
      </c>
      <c r="C452" s="5" t="s">
        <v>7</v>
      </c>
      <c r="D452" s="5" t="s">
        <v>9</v>
      </c>
      <c r="E452" s="4" t="s">
        <v>141</v>
      </c>
      <c r="F452" s="6">
        <v>90000</v>
      </c>
      <c r="G452" s="6">
        <v>4583.1970000000001</v>
      </c>
      <c r="H452" s="6">
        <v>85416.803</v>
      </c>
      <c r="I452" s="4" t="s">
        <v>46</v>
      </c>
      <c r="J452" s="4" t="s">
        <v>49</v>
      </c>
    </row>
    <row r="453" spans="1:10" x14ac:dyDescent="0.2">
      <c r="A453" s="4" t="s">
        <v>127</v>
      </c>
      <c r="B453" s="4" t="s">
        <v>184</v>
      </c>
      <c r="C453" s="5" t="s">
        <v>7</v>
      </c>
      <c r="D453" s="5" t="s">
        <v>10</v>
      </c>
      <c r="E453" s="4" t="s">
        <v>142</v>
      </c>
      <c r="F453" s="6">
        <v>205000</v>
      </c>
      <c r="G453" s="6">
        <v>7700</v>
      </c>
      <c r="H453" s="6">
        <v>197300</v>
      </c>
      <c r="I453" s="4" t="s">
        <v>50</v>
      </c>
      <c r="J453" s="4" t="s">
        <v>50</v>
      </c>
    </row>
    <row r="454" spans="1:10" x14ac:dyDescent="0.2">
      <c r="A454" s="4" t="s">
        <v>127</v>
      </c>
      <c r="B454" s="4" t="s">
        <v>184</v>
      </c>
      <c r="C454" s="5" t="s">
        <v>7</v>
      </c>
      <c r="D454" s="5" t="s">
        <v>143</v>
      </c>
      <c r="E454" s="4" t="s">
        <v>144</v>
      </c>
      <c r="F454" s="6">
        <v>27548490</v>
      </c>
      <c r="G454" s="6">
        <v>14848157.848000001</v>
      </c>
      <c r="H454" s="6">
        <v>12700332.151999999</v>
      </c>
      <c r="I454" s="4" t="s">
        <v>50</v>
      </c>
      <c r="J454" s="4" t="s">
        <v>50</v>
      </c>
    </row>
    <row r="455" spans="1:10" x14ac:dyDescent="0.2">
      <c r="A455" s="4" t="s">
        <v>127</v>
      </c>
      <c r="B455" s="4" t="s">
        <v>184</v>
      </c>
      <c r="C455" s="5" t="s">
        <v>7</v>
      </c>
      <c r="D455" s="5" t="s">
        <v>161</v>
      </c>
      <c r="E455" s="4" t="s">
        <v>216</v>
      </c>
      <c r="F455" s="6">
        <v>142804</v>
      </c>
      <c r="G455" s="6">
        <v>0</v>
      </c>
      <c r="H455" s="6">
        <v>142804</v>
      </c>
      <c r="I455" s="4" t="s">
        <v>46</v>
      </c>
      <c r="J455" s="4" t="s">
        <v>590</v>
      </c>
    </row>
    <row r="456" spans="1:10" x14ac:dyDescent="0.2">
      <c r="A456" s="4" t="s">
        <v>127</v>
      </c>
      <c r="B456" s="4" t="s">
        <v>184</v>
      </c>
      <c r="C456" s="5" t="s">
        <v>7</v>
      </c>
      <c r="D456" s="5" t="s">
        <v>220</v>
      </c>
      <c r="E456" s="4" t="s">
        <v>2426</v>
      </c>
      <c r="F456" s="6">
        <v>502704</v>
      </c>
      <c r="G456" s="6">
        <v>66259.468999999997</v>
      </c>
      <c r="H456" s="6">
        <v>436444.53100000002</v>
      </c>
      <c r="I456" s="4" t="s">
        <v>46</v>
      </c>
      <c r="J456" s="4" t="s">
        <v>49</v>
      </c>
    </row>
    <row r="457" spans="1:10" x14ac:dyDescent="0.2">
      <c r="A457" s="4" t="s">
        <v>127</v>
      </c>
      <c r="B457" s="4" t="s">
        <v>184</v>
      </c>
      <c r="C457" s="5" t="s">
        <v>7</v>
      </c>
      <c r="D457" s="5" t="s">
        <v>202</v>
      </c>
      <c r="E457" s="4" t="s">
        <v>2427</v>
      </c>
      <c r="F457" s="6">
        <v>747562</v>
      </c>
      <c r="G457" s="6">
        <v>37983.828999999998</v>
      </c>
      <c r="H457" s="6">
        <v>709578.17099999997</v>
      </c>
      <c r="I457" s="4" t="s">
        <v>50</v>
      </c>
      <c r="J457" s="4" t="s">
        <v>50</v>
      </c>
    </row>
    <row r="458" spans="1:10" x14ac:dyDescent="0.2">
      <c r="A458" s="4" t="s">
        <v>127</v>
      </c>
      <c r="B458" s="4" t="s">
        <v>184</v>
      </c>
      <c r="C458" s="5" t="s">
        <v>7</v>
      </c>
      <c r="D458" s="5" t="s">
        <v>2428</v>
      </c>
      <c r="E458" s="4" t="s">
        <v>2934</v>
      </c>
      <c r="F458" s="6">
        <v>2602700</v>
      </c>
      <c r="G458" s="6">
        <v>365278.223</v>
      </c>
      <c r="H458" s="6">
        <v>2237421.7770000002</v>
      </c>
      <c r="I458" s="4" t="s">
        <v>46</v>
      </c>
      <c r="J458" s="4" t="s">
        <v>590</v>
      </c>
    </row>
    <row r="459" spans="1:10" x14ac:dyDescent="0.2">
      <c r="A459" s="4" t="s">
        <v>127</v>
      </c>
      <c r="B459" s="4" t="s">
        <v>184</v>
      </c>
      <c r="C459" s="5" t="s">
        <v>7</v>
      </c>
      <c r="D459" s="5" t="s">
        <v>2429</v>
      </c>
      <c r="E459" s="4" t="s">
        <v>2935</v>
      </c>
      <c r="F459" s="6">
        <v>1400000</v>
      </c>
      <c r="G459" s="6">
        <v>816373.72100000002</v>
      </c>
      <c r="H459" s="6">
        <v>583626.27899999998</v>
      </c>
      <c r="I459" s="4" t="s">
        <v>50</v>
      </c>
      <c r="J459" s="4" t="s">
        <v>50</v>
      </c>
    </row>
    <row r="460" spans="1:10" x14ac:dyDescent="0.2">
      <c r="A460" s="4" t="s">
        <v>127</v>
      </c>
      <c r="B460" s="4" t="s">
        <v>2818</v>
      </c>
      <c r="C460" s="5" t="s">
        <v>8</v>
      </c>
      <c r="D460" s="5" t="s">
        <v>3445</v>
      </c>
      <c r="E460" s="4" t="s">
        <v>3446</v>
      </c>
      <c r="F460" s="6">
        <v>107748</v>
      </c>
      <c r="G460" s="6">
        <v>0</v>
      </c>
      <c r="H460" s="6">
        <v>107748</v>
      </c>
      <c r="I460" s="4" t="s">
        <v>576</v>
      </c>
      <c r="J460" s="4" t="s">
        <v>3447</v>
      </c>
    </row>
    <row r="461" spans="1:10" x14ac:dyDescent="0.2">
      <c r="A461" s="4" t="s">
        <v>127</v>
      </c>
      <c r="B461" s="4" t="s">
        <v>2818</v>
      </c>
      <c r="C461" s="5" t="s">
        <v>8</v>
      </c>
      <c r="D461" s="5" t="s">
        <v>3448</v>
      </c>
      <c r="E461" s="4" t="s">
        <v>3449</v>
      </c>
      <c r="F461" s="6">
        <v>318899</v>
      </c>
      <c r="G461" s="6">
        <v>0</v>
      </c>
      <c r="H461" s="6">
        <v>318899</v>
      </c>
      <c r="I461" s="4" t="s">
        <v>46</v>
      </c>
      <c r="J461" s="4" t="s">
        <v>3450</v>
      </c>
    </row>
    <row r="462" spans="1:10" x14ac:dyDescent="0.2">
      <c r="A462" s="4" t="s">
        <v>127</v>
      </c>
      <c r="B462" s="4" t="s">
        <v>2818</v>
      </c>
      <c r="C462" s="5" t="s">
        <v>7</v>
      </c>
      <c r="D462" s="5" t="s">
        <v>1904</v>
      </c>
      <c r="E462" s="4" t="s">
        <v>2430</v>
      </c>
      <c r="F462" s="6">
        <v>1281600</v>
      </c>
      <c r="G462" s="6">
        <v>499816.85399999999</v>
      </c>
      <c r="H462" s="6">
        <v>781783.14599999995</v>
      </c>
      <c r="I462" s="4" t="s">
        <v>576</v>
      </c>
      <c r="J462" s="4" t="s">
        <v>621</v>
      </c>
    </row>
    <row r="463" spans="1:10" x14ac:dyDescent="0.2">
      <c r="A463" s="4" t="s">
        <v>127</v>
      </c>
      <c r="B463" s="4" t="s">
        <v>2818</v>
      </c>
      <c r="C463" s="5" t="s">
        <v>7</v>
      </c>
      <c r="D463" s="5" t="s">
        <v>2673</v>
      </c>
      <c r="E463" s="4" t="s">
        <v>2936</v>
      </c>
      <c r="F463" s="6">
        <v>583367</v>
      </c>
      <c r="G463" s="6">
        <v>79864.976999999999</v>
      </c>
      <c r="H463" s="6">
        <v>503502.02299999999</v>
      </c>
      <c r="I463" s="4" t="s">
        <v>46</v>
      </c>
      <c r="J463" s="4" t="s">
        <v>1911</v>
      </c>
    </row>
    <row r="464" spans="1:10" x14ac:dyDescent="0.2">
      <c r="A464" s="4" t="s">
        <v>127</v>
      </c>
      <c r="B464" s="4" t="s">
        <v>2818</v>
      </c>
      <c r="C464" s="5" t="s">
        <v>7</v>
      </c>
      <c r="D464" s="5" t="s">
        <v>1905</v>
      </c>
      <c r="E464" s="4" t="s">
        <v>1906</v>
      </c>
      <c r="F464" s="6">
        <v>336483</v>
      </c>
      <c r="G464" s="6">
        <v>231195.927</v>
      </c>
      <c r="H464" s="6">
        <v>105287.073</v>
      </c>
      <c r="I464" s="4" t="s">
        <v>46</v>
      </c>
      <c r="J464" s="4" t="s">
        <v>48</v>
      </c>
    </row>
    <row r="465" spans="1:10" x14ac:dyDescent="0.2">
      <c r="A465" s="4" t="s">
        <v>127</v>
      </c>
      <c r="B465" s="4" t="s">
        <v>2818</v>
      </c>
      <c r="C465" s="5" t="s">
        <v>7</v>
      </c>
      <c r="D465" s="5" t="s">
        <v>3451</v>
      </c>
      <c r="E465" s="4" t="s">
        <v>3452</v>
      </c>
      <c r="F465" s="6">
        <v>660000</v>
      </c>
      <c r="G465" s="6">
        <v>0</v>
      </c>
      <c r="H465" s="6">
        <v>660000</v>
      </c>
      <c r="I465" s="4" t="s">
        <v>47</v>
      </c>
      <c r="J465" s="4" t="s">
        <v>47</v>
      </c>
    </row>
    <row r="466" spans="1:10" x14ac:dyDescent="0.2">
      <c r="A466" s="4" t="s">
        <v>127</v>
      </c>
      <c r="B466" s="4" t="s">
        <v>2818</v>
      </c>
      <c r="C466" s="5" t="s">
        <v>7</v>
      </c>
      <c r="D466" s="5" t="s">
        <v>1907</v>
      </c>
      <c r="E466" s="4" t="s">
        <v>1908</v>
      </c>
      <c r="F466" s="6">
        <v>879364</v>
      </c>
      <c r="G466" s="6">
        <v>5958.7730000000001</v>
      </c>
      <c r="H466" s="6">
        <v>873405.22699999996</v>
      </c>
      <c r="I466" s="4" t="s">
        <v>23</v>
      </c>
      <c r="J466" s="4" t="s">
        <v>24</v>
      </c>
    </row>
    <row r="467" spans="1:10" x14ac:dyDescent="0.2">
      <c r="A467" s="4" t="s">
        <v>127</v>
      </c>
      <c r="B467" s="4" t="s">
        <v>2818</v>
      </c>
      <c r="C467" s="5" t="s">
        <v>7</v>
      </c>
      <c r="D467" s="5" t="s">
        <v>1909</v>
      </c>
      <c r="E467" s="4" t="s">
        <v>1910</v>
      </c>
      <c r="F467" s="6">
        <v>251114</v>
      </c>
      <c r="G467" s="6">
        <v>112746.69500000001</v>
      </c>
      <c r="H467" s="6">
        <v>138367.30499999999</v>
      </c>
      <c r="I467" s="4" t="s">
        <v>46</v>
      </c>
      <c r="J467" s="4" t="s">
        <v>1911</v>
      </c>
    </row>
    <row r="468" spans="1:10" x14ac:dyDescent="0.2">
      <c r="A468" s="4" t="s">
        <v>127</v>
      </c>
      <c r="B468" s="4" t="s">
        <v>2818</v>
      </c>
      <c r="C468" s="5" t="s">
        <v>7</v>
      </c>
      <c r="D468" s="5" t="s">
        <v>1900</v>
      </c>
      <c r="E468" s="4" t="s">
        <v>2405</v>
      </c>
      <c r="F468" s="6">
        <v>263797</v>
      </c>
      <c r="G468" s="6">
        <v>83026.375</v>
      </c>
      <c r="H468" s="6">
        <v>180770.625</v>
      </c>
      <c r="I468" s="4" t="s">
        <v>576</v>
      </c>
      <c r="J468" s="4" t="s">
        <v>577</v>
      </c>
    </row>
    <row r="469" spans="1:10" x14ac:dyDescent="0.2">
      <c r="A469" s="4" t="s">
        <v>127</v>
      </c>
      <c r="B469" s="4" t="s">
        <v>2818</v>
      </c>
      <c r="C469" s="5" t="s">
        <v>7</v>
      </c>
      <c r="D469" s="5" t="s">
        <v>1912</v>
      </c>
      <c r="E469" s="4" t="s">
        <v>1913</v>
      </c>
      <c r="F469" s="6">
        <v>353386</v>
      </c>
      <c r="G469" s="6">
        <v>301935.64199999999</v>
      </c>
      <c r="H469" s="6">
        <v>51450.358000000007</v>
      </c>
      <c r="I469" s="4" t="s">
        <v>23</v>
      </c>
      <c r="J469" s="4" t="s">
        <v>24</v>
      </c>
    </row>
    <row r="470" spans="1:10" x14ac:dyDescent="0.2">
      <c r="A470" s="4" t="s">
        <v>127</v>
      </c>
      <c r="B470" s="4" t="s">
        <v>2818</v>
      </c>
      <c r="C470" s="5" t="s">
        <v>7</v>
      </c>
      <c r="D470" s="5" t="s">
        <v>199</v>
      </c>
      <c r="E470" s="4" t="s">
        <v>2406</v>
      </c>
      <c r="F470" s="6">
        <v>362268</v>
      </c>
      <c r="G470" s="6">
        <v>343194.625</v>
      </c>
      <c r="H470" s="6">
        <v>19073.374999999978</v>
      </c>
      <c r="I470" s="4" t="s">
        <v>23</v>
      </c>
      <c r="J470" s="4" t="s">
        <v>24</v>
      </c>
    </row>
    <row r="471" spans="1:10" x14ac:dyDescent="0.2">
      <c r="A471" s="4" t="s">
        <v>127</v>
      </c>
      <c r="B471" s="4" t="s">
        <v>2818</v>
      </c>
      <c r="C471" s="5" t="s">
        <v>7</v>
      </c>
      <c r="D471" s="5" t="s">
        <v>3453</v>
      </c>
      <c r="E471" s="4" t="s">
        <v>3454</v>
      </c>
      <c r="F471" s="6">
        <v>660000</v>
      </c>
      <c r="G471" s="6">
        <v>0</v>
      </c>
      <c r="H471" s="6">
        <v>660000</v>
      </c>
      <c r="I471" s="4" t="s">
        <v>568</v>
      </c>
      <c r="J471" s="4" t="s">
        <v>573</v>
      </c>
    </row>
    <row r="472" spans="1:10" x14ac:dyDescent="0.2">
      <c r="A472" s="4" t="s">
        <v>127</v>
      </c>
      <c r="B472" s="4" t="s">
        <v>2818</v>
      </c>
      <c r="C472" s="5" t="s">
        <v>7</v>
      </c>
      <c r="D472" s="5" t="s">
        <v>1914</v>
      </c>
      <c r="E472" s="4" t="s">
        <v>2431</v>
      </c>
      <c r="F472" s="6">
        <v>1203510</v>
      </c>
      <c r="G472" s="6">
        <v>323224.37899999996</v>
      </c>
      <c r="H472" s="6">
        <v>880285.62100000004</v>
      </c>
      <c r="I472" s="4" t="s">
        <v>576</v>
      </c>
      <c r="J472" s="4" t="s">
        <v>577</v>
      </c>
    </row>
    <row r="473" spans="1:10" x14ac:dyDescent="0.2">
      <c r="A473" s="4" t="s">
        <v>127</v>
      </c>
      <c r="B473" s="4" t="s">
        <v>2818</v>
      </c>
      <c r="C473" s="5" t="s">
        <v>7</v>
      </c>
      <c r="D473" s="5" t="s">
        <v>3455</v>
      </c>
      <c r="E473" s="4" t="s">
        <v>3456</v>
      </c>
      <c r="F473" s="6">
        <v>440000</v>
      </c>
      <c r="G473" s="6">
        <v>0</v>
      </c>
      <c r="H473" s="6">
        <v>440000</v>
      </c>
      <c r="I473" s="4" t="s">
        <v>576</v>
      </c>
      <c r="J473" s="4" t="s">
        <v>621</v>
      </c>
    </row>
    <row r="474" spans="1:10" x14ac:dyDescent="0.2">
      <c r="A474" s="4" t="s">
        <v>127</v>
      </c>
      <c r="B474" s="4" t="s">
        <v>2818</v>
      </c>
      <c r="C474" s="5" t="s">
        <v>7</v>
      </c>
      <c r="D474" s="5" t="s">
        <v>2674</v>
      </c>
      <c r="E474" s="4" t="s">
        <v>2937</v>
      </c>
      <c r="F474" s="6">
        <v>1812147</v>
      </c>
      <c r="G474" s="6">
        <v>0</v>
      </c>
      <c r="H474" s="6">
        <v>1812147</v>
      </c>
      <c r="I474" s="4" t="s">
        <v>568</v>
      </c>
      <c r="J474" s="4" t="s">
        <v>2675</v>
      </c>
    </row>
    <row r="475" spans="1:10" x14ac:dyDescent="0.2">
      <c r="A475" s="4" t="s">
        <v>127</v>
      </c>
      <c r="B475" s="4" t="s">
        <v>2818</v>
      </c>
      <c r="C475" s="5" t="s">
        <v>7</v>
      </c>
      <c r="D475" s="5" t="s">
        <v>2676</v>
      </c>
      <c r="E475" s="4" t="s">
        <v>2938</v>
      </c>
      <c r="F475" s="6">
        <v>4231671</v>
      </c>
      <c r="G475" s="6">
        <v>0</v>
      </c>
      <c r="H475" s="6">
        <v>4231671</v>
      </c>
      <c r="I475" s="4" t="s">
        <v>47</v>
      </c>
      <c r="J475" s="4" t="s">
        <v>2411</v>
      </c>
    </row>
    <row r="476" spans="1:10" x14ac:dyDescent="0.2">
      <c r="A476" s="4" t="s">
        <v>127</v>
      </c>
      <c r="B476" s="4" t="s">
        <v>2818</v>
      </c>
      <c r="C476" s="5" t="s">
        <v>7</v>
      </c>
      <c r="D476" s="5" t="s">
        <v>3457</v>
      </c>
      <c r="E476" s="4" t="s">
        <v>3458</v>
      </c>
      <c r="F476" s="6">
        <v>1100000</v>
      </c>
      <c r="G476" s="6">
        <v>0</v>
      </c>
      <c r="H476" s="6">
        <v>1100000</v>
      </c>
      <c r="I476" s="4" t="s">
        <v>586</v>
      </c>
      <c r="J476" s="4" t="s">
        <v>587</v>
      </c>
    </row>
    <row r="477" spans="1:10" x14ac:dyDescent="0.2">
      <c r="A477" s="4" t="s">
        <v>127</v>
      </c>
      <c r="B477" s="4" t="s">
        <v>2818</v>
      </c>
      <c r="C477" s="5" t="s">
        <v>7</v>
      </c>
      <c r="D477" s="5" t="s">
        <v>2215</v>
      </c>
      <c r="E477" s="4" t="s">
        <v>2939</v>
      </c>
      <c r="F477" s="6">
        <v>27069395</v>
      </c>
      <c r="G477" s="6">
        <v>7571369.534</v>
      </c>
      <c r="H477" s="6">
        <v>19498025.466000002</v>
      </c>
      <c r="I477" s="4" t="s">
        <v>23</v>
      </c>
      <c r="J477" s="4" t="s">
        <v>24</v>
      </c>
    </row>
    <row r="478" spans="1:10" x14ac:dyDescent="0.2">
      <c r="A478" s="4" t="s">
        <v>127</v>
      </c>
      <c r="B478" s="4" t="s">
        <v>2818</v>
      </c>
      <c r="C478" s="5" t="s">
        <v>7</v>
      </c>
      <c r="D478" s="5" t="s">
        <v>3459</v>
      </c>
      <c r="E478" s="4" t="s">
        <v>3460</v>
      </c>
      <c r="F478" s="6">
        <v>695960</v>
      </c>
      <c r="G478" s="6">
        <v>0</v>
      </c>
      <c r="H478" s="6">
        <v>695960</v>
      </c>
      <c r="I478" s="4" t="s">
        <v>568</v>
      </c>
      <c r="J478" s="4" t="s">
        <v>573</v>
      </c>
    </row>
    <row r="479" spans="1:10" x14ac:dyDescent="0.2">
      <c r="A479" s="4" t="s">
        <v>127</v>
      </c>
      <c r="B479" s="4" t="s">
        <v>306</v>
      </c>
      <c r="C479" s="5" t="s">
        <v>7</v>
      </c>
      <c r="D479" s="5" t="s">
        <v>659</v>
      </c>
      <c r="E479" s="4" t="s">
        <v>660</v>
      </c>
      <c r="F479" s="6">
        <v>442024</v>
      </c>
      <c r="G479" s="6">
        <v>84620.948000000004</v>
      </c>
      <c r="H479" s="6">
        <v>357403.05200000003</v>
      </c>
      <c r="I479" s="4" t="s">
        <v>553</v>
      </c>
      <c r="J479" s="4" t="s">
        <v>661</v>
      </c>
    </row>
    <row r="480" spans="1:10" x14ac:dyDescent="0.2">
      <c r="A480" s="4" t="s">
        <v>127</v>
      </c>
      <c r="B480" s="4" t="s">
        <v>306</v>
      </c>
      <c r="C480" s="5" t="s">
        <v>7</v>
      </c>
      <c r="D480" s="5" t="s">
        <v>662</v>
      </c>
      <c r="E480" s="4" t="s">
        <v>663</v>
      </c>
      <c r="F480" s="6">
        <v>1030389</v>
      </c>
      <c r="G480" s="6">
        <v>303608.68300000002</v>
      </c>
      <c r="H480" s="6">
        <v>726780.31700000004</v>
      </c>
      <c r="I480" s="4" t="s">
        <v>664</v>
      </c>
      <c r="J480" s="4" t="s">
        <v>665</v>
      </c>
    </row>
    <row r="481" spans="1:10" x14ac:dyDescent="0.2">
      <c r="A481" s="4" t="s">
        <v>127</v>
      </c>
      <c r="B481" s="4" t="s">
        <v>306</v>
      </c>
      <c r="C481" s="5" t="s">
        <v>7</v>
      </c>
      <c r="D481" s="5" t="s">
        <v>666</v>
      </c>
      <c r="E481" s="4" t="s">
        <v>667</v>
      </c>
      <c r="F481" s="6">
        <v>1558527</v>
      </c>
      <c r="G481" s="6">
        <v>251771.497</v>
      </c>
      <c r="H481" s="6">
        <v>1306755.503</v>
      </c>
      <c r="I481" s="4" t="s">
        <v>668</v>
      </c>
      <c r="J481" s="4" t="s">
        <v>669</v>
      </c>
    </row>
    <row r="482" spans="1:10" x14ac:dyDescent="0.2">
      <c r="A482" s="4" t="s">
        <v>127</v>
      </c>
      <c r="B482" s="4" t="s">
        <v>306</v>
      </c>
      <c r="C482" s="5" t="s">
        <v>7</v>
      </c>
      <c r="D482" s="5" t="s">
        <v>670</v>
      </c>
      <c r="E482" s="4" t="s">
        <v>671</v>
      </c>
      <c r="F482" s="6">
        <v>390135</v>
      </c>
      <c r="G482" s="6">
        <v>80395.001000000004</v>
      </c>
      <c r="H482" s="6">
        <v>309739.99900000001</v>
      </c>
      <c r="I482" s="4" t="s">
        <v>672</v>
      </c>
      <c r="J482" s="4" t="s">
        <v>673</v>
      </c>
    </row>
    <row r="483" spans="1:10" x14ac:dyDescent="0.2">
      <c r="A483" s="4" t="s">
        <v>127</v>
      </c>
      <c r="B483" s="4" t="s">
        <v>306</v>
      </c>
      <c r="C483" s="5" t="s">
        <v>7</v>
      </c>
      <c r="D483" s="5" t="s">
        <v>674</v>
      </c>
      <c r="E483" s="4" t="s">
        <v>675</v>
      </c>
      <c r="F483" s="6">
        <v>494561</v>
      </c>
      <c r="G483" s="6">
        <v>135326.31899999999</v>
      </c>
      <c r="H483" s="6">
        <v>359234.68099999998</v>
      </c>
      <c r="I483" s="4" t="s">
        <v>557</v>
      </c>
      <c r="J483" s="4" t="s">
        <v>557</v>
      </c>
    </row>
    <row r="484" spans="1:10" x14ac:dyDescent="0.2">
      <c r="A484" s="4" t="s">
        <v>127</v>
      </c>
      <c r="B484" s="4" t="s">
        <v>306</v>
      </c>
      <c r="C484" s="5" t="s">
        <v>7</v>
      </c>
      <c r="D484" s="5" t="s">
        <v>676</v>
      </c>
      <c r="E484" s="4" t="s">
        <v>677</v>
      </c>
      <c r="F484" s="6">
        <v>7646921</v>
      </c>
      <c r="G484" s="6">
        <v>0</v>
      </c>
      <c r="H484" s="6">
        <v>7646921</v>
      </c>
      <c r="I484" s="4" t="s">
        <v>553</v>
      </c>
      <c r="J484" s="4" t="s">
        <v>661</v>
      </c>
    </row>
    <row r="485" spans="1:10" x14ac:dyDescent="0.2">
      <c r="A485" s="4" t="s">
        <v>127</v>
      </c>
      <c r="B485" s="4" t="s">
        <v>306</v>
      </c>
      <c r="C485" s="5" t="s">
        <v>7</v>
      </c>
      <c r="D485" s="5" t="s">
        <v>678</v>
      </c>
      <c r="E485" s="4" t="s">
        <v>679</v>
      </c>
      <c r="F485" s="6">
        <v>6309830</v>
      </c>
      <c r="G485" s="6">
        <v>6100639.7520000003</v>
      </c>
      <c r="H485" s="6">
        <v>209190.24799999967</v>
      </c>
      <c r="I485" s="4" t="s">
        <v>672</v>
      </c>
      <c r="J485" s="4" t="s">
        <v>673</v>
      </c>
    </row>
    <row r="486" spans="1:10" x14ac:dyDescent="0.2">
      <c r="A486" s="4" t="s">
        <v>127</v>
      </c>
      <c r="B486" s="4" t="s">
        <v>306</v>
      </c>
      <c r="C486" s="5" t="s">
        <v>7</v>
      </c>
      <c r="D486" s="5" t="s">
        <v>680</v>
      </c>
      <c r="E486" s="4" t="s">
        <v>681</v>
      </c>
      <c r="F486" s="6">
        <v>11000</v>
      </c>
      <c r="G486" s="6">
        <v>0</v>
      </c>
      <c r="H486" s="6">
        <v>11000</v>
      </c>
      <c r="I486" s="4" t="s">
        <v>46</v>
      </c>
      <c r="J486" s="4" t="s">
        <v>24</v>
      </c>
    </row>
    <row r="487" spans="1:10" x14ac:dyDescent="0.2">
      <c r="A487" s="4" t="s">
        <v>127</v>
      </c>
      <c r="B487" s="4" t="s">
        <v>306</v>
      </c>
      <c r="C487" s="5" t="s">
        <v>7</v>
      </c>
      <c r="D487" s="5" t="s">
        <v>682</v>
      </c>
      <c r="E487" s="4" t="s">
        <v>683</v>
      </c>
      <c r="F487" s="6">
        <v>2200</v>
      </c>
      <c r="G487" s="6">
        <v>0</v>
      </c>
      <c r="H487" s="6">
        <v>2200</v>
      </c>
      <c r="I487" s="4" t="s">
        <v>586</v>
      </c>
      <c r="J487" s="4" t="s">
        <v>684</v>
      </c>
    </row>
    <row r="488" spans="1:10" x14ac:dyDescent="0.2">
      <c r="A488" s="4" t="s">
        <v>127</v>
      </c>
      <c r="B488" s="4" t="s">
        <v>306</v>
      </c>
      <c r="C488" s="5" t="s">
        <v>7</v>
      </c>
      <c r="D488" s="5" t="s">
        <v>685</v>
      </c>
      <c r="E488" s="4" t="s">
        <v>686</v>
      </c>
      <c r="F488" s="6">
        <v>495061</v>
      </c>
      <c r="G488" s="6">
        <v>135326.31899999999</v>
      </c>
      <c r="H488" s="6">
        <v>359734.68099999998</v>
      </c>
      <c r="I488" s="4" t="s">
        <v>557</v>
      </c>
      <c r="J488" s="4" t="s">
        <v>557</v>
      </c>
    </row>
    <row r="489" spans="1:10" x14ac:dyDescent="0.2">
      <c r="A489" s="4" t="s">
        <v>127</v>
      </c>
      <c r="B489" s="4" t="s">
        <v>306</v>
      </c>
      <c r="C489" s="5" t="s">
        <v>7</v>
      </c>
      <c r="D489" s="5" t="s">
        <v>687</v>
      </c>
      <c r="E489" s="4" t="s">
        <v>688</v>
      </c>
      <c r="F489" s="6">
        <v>107425</v>
      </c>
      <c r="G489" s="6">
        <v>0</v>
      </c>
      <c r="H489" s="6">
        <v>107425</v>
      </c>
      <c r="I489" s="4" t="s">
        <v>46</v>
      </c>
      <c r="J489" s="4" t="s">
        <v>46</v>
      </c>
    </row>
    <row r="490" spans="1:10" x14ac:dyDescent="0.2">
      <c r="A490" s="4" t="s">
        <v>127</v>
      </c>
      <c r="B490" s="4" t="s">
        <v>306</v>
      </c>
      <c r="C490" s="5" t="s">
        <v>7</v>
      </c>
      <c r="D490" s="5" t="s">
        <v>689</v>
      </c>
      <c r="E490" s="4" t="s">
        <v>690</v>
      </c>
      <c r="F490" s="6">
        <v>5000</v>
      </c>
      <c r="G490" s="6">
        <v>0</v>
      </c>
      <c r="H490" s="6">
        <v>5000</v>
      </c>
      <c r="I490" s="4" t="s">
        <v>47</v>
      </c>
      <c r="J490" s="4" t="s">
        <v>580</v>
      </c>
    </row>
    <row r="491" spans="1:10" x14ac:dyDescent="0.2">
      <c r="A491" s="4" t="s">
        <v>127</v>
      </c>
      <c r="B491" s="4" t="s">
        <v>306</v>
      </c>
      <c r="C491" s="5" t="s">
        <v>7</v>
      </c>
      <c r="D491" s="5" t="s">
        <v>691</v>
      </c>
      <c r="E491" s="4" t="s">
        <v>692</v>
      </c>
      <c r="F491" s="6">
        <v>54468</v>
      </c>
      <c r="G491" s="6">
        <v>2451.7139999999999</v>
      </c>
      <c r="H491" s="6">
        <v>52016.286</v>
      </c>
      <c r="I491" s="4" t="s">
        <v>46</v>
      </c>
      <c r="J491" s="4" t="s">
        <v>24</v>
      </c>
    </row>
    <row r="492" spans="1:10" x14ac:dyDescent="0.2">
      <c r="A492" s="4" t="s">
        <v>127</v>
      </c>
      <c r="B492" s="4" t="s">
        <v>306</v>
      </c>
      <c r="C492" s="5" t="s">
        <v>7</v>
      </c>
      <c r="D492" s="5" t="s">
        <v>693</v>
      </c>
      <c r="E492" s="4" t="s">
        <v>694</v>
      </c>
      <c r="F492" s="6">
        <v>1138544</v>
      </c>
      <c r="G492" s="6">
        <v>281677.71500000003</v>
      </c>
      <c r="H492" s="6">
        <v>856866.28499999992</v>
      </c>
      <c r="I492" s="4" t="s">
        <v>576</v>
      </c>
      <c r="J492" s="4" t="s">
        <v>576</v>
      </c>
    </row>
    <row r="493" spans="1:10" x14ac:dyDescent="0.2">
      <c r="A493" s="4" t="s">
        <v>127</v>
      </c>
      <c r="B493" s="4" t="s">
        <v>306</v>
      </c>
      <c r="C493" s="5" t="s">
        <v>7</v>
      </c>
      <c r="D493" s="5" t="s">
        <v>695</v>
      </c>
      <c r="E493" s="4" t="s">
        <v>696</v>
      </c>
      <c r="F493" s="6">
        <v>11000</v>
      </c>
      <c r="G493" s="6">
        <v>0</v>
      </c>
      <c r="H493" s="6">
        <v>11000</v>
      </c>
      <c r="I493" s="4" t="s">
        <v>576</v>
      </c>
      <c r="J493" s="4" t="s">
        <v>576</v>
      </c>
    </row>
    <row r="494" spans="1:10" x14ac:dyDescent="0.2">
      <c r="A494" s="4" t="s">
        <v>127</v>
      </c>
      <c r="B494" s="4" t="s">
        <v>306</v>
      </c>
      <c r="C494" s="5" t="s">
        <v>7</v>
      </c>
      <c r="D494" s="5" t="s">
        <v>3461</v>
      </c>
      <c r="E494" s="4" t="s">
        <v>3462</v>
      </c>
      <c r="F494" s="6">
        <v>2282850</v>
      </c>
      <c r="G494" s="6">
        <v>0</v>
      </c>
      <c r="H494" s="6">
        <v>2282850</v>
      </c>
      <c r="I494" s="4" t="s">
        <v>557</v>
      </c>
      <c r="J494" s="4" t="s">
        <v>557</v>
      </c>
    </row>
    <row r="495" spans="1:10" x14ac:dyDescent="0.2">
      <c r="A495" s="4" t="s">
        <v>127</v>
      </c>
      <c r="B495" s="4" t="s">
        <v>306</v>
      </c>
      <c r="C495" s="5" t="s">
        <v>7</v>
      </c>
      <c r="D495" s="5" t="s">
        <v>1915</v>
      </c>
      <c r="E495" s="4" t="s">
        <v>2432</v>
      </c>
      <c r="F495" s="6">
        <v>2351050</v>
      </c>
      <c r="G495" s="6">
        <v>2312406.199</v>
      </c>
      <c r="H495" s="6">
        <v>38643.800999999978</v>
      </c>
      <c r="I495" s="4" t="s">
        <v>568</v>
      </c>
      <c r="J495" s="4" t="s">
        <v>568</v>
      </c>
    </row>
    <row r="496" spans="1:10" x14ac:dyDescent="0.2">
      <c r="A496" s="4" t="s">
        <v>127</v>
      </c>
      <c r="B496" s="4" t="s">
        <v>306</v>
      </c>
      <c r="C496" s="5" t="s">
        <v>7</v>
      </c>
      <c r="D496" s="5" t="s">
        <v>2940</v>
      </c>
      <c r="E496" s="4" t="s">
        <v>2941</v>
      </c>
      <c r="F496" s="6">
        <v>1716954</v>
      </c>
      <c r="G496" s="6">
        <v>0</v>
      </c>
      <c r="H496" s="6">
        <v>1716954</v>
      </c>
      <c r="I496" s="4" t="s">
        <v>664</v>
      </c>
      <c r="J496" s="4" t="s">
        <v>665</v>
      </c>
    </row>
    <row r="497" spans="1:10" x14ac:dyDescent="0.2">
      <c r="A497" s="4" t="s">
        <v>127</v>
      </c>
      <c r="B497" s="4" t="s">
        <v>306</v>
      </c>
      <c r="C497" s="5" t="s">
        <v>7</v>
      </c>
      <c r="D497" s="5" t="s">
        <v>2254</v>
      </c>
      <c r="E497" s="4" t="s">
        <v>2433</v>
      </c>
      <c r="F497" s="6">
        <v>6462476</v>
      </c>
      <c r="G497" s="6">
        <v>438846.17300000001</v>
      </c>
      <c r="H497" s="6">
        <v>6023629.8269999996</v>
      </c>
      <c r="I497" s="4" t="s">
        <v>47</v>
      </c>
      <c r="J497" s="4" t="s">
        <v>580</v>
      </c>
    </row>
    <row r="498" spans="1:10" x14ac:dyDescent="0.2">
      <c r="A498" s="4" t="s">
        <v>127</v>
      </c>
      <c r="B498" s="4" t="s">
        <v>306</v>
      </c>
      <c r="C498" s="5" t="s">
        <v>7</v>
      </c>
      <c r="D498" s="5" t="s">
        <v>697</v>
      </c>
      <c r="E498" s="4" t="s">
        <v>698</v>
      </c>
      <c r="F498" s="6">
        <v>1800355</v>
      </c>
      <c r="G498" s="6">
        <v>67471.34</v>
      </c>
      <c r="H498" s="6">
        <v>1732883.66</v>
      </c>
      <c r="I498" s="4" t="s">
        <v>46</v>
      </c>
      <c r="J498" s="4" t="s">
        <v>24</v>
      </c>
    </row>
    <row r="499" spans="1:10" x14ac:dyDescent="0.2">
      <c r="A499" s="4" t="s">
        <v>11</v>
      </c>
      <c r="B499" s="4" t="s">
        <v>319</v>
      </c>
      <c r="C499" s="5" t="s">
        <v>7</v>
      </c>
      <c r="D499" s="5" t="s">
        <v>701</v>
      </c>
      <c r="E499" s="4" t="s">
        <v>702</v>
      </c>
      <c r="F499" s="6">
        <v>648000</v>
      </c>
      <c r="G499" s="6">
        <v>62465.336000000003</v>
      </c>
      <c r="H499" s="6">
        <v>585534.66399999999</v>
      </c>
      <c r="I499" s="4" t="s">
        <v>51</v>
      </c>
      <c r="J499" s="4" t="s">
        <v>51</v>
      </c>
    </row>
    <row r="500" spans="1:10" x14ac:dyDescent="0.2">
      <c r="A500" s="4" t="s">
        <v>11</v>
      </c>
      <c r="B500" s="4" t="s">
        <v>319</v>
      </c>
      <c r="C500" s="5" t="s">
        <v>7</v>
      </c>
      <c r="D500" s="5" t="s">
        <v>703</v>
      </c>
      <c r="E500" s="4" t="s">
        <v>704</v>
      </c>
      <c r="F500" s="6">
        <v>455931</v>
      </c>
      <c r="G500" s="6">
        <v>105141.893</v>
      </c>
      <c r="H500" s="6">
        <v>350789.10700000002</v>
      </c>
      <c r="I500" s="4" t="s">
        <v>51</v>
      </c>
      <c r="J500" s="4" t="s">
        <v>51</v>
      </c>
    </row>
    <row r="501" spans="1:10" x14ac:dyDescent="0.2">
      <c r="A501" s="4" t="s">
        <v>11</v>
      </c>
      <c r="B501" s="4" t="s">
        <v>319</v>
      </c>
      <c r="C501" s="5" t="s">
        <v>7</v>
      </c>
      <c r="D501" s="5" t="s">
        <v>4079</v>
      </c>
      <c r="E501" s="4" t="s">
        <v>4080</v>
      </c>
      <c r="F501" s="6">
        <v>316327</v>
      </c>
      <c r="G501" s="6">
        <v>0</v>
      </c>
      <c r="H501" s="6">
        <v>316327</v>
      </c>
      <c r="I501" s="4" t="s">
        <v>51</v>
      </c>
      <c r="J501" s="4" t="s">
        <v>51</v>
      </c>
    </row>
    <row r="502" spans="1:10" x14ac:dyDescent="0.2">
      <c r="A502" s="4" t="s">
        <v>11</v>
      </c>
      <c r="B502" s="4" t="s">
        <v>252</v>
      </c>
      <c r="C502" s="5" t="s">
        <v>8</v>
      </c>
      <c r="D502" s="5" t="s">
        <v>1916</v>
      </c>
      <c r="E502" s="4" t="s">
        <v>2123</v>
      </c>
      <c r="F502" s="6">
        <v>439193</v>
      </c>
      <c r="G502" s="6">
        <v>0</v>
      </c>
      <c r="H502" s="6">
        <v>439193</v>
      </c>
      <c r="I502" s="4" t="s">
        <v>55</v>
      </c>
      <c r="J502" s="4" t="s">
        <v>1917</v>
      </c>
    </row>
    <row r="503" spans="1:10" x14ac:dyDescent="0.2">
      <c r="A503" s="4" t="s">
        <v>11</v>
      </c>
      <c r="B503" s="4" t="s">
        <v>252</v>
      </c>
      <c r="C503" s="5" t="s">
        <v>7</v>
      </c>
      <c r="D503" s="5" t="s">
        <v>705</v>
      </c>
      <c r="E503" s="4" t="s">
        <v>706</v>
      </c>
      <c r="F503" s="6">
        <v>32720</v>
      </c>
      <c r="G503" s="6">
        <v>31253.612000000001</v>
      </c>
      <c r="H503" s="6">
        <v>1466.3879999999999</v>
      </c>
      <c r="I503" s="4" t="s">
        <v>51</v>
      </c>
      <c r="J503" s="4" t="s">
        <v>707</v>
      </c>
    </row>
    <row r="504" spans="1:10" x14ac:dyDescent="0.2">
      <c r="A504" s="4" t="s">
        <v>11</v>
      </c>
      <c r="B504" s="4" t="s">
        <v>252</v>
      </c>
      <c r="C504" s="5" t="s">
        <v>7</v>
      </c>
      <c r="D504" s="5" t="s">
        <v>708</v>
      </c>
      <c r="E504" s="4" t="s">
        <v>709</v>
      </c>
      <c r="F504" s="6">
        <v>300001</v>
      </c>
      <c r="G504" s="6">
        <v>190505.79399999999</v>
      </c>
      <c r="H504" s="6">
        <v>109495.20600000001</v>
      </c>
      <c r="I504" s="4" t="s">
        <v>51</v>
      </c>
      <c r="J504" s="4" t="s">
        <v>710</v>
      </c>
    </row>
    <row r="505" spans="1:10" x14ac:dyDescent="0.2">
      <c r="A505" s="4" t="s">
        <v>11</v>
      </c>
      <c r="B505" s="4" t="s">
        <v>252</v>
      </c>
      <c r="C505" s="5" t="s">
        <v>7</v>
      </c>
      <c r="D505" s="5" t="s">
        <v>711</v>
      </c>
      <c r="E505" s="4" t="s">
        <v>712</v>
      </c>
      <c r="F505" s="6">
        <v>172120</v>
      </c>
      <c r="G505" s="6">
        <v>0</v>
      </c>
      <c r="H505" s="6">
        <v>172120</v>
      </c>
      <c r="I505" s="4" t="s">
        <v>51</v>
      </c>
      <c r="J505" s="4" t="s">
        <v>713</v>
      </c>
    </row>
    <row r="506" spans="1:10" x14ac:dyDescent="0.2">
      <c r="A506" s="4" t="s">
        <v>11</v>
      </c>
      <c r="B506" s="4" t="s">
        <v>252</v>
      </c>
      <c r="C506" s="5" t="s">
        <v>7</v>
      </c>
      <c r="D506" s="5" t="s">
        <v>714</v>
      </c>
      <c r="E506" s="4" t="s">
        <v>2434</v>
      </c>
      <c r="F506" s="6">
        <v>2203844</v>
      </c>
      <c r="G506" s="6">
        <v>860272.05900000001</v>
      </c>
      <c r="H506" s="6">
        <v>1343571.9410000001</v>
      </c>
      <c r="I506" s="4" t="s">
        <v>51</v>
      </c>
      <c r="J506" s="4" t="s">
        <v>715</v>
      </c>
    </row>
    <row r="507" spans="1:10" x14ac:dyDescent="0.2">
      <c r="A507" s="4" t="s">
        <v>11</v>
      </c>
      <c r="B507" s="4" t="s">
        <v>252</v>
      </c>
      <c r="C507" s="5" t="s">
        <v>7</v>
      </c>
      <c r="D507" s="5" t="s">
        <v>716</v>
      </c>
      <c r="E507" s="4" t="s">
        <v>717</v>
      </c>
      <c r="F507" s="6">
        <v>925515</v>
      </c>
      <c r="G507" s="6">
        <v>798676.45200000005</v>
      </c>
      <c r="H507" s="6">
        <v>126838.54799999995</v>
      </c>
      <c r="I507" s="4" t="s">
        <v>718</v>
      </c>
      <c r="J507" s="4" t="s">
        <v>719</v>
      </c>
    </row>
    <row r="508" spans="1:10" x14ac:dyDescent="0.2">
      <c r="A508" s="4" t="s">
        <v>11</v>
      </c>
      <c r="B508" s="4" t="s">
        <v>252</v>
      </c>
      <c r="C508" s="5" t="s">
        <v>7</v>
      </c>
      <c r="D508" s="5" t="s">
        <v>2677</v>
      </c>
      <c r="E508" s="4" t="s">
        <v>2678</v>
      </c>
      <c r="F508" s="6">
        <v>19600</v>
      </c>
      <c r="G508" s="6">
        <v>0</v>
      </c>
      <c r="H508" s="6">
        <v>19600</v>
      </c>
      <c r="I508" s="4" t="s">
        <v>51</v>
      </c>
      <c r="J508" s="4" t="s">
        <v>710</v>
      </c>
    </row>
    <row r="509" spans="1:10" x14ac:dyDescent="0.2">
      <c r="A509" s="4" t="s">
        <v>11</v>
      </c>
      <c r="B509" s="4" t="s">
        <v>252</v>
      </c>
      <c r="C509" s="5" t="s">
        <v>7</v>
      </c>
      <c r="D509" s="5" t="s">
        <v>721</v>
      </c>
      <c r="E509" s="4" t="s">
        <v>722</v>
      </c>
      <c r="F509" s="6">
        <v>60966</v>
      </c>
      <c r="G509" s="6">
        <v>0</v>
      </c>
      <c r="H509" s="6">
        <v>60966</v>
      </c>
      <c r="I509" s="4" t="s">
        <v>51</v>
      </c>
      <c r="J509" s="4" t="s">
        <v>723</v>
      </c>
    </row>
    <row r="510" spans="1:10" x14ac:dyDescent="0.2">
      <c r="A510" s="4" t="s">
        <v>11</v>
      </c>
      <c r="B510" s="4" t="s">
        <v>252</v>
      </c>
      <c r="C510" s="5" t="s">
        <v>7</v>
      </c>
      <c r="D510" s="5" t="s">
        <v>2124</v>
      </c>
      <c r="E510" s="4" t="s">
        <v>2435</v>
      </c>
      <c r="F510" s="6">
        <v>850300</v>
      </c>
      <c r="G510" s="6">
        <v>297192.96600000001</v>
      </c>
      <c r="H510" s="6">
        <v>553107.03399999999</v>
      </c>
      <c r="I510" s="4" t="s">
        <v>51</v>
      </c>
      <c r="J510" s="4" t="s">
        <v>834</v>
      </c>
    </row>
    <row r="511" spans="1:10" x14ac:dyDescent="0.2">
      <c r="A511" s="4" t="s">
        <v>11</v>
      </c>
      <c r="B511" s="4" t="s">
        <v>252</v>
      </c>
      <c r="C511" s="5" t="s">
        <v>7</v>
      </c>
      <c r="D511" s="5" t="s">
        <v>2679</v>
      </c>
      <c r="E511" s="4" t="s">
        <v>2942</v>
      </c>
      <c r="F511" s="6">
        <v>2001300</v>
      </c>
      <c r="G511" s="6">
        <v>0</v>
      </c>
      <c r="H511" s="6">
        <v>2001300</v>
      </c>
      <c r="I511" s="4" t="s">
        <v>55</v>
      </c>
      <c r="J511" s="4" t="s">
        <v>56</v>
      </c>
    </row>
    <row r="512" spans="1:10" x14ac:dyDescent="0.2">
      <c r="A512" s="4" t="s">
        <v>11</v>
      </c>
      <c r="B512" s="4" t="s">
        <v>257</v>
      </c>
      <c r="C512" s="5" t="s">
        <v>8</v>
      </c>
      <c r="D512" s="5" t="s">
        <v>2943</v>
      </c>
      <c r="E512" s="4" t="s">
        <v>2944</v>
      </c>
      <c r="F512" s="6">
        <v>266250</v>
      </c>
      <c r="G512" s="6">
        <v>0</v>
      </c>
      <c r="H512" s="6">
        <v>266250</v>
      </c>
      <c r="I512" s="4" t="s">
        <v>23</v>
      </c>
      <c r="J512" s="4" t="s">
        <v>24</v>
      </c>
    </row>
    <row r="513" spans="1:10" x14ac:dyDescent="0.2">
      <c r="A513" s="4" t="s">
        <v>11</v>
      </c>
      <c r="B513" s="4" t="s">
        <v>257</v>
      </c>
      <c r="C513" s="5" t="s">
        <v>7</v>
      </c>
      <c r="D513" s="5" t="s">
        <v>724</v>
      </c>
      <c r="E513" s="4" t="s">
        <v>725</v>
      </c>
      <c r="F513" s="6">
        <v>905000</v>
      </c>
      <c r="G513" s="6">
        <v>85616.326000000001</v>
      </c>
      <c r="H513" s="6">
        <v>819383.674</v>
      </c>
      <c r="I513" s="4" t="s">
        <v>52</v>
      </c>
      <c r="J513" s="4" t="s">
        <v>726</v>
      </c>
    </row>
    <row r="514" spans="1:10" x14ac:dyDescent="0.2">
      <c r="A514" s="4" t="s">
        <v>11</v>
      </c>
      <c r="B514" s="4" t="s">
        <v>257</v>
      </c>
      <c r="C514" s="5" t="s">
        <v>7</v>
      </c>
      <c r="D514" s="5" t="s">
        <v>727</v>
      </c>
      <c r="E514" s="4" t="s">
        <v>728</v>
      </c>
      <c r="F514" s="6">
        <v>216450</v>
      </c>
      <c r="G514" s="6">
        <v>6090.97</v>
      </c>
      <c r="H514" s="6">
        <v>210359.03</v>
      </c>
      <c r="I514" s="4" t="s">
        <v>52</v>
      </c>
      <c r="J514" s="4" t="s">
        <v>729</v>
      </c>
    </row>
    <row r="515" spans="1:10" x14ac:dyDescent="0.2">
      <c r="A515" s="4" t="s">
        <v>11</v>
      </c>
      <c r="B515" s="4" t="s">
        <v>257</v>
      </c>
      <c r="C515" s="5" t="s">
        <v>7</v>
      </c>
      <c r="D515" s="5" t="s">
        <v>730</v>
      </c>
      <c r="E515" s="4" t="s">
        <v>731</v>
      </c>
      <c r="F515" s="6">
        <v>10230000</v>
      </c>
      <c r="G515" s="6">
        <v>181615.15</v>
      </c>
      <c r="H515" s="6">
        <v>10048384.85</v>
      </c>
      <c r="I515" s="4" t="s">
        <v>54</v>
      </c>
      <c r="J515" s="4" t="s">
        <v>54</v>
      </c>
    </row>
    <row r="516" spans="1:10" x14ac:dyDescent="0.2">
      <c r="A516" s="4" t="s">
        <v>11</v>
      </c>
      <c r="B516" s="4" t="s">
        <v>257</v>
      </c>
      <c r="C516" s="5" t="s">
        <v>7</v>
      </c>
      <c r="D516" s="5" t="s">
        <v>4081</v>
      </c>
      <c r="E516" s="4" t="s">
        <v>4082</v>
      </c>
      <c r="F516" s="6">
        <v>55000</v>
      </c>
      <c r="G516" s="6">
        <v>0</v>
      </c>
      <c r="H516" s="6">
        <v>55000</v>
      </c>
      <c r="I516" s="4" t="s">
        <v>51</v>
      </c>
      <c r="J516" s="4" t="s">
        <v>4083</v>
      </c>
    </row>
    <row r="517" spans="1:10" x14ac:dyDescent="0.2">
      <c r="A517" s="4" t="s">
        <v>11</v>
      </c>
      <c r="B517" s="4" t="s">
        <v>257</v>
      </c>
      <c r="C517" s="5" t="s">
        <v>7</v>
      </c>
      <c r="D517" s="5" t="s">
        <v>732</v>
      </c>
      <c r="E517" s="4" t="s">
        <v>733</v>
      </c>
      <c r="F517" s="6">
        <v>382967</v>
      </c>
      <c r="G517" s="6">
        <v>0</v>
      </c>
      <c r="H517" s="6">
        <v>382967</v>
      </c>
      <c r="I517" s="4" t="s">
        <v>734</v>
      </c>
      <c r="J517" s="4" t="s">
        <v>735</v>
      </c>
    </row>
    <row r="518" spans="1:10" x14ac:dyDescent="0.2">
      <c r="A518" s="4" t="s">
        <v>11</v>
      </c>
      <c r="B518" s="4" t="s">
        <v>257</v>
      </c>
      <c r="C518" s="5" t="s">
        <v>7</v>
      </c>
      <c r="D518" s="5" t="s">
        <v>2945</v>
      </c>
      <c r="E518" s="4" t="s">
        <v>2946</v>
      </c>
      <c r="F518" s="6">
        <v>220000</v>
      </c>
      <c r="G518" s="6">
        <v>0</v>
      </c>
      <c r="H518" s="6">
        <v>220000</v>
      </c>
      <c r="I518" s="4" t="s">
        <v>54</v>
      </c>
      <c r="J518" s="4" t="s">
        <v>54</v>
      </c>
    </row>
    <row r="519" spans="1:10" x14ac:dyDescent="0.2">
      <c r="A519" s="4" t="s">
        <v>11</v>
      </c>
      <c r="B519" s="4" t="s">
        <v>257</v>
      </c>
      <c r="C519" s="5" t="s">
        <v>7</v>
      </c>
      <c r="D519" s="5" t="s">
        <v>3463</v>
      </c>
      <c r="E519" s="4" t="s">
        <v>3464</v>
      </c>
      <c r="F519" s="6">
        <v>120000</v>
      </c>
      <c r="G519" s="6">
        <v>0</v>
      </c>
      <c r="H519" s="6">
        <v>120000</v>
      </c>
      <c r="I519" s="4" t="s">
        <v>55</v>
      </c>
      <c r="J519" s="4" t="s">
        <v>56</v>
      </c>
    </row>
    <row r="520" spans="1:10" x14ac:dyDescent="0.2">
      <c r="A520" s="4" t="s">
        <v>11</v>
      </c>
      <c r="B520" s="4" t="s">
        <v>257</v>
      </c>
      <c r="C520" s="5" t="s">
        <v>7</v>
      </c>
      <c r="D520" s="5" t="s">
        <v>2125</v>
      </c>
      <c r="E520" s="4" t="s">
        <v>2126</v>
      </c>
      <c r="F520" s="6">
        <v>27000</v>
      </c>
      <c r="G520" s="6">
        <v>0</v>
      </c>
      <c r="H520" s="6">
        <v>27000</v>
      </c>
      <c r="I520" s="4" t="s">
        <v>2127</v>
      </c>
      <c r="J520" s="4" t="s">
        <v>2128</v>
      </c>
    </row>
    <row r="521" spans="1:10" x14ac:dyDescent="0.2">
      <c r="A521" s="4" t="s">
        <v>11</v>
      </c>
      <c r="B521" s="4" t="s">
        <v>257</v>
      </c>
      <c r="C521" s="5" t="s">
        <v>7</v>
      </c>
      <c r="D521" s="5" t="s">
        <v>737</v>
      </c>
      <c r="E521" s="4" t="s">
        <v>738</v>
      </c>
      <c r="F521" s="6">
        <v>4973000</v>
      </c>
      <c r="G521" s="6">
        <v>44503.815000000002</v>
      </c>
      <c r="H521" s="6">
        <v>4928496.1849999996</v>
      </c>
      <c r="I521" s="4" t="s">
        <v>53</v>
      </c>
      <c r="J521" s="4" t="s">
        <v>739</v>
      </c>
    </row>
    <row r="522" spans="1:10" x14ac:dyDescent="0.2">
      <c r="A522" s="4" t="s">
        <v>11</v>
      </c>
      <c r="B522" s="4" t="s">
        <v>257</v>
      </c>
      <c r="C522" s="5" t="s">
        <v>7</v>
      </c>
      <c r="D522" s="5" t="s">
        <v>740</v>
      </c>
      <c r="E522" s="4" t="s">
        <v>741</v>
      </c>
      <c r="F522" s="6">
        <v>6000000</v>
      </c>
      <c r="G522" s="6">
        <v>1967.482</v>
      </c>
      <c r="H522" s="6">
        <v>5998032.5180000002</v>
      </c>
      <c r="I522" s="4" t="s">
        <v>55</v>
      </c>
      <c r="J522" s="4" t="s">
        <v>56</v>
      </c>
    </row>
    <row r="523" spans="1:10" x14ac:dyDescent="0.2">
      <c r="A523" s="4" t="s">
        <v>11</v>
      </c>
      <c r="B523" s="4" t="s">
        <v>257</v>
      </c>
      <c r="C523" s="5" t="s">
        <v>7</v>
      </c>
      <c r="D523" s="5" t="s">
        <v>2283</v>
      </c>
      <c r="E523" s="4" t="s">
        <v>2284</v>
      </c>
      <c r="F523" s="6">
        <v>3191000</v>
      </c>
      <c r="G523" s="6">
        <v>92602.138999999996</v>
      </c>
      <c r="H523" s="6">
        <v>3098397.861</v>
      </c>
      <c r="I523" s="4" t="s">
        <v>2285</v>
      </c>
      <c r="J523" s="4" t="s">
        <v>2286</v>
      </c>
    </row>
    <row r="524" spans="1:10" x14ac:dyDescent="0.2">
      <c r="A524" s="4" t="s">
        <v>11</v>
      </c>
      <c r="B524" s="4" t="s">
        <v>257</v>
      </c>
      <c r="C524" s="5" t="s">
        <v>7</v>
      </c>
      <c r="D524" s="5" t="s">
        <v>742</v>
      </c>
      <c r="E524" s="4" t="s">
        <v>743</v>
      </c>
      <c r="F524" s="6">
        <v>40000</v>
      </c>
      <c r="G524" s="6">
        <v>7478.37</v>
      </c>
      <c r="H524" s="6">
        <v>32521.63</v>
      </c>
      <c r="I524" s="4" t="s">
        <v>744</v>
      </c>
      <c r="J524" s="4" t="s">
        <v>745</v>
      </c>
    </row>
    <row r="525" spans="1:10" x14ac:dyDescent="0.2">
      <c r="A525" s="4" t="s">
        <v>11</v>
      </c>
      <c r="B525" s="4" t="s">
        <v>257</v>
      </c>
      <c r="C525" s="5" t="s">
        <v>7</v>
      </c>
      <c r="D525" s="5" t="s">
        <v>746</v>
      </c>
      <c r="E525" s="4" t="s">
        <v>747</v>
      </c>
      <c r="F525" s="6">
        <v>194000</v>
      </c>
      <c r="G525" s="6">
        <v>31353.268</v>
      </c>
      <c r="H525" s="6">
        <v>162646.73199999999</v>
      </c>
      <c r="I525" s="4" t="s">
        <v>23</v>
      </c>
      <c r="J525" s="4" t="s">
        <v>24</v>
      </c>
    </row>
    <row r="526" spans="1:10" x14ac:dyDescent="0.2">
      <c r="A526" s="4" t="s">
        <v>11</v>
      </c>
      <c r="B526" s="4" t="s">
        <v>257</v>
      </c>
      <c r="C526" s="5" t="s">
        <v>7</v>
      </c>
      <c r="D526" s="5" t="s">
        <v>748</v>
      </c>
      <c r="E526" s="4" t="s">
        <v>749</v>
      </c>
      <c r="F526" s="6">
        <v>254150</v>
      </c>
      <c r="G526" s="6">
        <v>127340.731</v>
      </c>
      <c r="H526" s="6">
        <v>126809.269</v>
      </c>
      <c r="I526" s="4" t="s">
        <v>52</v>
      </c>
      <c r="J526" s="4" t="s">
        <v>750</v>
      </c>
    </row>
    <row r="527" spans="1:10" x14ac:dyDescent="0.2">
      <c r="A527" s="4" t="s">
        <v>11</v>
      </c>
      <c r="B527" s="4" t="s">
        <v>257</v>
      </c>
      <c r="C527" s="5" t="s">
        <v>7</v>
      </c>
      <c r="D527" s="5" t="s">
        <v>751</v>
      </c>
      <c r="E527" s="4" t="s">
        <v>752</v>
      </c>
      <c r="F527" s="6">
        <v>155130</v>
      </c>
      <c r="G527" s="6">
        <v>0</v>
      </c>
      <c r="H527" s="6">
        <v>155130</v>
      </c>
      <c r="I527" s="4" t="s">
        <v>52</v>
      </c>
      <c r="J527" s="4" t="s">
        <v>753</v>
      </c>
    </row>
    <row r="528" spans="1:10" x14ac:dyDescent="0.2">
      <c r="A528" s="4" t="s">
        <v>11</v>
      </c>
      <c r="B528" s="4" t="s">
        <v>257</v>
      </c>
      <c r="C528" s="5" t="s">
        <v>7</v>
      </c>
      <c r="D528" s="5" t="s">
        <v>4084</v>
      </c>
      <c r="E528" s="4" t="s">
        <v>4085</v>
      </c>
      <c r="F528" s="6">
        <v>7000</v>
      </c>
      <c r="G528" s="6">
        <v>3525.0880000000002</v>
      </c>
      <c r="H528" s="6">
        <v>3474.9119999999998</v>
      </c>
      <c r="I528" s="4" t="s">
        <v>51</v>
      </c>
      <c r="J528" s="4" t="s">
        <v>4086</v>
      </c>
    </row>
    <row r="529" spans="1:10" x14ac:dyDescent="0.2">
      <c r="A529" s="4" t="s">
        <v>11</v>
      </c>
      <c r="B529" s="4" t="s">
        <v>257</v>
      </c>
      <c r="C529" s="5" t="s">
        <v>7</v>
      </c>
      <c r="D529" s="5" t="s">
        <v>754</v>
      </c>
      <c r="E529" s="4" t="s">
        <v>755</v>
      </c>
      <c r="F529" s="6">
        <v>554000</v>
      </c>
      <c r="G529" s="6">
        <v>222873.58300000001</v>
      </c>
      <c r="H529" s="6">
        <v>331126.41700000002</v>
      </c>
      <c r="I529" s="4" t="s">
        <v>734</v>
      </c>
      <c r="J529" s="4" t="s">
        <v>756</v>
      </c>
    </row>
    <row r="530" spans="1:10" x14ac:dyDescent="0.2">
      <c r="A530" s="4" t="s">
        <v>11</v>
      </c>
      <c r="B530" s="4" t="s">
        <v>257</v>
      </c>
      <c r="C530" s="5" t="s">
        <v>7</v>
      </c>
      <c r="D530" s="5" t="s">
        <v>758</v>
      </c>
      <c r="E530" s="4" t="s">
        <v>2436</v>
      </c>
      <c r="F530" s="6">
        <v>300000</v>
      </c>
      <c r="G530" s="6">
        <v>0</v>
      </c>
      <c r="H530" s="6">
        <v>300000</v>
      </c>
      <c r="I530" s="4" t="s">
        <v>757</v>
      </c>
      <c r="J530" s="4" t="s">
        <v>759</v>
      </c>
    </row>
    <row r="531" spans="1:10" x14ac:dyDescent="0.2">
      <c r="A531" s="4" t="s">
        <v>11</v>
      </c>
      <c r="B531" s="4" t="s">
        <v>257</v>
      </c>
      <c r="C531" s="5" t="s">
        <v>7</v>
      </c>
      <c r="D531" s="5" t="s">
        <v>760</v>
      </c>
      <c r="E531" s="4" t="s">
        <v>2129</v>
      </c>
      <c r="F531" s="6">
        <v>88000</v>
      </c>
      <c r="G531" s="6">
        <v>0</v>
      </c>
      <c r="H531" s="6">
        <v>88000</v>
      </c>
      <c r="I531" s="4" t="s">
        <v>54</v>
      </c>
      <c r="J531" s="4" t="s">
        <v>193</v>
      </c>
    </row>
    <row r="532" spans="1:10" x14ac:dyDescent="0.2">
      <c r="A532" s="4" t="s">
        <v>11</v>
      </c>
      <c r="B532" s="4" t="s">
        <v>257</v>
      </c>
      <c r="C532" s="5" t="s">
        <v>7</v>
      </c>
      <c r="D532" s="5" t="s">
        <v>761</v>
      </c>
      <c r="E532" s="4" t="s">
        <v>762</v>
      </c>
      <c r="F532" s="6">
        <v>323000</v>
      </c>
      <c r="G532" s="6">
        <v>55815.508000000002</v>
      </c>
      <c r="H532" s="6">
        <v>267184.49199999997</v>
      </c>
      <c r="I532" s="4" t="s">
        <v>2947</v>
      </c>
      <c r="J532" s="4" t="s">
        <v>2948</v>
      </c>
    </row>
    <row r="533" spans="1:10" x14ac:dyDescent="0.2">
      <c r="A533" s="4" t="s">
        <v>11</v>
      </c>
      <c r="B533" s="4" t="s">
        <v>257</v>
      </c>
      <c r="C533" s="5" t="s">
        <v>7</v>
      </c>
      <c r="D533" s="5" t="s">
        <v>3465</v>
      </c>
      <c r="E533" s="4" t="s">
        <v>3466</v>
      </c>
      <c r="F533" s="6">
        <v>900000</v>
      </c>
      <c r="G533" s="6">
        <v>397761.89399999997</v>
      </c>
      <c r="H533" s="6">
        <v>502238.10600000003</v>
      </c>
      <c r="I533" s="4" t="s">
        <v>53</v>
      </c>
      <c r="J533" s="4" t="s">
        <v>3467</v>
      </c>
    </row>
    <row r="534" spans="1:10" x14ac:dyDescent="0.2">
      <c r="A534" s="4" t="s">
        <v>11</v>
      </c>
      <c r="B534" s="4" t="s">
        <v>257</v>
      </c>
      <c r="C534" s="5" t="s">
        <v>7</v>
      </c>
      <c r="D534" s="5" t="s">
        <v>3468</v>
      </c>
      <c r="E534" s="4" t="s">
        <v>3469</v>
      </c>
      <c r="F534" s="6">
        <v>14411000</v>
      </c>
      <c r="G534" s="6">
        <v>5262616.2230000002</v>
      </c>
      <c r="H534" s="6">
        <v>9148383.7769999988</v>
      </c>
      <c r="I534" s="4" t="s">
        <v>3470</v>
      </c>
      <c r="J534" s="4" t="s">
        <v>3471</v>
      </c>
    </row>
    <row r="535" spans="1:10" x14ac:dyDescent="0.2">
      <c r="A535" s="4" t="s">
        <v>11</v>
      </c>
      <c r="B535" s="4" t="s">
        <v>257</v>
      </c>
      <c r="C535" s="5" t="s">
        <v>7</v>
      </c>
      <c r="D535" s="5" t="s">
        <v>763</v>
      </c>
      <c r="E535" s="4" t="s">
        <v>764</v>
      </c>
      <c r="F535" s="6">
        <v>143000</v>
      </c>
      <c r="G535" s="6">
        <v>87540.513000000006</v>
      </c>
      <c r="H535" s="6">
        <v>55459.486999999994</v>
      </c>
      <c r="I535" s="4" t="s">
        <v>52</v>
      </c>
      <c r="J535" s="4" t="s">
        <v>726</v>
      </c>
    </row>
    <row r="536" spans="1:10" x14ac:dyDescent="0.2">
      <c r="A536" s="4" t="s">
        <v>11</v>
      </c>
      <c r="B536" s="4" t="s">
        <v>257</v>
      </c>
      <c r="C536" s="5" t="s">
        <v>7</v>
      </c>
      <c r="D536" s="5" t="s">
        <v>3472</v>
      </c>
      <c r="E536" s="4" t="s">
        <v>3473</v>
      </c>
      <c r="F536" s="6">
        <v>3253000</v>
      </c>
      <c r="G536" s="6">
        <v>2426336.5959999999</v>
      </c>
      <c r="H536" s="6">
        <v>826663.4040000001</v>
      </c>
      <c r="I536" s="4" t="s">
        <v>23</v>
      </c>
      <c r="J536" s="4" t="s">
        <v>24</v>
      </c>
    </row>
    <row r="537" spans="1:10" x14ac:dyDescent="0.2">
      <c r="A537" s="4" t="s">
        <v>11</v>
      </c>
      <c r="B537" s="4" t="s">
        <v>257</v>
      </c>
      <c r="C537" s="5" t="s">
        <v>7</v>
      </c>
      <c r="D537" s="5" t="s">
        <v>765</v>
      </c>
      <c r="E537" s="4" t="s">
        <v>2437</v>
      </c>
      <c r="F537" s="6">
        <v>550000</v>
      </c>
      <c r="G537" s="6">
        <v>0</v>
      </c>
      <c r="H537" s="6">
        <v>550000</v>
      </c>
      <c r="I537" s="4" t="s">
        <v>766</v>
      </c>
      <c r="J537" s="4" t="s">
        <v>767</v>
      </c>
    </row>
    <row r="538" spans="1:10" x14ac:dyDescent="0.2">
      <c r="A538" s="4" t="s">
        <v>11</v>
      </c>
      <c r="B538" s="4" t="s">
        <v>257</v>
      </c>
      <c r="C538" s="5" t="s">
        <v>7</v>
      </c>
      <c r="D538" s="5" t="s">
        <v>768</v>
      </c>
      <c r="E538" s="4" t="s">
        <v>769</v>
      </c>
      <c r="F538" s="6">
        <v>220000</v>
      </c>
      <c r="G538" s="6">
        <v>34676.209000000003</v>
      </c>
      <c r="H538" s="6">
        <v>185323.791</v>
      </c>
      <c r="I538" s="4" t="s">
        <v>53</v>
      </c>
      <c r="J538" s="4" t="s">
        <v>59</v>
      </c>
    </row>
    <row r="539" spans="1:10" x14ac:dyDescent="0.2">
      <c r="A539" s="4" t="s">
        <v>11</v>
      </c>
      <c r="B539" s="4" t="s">
        <v>257</v>
      </c>
      <c r="C539" s="5" t="s">
        <v>7</v>
      </c>
      <c r="D539" s="5" t="s">
        <v>699</v>
      </c>
      <c r="E539" s="4" t="s">
        <v>700</v>
      </c>
      <c r="F539" s="6">
        <v>5284000</v>
      </c>
      <c r="G539" s="6">
        <v>789515.98</v>
      </c>
      <c r="H539" s="6">
        <v>4494484.0199999996</v>
      </c>
      <c r="I539" s="4" t="s">
        <v>23</v>
      </c>
      <c r="J539" s="4" t="s">
        <v>24</v>
      </c>
    </row>
    <row r="540" spans="1:10" x14ac:dyDescent="0.2">
      <c r="A540" s="4" t="s">
        <v>11</v>
      </c>
      <c r="B540" s="4" t="s">
        <v>257</v>
      </c>
      <c r="C540" s="5" t="s">
        <v>7</v>
      </c>
      <c r="D540" s="5" t="s">
        <v>4087</v>
      </c>
      <c r="E540" s="4" t="s">
        <v>4088</v>
      </c>
      <c r="F540" s="6">
        <v>6950594</v>
      </c>
      <c r="G540" s="6">
        <v>501476.98599999998</v>
      </c>
      <c r="H540" s="6">
        <v>6449117.0140000004</v>
      </c>
      <c r="I540" s="4" t="s">
        <v>718</v>
      </c>
      <c r="J540" s="4" t="s">
        <v>4089</v>
      </c>
    </row>
    <row r="541" spans="1:10" x14ac:dyDescent="0.2">
      <c r="A541" s="4" t="s">
        <v>11</v>
      </c>
      <c r="B541" s="4" t="s">
        <v>257</v>
      </c>
      <c r="C541" s="5" t="s">
        <v>7</v>
      </c>
      <c r="D541" s="5" t="s">
        <v>2438</v>
      </c>
      <c r="E541" s="4" t="s">
        <v>2949</v>
      </c>
      <c r="F541" s="6">
        <v>2807000</v>
      </c>
      <c r="G541" s="6">
        <v>207483.60200000001</v>
      </c>
      <c r="H541" s="6">
        <v>2599516.398</v>
      </c>
      <c r="I541" s="4" t="s">
        <v>23</v>
      </c>
      <c r="J541" s="4" t="s">
        <v>24</v>
      </c>
    </row>
    <row r="542" spans="1:10" x14ac:dyDescent="0.2">
      <c r="A542" s="4" t="s">
        <v>11</v>
      </c>
      <c r="B542" s="4" t="s">
        <v>257</v>
      </c>
      <c r="C542" s="5" t="s">
        <v>7</v>
      </c>
      <c r="D542" s="5" t="s">
        <v>2735</v>
      </c>
      <c r="E542" s="4" t="s">
        <v>2950</v>
      </c>
      <c r="F542" s="6">
        <v>2302000</v>
      </c>
      <c r="G542" s="6">
        <v>0</v>
      </c>
      <c r="H542" s="6">
        <v>2302000</v>
      </c>
      <c r="I542" s="4" t="s">
        <v>23</v>
      </c>
      <c r="J542" s="4" t="s">
        <v>24</v>
      </c>
    </row>
    <row r="543" spans="1:10" x14ac:dyDescent="0.2">
      <c r="A543" s="4" t="s">
        <v>11</v>
      </c>
      <c r="B543" s="4" t="s">
        <v>184</v>
      </c>
      <c r="C543" s="5" t="s">
        <v>7</v>
      </c>
      <c r="D543" s="5" t="s">
        <v>2130</v>
      </c>
      <c r="E543" s="4" t="s">
        <v>2736</v>
      </c>
      <c r="F543" s="6">
        <v>3876825</v>
      </c>
      <c r="G543" s="6">
        <v>2138736.5780000002</v>
      </c>
      <c r="H543" s="6">
        <v>1738088.4219999998</v>
      </c>
      <c r="I543" s="4" t="s">
        <v>51</v>
      </c>
      <c r="J543" s="4" t="s">
        <v>57</v>
      </c>
    </row>
    <row r="544" spans="1:10" x14ac:dyDescent="0.2">
      <c r="A544" s="4" t="s">
        <v>11</v>
      </c>
      <c r="B544" s="4" t="s">
        <v>184</v>
      </c>
      <c r="C544" s="5" t="s">
        <v>7</v>
      </c>
      <c r="D544" s="5" t="s">
        <v>162</v>
      </c>
      <c r="E544" s="4" t="s">
        <v>224</v>
      </c>
      <c r="F544" s="6">
        <v>215000</v>
      </c>
      <c r="G544" s="6">
        <v>12764.924999999999</v>
      </c>
      <c r="H544" s="6">
        <v>202235.07500000001</v>
      </c>
      <c r="I544" s="4" t="s">
        <v>23</v>
      </c>
      <c r="J544" s="4" t="s">
        <v>24</v>
      </c>
    </row>
    <row r="545" spans="1:10" x14ac:dyDescent="0.2">
      <c r="A545" s="4" t="s">
        <v>11</v>
      </c>
      <c r="B545" s="4" t="s">
        <v>184</v>
      </c>
      <c r="C545" s="5" t="s">
        <v>7</v>
      </c>
      <c r="D545" s="5" t="s">
        <v>172</v>
      </c>
      <c r="E545" s="4" t="s">
        <v>2737</v>
      </c>
      <c r="F545" s="6">
        <v>45589</v>
      </c>
      <c r="G545" s="6">
        <v>18864.37</v>
      </c>
      <c r="H545" s="6">
        <v>26724.63</v>
      </c>
      <c r="I545" s="4" t="s">
        <v>51</v>
      </c>
      <c r="J545" s="4" t="s">
        <v>57</v>
      </c>
    </row>
    <row r="546" spans="1:10" x14ac:dyDescent="0.2">
      <c r="A546" s="4" t="s">
        <v>11</v>
      </c>
      <c r="B546" s="4" t="s">
        <v>184</v>
      </c>
      <c r="C546" s="5" t="s">
        <v>7</v>
      </c>
      <c r="D546" s="5" t="s">
        <v>2198</v>
      </c>
      <c r="E546" s="4" t="s">
        <v>2439</v>
      </c>
      <c r="F546" s="6">
        <v>475000</v>
      </c>
      <c r="G546" s="6">
        <v>245502.90700000001</v>
      </c>
      <c r="H546" s="6">
        <v>229497.09299999999</v>
      </c>
      <c r="I546" s="4" t="s">
        <v>51</v>
      </c>
      <c r="J546" s="4" t="s">
        <v>57</v>
      </c>
    </row>
    <row r="547" spans="1:10" x14ac:dyDescent="0.2">
      <c r="A547" s="4" t="s">
        <v>11</v>
      </c>
      <c r="B547" s="4" t="s">
        <v>2818</v>
      </c>
      <c r="C547" s="5" t="s">
        <v>7</v>
      </c>
      <c r="D547" s="5" t="s">
        <v>1918</v>
      </c>
      <c r="E547" s="4" t="s">
        <v>1919</v>
      </c>
      <c r="F547" s="6">
        <v>2806581</v>
      </c>
      <c r="G547" s="6">
        <v>504840.408</v>
      </c>
      <c r="H547" s="6">
        <v>2301740.5920000002</v>
      </c>
      <c r="I547" s="4" t="s">
        <v>55</v>
      </c>
      <c r="J547" s="4" t="s">
        <v>1920</v>
      </c>
    </row>
    <row r="548" spans="1:10" x14ac:dyDescent="0.2">
      <c r="A548" s="4" t="s">
        <v>11</v>
      </c>
      <c r="B548" s="4" t="s">
        <v>2818</v>
      </c>
      <c r="C548" s="5" t="s">
        <v>7</v>
      </c>
      <c r="D548" s="5" t="s">
        <v>1921</v>
      </c>
      <c r="E548" s="4" t="s">
        <v>1922</v>
      </c>
      <c r="F548" s="6">
        <v>971500</v>
      </c>
      <c r="G548" s="6">
        <v>37070.103000000003</v>
      </c>
      <c r="H548" s="6">
        <v>934429.897</v>
      </c>
      <c r="I548" s="4" t="s">
        <v>54</v>
      </c>
      <c r="J548" s="4" t="s">
        <v>54</v>
      </c>
    </row>
    <row r="549" spans="1:10" x14ac:dyDescent="0.2">
      <c r="A549" s="4" t="s">
        <v>11</v>
      </c>
      <c r="B549" s="4" t="s">
        <v>2818</v>
      </c>
      <c r="C549" s="5" t="s">
        <v>7</v>
      </c>
      <c r="D549" s="5" t="s">
        <v>1923</v>
      </c>
      <c r="E549" s="4" t="s">
        <v>1924</v>
      </c>
      <c r="F549" s="6">
        <v>238130</v>
      </c>
      <c r="G549" s="6">
        <v>188171.76199999999</v>
      </c>
      <c r="H549" s="6">
        <v>49958.238000000012</v>
      </c>
      <c r="I549" s="4" t="s">
        <v>51</v>
      </c>
      <c r="J549" s="4" t="s">
        <v>1925</v>
      </c>
    </row>
    <row r="550" spans="1:10" x14ac:dyDescent="0.2">
      <c r="A550" s="4" t="s">
        <v>11</v>
      </c>
      <c r="B550" s="4" t="s">
        <v>2818</v>
      </c>
      <c r="C550" s="5" t="s">
        <v>7</v>
      </c>
      <c r="D550" s="5" t="s">
        <v>1926</v>
      </c>
      <c r="E550" s="4" t="s">
        <v>2440</v>
      </c>
      <c r="F550" s="6">
        <v>416655</v>
      </c>
      <c r="G550" s="6">
        <v>159183.764</v>
      </c>
      <c r="H550" s="6">
        <v>257471.236</v>
      </c>
      <c r="I550" s="4" t="s">
        <v>52</v>
      </c>
      <c r="J550" s="4" t="s">
        <v>58</v>
      </c>
    </row>
    <row r="551" spans="1:10" x14ac:dyDescent="0.2">
      <c r="A551" s="4" t="s">
        <v>11</v>
      </c>
      <c r="B551" s="4" t="s">
        <v>2818</v>
      </c>
      <c r="C551" s="5" t="s">
        <v>7</v>
      </c>
      <c r="D551" s="5" t="s">
        <v>3474</v>
      </c>
      <c r="E551" s="4" t="s">
        <v>3475</v>
      </c>
      <c r="F551" s="6">
        <v>243719</v>
      </c>
      <c r="G551" s="6">
        <v>0</v>
      </c>
      <c r="H551" s="6">
        <v>243719</v>
      </c>
      <c r="I551" s="4" t="s">
        <v>54</v>
      </c>
      <c r="J551" s="4" t="s">
        <v>54</v>
      </c>
    </row>
    <row r="552" spans="1:10" x14ac:dyDescent="0.2">
      <c r="A552" s="4" t="s">
        <v>11</v>
      </c>
      <c r="B552" s="4" t="s">
        <v>2818</v>
      </c>
      <c r="C552" s="5" t="s">
        <v>7</v>
      </c>
      <c r="D552" s="5" t="s">
        <v>3476</v>
      </c>
      <c r="E552" s="4" t="s">
        <v>3477</v>
      </c>
      <c r="F552" s="6">
        <v>540000</v>
      </c>
      <c r="G552" s="6">
        <v>0</v>
      </c>
      <c r="H552" s="6">
        <v>540000</v>
      </c>
      <c r="I552" s="4" t="s">
        <v>53</v>
      </c>
      <c r="J552" s="4" t="s">
        <v>3467</v>
      </c>
    </row>
    <row r="553" spans="1:10" x14ac:dyDescent="0.2">
      <c r="A553" s="4" t="s">
        <v>11</v>
      </c>
      <c r="B553" s="4" t="s">
        <v>2818</v>
      </c>
      <c r="C553" s="5" t="s">
        <v>7</v>
      </c>
      <c r="D553" s="5" t="s">
        <v>3478</v>
      </c>
      <c r="E553" s="4" t="s">
        <v>3479</v>
      </c>
      <c r="F553" s="6">
        <v>12928</v>
      </c>
      <c r="G553" s="6">
        <v>0</v>
      </c>
      <c r="H553" s="6">
        <v>12928</v>
      </c>
      <c r="I553" s="4" t="s">
        <v>55</v>
      </c>
      <c r="J553" s="4" t="s">
        <v>56</v>
      </c>
    </row>
    <row r="554" spans="1:10" x14ac:dyDescent="0.2">
      <c r="A554" s="4" t="s">
        <v>11</v>
      </c>
      <c r="B554" s="4" t="s">
        <v>2818</v>
      </c>
      <c r="C554" s="5" t="s">
        <v>7</v>
      </c>
      <c r="D554" s="5" t="s">
        <v>3480</v>
      </c>
      <c r="E554" s="4" t="s">
        <v>3481</v>
      </c>
      <c r="F554" s="6">
        <v>90681</v>
      </c>
      <c r="G554" s="6">
        <v>0</v>
      </c>
      <c r="H554" s="6">
        <v>90681</v>
      </c>
      <c r="I554" s="4" t="s">
        <v>53</v>
      </c>
      <c r="J554" s="4" t="s">
        <v>59</v>
      </c>
    </row>
    <row r="555" spans="1:10" x14ac:dyDescent="0.2">
      <c r="A555" s="4" t="s">
        <v>11</v>
      </c>
      <c r="B555" s="4" t="s">
        <v>2818</v>
      </c>
      <c r="C555" s="5" t="s">
        <v>7</v>
      </c>
      <c r="D555" s="5" t="s">
        <v>3482</v>
      </c>
      <c r="E555" s="4" t="s">
        <v>3483</v>
      </c>
      <c r="F555" s="6">
        <v>277033</v>
      </c>
      <c r="G555" s="6">
        <v>0</v>
      </c>
      <c r="H555" s="6">
        <v>277033</v>
      </c>
      <c r="I555" s="4" t="s">
        <v>54</v>
      </c>
      <c r="J555" s="4" t="s">
        <v>736</v>
      </c>
    </row>
    <row r="556" spans="1:10" x14ac:dyDescent="0.2">
      <c r="A556" s="4" t="s">
        <v>11</v>
      </c>
      <c r="B556" s="4" t="s">
        <v>2818</v>
      </c>
      <c r="C556" s="5" t="s">
        <v>7</v>
      </c>
      <c r="D556" s="5" t="s">
        <v>1927</v>
      </c>
      <c r="E556" s="4" t="s">
        <v>1928</v>
      </c>
      <c r="F556" s="6">
        <v>208074</v>
      </c>
      <c r="G556" s="6">
        <v>49627.413999999997</v>
      </c>
      <c r="H556" s="6">
        <v>158446.58600000001</v>
      </c>
      <c r="I556" s="4" t="s">
        <v>54</v>
      </c>
      <c r="J556" s="4" t="s">
        <v>193</v>
      </c>
    </row>
    <row r="557" spans="1:10" x14ac:dyDescent="0.2">
      <c r="A557" s="4" t="s">
        <v>11</v>
      </c>
      <c r="B557" s="4" t="s">
        <v>2818</v>
      </c>
      <c r="C557" s="5" t="s">
        <v>7</v>
      </c>
      <c r="D557" s="5" t="s">
        <v>1929</v>
      </c>
      <c r="E557" s="4" t="s">
        <v>1930</v>
      </c>
      <c r="F557" s="6">
        <v>1025820</v>
      </c>
      <c r="G557" s="6">
        <v>93148.792000000001</v>
      </c>
      <c r="H557" s="6">
        <v>932671.20799999998</v>
      </c>
      <c r="I557" s="4" t="s">
        <v>23</v>
      </c>
      <c r="J557" s="4" t="s">
        <v>24</v>
      </c>
    </row>
    <row r="558" spans="1:10" x14ac:dyDescent="0.2">
      <c r="A558" s="4" t="s">
        <v>11</v>
      </c>
      <c r="B558" s="4" t="s">
        <v>2818</v>
      </c>
      <c r="C558" s="5" t="s">
        <v>7</v>
      </c>
      <c r="D558" s="5" t="s">
        <v>3484</v>
      </c>
      <c r="E558" s="4" t="s">
        <v>3485</v>
      </c>
      <c r="F558" s="6">
        <v>823923</v>
      </c>
      <c r="G558" s="6">
        <v>143399.095</v>
      </c>
      <c r="H558" s="6">
        <v>680523.90500000003</v>
      </c>
      <c r="I558" s="4" t="s">
        <v>52</v>
      </c>
      <c r="J558" s="4" t="s">
        <v>726</v>
      </c>
    </row>
    <row r="559" spans="1:10" x14ac:dyDescent="0.2">
      <c r="A559" s="4" t="s">
        <v>11</v>
      </c>
      <c r="B559" s="4" t="s">
        <v>2818</v>
      </c>
      <c r="C559" s="5" t="s">
        <v>7</v>
      </c>
      <c r="D559" s="5" t="s">
        <v>1931</v>
      </c>
      <c r="E559" s="4" t="s">
        <v>2441</v>
      </c>
      <c r="F559" s="6">
        <v>2480000</v>
      </c>
      <c r="G559" s="6">
        <v>1010365.905</v>
      </c>
      <c r="H559" s="6">
        <v>1469634.095</v>
      </c>
      <c r="I559" s="4" t="s">
        <v>54</v>
      </c>
      <c r="J559" s="4" t="s">
        <v>54</v>
      </c>
    </row>
    <row r="560" spans="1:10" x14ac:dyDescent="0.2">
      <c r="A560" s="4" t="s">
        <v>11</v>
      </c>
      <c r="B560" s="4" t="s">
        <v>2818</v>
      </c>
      <c r="C560" s="5" t="s">
        <v>7</v>
      </c>
      <c r="D560" s="5" t="s">
        <v>1932</v>
      </c>
      <c r="E560" s="4" t="s">
        <v>2442</v>
      </c>
      <c r="F560" s="6">
        <v>964475</v>
      </c>
      <c r="G560" s="6">
        <v>443497.97700000001</v>
      </c>
      <c r="H560" s="6">
        <v>520977.02299999999</v>
      </c>
      <c r="I560" s="4" t="s">
        <v>53</v>
      </c>
      <c r="J560" s="4" t="s">
        <v>53</v>
      </c>
    </row>
    <row r="561" spans="1:10" x14ac:dyDescent="0.2">
      <c r="A561" s="4" t="s">
        <v>11</v>
      </c>
      <c r="B561" s="4" t="s">
        <v>2818</v>
      </c>
      <c r="C561" s="5" t="s">
        <v>7</v>
      </c>
      <c r="D561" s="5" t="s">
        <v>1933</v>
      </c>
      <c r="E561" s="4" t="s">
        <v>2443</v>
      </c>
      <c r="F561" s="6">
        <v>1534542</v>
      </c>
      <c r="G561" s="6">
        <v>233369.36099999998</v>
      </c>
      <c r="H561" s="6">
        <v>1301172.6390000002</v>
      </c>
      <c r="I561" s="4" t="s">
        <v>52</v>
      </c>
      <c r="J561" s="4" t="s">
        <v>58</v>
      </c>
    </row>
    <row r="562" spans="1:10" x14ac:dyDescent="0.2">
      <c r="A562" s="4" t="s">
        <v>11</v>
      </c>
      <c r="B562" s="4" t="s">
        <v>2818</v>
      </c>
      <c r="C562" s="5" t="s">
        <v>7</v>
      </c>
      <c r="D562" s="5" t="s">
        <v>1934</v>
      </c>
      <c r="E562" s="4" t="s">
        <v>2444</v>
      </c>
      <c r="F562" s="6">
        <v>2093451</v>
      </c>
      <c r="G562" s="6">
        <v>609112.93700000003</v>
      </c>
      <c r="H562" s="6">
        <v>1484338.0630000001</v>
      </c>
      <c r="I562" s="4" t="s">
        <v>54</v>
      </c>
      <c r="J562" s="4" t="s">
        <v>736</v>
      </c>
    </row>
    <row r="563" spans="1:10" x14ac:dyDescent="0.2">
      <c r="A563" s="4" t="s">
        <v>11</v>
      </c>
      <c r="B563" s="4" t="s">
        <v>2818</v>
      </c>
      <c r="C563" s="5" t="s">
        <v>7</v>
      </c>
      <c r="D563" s="5" t="s">
        <v>1935</v>
      </c>
      <c r="E563" s="4" t="s">
        <v>1936</v>
      </c>
      <c r="F563" s="6">
        <v>1918094</v>
      </c>
      <c r="G563" s="6">
        <v>276480</v>
      </c>
      <c r="H563" s="6">
        <v>1641614</v>
      </c>
      <c r="I563" s="4" t="s">
        <v>23</v>
      </c>
      <c r="J563" s="4" t="s">
        <v>24</v>
      </c>
    </row>
    <row r="564" spans="1:10" x14ac:dyDescent="0.2">
      <c r="A564" s="4" t="s">
        <v>11</v>
      </c>
      <c r="B564" s="4" t="s">
        <v>2818</v>
      </c>
      <c r="C564" s="5" t="s">
        <v>7</v>
      </c>
      <c r="D564" s="5" t="s">
        <v>1937</v>
      </c>
      <c r="E564" s="4" t="s">
        <v>2445</v>
      </c>
      <c r="F564" s="6">
        <v>2111521</v>
      </c>
      <c r="G564" s="6">
        <v>371358.24300000002</v>
      </c>
      <c r="H564" s="6">
        <v>1740162.7569999998</v>
      </c>
      <c r="I564" s="4" t="s">
        <v>52</v>
      </c>
      <c r="J564" s="4" t="s">
        <v>726</v>
      </c>
    </row>
    <row r="565" spans="1:10" x14ac:dyDescent="0.2">
      <c r="A565" s="4" t="s">
        <v>11</v>
      </c>
      <c r="B565" s="4" t="s">
        <v>2818</v>
      </c>
      <c r="C565" s="5" t="s">
        <v>7</v>
      </c>
      <c r="D565" s="5" t="s">
        <v>3486</v>
      </c>
      <c r="E565" s="4" t="s">
        <v>3487</v>
      </c>
      <c r="F565" s="6">
        <v>550750</v>
      </c>
      <c r="G565" s="6">
        <v>0</v>
      </c>
      <c r="H565" s="6">
        <v>550750</v>
      </c>
      <c r="I565" s="4" t="s">
        <v>54</v>
      </c>
      <c r="J565" s="4" t="s">
        <v>54</v>
      </c>
    </row>
    <row r="566" spans="1:10" x14ac:dyDescent="0.2">
      <c r="A566" s="4" t="s">
        <v>11</v>
      </c>
      <c r="B566" s="4" t="s">
        <v>2818</v>
      </c>
      <c r="C566" s="5" t="s">
        <v>7</v>
      </c>
      <c r="D566" s="5" t="s">
        <v>2255</v>
      </c>
      <c r="E566" s="4" t="s">
        <v>2951</v>
      </c>
      <c r="F566" s="6">
        <v>1544926</v>
      </c>
      <c r="G566" s="6">
        <v>0</v>
      </c>
      <c r="H566" s="6">
        <v>1544926</v>
      </c>
      <c r="I566" s="4" t="s">
        <v>52</v>
      </c>
      <c r="J566" s="4" t="s">
        <v>729</v>
      </c>
    </row>
    <row r="567" spans="1:10" x14ac:dyDescent="0.2">
      <c r="A567" s="4" t="s">
        <v>11</v>
      </c>
      <c r="B567" s="4" t="s">
        <v>2818</v>
      </c>
      <c r="C567" s="5" t="s">
        <v>7</v>
      </c>
      <c r="D567" s="5" t="s">
        <v>2680</v>
      </c>
      <c r="E567" s="4" t="s">
        <v>2952</v>
      </c>
      <c r="F567" s="6">
        <v>1237750</v>
      </c>
      <c r="G567" s="6">
        <v>0</v>
      </c>
      <c r="H567" s="6">
        <v>1237750</v>
      </c>
      <c r="I567" s="4" t="s">
        <v>54</v>
      </c>
      <c r="J567" s="4" t="s">
        <v>193</v>
      </c>
    </row>
    <row r="568" spans="1:10" x14ac:dyDescent="0.2">
      <c r="A568" s="4" t="s">
        <v>11</v>
      </c>
      <c r="B568" s="4" t="s">
        <v>2818</v>
      </c>
      <c r="C568" s="5" t="s">
        <v>7</v>
      </c>
      <c r="D568" s="5" t="s">
        <v>2216</v>
      </c>
      <c r="E568" s="4" t="s">
        <v>2953</v>
      </c>
      <c r="F568" s="6">
        <v>880573</v>
      </c>
      <c r="G568" s="6">
        <v>274799.85600000003</v>
      </c>
      <c r="H568" s="6">
        <v>605773.14399999997</v>
      </c>
      <c r="I568" s="4" t="s">
        <v>23</v>
      </c>
      <c r="J568" s="4" t="s">
        <v>24</v>
      </c>
    </row>
    <row r="569" spans="1:10" x14ac:dyDescent="0.2">
      <c r="A569" s="4" t="s">
        <v>11</v>
      </c>
      <c r="B569" s="4" t="s">
        <v>306</v>
      </c>
      <c r="C569" s="5" t="s">
        <v>7</v>
      </c>
      <c r="D569" s="5" t="s">
        <v>770</v>
      </c>
      <c r="E569" s="4" t="s">
        <v>771</v>
      </c>
      <c r="F569" s="6">
        <v>1256653</v>
      </c>
      <c r="G569" s="6">
        <v>255787.402</v>
      </c>
      <c r="H569" s="6">
        <v>1000865.598</v>
      </c>
      <c r="I569" s="4" t="s">
        <v>23</v>
      </c>
      <c r="J569" s="4" t="s">
        <v>24</v>
      </c>
    </row>
    <row r="570" spans="1:10" x14ac:dyDescent="0.2">
      <c r="A570" s="4" t="s">
        <v>11</v>
      </c>
      <c r="B570" s="4" t="s">
        <v>306</v>
      </c>
      <c r="C570" s="5" t="s">
        <v>7</v>
      </c>
      <c r="D570" s="5" t="s">
        <v>772</v>
      </c>
      <c r="E570" s="4" t="s">
        <v>773</v>
      </c>
      <c r="F570" s="6">
        <v>584830</v>
      </c>
      <c r="G570" s="6">
        <v>131522.402</v>
      </c>
      <c r="H570" s="6">
        <v>453307.598</v>
      </c>
      <c r="I570" s="4" t="s">
        <v>51</v>
      </c>
      <c r="J570" s="4" t="s">
        <v>57</v>
      </c>
    </row>
    <row r="571" spans="1:10" x14ac:dyDescent="0.2">
      <c r="A571" s="4" t="s">
        <v>11</v>
      </c>
      <c r="B571" s="4" t="s">
        <v>306</v>
      </c>
      <c r="C571" s="5" t="s">
        <v>7</v>
      </c>
      <c r="D571" s="5" t="s">
        <v>774</v>
      </c>
      <c r="E571" s="4" t="s">
        <v>775</v>
      </c>
      <c r="F571" s="6">
        <v>3234781</v>
      </c>
      <c r="G571" s="6">
        <v>524179.81400000001</v>
      </c>
      <c r="H571" s="6">
        <v>2710601.1859999998</v>
      </c>
      <c r="I571" s="4" t="s">
        <v>51</v>
      </c>
      <c r="J571" s="4" t="s">
        <v>57</v>
      </c>
    </row>
    <row r="572" spans="1:10" x14ac:dyDescent="0.2">
      <c r="A572" s="4" t="s">
        <v>11</v>
      </c>
      <c r="B572" s="4" t="s">
        <v>306</v>
      </c>
      <c r="C572" s="5" t="s">
        <v>7</v>
      </c>
      <c r="D572" s="5" t="s">
        <v>776</v>
      </c>
      <c r="E572" s="4" t="s">
        <v>777</v>
      </c>
      <c r="F572" s="6">
        <v>591358</v>
      </c>
      <c r="G572" s="6">
        <v>239550.587</v>
      </c>
      <c r="H572" s="6">
        <v>351807.413</v>
      </c>
      <c r="I572" s="4" t="s">
        <v>54</v>
      </c>
      <c r="J572" s="4" t="s">
        <v>54</v>
      </c>
    </row>
    <row r="573" spans="1:10" x14ac:dyDescent="0.2">
      <c r="A573" s="4" t="s">
        <v>11</v>
      </c>
      <c r="B573" s="4" t="s">
        <v>306</v>
      </c>
      <c r="C573" s="5" t="s">
        <v>7</v>
      </c>
      <c r="D573" s="5" t="s">
        <v>778</v>
      </c>
      <c r="E573" s="4" t="s">
        <v>779</v>
      </c>
      <c r="F573" s="6">
        <v>1015583</v>
      </c>
      <c r="G573" s="6">
        <v>208818.46799999999</v>
      </c>
      <c r="H573" s="6">
        <v>806764.53200000001</v>
      </c>
      <c r="I573" s="4" t="s">
        <v>51</v>
      </c>
      <c r="J573" s="4" t="s">
        <v>780</v>
      </c>
    </row>
    <row r="574" spans="1:10" x14ac:dyDescent="0.2">
      <c r="A574" s="4" t="s">
        <v>11</v>
      </c>
      <c r="B574" s="4" t="s">
        <v>306</v>
      </c>
      <c r="C574" s="5" t="s">
        <v>7</v>
      </c>
      <c r="D574" s="5" t="s">
        <v>781</v>
      </c>
      <c r="E574" s="4" t="s">
        <v>782</v>
      </c>
      <c r="F574" s="6">
        <v>697961</v>
      </c>
      <c r="G574" s="6">
        <v>139491.65</v>
      </c>
      <c r="H574" s="6">
        <v>558469.35</v>
      </c>
      <c r="I574" s="4" t="s">
        <v>51</v>
      </c>
      <c r="J574" s="4" t="s">
        <v>51</v>
      </c>
    </row>
    <row r="575" spans="1:10" x14ac:dyDescent="0.2">
      <c r="A575" s="4" t="s">
        <v>11</v>
      </c>
      <c r="B575" s="4" t="s">
        <v>306</v>
      </c>
      <c r="C575" s="5" t="s">
        <v>7</v>
      </c>
      <c r="D575" s="5" t="s">
        <v>783</v>
      </c>
      <c r="E575" s="4" t="s">
        <v>784</v>
      </c>
      <c r="F575" s="6">
        <v>1614604</v>
      </c>
      <c r="G575" s="6">
        <v>160364.97099999999</v>
      </c>
      <c r="H575" s="6">
        <v>1454239.0290000001</v>
      </c>
      <c r="I575" s="4" t="s">
        <v>51</v>
      </c>
      <c r="J575" s="4" t="s">
        <v>785</v>
      </c>
    </row>
    <row r="576" spans="1:10" x14ac:dyDescent="0.2">
      <c r="A576" s="4" t="s">
        <v>11</v>
      </c>
      <c r="B576" s="4" t="s">
        <v>306</v>
      </c>
      <c r="C576" s="5" t="s">
        <v>7</v>
      </c>
      <c r="D576" s="5" t="s">
        <v>786</v>
      </c>
      <c r="E576" s="4" t="s">
        <v>787</v>
      </c>
      <c r="F576" s="6">
        <v>575824</v>
      </c>
      <c r="G576" s="6">
        <v>107899.708</v>
      </c>
      <c r="H576" s="6">
        <v>467924.29200000002</v>
      </c>
      <c r="I576" s="4" t="s">
        <v>720</v>
      </c>
      <c r="J576" s="4" t="s">
        <v>788</v>
      </c>
    </row>
    <row r="577" spans="1:10" x14ac:dyDescent="0.2">
      <c r="A577" s="4" t="s">
        <v>11</v>
      </c>
      <c r="B577" s="4" t="s">
        <v>306</v>
      </c>
      <c r="C577" s="5" t="s">
        <v>7</v>
      </c>
      <c r="D577" s="5" t="s">
        <v>789</v>
      </c>
      <c r="E577" s="4" t="s">
        <v>790</v>
      </c>
      <c r="F577" s="6">
        <v>695750</v>
      </c>
      <c r="G577" s="6">
        <v>175196.97099999999</v>
      </c>
      <c r="H577" s="6">
        <v>520553.02899999998</v>
      </c>
      <c r="I577" s="4" t="s">
        <v>51</v>
      </c>
      <c r="J577" s="4" t="s">
        <v>791</v>
      </c>
    </row>
    <row r="578" spans="1:10" x14ac:dyDescent="0.2">
      <c r="A578" s="4" t="s">
        <v>11</v>
      </c>
      <c r="B578" s="4" t="s">
        <v>306</v>
      </c>
      <c r="C578" s="5" t="s">
        <v>7</v>
      </c>
      <c r="D578" s="5" t="s">
        <v>792</v>
      </c>
      <c r="E578" s="4" t="s">
        <v>793</v>
      </c>
      <c r="F578" s="6">
        <v>218370</v>
      </c>
      <c r="G578" s="6">
        <v>44918.716999999997</v>
      </c>
      <c r="H578" s="6">
        <v>173451.283</v>
      </c>
      <c r="I578" s="4" t="s">
        <v>51</v>
      </c>
      <c r="J578" s="4" t="s">
        <v>51</v>
      </c>
    </row>
    <row r="579" spans="1:10" x14ac:dyDescent="0.2">
      <c r="A579" s="4" t="s">
        <v>11</v>
      </c>
      <c r="B579" s="4" t="s">
        <v>306</v>
      </c>
      <c r="C579" s="5" t="s">
        <v>7</v>
      </c>
      <c r="D579" s="5" t="s">
        <v>794</v>
      </c>
      <c r="E579" s="4" t="s">
        <v>795</v>
      </c>
      <c r="F579" s="6">
        <v>218370</v>
      </c>
      <c r="G579" s="6">
        <v>44918.718000000001</v>
      </c>
      <c r="H579" s="6">
        <v>173451.28200000001</v>
      </c>
      <c r="I579" s="4" t="s">
        <v>51</v>
      </c>
      <c r="J579" s="4" t="s">
        <v>51</v>
      </c>
    </row>
    <row r="580" spans="1:10" x14ac:dyDescent="0.2">
      <c r="A580" s="4" t="s">
        <v>11</v>
      </c>
      <c r="B580" s="4" t="s">
        <v>306</v>
      </c>
      <c r="C580" s="5" t="s">
        <v>7</v>
      </c>
      <c r="D580" s="5" t="s">
        <v>2954</v>
      </c>
      <c r="E580" s="4" t="s">
        <v>2955</v>
      </c>
      <c r="F580" s="6">
        <v>6615058</v>
      </c>
      <c r="G580" s="6">
        <v>0</v>
      </c>
      <c r="H580" s="6">
        <v>6615058</v>
      </c>
      <c r="I580" s="4" t="s">
        <v>23</v>
      </c>
      <c r="J580" s="4" t="s">
        <v>24</v>
      </c>
    </row>
    <row r="581" spans="1:10" x14ac:dyDescent="0.2">
      <c r="A581" s="4" t="s">
        <v>11</v>
      </c>
      <c r="B581" s="4" t="s">
        <v>306</v>
      </c>
      <c r="C581" s="5" t="s">
        <v>7</v>
      </c>
      <c r="D581" s="5" t="s">
        <v>796</v>
      </c>
      <c r="E581" s="4" t="s">
        <v>797</v>
      </c>
      <c r="F581" s="6">
        <v>457638</v>
      </c>
      <c r="G581" s="6">
        <v>95833.320999999996</v>
      </c>
      <c r="H581" s="6">
        <v>361804.679</v>
      </c>
      <c r="I581" s="4" t="s">
        <v>51</v>
      </c>
      <c r="J581" s="4" t="s">
        <v>798</v>
      </c>
    </row>
    <row r="582" spans="1:10" x14ac:dyDescent="0.2">
      <c r="A582" s="4" t="s">
        <v>11</v>
      </c>
      <c r="B582" s="4" t="s">
        <v>306</v>
      </c>
      <c r="C582" s="5" t="s">
        <v>7</v>
      </c>
      <c r="D582" s="5" t="s">
        <v>799</v>
      </c>
      <c r="E582" s="4" t="s">
        <v>800</v>
      </c>
      <c r="F582" s="6">
        <v>447916</v>
      </c>
      <c r="G582" s="6">
        <v>125209.679</v>
      </c>
      <c r="H582" s="6">
        <v>322706.321</v>
      </c>
      <c r="I582" s="4" t="s">
        <v>51</v>
      </c>
      <c r="J582" s="4" t="s">
        <v>801</v>
      </c>
    </row>
    <row r="583" spans="1:10" x14ac:dyDescent="0.2">
      <c r="A583" s="4" t="s">
        <v>11</v>
      </c>
      <c r="B583" s="4" t="s">
        <v>306</v>
      </c>
      <c r="C583" s="5" t="s">
        <v>7</v>
      </c>
      <c r="D583" s="5" t="s">
        <v>802</v>
      </c>
      <c r="E583" s="4" t="s">
        <v>803</v>
      </c>
      <c r="F583" s="6">
        <v>7331666</v>
      </c>
      <c r="G583" s="6">
        <v>0</v>
      </c>
      <c r="H583" s="6">
        <v>7331666</v>
      </c>
      <c r="I583" s="4" t="s">
        <v>51</v>
      </c>
      <c r="J583" s="4" t="s">
        <v>804</v>
      </c>
    </row>
    <row r="584" spans="1:10" x14ac:dyDescent="0.2">
      <c r="A584" s="4" t="s">
        <v>11</v>
      </c>
      <c r="B584" s="4" t="s">
        <v>306</v>
      </c>
      <c r="C584" s="5" t="s">
        <v>7</v>
      </c>
      <c r="D584" s="5" t="s">
        <v>805</v>
      </c>
      <c r="E584" s="4" t="s">
        <v>806</v>
      </c>
      <c r="F584" s="6">
        <v>68331612</v>
      </c>
      <c r="G584" s="6">
        <v>398231.92300000001</v>
      </c>
      <c r="H584" s="6">
        <v>67933380.077000007</v>
      </c>
      <c r="I584" s="4" t="s">
        <v>51</v>
      </c>
      <c r="J584" s="4" t="s">
        <v>51</v>
      </c>
    </row>
    <row r="585" spans="1:10" x14ac:dyDescent="0.2">
      <c r="A585" s="4" t="s">
        <v>11</v>
      </c>
      <c r="B585" s="4" t="s">
        <v>306</v>
      </c>
      <c r="C585" s="5" t="s">
        <v>7</v>
      </c>
      <c r="D585" s="5" t="s">
        <v>807</v>
      </c>
      <c r="E585" s="4" t="s">
        <v>808</v>
      </c>
      <c r="F585" s="6">
        <v>19983918</v>
      </c>
      <c r="G585" s="6">
        <v>7115096</v>
      </c>
      <c r="H585" s="6">
        <v>12868822</v>
      </c>
      <c r="I585" s="4" t="s">
        <v>51</v>
      </c>
      <c r="J585" s="4" t="s">
        <v>798</v>
      </c>
    </row>
    <row r="586" spans="1:10" x14ac:dyDescent="0.2">
      <c r="A586" s="4" t="s">
        <v>11</v>
      </c>
      <c r="B586" s="4" t="s">
        <v>306</v>
      </c>
      <c r="C586" s="5" t="s">
        <v>7</v>
      </c>
      <c r="D586" s="5" t="s">
        <v>4090</v>
      </c>
      <c r="E586" s="4" t="s">
        <v>4091</v>
      </c>
      <c r="F586" s="6">
        <v>4098</v>
      </c>
      <c r="G586" s="6">
        <v>0</v>
      </c>
      <c r="H586" s="6">
        <v>4098</v>
      </c>
      <c r="I586" s="4" t="s">
        <v>51</v>
      </c>
      <c r="J586" s="4" t="s">
        <v>4092</v>
      </c>
    </row>
    <row r="587" spans="1:10" x14ac:dyDescent="0.2">
      <c r="A587" s="4" t="s">
        <v>11</v>
      </c>
      <c r="B587" s="4" t="s">
        <v>306</v>
      </c>
      <c r="C587" s="5" t="s">
        <v>7</v>
      </c>
      <c r="D587" s="5" t="s">
        <v>809</v>
      </c>
      <c r="E587" s="4" t="s">
        <v>810</v>
      </c>
      <c r="F587" s="6">
        <v>871253</v>
      </c>
      <c r="G587" s="6">
        <v>0</v>
      </c>
      <c r="H587" s="6">
        <v>871253</v>
      </c>
      <c r="I587" s="4" t="s">
        <v>51</v>
      </c>
      <c r="J587" s="4" t="s">
        <v>801</v>
      </c>
    </row>
    <row r="588" spans="1:10" x14ac:dyDescent="0.2">
      <c r="A588" s="4" t="s">
        <v>11</v>
      </c>
      <c r="B588" s="4" t="s">
        <v>306</v>
      </c>
      <c r="C588" s="5" t="s">
        <v>7</v>
      </c>
      <c r="D588" s="5" t="s">
        <v>811</v>
      </c>
      <c r="E588" s="4" t="s">
        <v>812</v>
      </c>
      <c r="F588" s="6">
        <v>2796774</v>
      </c>
      <c r="G588" s="6">
        <v>2634931.5699999998</v>
      </c>
      <c r="H588" s="6">
        <v>161842.43000000017</v>
      </c>
      <c r="I588" s="4" t="s">
        <v>51</v>
      </c>
      <c r="J588" s="4" t="s">
        <v>791</v>
      </c>
    </row>
    <row r="589" spans="1:10" x14ac:dyDescent="0.2">
      <c r="A589" s="4" t="s">
        <v>11</v>
      </c>
      <c r="B589" s="4" t="s">
        <v>306</v>
      </c>
      <c r="C589" s="5" t="s">
        <v>7</v>
      </c>
      <c r="D589" s="5" t="s">
        <v>2287</v>
      </c>
      <c r="E589" s="4" t="s">
        <v>2288</v>
      </c>
      <c r="F589" s="6">
        <v>28918</v>
      </c>
      <c r="G589" s="6">
        <v>0</v>
      </c>
      <c r="H589" s="6">
        <v>28918</v>
      </c>
      <c r="I589" s="4" t="s">
        <v>51</v>
      </c>
      <c r="J589" s="4" t="s">
        <v>51</v>
      </c>
    </row>
    <row r="590" spans="1:10" x14ac:dyDescent="0.2">
      <c r="A590" s="4" t="s">
        <v>11</v>
      </c>
      <c r="B590" s="4" t="s">
        <v>306</v>
      </c>
      <c r="C590" s="5" t="s">
        <v>7</v>
      </c>
      <c r="D590" s="5" t="s">
        <v>813</v>
      </c>
      <c r="E590" s="4" t="s">
        <v>814</v>
      </c>
      <c r="F590" s="6">
        <v>2887981</v>
      </c>
      <c r="G590" s="6">
        <v>178004.516</v>
      </c>
      <c r="H590" s="6">
        <v>2709976.4840000002</v>
      </c>
      <c r="I590" s="4" t="s">
        <v>51</v>
      </c>
      <c r="J590" s="4" t="s">
        <v>815</v>
      </c>
    </row>
    <row r="591" spans="1:10" x14ac:dyDescent="0.2">
      <c r="A591" s="4" t="s">
        <v>11</v>
      </c>
      <c r="B591" s="4" t="s">
        <v>306</v>
      </c>
      <c r="C591" s="5" t="s">
        <v>7</v>
      </c>
      <c r="D591" s="5" t="s">
        <v>816</v>
      </c>
      <c r="E591" s="4" t="s">
        <v>817</v>
      </c>
      <c r="F591" s="6">
        <v>2200</v>
      </c>
      <c r="G591" s="6">
        <v>0</v>
      </c>
      <c r="H591" s="6">
        <v>2200</v>
      </c>
      <c r="I591" s="4" t="s">
        <v>51</v>
      </c>
      <c r="J591" s="4" t="s">
        <v>57</v>
      </c>
    </row>
    <row r="592" spans="1:10" x14ac:dyDescent="0.2">
      <c r="A592" s="4" t="s">
        <v>11</v>
      </c>
      <c r="B592" s="4" t="s">
        <v>306</v>
      </c>
      <c r="C592" s="5" t="s">
        <v>7</v>
      </c>
      <c r="D592" s="5" t="s">
        <v>818</v>
      </c>
      <c r="E592" s="4" t="s">
        <v>819</v>
      </c>
      <c r="F592" s="6">
        <v>2200</v>
      </c>
      <c r="G592" s="6">
        <v>0</v>
      </c>
      <c r="H592" s="6">
        <v>2200</v>
      </c>
      <c r="I592" s="4" t="s">
        <v>54</v>
      </c>
      <c r="J592" s="4" t="s">
        <v>54</v>
      </c>
    </row>
    <row r="593" spans="1:10" x14ac:dyDescent="0.2">
      <c r="A593" s="4" t="s">
        <v>11</v>
      </c>
      <c r="B593" s="4" t="s">
        <v>306</v>
      </c>
      <c r="C593" s="5" t="s">
        <v>7</v>
      </c>
      <c r="D593" s="5" t="s">
        <v>820</v>
      </c>
      <c r="E593" s="4" t="s">
        <v>821</v>
      </c>
      <c r="F593" s="6">
        <v>2200</v>
      </c>
      <c r="G593" s="6">
        <v>0</v>
      </c>
      <c r="H593" s="6">
        <v>2200</v>
      </c>
      <c r="I593" s="4" t="s">
        <v>51</v>
      </c>
      <c r="J593" s="4" t="s">
        <v>24</v>
      </c>
    </row>
    <row r="594" spans="1:10" x14ac:dyDescent="0.2">
      <c r="A594" s="4" t="s">
        <v>11</v>
      </c>
      <c r="B594" s="4" t="s">
        <v>306</v>
      </c>
      <c r="C594" s="5" t="s">
        <v>7</v>
      </c>
      <c r="D594" s="5" t="s">
        <v>822</v>
      </c>
      <c r="E594" s="4" t="s">
        <v>823</v>
      </c>
      <c r="F594" s="6">
        <v>2200</v>
      </c>
      <c r="G594" s="6">
        <v>0</v>
      </c>
      <c r="H594" s="6">
        <v>2200</v>
      </c>
      <c r="I594" s="4" t="s">
        <v>51</v>
      </c>
      <c r="J594" s="4" t="s">
        <v>24</v>
      </c>
    </row>
    <row r="595" spans="1:10" x14ac:dyDescent="0.2">
      <c r="A595" s="4" t="s">
        <v>11</v>
      </c>
      <c r="B595" s="4" t="s">
        <v>306</v>
      </c>
      <c r="C595" s="5" t="s">
        <v>7</v>
      </c>
      <c r="D595" s="5" t="s">
        <v>824</v>
      </c>
      <c r="E595" s="4" t="s">
        <v>825</v>
      </c>
      <c r="F595" s="6">
        <v>2200</v>
      </c>
      <c r="G595" s="6">
        <v>0</v>
      </c>
      <c r="H595" s="6">
        <v>2200</v>
      </c>
      <c r="I595" s="4" t="s">
        <v>51</v>
      </c>
      <c r="J595" s="4" t="s">
        <v>24</v>
      </c>
    </row>
    <row r="596" spans="1:10" x14ac:dyDescent="0.2">
      <c r="A596" s="4" t="s">
        <v>11</v>
      </c>
      <c r="B596" s="4" t="s">
        <v>306</v>
      </c>
      <c r="C596" s="5" t="s">
        <v>7</v>
      </c>
      <c r="D596" s="5" t="s">
        <v>826</v>
      </c>
      <c r="E596" s="4" t="s">
        <v>827</v>
      </c>
      <c r="F596" s="6">
        <v>2200</v>
      </c>
      <c r="G596" s="6">
        <v>0</v>
      </c>
      <c r="H596" s="6">
        <v>2200</v>
      </c>
      <c r="I596" s="4" t="s">
        <v>51</v>
      </c>
      <c r="J596" s="4" t="s">
        <v>24</v>
      </c>
    </row>
    <row r="597" spans="1:10" x14ac:dyDescent="0.2">
      <c r="A597" s="4" t="s">
        <v>11</v>
      </c>
      <c r="B597" s="4" t="s">
        <v>306</v>
      </c>
      <c r="C597" s="5" t="s">
        <v>7</v>
      </c>
      <c r="D597" s="5" t="s">
        <v>828</v>
      </c>
      <c r="E597" s="4" t="s">
        <v>829</v>
      </c>
      <c r="F597" s="6">
        <v>125056</v>
      </c>
      <c r="G597" s="6">
        <v>0</v>
      </c>
      <c r="H597" s="6">
        <v>125056</v>
      </c>
      <c r="I597" s="4" t="s">
        <v>51</v>
      </c>
      <c r="J597" s="4" t="s">
        <v>24</v>
      </c>
    </row>
    <row r="598" spans="1:10" x14ac:dyDescent="0.2">
      <c r="A598" s="4" t="s">
        <v>11</v>
      </c>
      <c r="B598" s="4" t="s">
        <v>306</v>
      </c>
      <c r="C598" s="5" t="s">
        <v>7</v>
      </c>
      <c r="D598" s="5" t="s">
        <v>830</v>
      </c>
      <c r="E598" s="4" t="s">
        <v>831</v>
      </c>
      <c r="F598" s="6">
        <v>2200</v>
      </c>
      <c r="G598" s="6">
        <v>0</v>
      </c>
      <c r="H598" s="6">
        <v>2200</v>
      </c>
      <c r="I598" s="4" t="s">
        <v>51</v>
      </c>
      <c r="J598" s="4" t="s">
        <v>24</v>
      </c>
    </row>
    <row r="599" spans="1:10" x14ac:dyDescent="0.2">
      <c r="A599" s="4" t="s">
        <v>11</v>
      </c>
      <c r="B599" s="4" t="s">
        <v>306</v>
      </c>
      <c r="C599" s="5" t="s">
        <v>7</v>
      </c>
      <c r="D599" s="5" t="s">
        <v>832</v>
      </c>
      <c r="E599" s="4" t="s">
        <v>833</v>
      </c>
      <c r="F599" s="6">
        <v>2200</v>
      </c>
      <c r="G599" s="6">
        <v>0</v>
      </c>
      <c r="H599" s="6">
        <v>2200</v>
      </c>
      <c r="I599" s="4" t="s">
        <v>51</v>
      </c>
      <c r="J599" s="4" t="s">
        <v>834</v>
      </c>
    </row>
    <row r="600" spans="1:10" x14ac:dyDescent="0.2">
      <c r="A600" s="4" t="s">
        <v>11</v>
      </c>
      <c r="B600" s="4" t="s">
        <v>306</v>
      </c>
      <c r="C600" s="5" t="s">
        <v>7</v>
      </c>
      <c r="D600" s="5" t="s">
        <v>835</v>
      </c>
      <c r="E600" s="4" t="s">
        <v>836</v>
      </c>
      <c r="F600" s="6">
        <v>2200</v>
      </c>
      <c r="G600" s="6">
        <v>0</v>
      </c>
      <c r="H600" s="6">
        <v>2200</v>
      </c>
      <c r="I600" s="4" t="s">
        <v>51</v>
      </c>
      <c r="J600" s="4" t="s">
        <v>791</v>
      </c>
    </row>
    <row r="601" spans="1:10" x14ac:dyDescent="0.2">
      <c r="A601" s="4" t="s">
        <v>11</v>
      </c>
      <c r="B601" s="4" t="s">
        <v>306</v>
      </c>
      <c r="C601" s="5" t="s">
        <v>7</v>
      </c>
      <c r="D601" s="5" t="s">
        <v>837</v>
      </c>
      <c r="E601" s="4" t="s">
        <v>838</v>
      </c>
      <c r="F601" s="6">
        <v>2200</v>
      </c>
      <c r="G601" s="6">
        <v>0</v>
      </c>
      <c r="H601" s="6">
        <v>2200</v>
      </c>
      <c r="I601" s="4" t="s">
        <v>51</v>
      </c>
      <c r="J601" s="4" t="s">
        <v>24</v>
      </c>
    </row>
    <row r="602" spans="1:10" x14ac:dyDescent="0.2">
      <c r="A602" s="4" t="s">
        <v>11</v>
      </c>
      <c r="B602" s="4" t="s">
        <v>306</v>
      </c>
      <c r="C602" s="5" t="s">
        <v>7</v>
      </c>
      <c r="D602" s="5" t="s">
        <v>839</v>
      </c>
      <c r="E602" s="4" t="s">
        <v>840</v>
      </c>
      <c r="F602" s="6">
        <v>2200</v>
      </c>
      <c r="G602" s="6">
        <v>0</v>
      </c>
      <c r="H602" s="6">
        <v>2200</v>
      </c>
      <c r="I602" s="4" t="s">
        <v>54</v>
      </c>
      <c r="J602" s="4" t="s">
        <v>24</v>
      </c>
    </row>
    <row r="603" spans="1:10" x14ac:dyDescent="0.2">
      <c r="A603" s="4" t="s">
        <v>11</v>
      </c>
      <c r="B603" s="4" t="s">
        <v>306</v>
      </c>
      <c r="C603" s="5" t="s">
        <v>7</v>
      </c>
      <c r="D603" s="5" t="s">
        <v>841</v>
      </c>
      <c r="E603" s="4" t="s">
        <v>842</v>
      </c>
      <c r="F603" s="6">
        <v>510135</v>
      </c>
      <c r="G603" s="6">
        <v>97547.317999999999</v>
      </c>
      <c r="H603" s="6">
        <v>412587.68200000003</v>
      </c>
      <c r="I603" s="4" t="s">
        <v>843</v>
      </c>
      <c r="J603" s="4" t="s">
        <v>844</v>
      </c>
    </row>
    <row r="604" spans="1:10" x14ac:dyDescent="0.2">
      <c r="A604" s="4" t="s">
        <v>11</v>
      </c>
      <c r="B604" s="4" t="s">
        <v>306</v>
      </c>
      <c r="C604" s="5" t="s">
        <v>7</v>
      </c>
      <c r="D604" s="5" t="s">
        <v>845</v>
      </c>
      <c r="E604" s="4" t="s">
        <v>846</v>
      </c>
      <c r="F604" s="6">
        <v>28918</v>
      </c>
      <c r="G604" s="6">
        <v>0</v>
      </c>
      <c r="H604" s="6">
        <v>28918</v>
      </c>
      <c r="I604" s="4" t="s">
        <v>51</v>
      </c>
      <c r="J604" s="4" t="s">
        <v>51</v>
      </c>
    </row>
    <row r="605" spans="1:10" x14ac:dyDescent="0.2">
      <c r="A605" s="4" t="s">
        <v>11</v>
      </c>
      <c r="B605" s="4" t="s">
        <v>306</v>
      </c>
      <c r="C605" s="5" t="s">
        <v>7</v>
      </c>
      <c r="D605" s="5" t="s">
        <v>847</v>
      </c>
      <c r="E605" s="4" t="s">
        <v>2446</v>
      </c>
      <c r="F605" s="6">
        <v>2200</v>
      </c>
      <c r="G605" s="6">
        <v>0</v>
      </c>
      <c r="H605" s="6">
        <v>2200</v>
      </c>
      <c r="I605" s="4" t="s">
        <v>51</v>
      </c>
      <c r="J605" s="4" t="s">
        <v>57</v>
      </c>
    </row>
    <row r="606" spans="1:10" x14ac:dyDescent="0.2">
      <c r="A606" s="4" t="s">
        <v>11</v>
      </c>
      <c r="B606" s="4" t="s">
        <v>306</v>
      </c>
      <c r="C606" s="5" t="s">
        <v>7</v>
      </c>
      <c r="D606" s="5" t="s">
        <v>848</v>
      </c>
      <c r="E606" s="4" t="s">
        <v>849</v>
      </c>
      <c r="F606" s="6">
        <v>39774</v>
      </c>
      <c r="G606" s="6">
        <v>0</v>
      </c>
      <c r="H606" s="6">
        <v>39774</v>
      </c>
      <c r="I606" s="4" t="s">
        <v>51</v>
      </c>
      <c r="J606" s="4" t="s">
        <v>51</v>
      </c>
    </row>
    <row r="607" spans="1:10" x14ac:dyDescent="0.2">
      <c r="A607" s="4" t="s">
        <v>11</v>
      </c>
      <c r="B607" s="4" t="s">
        <v>306</v>
      </c>
      <c r="C607" s="5" t="s">
        <v>7</v>
      </c>
      <c r="D607" s="5" t="s">
        <v>850</v>
      </c>
      <c r="E607" s="4" t="s">
        <v>851</v>
      </c>
      <c r="F607" s="6">
        <v>28918</v>
      </c>
      <c r="G607" s="6">
        <v>0</v>
      </c>
      <c r="H607" s="6">
        <v>28918</v>
      </c>
      <c r="I607" s="4" t="s">
        <v>51</v>
      </c>
      <c r="J607" s="4" t="s">
        <v>24</v>
      </c>
    </row>
    <row r="608" spans="1:10" x14ac:dyDescent="0.2">
      <c r="A608" s="4" t="s">
        <v>11</v>
      </c>
      <c r="B608" s="4" t="s">
        <v>306</v>
      </c>
      <c r="C608" s="5" t="s">
        <v>7</v>
      </c>
      <c r="D608" s="5" t="s">
        <v>852</v>
      </c>
      <c r="E608" s="4" t="s">
        <v>853</v>
      </c>
      <c r="F608" s="6">
        <v>1195497</v>
      </c>
      <c r="G608" s="6">
        <v>222501.402</v>
      </c>
      <c r="H608" s="6">
        <v>972995.598</v>
      </c>
      <c r="I608" s="4" t="s">
        <v>51</v>
      </c>
      <c r="J608" s="4" t="s">
        <v>854</v>
      </c>
    </row>
    <row r="609" spans="1:10" x14ac:dyDescent="0.2">
      <c r="A609" s="4" t="s">
        <v>11</v>
      </c>
      <c r="B609" s="4" t="s">
        <v>306</v>
      </c>
      <c r="C609" s="5" t="s">
        <v>7</v>
      </c>
      <c r="D609" s="5" t="s">
        <v>855</v>
      </c>
      <c r="E609" s="4" t="s">
        <v>856</v>
      </c>
      <c r="F609" s="6">
        <v>1792309</v>
      </c>
      <c r="G609" s="6">
        <v>343123.27100000001</v>
      </c>
      <c r="H609" s="6">
        <v>1449185.7290000001</v>
      </c>
      <c r="I609" s="4" t="s">
        <v>51</v>
      </c>
      <c r="J609" s="4" t="s">
        <v>857</v>
      </c>
    </row>
    <row r="610" spans="1:10" x14ac:dyDescent="0.2">
      <c r="A610" s="4" t="s">
        <v>11</v>
      </c>
      <c r="B610" s="4" t="s">
        <v>306</v>
      </c>
      <c r="C610" s="5" t="s">
        <v>7</v>
      </c>
      <c r="D610" s="5" t="s">
        <v>858</v>
      </c>
      <c r="E610" s="4" t="s">
        <v>859</v>
      </c>
      <c r="F610" s="6">
        <v>1423598</v>
      </c>
      <c r="G610" s="6">
        <v>188774.49299999999</v>
      </c>
      <c r="H610" s="6">
        <v>1234823.507</v>
      </c>
      <c r="I610" s="4" t="s">
        <v>51</v>
      </c>
      <c r="J610" s="4" t="s">
        <v>860</v>
      </c>
    </row>
    <row r="611" spans="1:10" x14ac:dyDescent="0.2">
      <c r="A611" s="4" t="s">
        <v>11</v>
      </c>
      <c r="B611" s="4" t="s">
        <v>306</v>
      </c>
      <c r="C611" s="5" t="s">
        <v>7</v>
      </c>
      <c r="D611" s="5" t="s">
        <v>861</v>
      </c>
      <c r="E611" s="4" t="s">
        <v>862</v>
      </c>
      <c r="F611" s="6">
        <v>11000</v>
      </c>
      <c r="G611" s="6">
        <v>0</v>
      </c>
      <c r="H611" s="6">
        <v>11000</v>
      </c>
      <c r="I611" s="4" t="s">
        <v>51</v>
      </c>
      <c r="J611" s="4" t="s">
        <v>24</v>
      </c>
    </row>
    <row r="612" spans="1:10" x14ac:dyDescent="0.2">
      <c r="A612" s="4" t="s">
        <v>11</v>
      </c>
      <c r="B612" s="4" t="s">
        <v>306</v>
      </c>
      <c r="C612" s="5" t="s">
        <v>7</v>
      </c>
      <c r="D612" s="5" t="s">
        <v>863</v>
      </c>
      <c r="E612" s="4" t="s">
        <v>864</v>
      </c>
      <c r="F612" s="6">
        <v>1823021</v>
      </c>
      <c r="G612" s="6">
        <v>0</v>
      </c>
      <c r="H612" s="6">
        <v>1823021</v>
      </c>
      <c r="I612" s="4" t="s">
        <v>843</v>
      </c>
      <c r="J612" s="4" t="s">
        <v>844</v>
      </c>
    </row>
    <row r="613" spans="1:10" x14ac:dyDescent="0.2">
      <c r="A613" s="4" t="s">
        <v>11</v>
      </c>
      <c r="B613" s="4" t="s">
        <v>306</v>
      </c>
      <c r="C613" s="5" t="s">
        <v>7</v>
      </c>
      <c r="D613" s="5" t="s">
        <v>2956</v>
      </c>
      <c r="E613" s="4" t="s">
        <v>2957</v>
      </c>
      <c r="F613" s="6">
        <v>140993</v>
      </c>
      <c r="G613" s="6">
        <v>0</v>
      </c>
      <c r="H613" s="6">
        <v>140993</v>
      </c>
      <c r="I613" s="4" t="s">
        <v>51</v>
      </c>
      <c r="J613" s="4" t="s">
        <v>51</v>
      </c>
    </row>
    <row r="614" spans="1:10" x14ac:dyDescent="0.2">
      <c r="A614" s="4" t="s">
        <v>11</v>
      </c>
      <c r="B614" s="4" t="s">
        <v>306</v>
      </c>
      <c r="C614" s="5" t="s">
        <v>7</v>
      </c>
      <c r="D614" s="5" t="s">
        <v>865</v>
      </c>
      <c r="E614" s="4" t="s">
        <v>866</v>
      </c>
      <c r="F614" s="6">
        <v>939603</v>
      </c>
      <c r="G614" s="6">
        <v>0</v>
      </c>
      <c r="H614" s="6">
        <v>939603</v>
      </c>
      <c r="I614" s="4" t="s">
        <v>51</v>
      </c>
      <c r="J614" s="4" t="s">
        <v>867</v>
      </c>
    </row>
    <row r="615" spans="1:10" x14ac:dyDescent="0.2">
      <c r="A615" s="4" t="s">
        <v>11</v>
      </c>
      <c r="B615" s="4" t="s">
        <v>306</v>
      </c>
      <c r="C615" s="5" t="s">
        <v>7</v>
      </c>
      <c r="D615" s="5" t="s">
        <v>868</v>
      </c>
      <c r="E615" s="4" t="s">
        <v>869</v>
      </c>
      <c r="F615" s="6">
        <v>1175135</v>
      </c>
      <c r="G615" s="6">
        <v>169286.76</v>
      </c>
      <c r="H615" s="6">
        <v>1005848.24</v>
      </c>
      <c r="I615" s="4" t="s">
        <v>51</v>
      </c>
      <c r="J615" s="4" t="s">
        <v>870</v>
      </c>
    </row>
    <row r="616" spans="1:10" x14ac:dyDescent="0.2">
      <c r="A616" s="4" t="s">
        <v>11</v>
      </c>
      <c r="B616" s="4" t="s">
        <v>306</v>
      </c>
      <c r="C616" s="5" t="s">
        <v>7</v>
      </c>
      <c r="D616" s="5" t="s">
        <v>871</v>
      </c>
      <c r="E616" s="4" t="s">
        <v>872</v>
      </c>
      <c r="F616" s="6">
        <v>1340464</v>
      </c>
      <c r="G616" s="6">
        <v>223717.34099999999</v>
      </c>
      <c r="H616" s="6">
        <v>1116746.659</v>
      </c>
      <c r="I616" s="4" t="s">
        <v>51</v>
      </c>
      <c r="J616" s="4" t="s">
        <v>873</v>
      </c>
    </row>
    <row r="617" spans="1:10" x14ac:dyDescent="0.2">
      <c r="A617" s="4" t="s">
        <v>11</v>
      </c>
      <c r="B617" s="4" t="s">
        <v>306</v>
      </c>
      <c r="C617" s="5" t="s">
        <v>7</v>
      </c>
      <c r="D617" s="5" t="s">
        <v>3488</v>
      </c>
      <c r="E617" s="4" t="s">
        <v>3489</v>
      </c>
      <c r="F617" s="6">
        <v>1915370</v>
      </c>
      <c r="G617" s="6">
        <v>0</v>
      </c>
      <c r="H617" s="6">
        <v>1915370</v>
      </c>
      <c r="I617" s="4" t="s">
        <v>51</v>
      </c>
      <c r="J617" s="4" t="s">
        <v>57</v>
      </c>
    </row>
    <row r="618" spans="1:10" x14ac:dyDescent="0.2">
      <c r="A618" s="4" t="s">
        <v>11</v>
      </c>
      <c r="B618" s="4" t="s">
        <v>306</v>
      </c>
      <c r="C618" s="5" t="s">
        <v>7</v>
      </c>
      <c r="D618" s="5" t="s">
        <v>874</v>
      </c>
      <c r="E618" s="4" t="s">
        <v>875</v>
      </c>
      <c r="F618" s="6">
        <v>1032074</v>
      </c>
      <c r="G618" s="6">
        <v>0</v>
      </c>
      <c r="H618" s="6">
        <v>1032074</v>
      </c>
      <c r="I618" s="4" t="s">
        <v>51</v>
      </c>
      <c r="J618" s="4" t="s">
        <v>876</v>
      </c>
    </row>
    <row r="619" spans="1:10" x14ac:dyDescent="0.2">
      <c r="A619" s="4" t="s">
        <v>11</v>
      </c>
      <c r="B619" s="4" t="s">
        <v>306</v>
      </c>
      <c r="C619" s="5" t="s">
        <v>7</v>
      </c>
      <c r="D619" s="5" t="s">
        <v>877</v>
      </c>
      <c r="E619" s="4" t="s">
        <v>878</v>
      </c>
      <c r="F619" s="6">
        <v>13028583</v>
      </c>
      <c r="G619" s="6">
        <v>0</v>
      </c>
      <c r="H619" s="6">
        <v>13028583</v>
      </c>
      <c r="I619" s="4" t="s">
        <v>51</v>
      </c>
      <c r="J619" s="4" t="s">
        <v>879</v>
      </c>
    </row>
    <row r="620" spans="1:10" x14ac:dyDescent="0.2">
      <c r="A620" s="4" t="s">
        <v>11</v>
      </c>
      <c r="B620" s="4" t="s">
        <v>306</v>
      </c>
      <c r="C620" s="5" t="s">
        <v>7</v>
      </c>
      <c r="D620" s="5" t="s">
        <v>880</v>
      </c>
      <c r="E620" s="4" t="s">
        <v>881</v>
      </c>
      <c r="F620" s="6">
        <v>226144</v>
      </c>
      <c r="G620" s="6">
        <v>71.209999999999994</v>
      </c>
      <c r="H620" s="6">
        <v>226072.79</v>
      </c>
      <c r="I620" s="4" t="s">
        <v>51</v>
      </c>
      <c r="J620" s="4" t="s">
        <v>876</v>
      </c>
    </row>
    <row r="621" spans="1:10" x14ac:dyDescent="0.2">
      <c r="A621" s="4" t="s">
        <v>11</v>
      </c>
      <c r="B621" s="4" t="s">
        <v>306</v>
      </c>
      <c r="C621" s="5" t="s">
        <v>7</v>
      </c>
      <c r="D621" s="5" t="s">
        <v>882</v>
      </c>
      <c r="E621" s="4" t="s">
        <v>883</v>
      </c>
      <c r="F621" s="6">
        <v>48000</v>
      </c>
      <c r="G621" s="6">
        <v>594.54700000000003</v>
      </c>
      <c r="H621" s="6">
        <v>47405.453000000001</v>
      </c>
      <c r="I621" s="4" t="s">
        <v>51</v>
      </c>
      <c r="J621" s="4" t="s">
        <v>873</v>
      </c>
    </row>
    <row r="622" spans="1:10" x14ac:dyDescent="0.2">
      <c r="A622" s="4" t="s">
        <v>11</v>
      </c>
      <c r="B622" s="4" t="s">
        <v>306</v>
      </c>
      <c r="C622" s="5" t="s">
        <v>7</v>
      </c>
      <c r="D622" s="5" t="s">
        <v>884</v>
      </c>
      <c r="E622" s="4" t="s">
        <v>885</v>
      </c>
      <c r="F622" s="6">
        <v>42500</v>
      </c>
      <c r="G622" s="6">
        <v>2799.393</v>
      </c>
      <c r="H622" s="6">
        <v>39700.607000000004</v>
      </c>
      <c r="I622" s="4" t="s">
        <v>51</v>
      </c>
      <c r="J622" s="4" t="s">
        <v>867</v>
      </c>
    </row>
    <row r="623" spans="1:10" x14ac:dyDescent="0.2">
      <c r="A623" s="4" t="s">
        <v>11</v>
      </c>
      <c r="B623" s="4" t="s">
        <v>306</v>
      </c>
      <c r="C623" s="5" t="s">
        <v>7</v>
      </c>
      <c r="D623" s="5" t="s">
        <v>886</v>
      </c>
      <c r="E623" s="4" t="s">
        <v>2447</v>
      </c>
      <c r="F623" s="6">
        <v>446790</v>
      </c>
      <c r="G623" s="6">
        <v>0</v>
      </c>
      <c r="H623" s="6">
        <v>446790</v>
      </c>
      <c r="I623" s="4" t="s">
        <v>51</v>
      </c>
      <c r="J623" s="4" t="s">
        <v>57</v>
      </c>
    </row>
    <row r="624" spans="1:10" x14ac:dyDescent="0.2">
      <c r="A624" s="4" t="s">
        <v>11</v>
      </c>
      <c r="B624" s="4" t="s">
        <v>306</v>
      </c>
      <c r="C624" s="5" t="s">
        <v>7</v>
      </c>
      <c r="D624" s="5" t="s">
        <v>887</v>
      </c>
      <c r="E624" s="4" t="s">
        <v>2448</v>
      </c>
      <c r="F624" s="6">
        <v>1119254</v>
      </c>
      <c r="G624" s="6">
        <v>0</v>
      </c>
      <c r="H624" s="6">
        <v>1119254</v>
      </c>
      <c r="I624" s="4" t="s">
        <v>51</v>
      </c>
      <c r="J624" s="4" t="s">
        <v>888</v>
      </c>
    </row>
    <row r="625" spans="1:10" x14ac:dyDescent="0.2">
      <c r="A625" s="4" t="s">
        <v>11</v>
      </c>
      <c r="B625" s="4" t="s">
        <v>306</v>
      </c>
      <c r="C625" s="5" t="s">
        <v>7</v>
      </c>
      <c r="D625" s="5" t="s">
        <v>3490</v>
      </c>
      <c r="E625" s="4" t="s">
        <v>3491</v>
      </c>
      <c r="F625" s="6">
        <v>1054873</v>
      </c>
      <c r="G625" s="6">
        <v>0</v>
      </c>
      <c r="H625" s="6">
        <v>1054873</v>
      </c>
      <c r="I625" s="4" t="s">
        <v>51</v>
      </c>
      <c r="J625" s="4" t="s">
        <v>857</v>
      </c>
    </row>
    <row r="626" spans="1:10" x14ac:dyDescent="0.2">
      <c r="A626" s="4" t="s">
        <v>11</v>
      </c>
      <c r="B626" s="4" t="s">
        <v>306</v>
      </c>
      <c r="C626" s="5" t="s">
        <v>7</v>
      </c>
      <c r="D626" s="5" t="s">
        <v>2958</v>
      </c>
      <c r="E626" s="4" t="s">
        <v>2959</v>
      </c>
      <c r="F626" s="6">
        <v>2734273</v>
      </c>
      <c r="G626" s="6">
        <v>0</v>
      </c>
      <c r="H626" s="6">
        <v>2734273</v>
      </c>
      <c r="I626" s="4" t="s">
        <v>51</v>
      </c>
      <c r="J626" s="4" t="s">
        <v>857</v>
      </c>
    </row>
    <row r="627" spans="1:10" x14ac:dyDescent="0.2">
      <c r="A627" s="4" t="s">
        <v>11</v>
      </c>
      <c r="B627" s="4" t="s">
        <v>306</v>
      </c>
      <c r="C627" s="5" t="s">
        <v>7</v>
      </c>
      <c r="D627" s="5" t="s">
        <v>3492</v>
      </c>
      <c r="E627" s="4" t="s">
        <v>3493</v>
      </c>
      <c r="F627" s="6">
        <v>537422</v>
      </c>
      <c r="G627" s="6">
        <v>0</v>
      </c>
      <c r="H627" s="6">
        <v>537422</v>
      </c>
      <c r="I627" s="4" t="s">
        <v>51</v>
      </c>
      <c r="J627" s="4" t="s">
        <v>24</v>
      </c>
    </row>
    <row r="628" spans="1:10" x14ac:dyDescent="0.2">
      <c r="A628" s="4" t="s">
        <v>11</v>
      </c>
      <c r="B628" s="4" t="s">
        <v>306</v>
      </c>
      <c r="C628" s="5" t="s">
        <v>7</v>
      </c>
      <c r="D628" s="5" t="s">
        <v>2256</v>
      </c>
      <c r="E628" s="4" t="s">
        <v>2449</v>
      </c>
      <c r="F628" s="6">
        <v>347499</v>
      </c>
      <c r="G628" s="6">
        <v>0</v>
      </c>
      <c r="H628" s="6">
        <v>347499</v>
      </c>
      <c r="I628" s="4" t="s">
        <v>51</v>
      </c>
      <c r="J628" s="4" t="s">
        <v>785</v>
      </c>
    </row>
    <row r="629" spans="1:10" x14ac:dyDescent="0.2">
      <c r="A629" s="4" t="s">
        <v>11</v>
      </c>
      <c r="B629" s="4" t="s">
        <v>306</v>
      </c>
      <c r="C629" s="5" t="s">
        <v>7</v>
      </c>
      <c r="D629" s="5" t="s">
        <v>2257</v>
      </c>
      <c r="E629" s="4" t="s">
        <v>2450</v>
      </c>
      <c r="F629" s="6">
        <v>37926824</v>
      </c>
      <c r="G629" s="6">
        <v>438200.74300000002</v>
      </c>
      <c r="H629" s="6">
        <v>37488623.256999999</v>
      </c>
      <c r="I629" s="4" t="s">
        <v>51</v>
      </c>
      <c r="J629" s="4" t="s">
        <v>785</v>
      </c>
    </row>
    <row r="630" spans="1:10" x14ac:dyDescent="0.2">
      <c r="A630" s="4" t="s">
        <v>11</v>
      </c>
      <c r="B630" s="4" t="s">
        <v>306</v>
      </c>
      <c r="C630" s="5" t="s">
        <v>7</v>
      </c>
      <c r="D630" s="5" t="s">
        <v>2258</v>
      </c>
      <c r="E630" s="4" t="s">
        <v>2451</v>
      </c>
      <c r="F630" s="6">
        <v>980619</v>
      </c>
      <c r="G630" s="6">
        <v>247804.652</v>
      </c>
      <c r="H630" s="6">
        <v>732814.348</v>
      </c>
      <c r="I630" s="4" t="s">
        <v>51</v>
      </c>
      <c r="J630" s="4" t="s">
        <v>804</v>
      </c>
    </row>
    <row r="631" spans="1:10" x14ac:dyDescent="0.2">
      <c r="A631" s="4" t="s">
        <v>11</v>
      </c>
      <c r="B631" s="4" t="s">
        <v>306</v>
      </c>
      <c r="C631" s="5" t="s">
        <v>7</v>
      </c>
      <c r="D631" s="5" t="s">
        <v>2259</v>
      </c>
      <c r="E631" s="4" t="s">
        <v>2452</v>
      </c>
      <c r="F631" s="6">
        <v>48599038</v>
      </c>
      <c r="G631" s="6">
        <v>4652557.4249999998</v>
      </c>
      <c r="H631" s="6">
        <v>43946480.575000003</v>
      </c>
      <c r="I631" s="4" t="s">
        <v>51</v>
      </c>
      <c r="J631" s="4" t="s">
        <v>804</v>
      </c>
    </row>
    <row r="632" spans="1:10" x14ac:dyDescent="0.2">
      <c r="A632" s="4" t="s">
        <v>11</v>
      </c>
      <c r="B632" s="4" t="s">
        <v>306</v>
      </c>
      <c r="C632" s="5" t="s">
        <v>7</v>
      </c>
      <c r="D632" s="5" t="s">
        <v>2960</v>
      </c>
      <c r="E632" s="4" t="s">
        <v>2961</v>
      </c>
      <c r="F632" s="6">
        <v>83517</v>
      </c>
      <c r="G632" s="6">
        <v>74338.879000000001</v>
      </c>
      <c r="H632" s="6">
        <v>9178.1209999999992</v>
      </c>
      <c r="I632" s="4" t="s">
        <v>51</v>
      </c>
      <c r="J632" s="4" t="s">
        <v>2962</v>
      </c>
    </row>
    <row r="633" spans="1:10" x14ac:dyDescent="0.2">
      <c r="A633" s="4" t="s">
        <v>11</v>
      </c>
      <c r="B633" s="4" t="s">
        <v>306</v>
      </c>
      <c r="C633" s="5" t="s">
        <v>7</v>
      </c>
      <c r="D633" s="5" t="s">
        <v>889</v>
      </c>
      <c r="E633" s="4" t="s">
        <v>2453</v>
      </c>
      <c r="F633" s="6">
        <v>3254239</v>
      </c>
      <c r="G633" s="6">
        <v>141835.98300000001</v>
      </c>
      <c r="H633" s="6">
        <v>3112403.017</v>
      </c>
      <c r="I633" s="4" t="s">
        <v>51</v>
      </c>
      <c r="J633" s="4" t="s">
        <v>51</v>
      </c>
    </row>
    <row r="634" spans="1:10" x14ac:dyDescent="0.2">
      <c r="A634" s="4" t="s">
        <v>128</v>
      </c>
      <c r="B634" s="4" t="s">
        <v>319</v>
      </c>
      <c r="C634" s="5" t="s">
        <v>8</v>
      </c>
      <c r="D634" s="5" t="s">
        <v>2738</v>
      </c>
      <c r="E634" s="4" t="s">
        <v>2963</v>
      </c>
      <c r="F634" s="6">
        <v>103981</v>
      </c>
      <c r="G634" s="6">
        <v>0</v>
      </c>
      <c r="H634" s="6">
        <v>103981</v>
      </c>
      <c r="I634" s="4" t="s">
        <v>23</v>
      </c>
      <c r="J634" s="4" t="s">
        <v>24</v>
      </c>
    </row>
    <row r="635" spans="1:10" x14ac:dyDescent="0.2">
      <c r="A635" s="4" t="s">
        <v>128</v>
      </c>
      <c r="B635" s="4" t="s">
        <v>319</v>
      </c>
      <c r="C635" s="5" t="s">
        <v>7</v>
      </c>
      <c r="D635" s="5" t="s">
        <v>2739</v>
      </c>
      <c r="E635" s="4" t="s">
        <v>2740</v>
      </c>
      <c r="F635" s="6">
        <v>458767</v>
      </c>
      <c r="G635" s="6">
        <v>0</v>
      </c>
      <c r="H635" s="6">
        <v>458767</v>
      </c>
      <c r="I635" s="4" t="s">
        <v>60</v>
      </c>
      <c r="J635" s="4" t="s">
        <v>890</v>
      </c>
    </row>
    <row r="636" spans="1:10" x14ac:dyDescent="0.2">
      <c r="A636" s="4" t="s">
        <v>128</v>
      </c>
      <c r="B636" s="4" t="s">
        <v>319</v>
      </c>
      <c r="C636" s="5" t="s">
        <v>7</v>
      </c>
      <c r="D636" s="5" t="s">
        <v>2741</v>
      </c>
      <c r="E636" s="4" t="s">
        <v>2964</v>
      </c>
      <c r="F636" s="6">
        <v>320000</v>
      </c>
      <c r="G636" s="6">
        <v>0</v>
      </c>
      <c r="H636" s="6">
        <v>320000</v>
      </c>
      <c r="I636" s="4" t="s">
        <v>895</v>
      </c>
      <c r="J636" s="4" t="s">
        <v>896</v>
      </c>
    </row>
    <row r="637" spans="1:10" x14ac:dyDescent="0.2">
      <c r="A637" s="4" t="s">
        <v>128</v>
      </c>
      <c r="B637" s="4" t="s">
        <v>252</v>
      </c>
      <c r="C637" s="5" t="s">
        <v>7</v>
      </c>
      <c r="D637" s="5" t="s">
        <v>1939</v>
      </c>
      <c r="E637" s="4" t="s">
        <v>1940</v>
      </c>
      <c r="F637" s="6">
        <v>2423339</v>
      </c>
      <c r="G637" s="6">
        <v>600764.19799999997</v>
      </c>
      <c r="H637" s="6">
        <v>1822574.8020000001</v>
      </c>
      <c r="I637" s="4" t="s">
        <v>60</v>
      </c>
      <c r="J637" s="4" t="s">
        <v>194</v>
      </c>
    </row>
    <row r="638" spans="1:10" x14ac:dyDescent="0.2">
      <c r="A638" s="4" t="s">
        <v>128</v>
      </c>
      <c r="B638" s="4" t="s">
        <v>252</v>
      </c>
      <c r="C638" s="5" t="s">
        <v>7</v>
      </c>
      <c r="D638" s="5" t="s">
        <v>898</v>
      </c>
      <c r="E638" s="4" t="s">
        <v>899</v>
      </c>
      <c r="F638" s="6">
        <v>199604</v>
      </c>
      <c r="G638" s="6">
        <v>0</v>
      </c>
      <c r="H638" s="6">
        <v>199604</v>
      </c>
      <c r="I638" s="4" t="s">
        <v>23</v>
      </c>
      <c r="J638" s="4" t="s">
        <v>24</v>
      </c>
    </row>
    <row r="639" spans="1:10" x14ac:dyDescent="0.2">
      <c r="A639" s="4" t="s">
        <v>128</v>
      </c>
      <c r="B639" s="4" t="s">
        <v>252</v>
      </c>
      <c r="C639" s="5" t="s">
        <v>7</v>
      </c>
      <c r="D639" s="5" t="s">
        <v>1941</v>
      </c>
      <c r="E639" s="4" t="s">
        <v>1942</v>
      </c>
      <c r="F639" s="6">
        <v>512780</v>
      </c>
      <c r="G639" s="6">
        <v>144983.23199999999</v>
      </c>
      <c r="H639" s="6">
        <v>367796.76800000004</v>
      </c>
      <c r="I639" s="4" t="s">
        <v>62</v>
      </c>
      <c r="J639" s="4" t="s">
        <v>944</v>
      </c>
    </row>
    <row r="640" spans="1:10" x14ac:dyDescent="0.2">
      <c r="A640" s="4" t="s">
        <v>128</v>
      </c>
      <c r="B640" s="4" t="s">
        <v>252</v>
      </c>
      <c r="C640" s="5" t="s">
        <v>7</v>
      </c>
      <c r="D640" s="5" t="s">
        <v>1938</v>
      </c>
      <c r="E640" s="4" t="s">
        <v>2454</v>
      </c>
      <c r="F640" s="6">
        <v>48500</v>
      </c>
      <c r="G640" s="6">
        <v>0</v>
      </c>
      <c r="H640" s="6">
        <v>48500</v>
      </c>
      <c r="I640" s="4" t="s">
        <v>60</v>
      </c>
      <c r="J640" s="4" t="s">
        <v>890</v>
      </c>
    </row>
    <row r="641" spans="1:10" x14ac:dyDescent="0.2">
      <c r="A641" s="4" t="s">
        <v>128</v>
      </c>
      <c r="B641" s="4" t="s">
        <v>252</v>
      </c>
      <c r="C641" s="5" t="s">
        <v>7</v>
      </c>
      <c r="D641" s="5" t="s">
        <v>2965</v>
      </c>
      <c r="E641" s="4" t="s">
        <v>2966</v>
      </c>
      <c r="F641" s="6">
        <v>320100</v>
      </c>
      <c r="G641" s="6">
        <v>0</v>
      </c>
      <c r="H641" s="6">
        <v>320100</v>
      </c>
      <c r="I641" s="4" t="s">
        <v>60</v>
      </c>
      <c r="J641" s="4" t="s">
        <v>61</v>
      </c>
    </row>
    <row r="642" spans="1:10" x14ac:dyDescent="0.2">
      <c r="A642" s="4" t="s">
        <v>128</v>
      </c>
      <c r="B642" s="4" t="s">
        <v>257</v>
      </c>
      <c r="C642" s="5" t="s">
        <v>7</v>
      </c>
      <c r="D642" s="5" t="s">
        <v>900</v>
      </c>
      <c r="E642" s="4" t="s">
        <v>901</v>
      </c>
      <c r="F642" s="6">
        <v>556160</v>
      </c>
      <c r="G642" s="6">
        <v>1269.7560000000001</v>
      </c>
      <c r="H642" s="6">
        <v>554890.24399999995</v>
      </c>
      <c r="I642" s="4" t="s">
        <v>60</v>
      </c>
      <c r="J642" s="4" t="s">
        <v>902</v>
      </c>
    </row>
    <row r="643" spans="1:10" x14ac:dyDescent="0.2">
      <c r="A643" s="4" t="s">
        <v>128</v>
      </c>
      <c r="B643" s="4" t="s">
        <v>257</v>
      </c>
      <c r="C643" s="5" t="s">
        <v>7</v>
      </c>
      <c r="D643" s="5" t="s">
        <v>903</v>
      </c>
      <c r="E643" s="4" t="s">
        <v>904</v>
      </c>
      <c r="F643" s="6">
        <v>99000</v>
      </c>
      <c r="G643" s="6">
        <v>69470.184999999998</v>
      </c>
      <c r="H643" s="6">
        <v>29529.815000000002</v>
      </c>
      <c r="I643" s="4" t="s">
        <v>62</v>
      </c>
      <c r="J643" s="4" t="s">
        <v>905</v>
      </c>
    </row>
    <row r="644" spans="1:10" x14ac:dyDescent="0.2">
      <c r="A644" s="4" t="s">
        <v>128</v>
      </c>
      <c r="B644" s="4" t="s">
        <v>257</v>
      </c>
      <c r="C644" s="5" t="s">
        <v>7</v>
      </c>
      <c r="D644" s="5" t="s">
        <v>2458</v>
      </c>
      <c r="E644" s="4" t="s">
        <v>2459</v>
      </c>
      <c r="F644" s="6">
        <v>10000</v>
      </c>
      <c r="G644" s="6">
        <v>0</v>
      </c>
      <c r="H644" s="6">
        <v>10000</v>
      </c>
      <c r="I644" s="4" t="s">
        <v>63</v>
      </c>
      <c r="J644" s="4" t="s">
        <v>2460</v>
      </c>
    </row>
    <row r="645" spans="1:10" x14ac:dyDescent="0.2">
      <c r="A645" s="4" t="s">
        <v>128</v>
      </c>
      <c r="B645" s="4" t="s">
        <v>257</v>
      </c>
      <c r="C645" s="5" t="s">
        <v>7</v>
      </c>
      <c r="D645" s="5" t="s">
        <v>906</v>
      </c>
      <c r="E645" s="4" t="s">
        <v>907</v>
      </c>
      <c r="F645" s="6">
        <v>23000</v>
      </c>
      <c r="G645" s="6">
        <v>0</v>
      </c>
      <c r="H645" s="6">
        <v>23000</v>
      </c>
      <c r="I645" s="4" t="s">
        <v>60</v>
      </c>
      <c r="J645" s="4" t="s">
        <v>908</v>
      </c>
    </row>
    <row r="646" spans="1:10" x14ac:dyDescent="0.2">
      <c r="A646" s="4" t="s">
        <v>128</v>
      </c>
      <c r="B646" s="4" t="s">
        <v>257</v>
      </c>
      <c r="C646" s="5" t="s">
        <v>7</v>
      </c>
      <c r="D646" s="5" t="s">
        <v>909</v>
      </c>
      <c r="E646" s="4" t="s">
        <v>910</v>
      </c>
      <c r="F646" s="6">
        <v>5000</v>
      </c>
      <c r="G646" s="6">
        <v>0</v>
      </c>
      <c r="H646" s="6">
        <v>5000</v>
      </c>
      <c r="I646" s="4" t="s">
        <v>62</v>
      </c>
      <c r="J646" s="4" t="s">
        <v>196</v>
      </c>
    </row>
    <row r="647" spans="1:10" x14ac:dyDescent="0.2">
      <c r="A647" s="4" t="s">
        <v>128</v>
      </c>
      <c r="B647" s="4" t="s">
        <v>257</v>
      </c>
      <c r="C647" s="5" t="s">
        <v>7</v>
      </c>
      <c r="D647" s="5" t="s">
        <v>911</v>
      </c>
      <c r="E647" s="4" t="s">
        <v>912</v>
      </c>
      <c r="F647" s="6">
        <v>5570000</v>
      </c>
      <c r="G647" s="6">
        <v>1681.2940000000001</v>
      </c>
      <c r="H647" s="6">
        <v>5568318.7060000002</v>
      </c>
      <c r="I647" s="4" t="s">
        <v>62</v>
      </c>
      <c r="J647" s="4" t="s">
        <v>913</v>
      </c>
    </row>
    <row r="648" spans="1:10" x14ac:dyDescent="0.2">
      <c r="A648" s="4" t="s">
        <v>128</v>
      </c>
      <c r="B648" s="4" t="s">
        <v>257</v>
      </c>
      <c r="C648" s="5" t="s">
        <v>7</v>
      </c>
      <c r="D648" s="5" t="s">
        <v>914</v>
      </c>
      <c r="E648" s="4" t="s">
        <v>2455</v>
      </c>
      <c r="F648" s="6">
        <v>1458000</v>
      </c>
      <c r="G648" s="6">
        <v>0</v>
      </c>
      <c r="H648" s="6">
        <v>1458000</v>
      </c>
      <c r="I648" s="4" t="s">
        <v>60</v>
      </c>
      <c r="J648" s="4" t="s">
        <v>915</v>
      </c>
    </row>
    <row r="649" spans="1:10" x14ac:dyDescent="0.2">
      <c r="A649" s="4" t="s">
        <v>128</v>
      </c>
      <c r="B649" s="4" t="s">
        <v>257</v>
      </c>
      <c r="C649" s="5" t="s">
        <v>7</v>
      </c>
      <c r="D649" s="5" t="s">
        <v>2967</v>
      </c>
      <c r="E649" s="4" t="s">
        <v>2968</v>
      </c>
      <c r="F649" s="6">
        <v>46000</v>
      </c>
      <c r="G649" s="6">
        <v>0</v>
      </c>
      <c r="H649" s="6">
        <v>46000</v>
      </c>
      <c r="I649" s="4" t="s">
        <v>63</v>
      </c>
      <c r="J649" s="4" t="s">
        <v>916</v>
      </c>
    </row>
    <row r="650" spans="1:10" x14ac:dyDescent="0.2">
      <c r="A650" s="4" t="s">
        <v>128</v>
      </c>
      <c r="B650" s="4" t="s">
        <v>257</v>
      </c>
      <c r="C650" s="5" t="s">
        <v>7</v>
      </c>
      <c r="D650" s="5" t="s">
        <v>917</v>
      </c>
      <c r="E650" s="4" t="s">
        <v>2456</v>
      </c>
      <c r="F650" s="6">
        <v>1741500</v>
      </c>
      <c r="G650" s="6">
        <v>96532.993000000002</v>
      </c>
      <c r="H650" s="6">
        <v>1644967.007</v>
      </c>
      <c r="I650" s="4" t="s">
        <v>63</v>
      </c>
      <c r="J650" s="4" t="s">
        <v>195</v>
      </c>
    </row>
    <row r="651" spans="1:10" x14ac:dyDescent="0.2">
      <c r="A651" s="4" t="s">
        <v>128</v>
      </c>
      <c r="B651" s="4" t="s">
        <v>257</v>
      </c>
      <c r="C651" s="5" t="s">
        <v>7</v>
      </c>
      <c r="D651" s="5" t="s">
        <v>4093</v>
      </c>
      <c r="E651" s="4" t="s">
        <v>4094</v>
      </c>
      <c r="F651" s="6">
        <v>15000</v>
      </c>
      <c r="G651" s="6">
        <v>0</v>
      </c>
      <c r="H651" s="6">
        <v>15000</v>
      </c>
      <c r="I651" s="4" t="s">
        <v>60</v>
      </c>
      <c r="J651" s="4" t="s">
        <v>3531</v>
      </c>
    </row>
    <row r="652" spans="1:10" x14ac:dyDescent="0.2">
      <c r="A652" s="4" t="s">
        <v>128</v>
      </c>
      <c r="B652" s="4" t="s">
        <v>257</v>
      </c>
      <c r="C652" s="5" t="s">
        <v>7</v>
      </c>
      <c r="D652" s="5" t="s">
        <v>918</v>
      </c>
      <c r="E652" s="4" t="s">
        <v>919</v>
      </c>
      <c r="F652" s="6">
        <v>2412000</v>
      </c>
      <c r="G652" s="6">
        <v>572953.40299999993</v>
      </c>
      <c r="H652" s="6">
        <v>1839046.5970000001</v>
      </c>
      <c r="I652" s="4" t="s">
        <v>62</v>
      </c>
      <c r="J652" s="4" t="s">
        <v>920</v>
      </c>
    </row>
    <row r="653" spans="1:10" x14ac:dyDescent="0.2">
      <c r="A653" s="4" t="s">
        <v>128</v>
      </c>
      <c r="B653" s="4" t="s">
        <v>257</v>
      </c>
      <c r="C653" s="5" t="s">
        <v>7</v>
      </c>
      <c r="D653" s="5" t="s">
        <v>921</v>
      </c>
      <c r="E653" s="4" t="s">
        <v>922</v>
      </c>
      <c r="F653" s="6">
        <v>5000</v>
      </c>
      <c r="G653" s="6">
        <v>0</v>
      </c>
      <c r="H653" s="6">
        <v>5000</v>
      </c>
      <c r="I653" s="4" t="s">
        <v>923</v>
      </c>
      <c r="J653" s="4" t="s">
        <v>924</v>
      </c>
    </row>
    <row r="654" spans="1:10" x14ac:dyDescent="0.2">
      <c r="A654" s="4" t="s">
        <v>128</v>
      </c>
      <c r="B654" s="4" t="s">
        <v>257</v>
      </c>
      <c r="C654" s="5" t="s">
        <v>7</v>
      </c>
      <c r="D654" s="5" t="s">
        <v>925</v>
      </c>
      <c r="E654" s="4" t="s">
        <v>926</v>
      </c>
      <c r="F654" s="6">
        <v>2000</v>
      </c>
      <c r="G654" s="6">
        <v>0</v>
      </c>
      <c r="H654" s="6">
        <v>2000</v>
      </c>
      <c r="I654" s="4" t="s">
        <v>60</v>
      </c>
      <c r="J654" s="4" t="s">
        <v>890</v>
      </c>
    </row>
    <row r="655" spans="1:10" x14ac:dyDescent="0.2">
      <c r="A655" s="4" t="s">
        <v>128</v>
      </c>
      <c r="B655" s="4" t="s">
        <v>257</v>
      </c>
      <c r="C655" s="5" t="s">
        <v>7</v>
      </c>
      <c r="D655" s="5" t="s">
        <v>2969</v>
      </c>
      <c r="E655" s="4" t="s">
        <v>2970</v>
      </c>
      <c r="F655" s="6">
        <v>512000</v>
      </c>
      <c r="G655" s="6">
        <v>0</v>
      </c>
      <c r="H655" s="6">
        <v>512000</v>
      </c>
      <c r="I655" s="4" t="s">
        <v>62</v>
      </c>
      <c r="J655" s="4" t="s">
        <v>927</v>
      </c>
    </row>
    <row r="656" spans="1:10" x14ac:dyDescent="0.2">
      <c r="A656" s="4" t="s">
        <v>128</v>
      </c>
      <c r="B656" s="4" t="s">
        <v>257</v>
      </c>
      <c r="C656" s="5" t="s">
        <v>7</v>
      </c>
      <c r="D656" s="5" t="s">
        <v>928</v>
      </c>
      <c r="E656" s="4" t="s">
        <v>2461</v>
      </c>
      <c r="F656" s="6">
        <v>236000</v>
      </c>
      <c r="G656" s="6">
        <v>14714.369000000001</v>
      </c>
      <c r="H656" s="6">
        <v>221285.63099999999</v>
      </c>
      <c r="I656" s="4" t="s">
        <v>60</v>
      </c>
      <c r="J656" s="4" t="s">
        <v>929</v>
      </c>
    </row>
    <row r="657" spans="1:10" x14ac:dyDescent="0.2">
      <c r="A657" s="4" t="s">
        <v>128</v>
      </c>
      <c r="B657" s="4" t="s">
        <v>257</v>
      </c>
      <c r="C657" s="5" t="s">
        <v>7</v>
      </c>
      <c r="D657" s="5" t="s">
        <v>891</v>
      </c>
      <c r="E657" s="4" t="s">
        <v>892</v>
      </c>
      <c r="F657" s="6">
        <v>415750</v>
      </c>
      <c r="G657" s="6">
        <v>0</v>
      </c>
      <c r="H657" s="6">
        <v>415750</v>
      </c>
      <c r="I657" s="4" t="s">
        <v>62</v>
      </c>
      <c r="J657" s="4" t="s">
        <v>893</v>
      </c>
    </row>
    <row r="658" spans="1:10" x14ac:dyDescent="0.2">
      <c r="A658" s="4" t="s">
        <v>128</v>
      </c>
      <c r="B658" s="4" t="s">
        <v>257</v>
      </c>
      <c r="C658" s="5" t="s">
        <v>7</v>
      </c>
      <c r="D658" s="5" t="s">
        <v>930</v>
      </c>
      <c r="E658" s="4" t="s">
        <v>931</v>
      </c>
      <c r="F658" s="6">
        <v>20000</v>
      </c>
      <c r="G658" s="6">
        <v>19989.394</v>
      </c>
      <c r="H658" s="6">
        <v>10.605999999999767</v>
      </c>
      <c r="I658" s="4" t="s">
        <v>62</v>
      </c>
      <c r="J658" s="4" t="s">
        <v>932</v>
      </c>
    </row>
    <row r="659" spans="1:10" x14ac:dyDescent="0.2">
      <c r="A659" s="4" t="s">
        <v>128</v>
      </c>
      <c r="B659" s="4" t="s">
        <v>257</v>
      </c>
      <c r="C659" s="5" t="s">
        <v>7</v>
      </c>
      <c r="D659" s="5" t="s">
        <v>933</v>
      </c>
      <c r="E659" s="4" t="s">
        <v>934</v>
      </c>
      <c r="F659" s="6">
        <v>18000</v>
      </c>
      <c r="G659" s="6">
        <v>0</v>
      </c>
      <c r="H659" s="6">
        <v>18000</v>
      </c>
      <c r="I659" s="4" t="s">
        <v>63</v>
      </c>
      <c r="J659" s="4" t="s">
        <v>64</v>
      </c>
    </row>
    <row r="660" spans="1:10" x14ac:dyDescent="0.2">
      <c r="A660" s="4" t="s">
        <v>128</v>
      </c>
      <c r="B660" s="4" t="s">
        <v>257</v>
      </c>
      <c r="C660" s="5" t="s">
        <v>7</v>
      </c>
      <c r="D660" s="5" t="s">
        <v>935</v>
      </c>
      <c r="E660" s="4" t="s">
        <v>2462</v>
      </c>
      <c r="F660" s="6">
        <v>103000</v>
      </c>
      <c r="G660" s="6">
        <v>48470.612000000001</v>
      </c>
      <c r="H660" s="6">
        <v>54529.387999999999</v>
      </c>
      <c r="I660" s="4" t="s">
        <v>60</v>
      </c>
      <c r="J660" s="4" t="s">
        <v>890</v>
      </c>
    </row>
    <row r="661" spans="1:10" x14ac:dyDescent="0.2">
      <c r="A661" s="4" t="s">
        <v>128</v>
      </c>
      <c r="B661" s="4" t="s">
        <v>257</v>
      </c>
      <c r="C661" s="5" t="s">
        <v>7</v>
      </c>
      <c r="D661" s="5" t="s">
        <v>936</v>
      </c>
      <c r="E661" s="4" t="s">
        <v>937</v>
      </c>
      <c r="F661" s="6">
        <v>19000</v>
      </c>
      <c r="G661" s="6">
        <v>0</v>
      </c>
      <c r="H661" s="6">
        <v>19000</v>
      </c>
      <c r="I661" s="4" t="s">
        <v>60</v>
      </c>
      <c r="J661" s="4" t="s">
        <v>908</v>
      </c>
    </row>
    <row r="662" spans="1:10" x14ac:dyDescent="0.2">
      <c r="A662" s="4" t="s">
        <v>128</v>
      </c>
      <c r="B662" s="4" t="s">
        <v>257</v>
      </c>
      <c r="C662" s="5" t="s">
        <v>7</v>
      </c>
      <c r="D662" s="5" t="s">
        <v>938</v>
      </c>
      <c r="E662" s="4" t="s">
        <v>939</v>
      </c>
      <c r="F662" s="6">
        <v>5173000</v>
      </c>
      <c r="G662" s="6">
        <v>40328.440999999999</v>
      </c>
      <c r="H662" s="6">
        <v>5132671.5590000004</v>
      </c>
      <c r="I662" s="4" t="s">
        <v>62</v>
      </c>
      <c r="J662" s="4" t="s">
        <v>940</v>
      </c>
    </row>
    <row r="663" spans="1:10" x14ac:dyDescent="0.2">
      <c r="A663" s="4" t="s">
        <v>128</v>
      </c>
      <c r="B663" s="4" t="s">
        <v>257</v>
      </c>
      <c r="C663" s="5" t="s">
        <v>7</v>
      </c>
      <c r="D663" s="5" t="s">
        <v>941</v>
      </c>
      <c r="E663" s="4" t="s">
        <v>942</v>
      </c>
      <c r="F663" s="6">
        <v>310000</v>
      </c>
      <c r="G663" s="6">
        <v>74509.862999999998</v>
      </c>
      <c r="H663" s="6">
        <v>235490.13699999999</v>
      </c>
      <c r="I663" s="4" t="s">
        <v>60</v>
      </c>
      <c r="J663" s="4" t="s">
        <v>915</v>
      </c>
    </row>
    <row r="664" spans="1:10" x14ac:dyDescent="0.2">
      <c r="A664" s="4" t="s">
        <v>128</v>
      </c>
      <c r="B664" s="4" t="s">
        <v>257</v>
      </c>
      <c r="C664" s="5" t="s">
        <v>7</v>
      </c>
      <c r="D664" s="5" t="s">
        <v>3494</v>
      </c>
      <c r="E664" s="4" t="s">
        <v>3495</v>
      </c>
      <c r="F664" s="6">
        <v>2093500</v>
      </c>
      <c r="G664" s="6">
        <v>860870.95699999994</v>
      </c>
      <c r="H664" s="6">
        <v>1232629.0429999998</v>
      </c>
      <c r="I664" s="4" t="s">
        <v>895</v>
      </c>
      <c r="J664" s="4" t="s">
        <v>3496</v>
      </c>
    </row>
    <row r="665" spans="1:10" x14ac:dyDescent="0.2">
      <c r="A665" s="4" t="s">
        <v>128</v>
      </c>
      <c r="B665" s="4" t="s">
        <v>257</v>
      </c>
      <c r="C665" s="5" t="s">
        <v>7</v>
      </c>
      <c r="D665" s="5" t="s">
        <v>943</v>
      </c>
      <c r="E665" s="4" t="s">
        <v>2463</v>
      </c>
      <c r="F665" s="6">
        <v>1018000</v>
      </c>
      <c r="G665" s="6">
        <v>0</v>
      </c>
      <c r="H665" s="6">
        <v>1018000</v>
      </c>
      <c r="I665" s="4" t="s">
        <v>62</v>
      </c>
      <c r="J665" s="4" t="s">
        <v>944</v>
      </c>
    </row>
    <row r="666" spans="1:10" x14ac:dyDescent="0.2">
      <c r="A666" s="4" t="s">
        <v>128</v>
      </c>
      <c r="B666" s="4" t="s">
        <v>257</v>
      </c>
      <c r="C666" s="5" t="s">
        <v>7</v>
      </c>
      <c r="D666" s="5" t="s">
        <v>2971</v>
      </c>
      <c r="E666" s="4" t="s">
        <v>2972</v>
      </c>
      <c r="F666" s="6">
        <v>21760</v>
      </c>
      <c r="G666" s="6">
        <v>0</v>
      </c>
      <c r="H666" s="6">
        <v>21760</v>
      </c>
      <c r="I666" s="4" t="s">
        <v>62</v>
      </c>
      <c r="J666" s="4" t="s">
        <v>920</v>
      </c>
    </row>
    <row r="667" spans="1:10" x14ac:dyDescent="0.2">
      <c r="A667" s="4" t="s">
        <v>128</v>
      </c>
      <c r="B667" s="4" t="s">
        <v>257</v>
      </c>
      <c r="C667" s="5" t="s">
        <v>7</v>
      </c>
      <c r="D667" s="5" t="s">
        <v>945</v>
      </c>
      <c r="E667" s="4" t="s">
        <v>2464</v>
      </c>
      <c r="F667" s="6">
        <v>105000</v>
      </c>
      <c r="G667" s="6">
        <v>41698.321000000004</v>
      </c>
      <c r="H667" s="6">
        <v>63301.678999999996</v>
      </c>
      <c r="I667" s="4" t="s">
        <v>60</v>
      </c>
      <c r="J667" s="4" t="s">
        <v>890</v>
      </c>
    </row>
    <row r="668" spans="1:10" x14ac:dyDescent="0.2">
      <c r="A668" s="4" t="s">
        <v>128</v>
      </c>
      <c r="B668" s="4" t="s">
        <v>257</v>
      </c>
      <c r="C668" s="5" t="s">
        <v>7</v>
      </c>
      <c r="D668" s="5" t="s">
        <v>946</v>
      </c>
      <c r="E668" s="4" t="s">
        <v>947</v>
      </c>
      <c r="F668" s="6">
        <v>43170</v>
      </c>
      <c r="G668" s="6">
        <v>1999.2</v>
      </c>
      <c r="H668" s="6">
        <v>41170.800000000003</v>
      </c>
      <c r="I668" s="4" t="s">
        <v>62</v>
      </c>
      <c r="J668" s="4" t="s">
        <v>913</v>
      </c>
    </row>
    <row r="669" spans="1:10" x14ac:dyDescent="0.2">
      <c r="A669" s="4" t="s">
        <v>128</v>
      </c>
      <c r="B669" s="4" t="s">
        <v>257</v>
      </c>
      <c r="C669" s="5" t="s">
        <v>7</v>
      </c>
      <c r="D669" s="5" t="s">
        <v>948</v>
      </c>
      <c r="E669" s="4" t="s">
        <v>949</v>
      </c>
      <c r="F669" s="6">
        <v>29000</v>
      </c>
      <c r="G669" s="6">
        <v>11840</v>
      </c>
      <c r="H669" s="6">
        <v>17160</v>
      </c>
      <c r="I669" s="4" t="s">
        <v>63</v>
      </c>
      <c r="J669" s="4" t="s">
        <v>950</v>
      </c>
    </row>
    <row r="670" spans="1:10" x14ac:dyDescent="0.2">
      <c r="A670" s="4" t="s">
        <v>128</v>
      </c>
      <c r="B670" s="4" t="s">
        <v>257</v>
      </c>
      <c r="C670" s="5" t="s">
        <v>7</v>
      </c>
      <c r="D670" s="5" t="s">
        <v>3497</v>
      </c>
      <c r="E670" s="4" t="s">
        <v>3498</v>
      </c>
      <c r="F670" s="6">
        <v>4376500</v>
      </c>
      <c r="G670" s="6">
        <v>1244781.68</v>
      </c>
      <c r="H670" s="6">
        <v>3131718.3200000003</v>
      </c>
      <c r="I670" s="4" t="s">
        <v>895</v>
      </c>
      <c r="J670" s="4" t="s">
        <v>3499</v>
      </c>
    </row>
    <row r="671" spans="1:10" x14ac:dyDescent="0.2">
      <c r="A671" s="4" t="s">
        <v>128</v>
      </c>
      <c r="B671" s="4" t="s">
        <v>257</v>
      </c>
      <c r="C671" s="5" t="s">
        <v>7</v>
      </c>
      <c r="D671" s="5" t="s">
        <v>951</v>
      </c>
      <c r="E671" s="4" t="s">
        <v>952</v>
      </c>
      <c r="F671" s="6">
        <v>1136600</v>
      </c>
      <c r="G671" s="6">
        <v>0</v>
      </c>
      <c r="H671" s="6">
        <v>1136600</v>
      </c>
      <c r="I671" s="4" t="s">
        <v>60</v>
      </c>
      <c r="J671" s="4" t="s">
        <v>953</v>
      </c>
    </row>
    <row r="672" spans="1:10" x14ac:dyDescent="0.2">
      <c r="A672" s="4" t="s">
        <v>128</v>
      </c>
      <c r="B672" s="4" t="s">
        <v>257</v>
      </c>
      <c r="C672" s="5" t="s">
        <v>7</v>
      </c>
      <c r="D672" s="5" t="s">
        <v>954</v>
      </c>
      <c r="E672" s="4" t="s">
        <v>955</v>
      </c>
      <c r="F672" s="6">
        <v>923600</v>
      </c>
      <c r="G672" s="6">
        <v>69.995999999999995</v>
      </c>
      <c r="H672" s="6">
        <v>923530.00399999996</v>
      </c>
      <c r="I672" s="4" t="s">
        <v>60</v>
      </c>
      <c r="J672" s="4" t="s">
        <v>956</v>
      </c>
    </row>
    <row r="673" spans="1:10" x14ac:dyDescent="0.2">
      <c r="A673" s="4" t="s">
        <v>128</v>
      </c>
      <c r="B673" s="4" t="s">
        <v>257</v>
      </c>
      <c r="C673" s="5" t="s">
        <v>7</v>
      </c>
      <c r="D673" s="5" t="s">
        <v>957</v>
      </c>
      <c r="E673" s="4" t="s">
        <v>958</v>
      </c>
      <c r="F673" s="6">
        <v>28000</v>
      </c>
      <c r="G673" s="6">
        <v>20949.116999999998</v>
      </c>
      <c r="H673" s="6">
        <v>7050.8830000000016</v>
      </c>
      <c r="I673" s="4" t="s">
        <v>63</v>
      </c>
      <c r="J673" s="4" t="s">
        <v>2973</v>
      </c>
    </row>
    <row r="674" spans="1:10" x14ac:dyDescent="0.2">
      <c r="A674" s="4" t="s">
        <v>128</v>
      </c>
      <c r="B674" s="4" t="s">
        <v>257</v>
      </c>
      <c r="C674" s="5" t="s">
        <v>7</v>
      </c>
      <c r="D674" s="5" t="s">
        <v>959</v>
      </c>
      <c r="E674" s="4" t="s">
        <v>2465</v>
      </c>
      <c r="F674" s="6">
        <v>45000</v>
      </c>
      <c r="G674" s="6">
        <v>40303.366000000002</v>
      </c>
      <c r="H674" s="6">
        <v>4696.6339999999982</v>
      </c>
      <c r="I674" s="4" t="s">
        <v>60</v>
      </c>
      <c r="J674" s="4" t="s">
        <v>915</v>
      </c>
    </row>
    <row r="675" spans="1:10" x14ac:dyDescent="0.2">
      <c r="A675" s="4" t="s">
        <v>128</v>
      </c>
      <c r="B675" s="4" t="s">
        <v>257</v>
      </c>
      <c r="C675" s="5" t="s">
        <v>7</v>
      </c>
      <c r="D675" s="5" t="s">
        <v>960</v>
      </c>
      <c r="E675" s="4" t="s">
        <v>2466</v>
      </c>
      <c r="F675" s="6">
        <v>132000</v>
      </c>
      <c r="G675" s="6">
        <v>18220</v>
      </c>
      <c r="H675" s="6">
        <v>113780</v>
      </c>
      <c r="I675" s="4" t="s">
        <v>60</v>
      </c>
      <c r="J675" s="4" t="s">
        <v>956</v>
      </c>
    </row>
    <row r="676" spans="1:10" x14ac:dyDescent="0.2">
      <c r="A676" s="4" t="s">
        <v>128</v>
      </c>
      <c r="B676" s="4" t="s">
        <v>257</v>
      </c>
      <c r="C676" s="5" t="s">
        <v>7</v>
      </c>
      <c r="D676" s="5" t="s">
        <v>961</v>
      </c>
      <c r="E676" s="4" t="s">
        <v>2467</v>
      </c>
      <c r="F676" s="6">
        <v>138000</v>
      </c>
      <c r="G676" s="6">
        <v>0</v>
      </c>
      <c r="H676" s="6">
        <v>138000</v>
      </c>
      <c r="I676" s="4" t="s">
        <v>63</v>
      </c>
      <c r="J676" s="4" t="s">
        <v>950</v>
      </c>
    </row>
    <row r="677" spans="1:10" x14ac:dyDescent="0.2">
      <c r="A677" s="4" t="s">
        <v>128</v>
      </c>
      <c r="B677" s="4" t="s">
        <v>257</v>
      </c>
      <c r="C677" s="5" t="s">
        <v>7</v>
      </c>
      <c r="D677" s="5" t="s">
        <v>962</v>
      </c>
      <c r="E677" s="4" t="s">
        <v>963</v>
      </c>
      <c r="F677" s="6">
        <v>84000</v>
      </c>
      <c r="G677" s="6">
        <v>20250</v>
      </c>
      <c r="H677" s="6">
        <v>63750</v>
      </c>
      <c r="I677" s="4" t="s">
        <v>62</v>
      </c>
      <c r="J677" s="4" t="s">
        <v>964</v>
      </c>
    </row>
    <row r="678" spans="1:10" x14ac:dyDescent="0.2">
      <c r="A678" s="4" t="s">
        <v>128</v>
      </c>
      <c r="B678" s="4" t="s">
        <v>257</v>
      </c>
      <c r="C678" s="5" t="s">
        <v>7</v>
      </c>
      <c r="D678" s="5" t="s">
        <v>965</v>
      </c>
      <c r="E678" s="4" t="s">
        <v>966</v>
      </c>
      <c r="F678" s="6">
        <v>77000</v>
      </c>
      <c r="G678" s="6">
        <v>19500</v>
      </c>
      <c r="H678" s="6">
        <v>57500</v>
      </c>
      <c r="I678" s="4" t="s">
        <v>62</v>
      </c>
      <c r="J678" s="4" t="s">
        <v>920</v>
      </c>
    </row>
    <row r="679" spans="1:10" x14ac:dyDescent="0.2">
      <c r="A679" s="4" t="s">
        <v>128</v>
      </c>
      <c r="B679" s="4" t="s">
        <v>257</v>
      </c>
      <c r="C679" s="5" t="s">
        <v>7</v>
      </c>
      <c r="D679" s="5" t="s">
        <v>967</v>
      </c>
      <c r="E679" s="4" t="s">
        <v>968</v>
      </c>
      <c r="F679" s="6">
        <v>336000</v>
      </c>
      <c r="G679" s="6">
        <v>212703</v>
      </c>
      <c r="H679" s="6">
        <v>123297</v>
      </c>
      <c r="I679" s="4" t="s">
        <v>895</v>
      </c>
      <c r="J679" s="4" t="s">
        <v>2974</v>
      </c>
    </row>
    <row r="680" spans="1:10" x14ac:dyDescent="0.2">
      <c r="A680" s="4" t="s">
        <v>128</v>
      </c>
      <c r="B680" s="4" t="s">
        <v>257</v>
      </c>
      <c r="C680" s="5" t="s">
        <v>7</v>
      </c>
      <c r="D680" s="5" t="s">
        <v>969</v>
      </c>
      <c r="E680" s="4" t="s">
        <v>2468</v>
      </c>
      <c r="F680" s="6">
        <v>1122600</v>
      </c>
      <c r="G680" s="6">
        <v>0</v>
      </c>
      <c r="H680" s="6">
        <v>1122600</v>
      </c>
      <c r="I680" s="4" t="s">
        <v>60</v>
      </c>
      <c r="J680" s="4" t="s">
        <v>890</v>
      </c>
    </row>
    <row r="681" spans="1:10" x14ac:dyDescent="0.2">
      <c r="A681" s="4" t="s">
        <v>128</v>
      </c>
      <c r="B681" s="4" t="s">
        <v>257</v>
      </c>
      <c r="C681" s="5" t="s">
        <v>7</v>
      </c>
      <c r="D681" s="5" t="s">
        <v>970</v>
      </c>
      <c r="E681" s="4" t="s">
        <v>971</v>
      </c>
      <c r="F681" s="6">
        <v>1048700</v>
      </c>
      <c r="G681" s="6">
        <v>333.2</v>
      </c>
      <c r="H681" s="6">
        <v>1048366.8</v>
      </c>
      <c r="I681" s="4" t="s">
        <v>62</v>
      </c>
      <c r="J681" s="4" t="s">
        <v>972</v>
      </c>
    </row>
    <row r="682" spans="1:10" x14ac:dyDescent="0.2">
      <c r="A682" s="4" t="s">
        <v>128</v>
      </c>
      <c r="B682" s="4" t="s">
        <v>257</v>
      </c>
      <c r="C682" s="5" t="s">
        <v>7</v>
      </c>
      <c r="D682" s="5" t="s">
        <v>973</v>
      </c>
      <c r="E682" s="4" t="s">
        <v>2469</v>
      </c>
      <c r="F682" s="6">
        <v>295000</v>
      </c>
      <c r="G682" s="6">
        <v>0</v>
      </c>
      <c r="H682" s="6">
        <v>295000</v>
      </c>
      <c r="I682" s="4" t="s">
        <v>60</v>
      </c>
      <c r="J682" s="4" t="s">
        <v>974</v>
      </c>
    </row>
    <row r="683" spans="1:10" x14ac:dyDescent="0.2">
      <c r="A683" s="4" t="s">
        <v>128</v>
      </c>
      <c r="B683" s="4" t="s">
        <v>257</v>
      </c>
      <c r="C683" s="5" t="s">
        <v>7</v>
      </c>
      <c r="D683" s="5" t="s">
        <v>975</v>
      </c>
      <c r="E683" s="4" t="s">
        <v>2470</v>
      </c>
      <c r="F683" s="6">
        <v>922600</v>
      </c>
      <c r="G683" s="6">
        <v>0</v>
      </c>
      <c r="H683" s="6">
        <v>922600</v>
      </c>
      <c r="I683" s="4" t="s">
        <v>60</v>
      </c>
      <c r="J683" s="4" t="s">
        <v>890</v>
      </c>
    </row>
    <row r="684" spans="1:10" x14ac:dyDescent="0.2">
      <c r="A684" s="4" t="s">
        <v>128</v>
      </c>
      <c r="B684" s="4" t="s">
        <v>257</v>
      </c>
      <c r="C684" s="5" t="s">
        <v>7</v>
      </c>
      <c r="D684" s="5" t="s">
        <v>976</v>
      </c>
      <c r="E684" s="4" t="s">
        <v>977</v>
      </c>
      <c r="F684" s="6">
        <v>141000</v>
      </c>
      <c r="G684" s="6">
        <v>10319.848</v>
      </c>
      <c r="H684" s="6">
        <v>130680.152</v>
      </c>
      <c r="I684" s="4" t="s">
        <v>62</v>
      </c>
      <c r="J684" s="4" t="s">
        <v>913</v>
      </c>
    </row>
    <row r="685" spans="1:10" x14ac:dyDescent="0.2">
      <c r="A685" s="4" t="s">
        <v>128</v>
      </c>
      <c r="B685" s="4" t="s">
        <v>257</v>
      </c>
      <c r="C685" s="5" t="s">
        <v>7</v>
      </c>
      <c r="D685" s="5" t="s">
        <v>3500</v>
      </c>
      <c r="E685" s="4" t="s">
        <v>3501</v>
      </c>
      <c r="F685" s="6">
        <v>3310000</v>
      </c>
      <c r="G685" s="6">
        <v>160287.99599999998</v>
      </c>
      <c r="H685" s="6">
        <v>3149712.0039999997</v>
      </c>
      <c r="I685" s="4" t="s">
        <v>62</v>
      </c>
      <c r="J685" s="4" t="s">
        <v>3502</v>
      </c>
    </row>
    <row r="686" spans="1:10" x14ac:dyDescent="0.2">
      <c r="A686" s="4" t="s">
        <v>128</v>
      </c>
      <c r="B686" s="4" t="s">
        <v>257</v>
      </c>
      <c r="C686" s="5" t="s">
        <v>7</v>
      </c>
      <c r="D686" s="5" t="s">
        <v>3503</v>
      </c>
      <c r="E686" s="4" t="s">
        <v>3504</v>
      </c>
      <c r="F686" s="6">
        <v>203000</v>
      </c>
      <c r="G686" s="6">
        <v>124800.818</v>
      </c>
      <c r="H686" s="6">
        <v>78199.182000000001</v>
      </c>
      <c r="I686" s="4" t="s">
        <v>895</v>
      </c>
      <c r="J686" s="4" t="s">
        <v>3505</v>
      </c>
    </row>
    <row r="687" spans="1:10" x14ac:dyDescent="0.2">
      <c r="A687" s="4" t="s">
        <v>128</v>
      </c>
      <c r="B687" s="4" t="s">
        <v>257</v>
      </c>
      <c r="C687" s="5" t="s">
        <v>7</v>
      </c>
      <c r="D687" s="5" t="s">
        <v>978</v>
      </c>
      <c r="E687" s="4" t="s">
        <v>979</v>
      </c>
      <c r="F687" s="6">
        <v>225000</v>
      </c>
      <c r="G687" s="6">
        <v>0</v>
      </c>
      <c r="H687" s="6">
        <v>225000</v>
      </c>
      <c r="I687" s="4" t="s">
        <v>895</v>
      </c>
      <c r="J687" s="4" t="s">
        <v>2975</v>
      </c>
    </row>
    <row r="688" spans="1:10" x14ac:dyDescent="0.2">
      <c r="A688" s="4" t="s">
        <v>128</v>
      </c>
      <c r="B688" s="4" t="s">
        <v>257</v>
      </c>
      <c r="C688" s="5" t="s">
        <v>7</v>
      </c>
      <c r="D688" s="5" t="s">
        <v>981</v>
      </c>
      <c r="E688" s="4" t="s">
        <v>2471</v>
      </c>
      <c r="F688" s="6">
        <v>229000</v>
      </c>
      <c r="G688" s="6">
        <v>132000</v>
      </c>
      <c r="H688" s="6">
        <v>97000</v>
      </c>
      <c r="I688" s="4" t="s">
        <v>895</v>
      </c>
      <c r="J688" s="4" t="s">
        <v>982</v>
      </c>
    </row>
    <row r="689" spans="1:10" x14ac:dyDescent="0.2">
      <c r="A689" s="4" t="s">
        <v>128</v>
      </c>
      <c r="B689" s="4" t="s">
        <v>257</v>
      </c>
      <c r="C689" s="5" t="s">
        <v>7</v>
      </c>
      <c r="D689" s="5" t="s">
        <v>2472</v>
      </c>
      <c r="E689" s="4" t="s">
        <v>2976</v>
      </c>
      <c r="F689" s="6">
        <v>10630</v>
      </c>
      <c r="G689" s="6">
        <v>0</v>
      </c>
      <c r="H689" s="6">
        <v>10630</v>
      </c>
      <c r="I689" s="4" t="s">
        <v>60</v>
      </c>
      <c r="J689" s="4" t="s">
        <v>1951</v>
      </c>
    </row>
    <row r="690" spans="1:10" x14ac:dyDescent="0.2">
      <c r="A690" s="4" t="s">
        <v>128</v>
      </c>
      <c r="B690" s="4" t="s">
        <v>257</v>
      </c>
      <c r="C690" s="5" t="s">
        <v>7</v>
      </c>
      <c r="D690" s="5" t="s">
        <v>2977</v>
      </c>
      <c r="E690" s="4" t="s">
        <v>2978</v>
      </c>
      <c r="F690" s="6">
        <v>54160</v>
      </c>
      <c r="G690" s="6">
        <v>0</v>
      </c>
      <c r="H690" s="6">
        <v>54160</v>
      </c>
      <c r="I690" s="4" t="s">
        <v>23</v>
      </c>
      <c r="J690" s="4" t="s">
        <v>24</v>
      </c>
    </row>
    <row r="691" spans="1:10" x14ac:dyDescent="0.2">
      <c r="A691" s="4" t="s">
        <v>128</v>
      </c>
      <c r="B691" s="4" t="s">
        <v>257</v>
      </c>
      <c r="C691" s="5" t="s">
        <v>7</v>
      </c>
      <c r="D691" s="5" t="s">
        <v>2473</v>
      </c>
      <c r="E691" s="4" t="s">
        <v>2979</v>
      </c>
      <c r="F691" s="6">
        <v>400000</v>
      </c>
      <c r="G691" s="6">
        <v>0</v>
      </c>
      <c r="H691" s="6">
        <v>400000</v>
      </c>
      <c r="I691" s="4" t="s">
        <v>62</v>
      </c>
      <c r="J691" s="4" t="s">
        <v>927</v>
      </c>
    </row>
    <row r="692" spans="1:10" x14ac:dyDescent="0.2">
      <c r="A692" s="4" t="s">
        <v>128</v>
      </c>
      <c r="B692" s="4" t="s">
        <v>257</v>
      </c>
      <c r="C692" s="5" t="s">
        <v>7</v>
      </c>
      <c r="D692" s="5" t="s">
        <v>3506</v>
      </c>
      <c r="E692" s="4" t="s">
        <v>3507</v>
      </c>
      <c r="F692" s="6">
        <v>2276000</v>
      </c>
      <c r="G692" s="6">
        <v>295545.658</v>
      </c>
      <c r="H692" s="6">
        <v>1980454.3419999999</v>
      </c>
      <c r="I692" s="4" t="s">
        <v>23</v>
      </c>
      <c r="J692" s="4" t="s">
        <v>24</v>
      </c>
    </row>
    <row r="693" spans="1:10" x14ac:dyDescent="0.2">
      <c r="A693" s="4" t="s">
        <v>128</v>
      </c>
      <c r="B693" s="4" t="s">
        <v>257</v>
      </c>
      <c r="C693" s="5" t="s">
        <v>7</v>
      </c>
      <c r="D693" s="5" t="s">
        <v>3508</v>
      </c>
      <c r="E693" s="4" t="s">
        <v>3509</v>
      </c>
      <c r="F693" s="6">
        <v>1698500</v>
      </c>
      <c r="G693" s="6">
        <v>1275075.936</v>
      </c>
      <c r="H693" s="6">
        <v>423424.06400000001</v>
      </c>
      <c r="I693" s="4" t="s">
        <v>23</v>
      </c>
      <c r="J693" s="4" t="s">
        <v>24</v>
      </c>
    </row>
    <row r="694" spans="1:10" x14ac:dyDescent="0.2">
      <c r="A694" s="4" t="s">
        <v>128</v>
      </c>
      <c r="B694" s="4" t="s">
        <v>257</v>
      </c>
      <c r="C694" s="5" t="s">
        <v>7</v>
      </c>
      <c r="D694" s="5" t="s">
        <v>2980</v>
      </c>
      <c r="E694" s="4" t="s">
        <v>2981</v>
      </c>
      <c r="F694" s="6">
        <v>53660</v>
      </c>
      <c r="G694" s="6">
        <v>0</v>
      </c>
      <c r="H694" s="6">
        <v>53660</v>
      </c>
      <c r="I694" s="4" t="s">
        <v>60</v>
      </c>
      <c r="J694" s="4" t="s">
        <v>2982</v>
      </c>
    </row>
    <row r="695" spans="1:10" x14ac:dyDescent="0.2">
      <c r="A695" s="4" t="s">
        <v>128</v>
      </c>
      <c r="B695" s="4" t="s">
        <v>257</v>
      </c>
      <c r="C695" s="5" t="s">
        <v>7</v>
      </c>
      <c r="D695" s="5" t="s">
        <v>4095</v>
      </c>
      <c r="E695" s="4" t="s">
        <v>4096</v>
      </c>
      <c r="F695" s="6">
        <v>6622046</v>
      </c>
      <c r="G695" s="6">
        <v>1385167.808</v>
      </c>
      <c r="H695" s="6">
        <v>5236878.1919999998</v>
      </c>
      <c r="I695" s="4" t="s">
        <v>895</v>
      </c>
      <c r="J695" s="4" t="s">
        <v>896</v>
      </c>
    </row>
    <row r="696" spans="1:10" x14ac:dyDescent="0.2">
      <c r="A696" s="4" t="s">
        <v>128</v>
      </c>
      <c r="B696" s="4" t="s">
        <v>257</v>
      </c>
      <c r="C696" s="5" t="s">
        <v>7</v>
      </c>
      <c r="D696" s="5" t="s">
        <v>2983</v>
      </c>
      <c r="E696" s="4" t="s">
        <v>2984</v>
      </c>
      <c r="F696" s="6">
        <v>95150</v>
      </c>
      <c r="G696" s="6">
        <v>0</v>
      </c>
      <c r="H696" s="6">
        <v>95150</v>
      </c>
      <c r="I696" s="4" t="s">
        <v>63</v>
      </c>
      <c r="J696" s="4" t="s">
        <v>195</v>
      </c>
    </row>
    <row r="697" spans="1:10" x14ac:dyDescent="0.2">
      <c r="A697" s="4" t="s">
        <v>128</v>
      </c>
      <c r="B697" s="4" t="s">
        <v>257</v>
      </c>
      <c r="C697" s="5" t="s">
        <v>7</v>
      </c>
      <c r="D697" s="5" t="s">
        <v>2474</v>
      </c>
      <c r="E697" s="4" t="s">
        <v>2985</v>
      </c>
      <c r="F697" s="6">
        <v>1480000</v>
      </c>
      <c r="G697" s="6">
        <v>0</v>
      </c>
      <c r="H697" s="6">
        <v>1480000</v>
      </c>
      <c r="I697" s="4" t="s">
        <v>23</v>
      </c>
      <c r="J697" s="4" t="s">
        <v>24</v>
      </c>
    </row>
    <row r="698" spans="1:10" x14ac:dyDescent="0.2">
      <c r="A698" s="4" t="s">
        <v>128</v>
      </c>
      <c r="B698" s="4" t="s">
        <v>257</v>
      </c>
      <c r="C698" s="5" t="s">
        <v>7</v>
      </c>
      <c r="D698" s="5" t="s">
        <v>2742</v>
      </c>
      <c r="E698" s="4" t="s">
        <v>2986</v>
      </c>
      <c r="F698" s="6">
        <v>22378000</v>
      </c>
      <c r="G698" s="6">
        <v>0</v>
      </c>
      <c r="H698" s="6">
        <v>22378000</v>
      </c>
      <c r="I698" s="4" t="s">
        <v>23</v>
      </c>
      <c r="J698" s="4" t="s">
        <v>24</v>
      </c>
    </row>
    <row r="699" spans="1:10" x14ac:dyDescent="0.2">
      <c r="A699" s="4" t="s">
        <v>128</v>
      </c>
      <c r="B699" s="4" t="s">
        <v>257</v>
      </c>
      <c r="C699" s="5" t="s">
        <v>7</v>
      </c>
      <c r="D699" s="5" t="s">
        <v>3510</v>
      </c>
      <c r="E699" s="4" t="s">
        <v>3511</v>
      </c>
      <c r="F699" s="6">
        <v>1000</v>
      </c>
      <c r="G699" s="6">
        <v>0</v>
      </c>
      <c r="H699" s="6">
        <v>1000</v>
      </c>
      <c r="I699" s="4" t="s">
        <v>63</v>
      </c>
      <c r="J699" s="4" t="s">
        <v>195</v>
      </c>
    </row>
    <row r="700" spans="1:10" x14ac:dyDescent="0.2">
      <c r="A700" s="4" t="s">
        <v>128</v>
      </c>
      <c r="B700" s="4" t="s">
        <v>257</v>
      </c>
      <c r="C700" s="5" t="s">
        <v>7</v>
      </c>
      <c r="D700" s="5" t="s">
        <v>2743</v>
      </c>
      <c r="E700" s="4" t="s">
        <v>2987</v>
      </c>
      <c r="F700" s="6">
        <v>26775000</v>
      </c>
      <c r="G700" s="6">
        <v>0</v>
      </c>
      <c r="H700" s="6">
        <v>26775000</v>
      </c>
      <c r="I700" s="4" t="s">
        <v>23</v>
      </c>
      <c r="J700" s="4" t="s">
        <v>24</v>
      </c>
    </row>
    <row r="701" spans="1:10" x14ac:dyDescent="0.2">
      <c r="A701" s="4" t="s">
        <v>128</v>
      </c>
      <c r="B701" s="4" t="s">
        <v>257</v>
      </c>
      <c r="C701" s="5" t="s">
        <v>7</v>
      </c>
      <c r="D701" s="5" t="s">
        <v>2988</v>
      </c>
      <c r="E701" s="4" t="s">
        <v>2989</v>
      </c>
      <c r="F701" s="6">
        <v>53650</v>
      </c>
      <c r="G701" s="6">
        <v>0</v>
      </c>
      <c r="H701" s="6">
        <v>53650</v>
      </c>
      <c r="I701" s="4" t="s">
        <v>62</v>
      </c>
      <c r="J701" s="4" t="s">
        <v>964</v>
      </c>
    </row>
    <row r="702" spans="1:10" x14ac:dyDescent="0.2">
      <c r="A702" s="4" t="s">
        <v>128</v>
      </c>
      <c r="B702" s="4" t="s">
        <v>257</v>
      </c>
      <c r="C702" s="5" t="s">
        <v>7</v>
      </c>
      <c r="D702" s="5" t="s">
        <v>2744</v>
      </c>
      <c r="E702" s="4" t="s">
        <v>2990</v>
      </c>
      <c r="F702" s="6">
        <v>1512000</v>
      </c>
      <c r="G702" s="6">
        <v>0</v>
      </c>
      <c r="H702" s="6">
        <v>1512000</v>
      </c>
      <c r="I702" s="4" t="s">
        <v>60</v>
      </c>
      <c r="J702" s="4" t="s">
        <v>890</v>
      </c>
    </row>
    <row r="703" spans="1:10" x14ac:dyDescent="0.2">
      <c r="A703" s="4" t="s">
        <v>128</v>
      </c>
      <c r="B703" s="4" t="s">
        <v>257</v>
      </c>
      <c r="C703" s="5" t="s">
        <v>7</v>
      </c>
      <c r="D703" s="5" t="s">
        <v>2745</v>
      </c>
      <c r="E703" s="4" t="s">
        <v>2991</v>
      </c>
      <c r="F703" s="6">
        <v>1625000</v>
      </c>
      <c r="G703" s="6">
        <v>0</v>
      </c>
      <c r="H703" s="6">
        <v>1625000</v>
      </c>
      <c r="I703" s="4" t="s">
        <v>23</v>
      </c>
      <c r="J703" s="4" t="s">
        <v>24</v>
      </c>
    </row>
    <row r="704" spans="1:10" x14ac:dyDescent="0.2">
      <c r="A704" s="4" t="s">
        <v>128</v>
      </c>
      <c r="B704" s="4" t="s">
        <v>257</v>
      </c>
      <c r="C704" s="5" t="s">
        <v>7</v>
      </c>
      <c r="D704" s="5" t="s">
        <v>2746</v>
      </c>
      <c r="E704" s="4" t="s">
        <v>2992</v>
      </c>
      <c r="F704" s="6">
        <v>3271000</v>
      </c>
      <c r="G704" s="6">
        <v>0</v>
      </c>
      <c r="H704" s="6">
        <v>3271000</v>
      </c>
      <c r="I704" s="4" t="s">
        <v>23</v>
      </c>
      <c r="J704" s="4" t="s">
        <v>24</v>
      </c>
    </row>
    <row r="705" spans="1:10" x14ac:dyDescent="0.2">
      <c r="A705" s="4" t="s">
        <v>128</v>
      </c>
      <c r="B705" s="4" t="s">
        <v>257</v>
      </c>
      <c r="C705" s="5" t="s">
        <v>7</v>
      </c>
      <c r="D705" s="5" t="s">
        <v>2747</v>
      </c>
      <c r="E705" s="4" t="s">
        <v>2993</v>
      </c>
      <c r="F705" s="6">
        <v>2208000</v>
      </c>
      <c r="G705" s="6">
        <v>0</v>
      </c>
      <c r="H705" s="6">
        <v>2208000</v>
      </c>
      <c r="I705" s="4" t="s">
        <v>23</v>
      </c>
      <c r="J705" s="4" t="s">
        <v>24</v>
      </c>
    </row>
    <row r="706" spans="1:10" x14ac:dyDescent="0.2">
      <c r="A706" s="4" t="s">
        <v>128</v>
      </c>
      <c r="B706" s="4" t="s">
        <v>300</v>
      </c>
      <c r="C706" s="5" t="s">
        <v>7</v>
      </c>
      <c r="D706" s="5" t="s">
        <v>983</v>
      </c>
      <c r="E706" s="4" t="s">
        <v>984</v>
      </c>
      <c r="F706" s="6">
        <v>66480</v>
      </c>
      <c r="G706" s="6">
        <v>0</v>
      </c>
      <c r="H706" s="6">
        <v>66480</v>
      </c>
      <c r="I706" s="4" t="s">
        <v>63</v>
      </c>
      <c r="J706" s="4" t="s">
        <v>985</v>
      </c>
    </row>
    <row r="707" spans="1:10" x14ac:dyDescent="0.2">
      <c r="A707" s="4" t="s">
        <v>128</v>
      </c>
      <c r="B707" s="4" t="s">
        <v>300</v>
      </c>
      <c r="C707" s="5" t="s">
        <v>7</v>
      </c>
      <c r="D707" s="5" t="s">
        <v>3512</v>
      </c>
      <c r="E707" s="4" t="s">
        <v>3513</v>
      </c>
      <c r="F707" s="6">
        <v>78334</v>
      </c>
      <c r="G707" s="6">
        <v>78333.832999999999</v>
      </c>
      <c r="H707" s="6">
        <v>0.16700000000128057</v>
      </c>
      <c r="I707" s="4" t="s">
        <v>63</v>
      </c>
      <c r="J707" s="4" t="s">
        <v>3514</v>
      </c>
    </row>
    <row r="708" spans="1:10" x14ac:dyDescent="0.2">
      <c r="A708" s="4" t="s">
        <v>128</v>
      </c>
      <c r="B708" s="4" t="s">
        <v>184</v>
      </c>
      <c r="C708" s="5" t="s">
        <v>7</v>
      </c>
      <c r="D708" s="5" t="s">
        <v>894</v>
      </c>
      <c r="E708" s="4" t="s">
        <v>2457</v>
      </c>
      <c r="F708" s="6">
        <v>803000</v>
      </c>
      <c r="G708" s="6">
        <v>702579.47600000002</v>
      </c>
      <c r="H708" s="6">
        <v>100420.52400000002</v>
      </c>
      <c r="I708" s="4" t="s">
        <v>895</v>
      </c>
      <c r="J708" s="4" t="s">
        <v>896</v>
      </c>
    </row>
    <row r="709" spans="1:10" x14ac:dyDescent="0.2">
      <c r="A709" s="4" t="s">
        <v>128</v>
      </c>
      <c r="B709" s="4" t="s">
        <v>2818</v>
      </c>
      <c r="C709" s="5" t="s">
        <v>7</v>
      </c>
      <c r="D709" s="5" t="s">
        <v>2208</v>
      </c>
      <c r="E709" s="4" t="s">
        <v>2209</v>
      </c>
      <c r="F709" s="6">
        <v>137429</v>
      </c>
      <c r="G709" s="6">
        <v>0</v>
      </c>
      <c r="H709" s="6">
        <v>137429</v>
      </c>
      <c r="I709" s="4" t="s">
        <v>60</v>
      </c>
      <c r="J709" s="4" t="s">
        <v>908</v>
      </c>
    </row>
    <row r="710" spans="1:10" x14ac:dyDescent="0.2">
      <c r="A710" s="4" t="s">
        <v>128</v>
      </c>
      <c r="B710" s="4" t="s">
        <v>2818</v>
      </c>
      <c r="C710" s="5" t="s">
        <v>7</v>
      </c>
      <c r="D710" s="5" t="s">
        <v>1943</v>
      </c>
      <c r="E710" s="4" t="s">
        <v>1944</v>
      </c>
      <c r="F710" s="6">
        <v>790349</v>
      </c>
      <c r="G710" s="6">
        <v>79070.881999999998</v>
      </c>
      <c r="H710" s="6">
        <v>711278.11800000002</v>
      </c>
      <c r="I710" s="4" t="s">
        <v>60</v>
      </c>
      <c r="J710" s="4" t="s">
        <v>890</v>
      </c>
    </row>
    <row r="711" spans="1:10" x14ac:dyDescent="0.2">
      <c r="A711" s="4" t="s">
        <v>128</v>
      </c>
      <c r="B711" s="4" t="s">
        <v>2818</v>
      </c>
      <c r="C711" s="5" t="s">
        <v>7</v>
      </c>
      <c r="D711" s="5" t="s">
        <v>1945</v>
      </c>
      <c r="E711" s="4" t="s">
        <v>1946</v>
      </c>
      <c r="F711" s="6">
        <v>351810</v>
      </c>
      <c r="G711" s="6">
        <v>133020.304</v>
      </c>
      <c r="H711" s="6">
        <v>218789.696</v>
      </c>
      <c r="I711" s="4" t="s">
        <v>60</v>
      </c>
      <c r="J711" s="4" t="s">
        <v>1947</v>
      </c>
    </row>
    <row r="712" spans="1:10" x14ac:dyDescent="0.2">
      <c r="A712" s="4" t="s">
        <v>128</v>
      </c>
      <c r="B712" s="4" t="s">
        <v>2818</v>
      </c>
      <c r="C712" s="5" t="s">
        <v>7</v>
      </c>
      <c r="D712" s="5" t="s">
        <v>3515</v>
      </c>
      <c r="E712" s="4" t="s">
        <v>3516</v>
      </c>
      <c r="F712" s="6">
        <v>270000</v>
      </c>
      <c r="G712" s="6">
        <v>0</v>
      </c>
      <c r="H712" s="6">
        <v>270000</v>
      </c>
      <c r="I712" s="4" t="s">
        <v>60</v>
      </c>
      <c r="J712" s="4" t="s">
        <v>1948</v>
      </c>
    </row>
    <row r="713" spans="1:10" x14ac:dyDescent="0.2">
      <c r="A713" s="4" t="s">
        <v>128</v>
      </c>
      <c r="B713" s="4" t="s">
        <v>2818</v>
      </c>
      <c r="C713" s="5" t="s">
        <v>7</v>
      </c>
      <c r="D713" s="5" t="s">
        <v>3517</v>
      </c>
      <c r="E713" s="4" t="s">
        <v>3518</v>
      </c>
      <c r="F713" s="6">
        <v>330000</v>
      </c>
      <c r="G713" s="6">
        <v>0</v>
      </c>
      <c r="H713" s="6">
        <v>330000</v>
      </c>
      <c r="I713" s="4" t="s">
        <v>63</v>
      </c>
      <c r="J713" s="4" t="s">
        <v>985</v>
      </c>
    </row>
    <row r="714" spans="1:10" x14ac:dyDescent="0.2">
      <c r="A714" s="4" t="s">
        <v>128</v>
      </c>
      <c r="B714" s="4" t="s">
        <v>2818</v>
      </c>
      <c r="C714" s="5" t="s">
        <v>7</v>
      </c>
      <c r="D714" s="5" t="s">
        <v>3519</v>
      </c>
      <c r="E714" s="4" t="s">
        <v>3520</v>
      </c>
      <c r="F714" s="6">
        <v>77780</v>
      </c>
      <c r="G714" s="6">
        <v>0</v>
      </c>
      <c r="H714" s="6">
        <v>77780</v>
      </c>
      <c r="I714" s="4" t="s">
        <v>63</v>
      </c>
      <c r="J714" s="4" t="s">
        <v>64</v>
      </c>
    </row>
    <row r="715" spans="1:10" x14ac:dyDescent="0.2">
      <c r="A715" s="4" t="s">
        <v>128</v>
      </c>
      <c r="B715" s="4" t="s">
        <v>2818</v>
      </c>
      <c r="C715" s="5" t="s">
        <v>7</v>
      </c>
      <c r="D715" s="5" t="s">
        <v>2475</v>
      </c>
      <c r="E715" s="4" t="s">
        <v>2476</v>
      </c>
      <c r="F715" s="6">
        <v>39491</v>
      </c>
      <c r="G715" s="6">
        <v>0</v>
      </c>
      <c r="H715" s="6">
        <v>39491</v>
      </c>
      <c r="I715" s="4" t="s">
        <v>63</v>
      </c>
      <c r="J715" s="4" t="s">
        <v>950</v>
      </c>
    </row>
    <row r="716" spans="1:10" x14ac:dyDescent="0.2">
      <c r="A716" s="4" t="s">
        <v>128</v>
      </c>
      <c r="B716" s="4" t="s">
        <v>2818</v>
      </c>
      <c r="C716" s="5" t="s">
        <v>7</v>
      </c>
      <c r="D716" s="5" t="s">
        <v>3521</v>
      </c>
      <c r="E716" s="4" t="s">
        <v>3522</v>
      </c>
      <c r="F716" s="6">
        <v>330000</v>
      </c>
      <c r="G716" s="6">
        <v>0</v>
      </c>
      <c r="H716" s="6">
        <v>330000</v>
      </c>
      <c r="I716" s="4" t="s">
        <v>62</v>
      </c>
      <c r="J716" s="4" t="s">
        <v>913</v>
      </c>
    </row>
    <row r="717" spans="1:10" x14ac:dyDescent="0.2">
      <c r="A717" s="4" t="s">
        <v>128</v>
      </c>
      <c r="B717" s="4" t="s">
        <v>2818</v>
      </c>
      <c r="C717" s="5" t="s">
        <v>7</v>
      </c>
      <c r="D717" s="5" t="s">
        <v>3523</v>
      </c>
      <c r="E717" s="4" t="s">
        <v>3524</v>
      </c>
      <c r="F717" s="6">
        <v>8483</v>
      </c>
      <c r="G717" s="6">
        <v>0</v>
      </c>
      <c r="H717" s="6">
        <v>8483</v>
      </c>
      <c r="I717" s="4" t="s">
        <v>62</v>
      </c>
      <c r="J717" s="4" t="s">
        <v>913</v>
      </c>
    </row>
    <row r="718" spans="1:10" x14ac:dyDescent="0.2">
      <c r="A718" s="4" t="s">
        <v>128</v>
      </c>
      <c r="B718" s="4" t="s">
        <v>2818</v>
      </c>
      <c r="C718" s="5" t="s">
        <v>7</v>
      </c>
      <c r="D718" s="5" t="s">
        <v>179</v>
      </c>
      <c r="E718" s="4" t="s">
        <v>897</v>
      </c>
      <c r="F718" s="6">
        <v>37840</v>
      </c>
      <c r="G718" s="6">
        <v>0</v>
      </c>
      <c r="H718" s="6">
        <v>37840</v>
      </c>
      <c r="I718" s="4" t="s">
        <v>60</v>
      </c>
      <c r="J718" s="4" t="s">
        <v>61</v>
      </c>
    </row>
    <row r="719" spans="1:10" x14ac:dyDescent="0.2">
      <c r="A719" s="4" t="s">
        <v>128</v>
      </c>
      <c r="B719" s="4" t="s">
        <v>2818</v>
      </c>
      <c r="C719" s="5" t="s">
        <v>7</v>
      </c>
      <c r="D719" s="5" t="s">
        <v>3525</v>
      </c>
      <c r="E719" s="4" t="s">
        <v>3526</v>
      </c>
      <c r="F719" s="6">
        <v>41937</v>
      </c>
      <c r="G719" s="6">
        <v>0</v>
      </c>
      <c r="H719" s="6">
        <v>41937</v>
      </c>
      <c r="I719" s="4" t="s">
        <v>60</v>
      </c>
      <c r="J719" s="4" t="s">
        <v>908</v>
      </c>
    </row>
    <row r="720" spans="1:10" x14ac:dyDescent="0.2">
      <c r="A720" s="4" t="s">
        <v>128</v>
      </c>
      <c r="B720" s="4" t="s">
        <v>2818</v>
      </c>
      <c r="C720" s="5" t="s">
        <v>7</v>
      </c>
      <c r="D720" s="5" t="s">
        <v>3527</v>
      </c>
      <c r="E720" s="4" t="s">
        <v>3528</v>
      </c>
      <c r="F720" s="6">
        <v>660000</v>
      </c>
      <c r="G720" s="6">
        <v>0</v>
      </c>
      <c r="H720" s="6">
        <v>660000</v>
      </c>
      <c r="I720" s="4" t="s">
        <v>62</v>
      </c>
      <c r="J720" s="4" t="s">
        <v>893</v>
      </c>
    </row>
    <row r="721" spans="1:10" x14ac:dyDescent="0.2">
      <c r="A721" s="4" t="s">
        <v>128</v>
      </c>
      <c r="B721" s="4" t="s">
        <v>2818</v>
      </c>
      <c r="C721" s="5" t="s">
        <v>7</v>
      </c>
      <c r="D721" s="5" t="s">
        <v>3529</v>
      </c>
      <c r="E721" s="4" t="s">
        <v>3530</v>
      </c>
      <c r="F721" s="6">
        <v>39427</v>
      </c>
      <c r="G721" s="6">
        <v>0</v>
      </c>
      <c r="H721" s="6">
        <v>39427</v>
      </c>
      <c r="I721" s="4" t="s">
        <v>60</v>
      </c>
      <c r="J721" s="4" t="s">
        <v>3531</v>
      </c>
    </row>
    <row r="722" spans="1:10" x14ac:dyDescent="0.2">
      <c r="A722" s="4" t="s">
        <v>128</v>
      </c>
      <c r="B722" s="4" t="s">
        <v>2818</v>
      </c>
      <c r="C722" s="5" t="s">
        <v>7</v>
      </c>
      <c r="D722" s="5" t="s">
        <v>1949</v>
      </c>
      <c r="E722" s="4" t="s">
        <v>1950</v>
      </c>
      <c r="F722" s="6">
        <v>2868940</v>
      </c>
      <c r="G722" s="6">
        <v>86933.745999999999</v>
      </c>
      <c r="H722" s="6">
        <v>2782006.2540000002</v>
      </c>
      <c r="I722" s="4" t="s">
        <v>60</v>
      </c>
      <c r="J722" s="4" t="s">
        <v>1951</v>
      </c>
    </row>
    <row r="723" spans="1:10" x14ac:dyDescent="0.2">
      <c r="A723" s="4" t="s">
        <v>128</v>
      </c>
      <c r="B723" s="4" t="s">
        <v>2818</v>
      </c>
      <c r="C723" s="5" t="s">
        <v>7</v>
      </c>
      <c r="D723" s="5" t="s">
        <v>1952</v>
      </c>
      <c r="E723" s="4" t="s">
        <v>2477</v>
      </c>
      <c r="F723" s="6">
        <v>1695000</v>
      </c>
      <c r="G723" s="6">
        <v>641739.4659999999</v>
      </c>
      <c r="H723" s="6">
        <v>1053260.534</v>
      </c>
      <c r="I723" s="4" t="s">
        <v>62</v>
      </c>
      <c r="J723" s="4" t="s">
        <v>913</v>
      </c>
    </row>
    <row r="724" spans="1:10" x14ac:dyDescent="0.2">
      <c r="A724" s="4" t="s">
        <v>128</v>
      </c>
      <c r="B724" s="4" t="s">
        <v>2818</v>
      </c>
      <c r="C724" s="5" t="s">
        <v>7</v>
      </c>
      <c r="D724" s="5" t="s">
        <v>3532</v>
      </c>
      <c r="E724" s="4" t="s">
        <v>3533</v>
      </c>
      <c r="F724" s="6">
        <v>330000</v>
      </c>
      <c r="G724" s="6">
        <v>0</v>
      </c>
      <c r="H724" s="6">
        <v>330000</v>
      </c>
      <c r="I724" s="4" t="s">
        <v>60</v>
      </c>
      <c r="J724" s="4" t="s">
        <v>956</v>
      </c>
    </row>
    <row r="725" spans="1:10" x14ac:dyDescent="0.2">
      <c r="A725" s="4" t="s">
        <v>128</v>
      </c>
      <c r="B725" s="4" t="s">
        <v>2818</v>
      </c>
      <c r="C725" s="5" t="s">
        <v>7</v>
      </c>
      <c r="D725" s="5" t="s">
        <v>2748</v>
      </c>
      <c r="E725" s="4" t="s">
        <v>2994</v>
      </c>
      <c r="F725" s="6">
        <v>1320000</v>
      </c>
      <c r="G725" s="6">
        <v>0</v>
      </c>
      <c r="H725" s="6">
        <v>1320000</v>
      </c>
      <c r="I725" s="4" t="s">
        <v>63</v>
      </c>
      <c r="J725" s="4" t="s">
        <v>985</v>
      </c>
    </row>
    <row r="726" spans="1:10" x14ac:dyDescent="0.2">
      <c r="A726" s="4" t="s">
        <v>128</v>
      </c>
      <c r="B726" s="4" t="s">
        <v>2818</v>
      </c>
      <c r="C726" s="5" t="s">
        <v>7</v>
      </c>
      <c r="D726" s="5" t="s">
        <v>1953</v>
      </c>
      <c r="E726" s="4" t="s">
        <v>2478</v>
      </c>
      <c r="F726" s="6">
        <v>29477</v>
      </c>
      <c r="G726" s="6">
        <v>0</v>
      </c>
      <c r="H726" s="6">
        <v>29477</v>
      </c>
      <c r="I726" s="4" t="s">
        <v>23</v>
      </c>
      <c r="J726" s="4" t="s">
        <v>24</v>
      </c>
    </row>
    <row r="727" spans="1:10" x14ac:dyDescent="0.2">
      <c r="A727" s="4" t="s">
        <v>128</v>
      </c>
      <c r="B727" s="4" t="s">
        <v>2818</v>
      </c>
      <c r="C727" s="5" t="s">
        <v>7</v>
      </c>
      <c r="D727" s="5" t="s">
        <v>1954</v>
      </c>
      <c r="E727" s="4" t="s">
        <v>2479</v>
      </c>
      <c r="F727" s="6">
        <v>691347</v>
      </c>
      <c r="G727" s="6">
        <v>21467.717000000001</v>
      </c>
      <c r="H727" s="6">
        <v>669879.28300000005</v>
      </c>
      <c r="I727" s="4" t="s">
        <v>62</v>
      </c>
      <c r="J727" s="4" t="s">
        <v>940</v>
      </c>
    </row>
    <row r="728" spans="1:10" x14ac:dyDescent="0.2">
      <c r="A728" s="4" t="s">
        <v>128</v>
      </c>
      <c r="B728" s="4" t="s">
        <v>2818</v>
      </c>
      <c r="C728" s="5" t="s">
        <v>7</v>
      </c>
      <c r="D728" s="5" t="s">
        <v>1955</v>
      </c>
      <c r="E728" s="4" t="s">
        <v>2480</v>
      </c>
      <c r="F728" s="6">
        <v>523051</v>
      </c>
      <c r="G728" s="6">
        <v>217970.66699999999</v>
      </c>
      <c r="H728" s="6">
        <v>305080.33299999998</v>
      </c>
      <c r="I728" s="4" t="s">
        <v>60</v>
      </c>
      <c r="J728" s="4" t="s">
        <v>1948</v>
      </c>
    </row>
    <row r="729" spans="1:10" x14ac:dyDescent="0.2">
      <c r="A729" s="4" t="s">
        <v>128</v>
      </c>
      <c r="B729" s="4" t="s">
        <v>2818</v>
      </c>
      <c r="C729" s="5" t="s">
        <v>7</v>
      </c>
      <c r="D729" s="5" t="s">
        <v>3534</v>
      </c>
      <c r="E729" s="4" t="s">
        <v>3535</v>
      </c>
      <c r="F729" s="6">
        <v>250000</v>
      </c>
      <c r="G729" s="6">
        <v>0</v>
      </c>
      <c r="H729" s="6">
        <v>250000</v>
      </c>
      <c r="I729" s="4" t="s">
        <v>63</v>
      </c>
      <c r="J729" s="4" t="s">
        <v>3536</v>
      </c>
    </row>
    <row r="730" spans="1:10" x14ac:dyDescent="0.2">
      <c r="A730" s="4" t="s">
        <v>128</v>
      </c>
      <c r="B730" s="4" t="s">
        <v>2818</v>
      </c>
      <c r="C730" s="5" t="s">
        <v>7</v>
      </c>
      <c r="D730" s="5" t="s">
        <v>1956</v>
      </c>
      <c r="E730" s="4" t="s">
        <v>1957</v>
      </c>
      <c r="F730" s="6">
        <v>1797562</v>
      </c>
      <c r="G730" s="6">
        <v>32258.04</v>
      </c>
      <c r="H730" s="6">
        <v>1765303.96</v>
      </c>
      <c r="I730" s="4" t="s">
        <v>23</v>
      </c>
      <c r="J730" s="4" t="s">
        <v>24</v>
      </c>
    </row>
    <row r="731" spans="1:10" x14ac:dyDescent="0.2">
      <c r="A731" s="4" t="s">
        <v>128</v>
      </c>
      <c r="B731" s="4" t="s">
        <v>2818</v>
      </c>
      <c r="C731" s="5" t="s">
        <v>7</v>
      </c>
      <c r="D731" s="5" t="s">
        <v>1958</v>
      </c>
      <c r="E731" s="4" t="s">
        <v>2481</v>
      </c>
      <c r="F731" s="6">
        <v>1187737</v>
      </c>
      <c r="G731" s="6">
        <v>183607.592</v>
      </c>
      <c r="H731" s="6">
        <v>1004129.4080000001</v>
      </c>
      <c r="I731" s="4" t="s">
        <v>62</v>
      </c>
      <c r="J731" s="4" t="s">
        <v>940</v>
      </c>
    </row>
    <row r="732" spans="1:10" x14ac:dyDescent="0.2">
      <c r="A732" s="4" t="s">
        <v>128</v>
      </c>
      <c r="B732" s="4" t="s">
        <v>2818</v>
      </c>
      <c r="C732" s="5" t="s">
        <v>7</v>
      </c>
      <c r="D732" s="5" t="s">
        <v>1959</v>
      </c>
      <c r="E732" s="4" t="s">
        <v>2482</v>
      </c>
      <c r="F732" s="6">
        <v>674821</v>
      </c>
      <c r="G732" s="6">
        <v>231762.55300000001</v>
      </c>
      <c r="H732" s="6">
        <v>443058.44699999999</v>
      </c>
      <c r="I732" s="4" t="s">
        <v>62</v>
      </c>
      <c r="J732" s="4" t="s">
        <v>905</v>
      </c>
    </row>
    <row r="733" spans="1:10" x14ac:dyDescent="0.2">
      <c r="A733" s="4" t="s">
        <v>128</v>
      </c>
      <c r="B733" s="4" t="s">
        <v>2818</v>
      </c>
      <c r="C733" s="5" t="s">
        <v>7</v>
      </c>
      <c r="D733" s="5" t="s">
        <v>1960</v>
      </c>
      <c r="E733" s="4" t="s">
        <v>2483</v>
      </c>
      <c r="F733" s="6">
        <v>1695000</v>
      </c>
      <c r="G733" s="6">
        <v>400288.42800000001</v>
      </c>
      <c r="H733" s="6">
        <v>1294711.5719999999</v>
      </c>
      <c r="I733" s="4" t="s">
        <v>60</v>
      </c>
      <c r="J733" s="4" t="s">
        <v>908</v>
      </c>
    </row>
    <row r="734" spans="1:10" x14ac:dyDescent="0.2">
      <c r="A734" s="4" t="s">
        <v>128</v>
      </c>
      <c r="B734" s="4" t="s">
        <v>2818</v>
      </c>
      <c r="C734" s="5" t="s">
        <v>7</v>
      </c>
      <c r="D734" s="5" t="s">
        <v>1961</v>
      </c>
      <c r="E734" s="4" t="s">
        <v>2484</v>
      </c>
      <c r="F734" s="6">
        <v>131300</v>
      </c>
      <c r="G734" s="6">
        <v>102073.632</v>
      </c>
      <c r="H734" s="6">
        <v>29226.368000000002</v>
      </c>
      <c r="I734" s="4" t="s">
        <v>62</v>
      </c>
      <c r="J734" s="4" t="s">
        <v>972</v>
      </c>
    </row>
    <row r="735" spans="1:10" x14ac:dyDescent="0.2">
      <c r="A735" s="4" t="s">
        <v>128</v>
      </c>
      <c r="B735" s="4" t="s">
        <v>2818</v>
      </c>
      <c r="C735" s="5" t="s">
        <v>7</v>
      </c>
      <c r="D735" s="5" t="s">
        <v>1962</v>
      </c>
      <c r="E735" s="4" t="s">
        <v>2485</v>
      </c>
      <c r="F735" s="6">
        <v>1695000</v>
      </c>
      <c r="G735" s="6">
        <v>494086.77299999999</v>
      </c>
      <c r="H735" s="6">
        <v>1200913.227</v>
      </c>
      <c r="I735" s="4" t="s">
        <v>60</v>
      </c>
      <c r="J735" s="4" t="s">
        <v>1948</v>
      </c>
    </row>
    <row r="736" spans="1:10" x14ac:dyDescent="0.2">
      <c r="A736" s="4" t="s">
        <v>128</v>
      </c>
      <c r="B736" s="4" t="s">
        <v>2818</v>
      </c>
      <c r="C736" s="5" t="s">
        <v>7</v>
      </c>
      <c r="D736" s="5" t="s">
        <v>1963</v>
      </c>
      <c r="E736" s="4" t="s">
        <v>2486</v>
      </c>
      <c r="F736" s="6">
        <v>1695000</v>
      </c>
      <c r="G736" s="6">
        <v>445717.50099999999</v>
      </c>
      <c r="H736" s="6">
        <v>1249282.4990000001</v>
      </c>
      <c r="I736" s="4" t="s">
        <v>62</v>
      </c>
      <c r="J736" s="4" t="s">
        <v>893</v>
      </c>
    </row>
    <row r="737" spans="1:10" x14ac:dyDescent="0.2">
      <c r="A737" s="4" t="s">
        <v>128</v>
      </c>
      <c r="B737" s="4" t="s">
        <v>2818</v>
      </c>
      <c r="C737" s="5" t="s">
        <v>7</v>
      </c>
      <c r="D737" s="5" t="s">
        <v>1964</v>
      </c>
      <c r="E737" s="4" t="s">
        <v>2487</v>
      </c>
      <c r="F737" s="6">
        <v>880153</v>
      </c>
      <c r="G737" s="6">
        <v>81608.547999999995</v>
      </c>
      <c r="H737" s="6">
        <v>798544.45200000005</v>
      </c>
      <c r="I737" s="4" t="s">
        <v>60</v>
      </c>
      <c r="J737" s="4" t="s">
        <v>1951</v>
      </c>
    </row>
    <row r="738" spans="1:10" x14ac:dyDescent="0.2">
      <c r="A738" s="4" t="s">
        <v>128</v>
      </c>
      <c r="B738" s="4" t="s">
        <v>2818</v>
      </c>
      <c r="C738" s="5" t="s">
        <v>7</v>
      </c>
      <c r="D738" s="5" t="s">
        <v>3537</v>
      </c>
      <c r="E738" s="4" t="s">
        <v>3538</v>
      </c>
      <c r="F738" s="6">
        <v>270000</v>
      </c>
      <c r="G738" s="6">
        <v>0</v>
      </c>
      <c r="H738" s="6">
        <v>270000</v>
      </c>
      <c r="I738" s="4" t="s">
        <v>62</v>
      </c>
      <c r="J738" s="4" t="s">
        <v>905</v>
      </c>
    </row>
    <row r="739" spans="1:10" x14ac:dyDescent="0.2">
      <c r="A739" s="4" t="s">
        <v>128</v>
      </c>
      <c r="B739" s="4" t="s">
        <v>2818</v>
      </c>
      <c r="C739" s="5" t="s">
        <v>7</v>
      </c>
      <c r="D739" s="5" t="s">
        <v>2217</v>
      </c>
      <c r="E739" s="4" t="s">
        <v>2995</v>
      </c>
      <c r="F739" s="6">
        <v>1683646</v>
      </c>
      <c r="G739" s="6">
        <v>120645.783</v>
      </c>
      <c r="H739" s="6">
        <v>1563000.2169999999</v>
      </c>
      <c r="I739" s="4" t="s">
        <v>895</v>
      </c>
      <c r="J739" s="4" t="s">
        <v>896</v>
      </c>
    </row>
    <row r="740" spans="1:10" x14ac:dyDescent="0.2">
      <c r="A740" s="4" t="s">
        <v>128</v>
      </c>
      <c r="B740" s="4" t="s">
        <v>2818</v>
      </c>
      <c r="C740" s="5" t="s">
        <v>7</v>
      </c>
      <c r="D740" s="5" t="s">
        <v>3539</v>
      </c>
      <c r="E740" s="4" t="s">
        <v>3540</v>
      </c>
      <c r="F740" s="6">
        <v>330000</v>
      </c>
      <c r="G740" s="6">
        <v>0</v>
      </c>
      <c r="H740" s="6">
        <v>330000</v>
      </c>
      <c r="I740" s="4" t="s">
        <v>62</v>
      </c>
      <c r="J740" s="4" t="s">
        <v>913</v>
      </c>
    </row>
    <row r="741" spans="1:10" x14ac:dyDescent="0.2">
      <c r="A741" s="4" t="s">
        <v>128</v>
      </c>
      <c r="B741" s="4" t="s">
        <v>2818</v>
      </c>
      <c r="C741" s="5" t="s">
        <v>7</v>
      </c>
      <c r="D741" s="5" t="s">
        <v>2749</v>
      </c>
      <c r="E741" s="4" t="s">
        <v>2996</v>
      </c>
      <c r="F741" s="6">
        <v>672000</v>
      </c>
      <c r="G741" s="6">
        <v>0</v>
      </c>
      <c r="H741" s="6">
        <v>672000</v>
      </c>
      <c r="I741" s="4" t="s">
        <v>62</v>
      </c>
      <c r="J741" s="4" t="s">
        <v>920</v>
      </c>
    </row>
    <row r="742" spans="1:10" x14ac:dyDescent="0.2">
      <c r="A742" s="4" t="s">
        <v>128</v>
      </c>
      <c r="B742" s="4" t="s">
        <v>2818</v>
      </c>
      <c r="C742" s="5" t="s">
        <v>7</v>
      </c>
      <c r="D742" s="5" t="s">
        <v>2750</v>
      </c>
      <c r="E742" s="4" t="s">
        <v>2997</v>
      </c>
      <c r="F742" s="6">
        <v>687000</v>
      </c>
      <c r="G742" s="6">
        <v>0</v>
      </c>
      <c r="H742" s="6">
        <v>687000</v>
      </c>
      <c r="I742" s="4" t="s">
        <v>60</v>
      </c>
      <c r="J742" s="4" t="s">
        <v>2751</v>
      </c>
    </row>
    <row r="743" spans="1:10" x14ac:dyDescent="0.2">
      <c r="A743" s="4" t="s">
        <v>128</v>
      </c>
      <c r="B743" s="4" t="s">
        <v>2818</v>
      </c>
      <c r="C743" s="5" t="s">
        <v>7</v>
      </c>
      <c r="D743" s="5" t="s">
        <v>3541</v>
      </c>
      <c r="E743" s="4" t="s">
        <v>3542</v>
      </c>
      <c r="F743" s="6">
        <v>50000</v>
      </c>
      <c r="G743" s="6">
        <v>0</v>
      </c>
      <c r="H743" s="6">
        <v>50000</v>
      </c>
      <c r="I743" s="4" t="s">
        <v>60</v>
      </c>
      <c r="J743" s="4" t="s">
        <v>61</v>
      </c>
    </row>
    <row r="744" spans="1:10" x14ac:dyDescent="0.2">
      <c r="A744" s="4" t="s">
        <v>128</v>
      </c>
      <c r="B744" s="4" t="s">
        <v>306</v>
      </c>
      <c r="C744" s="5" t="s">
        <v>7</v>
      </c>
      <c r="D744" s="5" t="s">
        <v>986</v>
      </c>
      <c r="E744" s="4" t="s">
        <v>987</v>
      </c>
      <c r="F744" s="6">
        <v>929638</v>
      </c>
      <c r="G744" s="6">
        <v>198818.38800000001</v>
      </c>
      <c r="H744" s="6">
        <v>730819.61199999996</v>
      </c>
      <c r="I744" s="4" t="s">
        <v>980</v>
      </c>
      <c r="J744" s="4" t="s">
        <v>988</v>
      </c>
    </row>
    <row r="745" spans="1:10" x14ac:dyDescent="0.2">
      <c r="A745" s="4" t="s">
        <v>128</v>
      </c>
      <c r="B745" s="4" t="s">
        <v>306</v>
      </c>
      <c r="C745" s="5" t="s">
        <v>7</v>
      </c>
      <c r="D745" s="5" t="s">
        <v>989</v>
      </c>
      <c r="E745" s="4" t="s">
        <v>990</v>
      </c>
      <c r="F745" s="6">
        <v>2033651</v>
      </c>
      <c r="G745" s="6">
        <v>0</v>
      </c>
      <c r="H745" s="6">
        <v>2033651</v>
      </c>
      <c r="I745" s="4" t="s">
        <v>980</v>
      </c>
      <c r="J745" s="4" t="s">
        <v>988</v>
      </c>
    </row>
    <row r="746" spans="1:10" x14ac:dyDescent="0.2">
      <c r="A746" s="4" t="s">
        <v>128</v>
      </c>
      <c r="B746" s="4" t="s">
        <v>306</v>
      </c>
      <c r="C746" s="5" t="s">
        <v>7</v>
      </c>
      <c r="D746" s="5" t="s">
        <v>991</v>
      </c>
      <c r="E746" s="4" t="s">
        <v>992</v>
      </c>
      <c r="F746" s="6">
        <v>5000</v>
      </c>
      <c r="G746" s="6">
        <v>0</v>
      </c>
      <c r="H746" s="6">
        <v>5000</v>
      </c>
      <c r="I746" s="4" t="s">
        <v>62</v>
      </c>
      <c r="J746" s="4" t="s">
        <v>944</v>
      </c>
    </row>
    <row r="747" spans="1:10" x14ac:dyDescent="0.2">
      <c r="A747" s="4" t="s">
        <v>129</v>
      </c>
      <c r="B747" s="4" t="s">
        <v>252</v>
      </c>
      <c r="C747" s="5" t="s">
        <v>8</v>
      </c>
      <c r="D747" s="5" t="s">
        <v>1965</v>
      </c>
      <c r="E747" s="4" t="s">
        <v>2489</v>
      </c>
      <c r="F747" s="6">
        <v>233445</v>
      </c>
      <c r="G747" s="6">
        <v>0</v>
      </c>
      <c r="H747" s="6">
        <v>233445</v>
      </c>
      <c r="I747" s="4" t="s">
        <v>66</v>
      </c>
      <c r="J747" s="4" t="s">
        <v>1065</v>
      </c>
    </row>
    <row r="748" spans="1:10" x14ac:dyDescent="0.2">
      <c r="A748" s="4" t="s">
        <v>129</v>
      </c>
      <c r="B748" s="4" t="s">
        <v>252</v>
      </c>
      <c r="C748" s="5" t="s">
        <v>7</v>
      </c>
      <c r="D748" s="5" t="s">
        <v>4097</v>
      </c>
      <c r="E748" s="4" t="s">
        <v>4098</v>
      </c>
      <c r="F748" s="6">
        <v>5630540</v>
      </c>
      <c r="G748" s="6">
        <v>0</v>
      </c>
      <c r="H748" s="6">
        <v>5630540</v>
      </c>
      <c r="I748" s="4" t="s">
        <v>65</v>
      </c>
      <c r="J748" s="4" t="s">
        <v>1010</v>
      </c>
    </row>
    <row r="749" spans="1:10" x14ac:dyDescent="0.2">
      <c r="A749" s="4" t="s">
        <v>129</v>
      </c>
      <c r="B749" s="4" t="s">
        <v>252</v>
      </c>
      <c r="C749" s="5" t="s">
        <v>7</v>
      </c>
      <c r="D749" s="5" t="s">
        <v>1966</v>
      </c>
      <c r="E749" s="4" t="s">
        <v>1967</v>
      </c>
      <c r="F749" s="6">
        <v>272427</v>
      </c>
      <c r="G749" s="6">
        <v>141138.01800000001</v>
      </c>
      <c r="H749" s="6">
        <v>131288.98199999999</v>
      </c>
      <c r="I749" s="4" t="s">
        <v>1968</v>
      </c>
      <c r="J749" s="4" t="s">
        <v>1968</v>
      </c>
    </row>
    <row r="750" spans="1:10" x14ac:dyDescent="0.2">
      <c r="A750" s="4" t="s">
        <v>129</v>
      </c>
      <c r="B750" s="4" t="s">
        <v>252</v>
      </c>
      <c r="C750" s="5" t="s">
        <v>7</v>
      </c>
      <c r="D750" s="5" t="s">
        <v>1969</v>
      </c>
      <c r="E750" s="4" t="s">
        <v>1970</v>
      </c>
      <c r="F750" s="6">
        <v>84673</v>
      </c>
      <c r="G750" s="6">
        <v>0</v>
      </c>
      <c r="H750" s="6">
        <v>84673</v>
      </c>
      <c r="I750" s="4" t="s">
        <v>68</v>
      </c>
      <c r="J750" s="4" t="s">
        <v>68</v>
      </c>
    </row>
    <row r="751" spans="1:10" x14ac:dyDescent="0.2">
      <c r="A751" s="4" t="s">
        <v>129</v>
      </c>
      <c r="B751" s="4" t="s">
        <v>252</v>
      </c>
      <c r="C751" s="5" t="s">
        <v>7</v>
      </c>
      <c r="D751" s="5" t="s">
        <v>1006</v>
      </c>
      <c r="E751" s="4" t="s">
        <v>1007</v>
      </c>
      <c r="F751" s="6">
        <v>2476142</v>
      </c>
      <c r="G751" s="6">
        <v>642656.13800000004</v>
      </c>
      <c r="H751" s="6">
        <v>1833485.8620000002</v>
      </c>
      <c r="I751" s="4" t="s">
        <v>66</v>
      </c>
      <c r="J751" s="4" t="s">
        <v>66</v>
      </c>
    </row>
    <row r="752" spans="1:10" x14ac:dyDescent="0.2">
      <c r="A752" s="4" t="s">
        <v>129</v>
      </c>
      <c r="B752" s="4" t="s">
        <v>252</v>
      </c>
      <c r="C752" s="5" t="s">
        <v>7</v>
      </c>
      <c r="D752" s="5" t="s">
        <v>1008</v>
      </c>
      <c r="E752" s="4" t="s">
        <v>1009</v>
      </c>
      <c r="F752" s="6">
        <v>173239</v>
      </c>
      <c r="G752" s="6">
        <v>123941.291</v>
      </c>
      <c r="H752" s="6">
        <v>49297.709000000003</v>
      </c>
      <c r="I752" s="4" t="s">
        <v>65</v>
      </c>
      <c r="J752" s="4" t="s">
        <v>1010</v>
      </c>
    </row>
    <row r="753" spans="1:10" x14ac:dyDescent="0.2">
      <c r="A753" s="4" t="s">
        <v>129</v>
      </c>
      <c r="B753" s="4" t="s">
        <v>252</v>
      </c>
      <c r="C753" s="5" t="s">
        <v>7</v>
      </c>
      <c r="D753" s="5" t="s">
        <v>1011</v>
      </c>
      <c r="E753" s="4" t="s">
        <v>1012</v>
      </c>
      <c r="F753" s="6">
        <v>899993</v>
      </c>
      <c r="G753" s="6">
        <v>31874.953000000001</v>
      </c>
      <c r="H753" s="6">
        <v>868118.04700000002</v>
      </c>
      <c r="I753" s="4" t="s">
        <v>23</v>
      </c>
      <c r="J753" s="4" t="s">
        <v>24</v>
      </c>
    </row>
    <row r="754" spans="1:10" x14ac:dyDescent="0.2">
      <c r="A754" s="4" t="s">
        <v>129</v>
      </c>
      <c r="B754" s="4" t="s">
        <v>252</v>
      </c>
      <c r="C754" s="5" t="s">
        <v>7</v>
      </c>
      <c r="D754" s="5" t="s">
        <v>993</v>
      </c>
      <c r="E754" s="4" t="s">
        <v>994</v>
      </c>
      <c r="F754" s="6">
        <v>135727</v>
      </c>
      <c r="G754" s="6">
        <v>135727</v>
      </c>
      <c r="H754" s="6">
        <v>0</v>
      </c>
      <c r="I754" s="4" t="s">
        <v>995</v>
      </c>
      <c r="J754" s="4" t="s">
        <v>996</v>
      </c>
    </row>
    <row r="755" spans="1:10" x14ac:dyDescent="0.2">
      <c r="A755" s="4" t="s">
        <v>129</v>
      </c>
      <c r="B755" s="4" t="s">
        <v>252</v>
      </c>
      <c r="C755" s="5" t="s">
        <v>7</v>
      </c>
      <c r="D755" s="5" t="s">
        <v>997</v>
      </c>
      <c r="E755" s="4" t="s">
        <v>998</v>
      </c>
      <c r="F755" s="6">
        <v>3158256</v>
      </c>
      <c r="G755" s="6">
        <v>2217509.7450000001</v>
      </c>
      <c r="H755" s="6">
        <v>940746.25499999989</v>
      </c>
      <c r="I755" s="4" t="s">
        <v>68</v>
      </c>
      <c r="J755" s="4" t="s">
        <v>68</v>
      </c>
    </row>
    <row r="756" spans="1:10" x14ac:dyDescent="0.2">
      <c r="A756" s="4" t="s">
        <v>129</v>
      </c>
      <c r="B756" s="4" t="s">
        <v>252</v>
      </c>
      <c r="C756" s="5" t="s">
        <v>7</v>
      </c>
      <c r="D756" s="5" t="s">
        <v>2131</v>
      </c>
      <c r="E756" s="4" t="s">
        <v>2490</v>
      </c>
      <c r="F756" s="6">
        <v>472808</v>
      </c>
      <c r="G756" s="6">
        <v>273100.12099999998</v>
      </c>
      <c r="H756" s="6">
        <v>199707.87900000002</v>
      </c>
      <c r="I756" s="4" t="s">
        <v>68</v>
      </c>
      <c r="J756" s="4" t="s">
        <v>69</v>
      </c>
    </row>
    <row r="757" spans="1:10" x14ac:dyDescent="0.2">
      <c r="A757" s="4" t="s">
        <v>129</v>
      </c>
      <c r="B757" s="4" t="s">
        <v>252</v>
      </c>
      <c r="C757" s="5" t="s">
        <v>7</v>
      </c>
      <c r="D757" s="5" t="s">
        <v>2681</v>
      </c>
      <c r="E757" s="4" t="s">
        <v>2998</v>
      </c>
      <c r="F757" s="6">
        <v>674913</v>
      </c>
      <c r="G757" s="6">
        <v>0</v>
      </c>
      <c r="H757" s="6">
        <v>674913</v>
      </c>
      <c r="I757" s="4" t="s">
        <v>68</v>
      </c>
      <c r="J757" s="4" t="s">
        <v>1015</v>
      </c>
    </row>
    <row r="758" spans="1:10" x14ac:dyDescent="0.2">
      <c r="A758" s="4" t="s">
        <v>129</v>
      </c>
      <c r="B758" s="4" t="s">
        <v>252</v>
      </c>
      <c r="C758" s="5" t="s">
        <v>7</v>
      </c>
      <c r="D758" s="5" t="s">
        <v>2682</v>
      </c>
      <c r="E758" s="4" t="s">
        <v>2999</v>
      </c>
      <c r="F758" s="6">
        <v>678619</v>
      </c>
      <c r="G758" s="6">
        <v>0</v>
      </c>
      <c r="H758" s="6">
        <v>678619</v>
      </c>
      <c r="I758" s="4" t="s">
        <v>68</v>
      </c>
      <c r="J758" s="4" t="s">
        <v>1015</v>
      </c>
    </row>
    <row r="759" spans="1:10" x14ac:dyDescent="0.2">
      <c r="A759" s="4" t="s">
        <v>129</v>
      </c>
      <c r="B759" s="4" t="s">
        <v>252</v>
      </c>
      <c r="C759" s="5" t="s">
        <v>7</v>
      </c>
      <c r="D759" s="5" t="s">
        <v>2683</v>
      </c>
      <c r="E759" s="4" t="s">
        <v>3000</v>
      </c>
      <c r="F759" s="6">
        <v>451300</v>
      </c>
      <c r="G759" s="6">
        <v>0</v>
      </c>
      <c r="H759" s="6">
        <v>451300</v>
      </c>
      <c r="I759" s="4" t="s">
        <v>65</v>
      </c>
      <c r="J759" s="4" t="s">
        <v>2684</v>
      </c>
    </row>
    <row r="760" spans="1:10" x14ac:dyDescent="0.2">
      <c r="A760" s="4" t="s">
        <v>129</v>
      </c>
      <c r="B760" s="4" t="s">
        <v>252</v>
      </c>
      <c r="C760" s="5" t="s">
        <v>7</v>
      </c>
      <c r="D760" s="5" t="s">
        <v>2685</v>
      </c>
      <c r="E760" s="4" t="s">
        <v>3001</v>
      </c>
      <c r="F760" s="6">
        <v>1318399</v>
      </c>
      <c r="G760" s="6">
        <v>0</v>
      </c>
      <c r="H760" s="6">
        <v>1318399</v>
      </c>
      <c r="I760" s="4" t="s">
        <v>65</v>
      </c>
      <c r="J760" s="4" t="s">
        <v>2684</v>
      </c>
    </row>
    <row r="761" spans="1:10" x14ac:dyDescent="0.2">
      <c r="A761" s="4" t="s">
        <v>129</v>
      </c>
      <c r="B761" s="4" t="s">
        <v>252</v>
      </c>
      <c r="C761" s="5" t="s">
        <v>7</v>
      </c>
      <c r="D761" s="5" t="s">
        <v>2686</v>
      </c>
      <c r="E761" s="4" t="s">
        <v>3002</v>
      </c>
      <c r="F761" s="6">
        <v>301300</v>
      </c>
      <c r="G761" s="6">
        <v>0</v>
      </c>
      <c r="H761" s="6">
        <v>301300</v>
      </c>
      <c r="I761" s="4" t="s">
        <v>66</v>
      </c>
      <c r="J761" s="4" t="s">
        <v>1073</v>
      </c>
    </row>
    <row r="762" spans="1:10" x14ac:dyDescent="0.2">
      <c r="A762" s="4" t="s">
        <v>129</v>
      </c>
      <c r="B762" s="4" t="s">
        <v>252</v>
      </c>
      <c r="C762" s="5" t="s">
        <v>7</v>
      </c>
      <c r="D762" s="5" t="s">
        <v>2687</v>
      </c>
      <c r="E762" s="4" t="s">
        <v>3003</v>
      </c>
      <c r="F762" s="6">
        <v>651300</v>
      </c>
      <c r="G762" s="6">
        <v>0</v>
      </c>
      <c r="H762" s="6">
        <v>651300</v>
      </c>
      <c r="I762" s="4" t="s">
        <v>65</v>
      </c>
      <c r="J762" s="4" t="s">
        <v>2684</v>
      </c>
    </row>
    <row r="763" spans="1:10" x14ac:dyDescent="0.2">
      <c r="A763" s="4" t="s">
        <v>129</v>
      </c>
      <c r="B763" s="4" t="s">
        <v>257</v>
      </c>
      <c r="C763" s="5" t="s">
        <v>7</v>
      </c>
      <c r="D763" s="5" t="s">
        <v>1013</v>
      </c>
      <c r="E763" s="4" t="s">
        <v>1014</v>
      </c>
      <c r="F763" s="6">
        <v>5000</v>
      </c>
      <c r="G763" s="6">
        <v>0</v>
      </c>
      <c r="H763" s="6">
        <v>5000</v>
      </c>
      <c r="I763" s="4" t="s">
        <v>68</v>
      </c>
      <c r="J763" s="4" t="s">
        <v>1015</v>
      </c>
    </row>
    <row r="764" spans="1:10" x14ac:dyDescent="0.2">
      <c r="A764" s="4" t="s">
        <v>129</v>
      </c>
      <c r="B764" s="4" t="s">
        <v>257</v>
      </c>
      <c r="C764" s="5" t="s">
        <v>7</v>
      </c>
      <c r="D764" s="5" t="s">
        <v>1016</v>
      </c>
      <c r="E764" s="4" t="s">
        <v>1017</v>
      </c>
      <c r="F764" s="6">
        <v>150000</v>
      </c>
      <c r="G764" s="6">
        <v>311.06599999999997</v>
      </c>
      <c r="H764" s="6">
        <v>149688.93400000001</v>
      </c>
      <c r="I764" s="4" t="s">
        <v>1018</v>
      </c>
      <c r="J764" s="4" t="s">
        <v>1019</v>
      </c>
    </row>
    <row r="765" spans="1:10" x14ac:dyDescent="0.2">
      <c r="A765" s="4" t="s">
        <v>129</v>
      </c>
      <c r="B765" s="4" t="s">
        <v>257</v>
      </c>
      <c r="C765" s="5" t="s">
        <v>7</v>
      </c>
      <c r="D765" s="5" t="s">
        <v>1020</v>
      </c>
      <c r="E765" s="4" t="s">
        <v>1021</v>
      </c>
      <c r="F765" s="6">
        <v>442650</v>
      </c>
      <c r="G765" s="6">
        <v>0</v>
      </c>
      <c r="H765" s="6">
        <v>442650</v>
      </c>
      <c r="I765" s="4" t="s">
        <v>4099</v>
      </c>
      <c r="J765" s="4" t="s">
        <v>4100</v>
      </c>
    </row>
    <row r="766" spans="1:10" x14ac:dyDescent="0.2">
      <c r="A766" s="4" t="s">
        <v>129</v>
      </c>
      <c r="B766" s="4" t="s">
        <v>257</v>
      </c>
      <c r="C766" s="5" t="s">
        <v>7</v>
      </c>
      <c r="D766" s="5" t="s">
        <v>1022</v>
      </c>
      <c r="E766" s="4" t="s">
        <v>1023</v>
      </c>
      <c r="F766" s="6">
        <v>24150</v>
      </c>
      <c r="G766" s="6">
        <v>0</v>
      </c>
      <c r="H766" s="6">
        <v>24150</v>
      </c>
      <c r="I766" s="4" t="s">
        <v>68</v>
      </c>
      <c r="J766" s="4" t="s">
        <v>4101</v>
      </c>
    </row>
    <row r="767" spans="1:10" x14ac:dyDescent="0.2">
      <c r="A767" s="4" t="s">
        <v>129</v>
      </c>
      <c r="B767" s="4" t="s">
        <v>257</v>
      </c>
      <c r="C767" s="5" t="s">
        <v>7</v>
      </c>
      <c r="D767" s="5" t="s">
        <v>3543</v>
      </c>
      <c r="E767" s="4" t="s">
        <v>3544</v>
      </c>
      <c r="F767" s="6">
        <v>282000</v>
      </c>
      <c r="G767" s="6">
        <v>0</v>
      </c>
      <c r="H767" s="6">
        <v>282000</v>
      </c>
      <c r="I767" s="4" t="s">
        <v>1024</v>
      </c>
      <c r="J767" s="4" t="s">
        <v>3545</v>
      </c>
    </row>
    <row r="768" spans="1:10" x14ac:dyDescent="0.2">
      <c r="A768" s="4" t="s">
        <v>129</v>
      </c>
      <c r="B768" s="4" t="s">
        <v>257</v>
      </c>
      <c r="C768" s="5" t="s">
        <v>7</v>
      </c>
      <c r="D768" s="5" t="s">
        <v>1025</v>
      </c>
      <c r="E768" s="4" t="s">
        <v>1026</v>
      </c>
      <c r="F768" s="6">
        <v>11366150</v>
      </c>
      <c r="G768" s="6">
        <v>2136028.7319999998</v>
      </c>
      <c r="H768" s="6">
        <v>9230121.2679999992</v>
      </c>
      <c r="I768" s="4" t="s">
        <v>68</v>
      </c>
      <c r="J768" s="4" t="s">
        <v>1027</v>
      </c>
    </row>
    <row r="769" spans="1:10" x14ac:dyDescent="0.2">
      <c r="A769" s="4" t="s">
        <v>129</v>
      </c>
      <c r="B769" s="4" t="s">
        <v>257</v>
      </c>
      <c r="C769" s="5" t="s">
        <v>7</v>
      </c>
      <c r="D769" s="5" t="s">
        <v>1028</v>
      </c>
      <c r="E769" s="4" t="s">
        <v>1029</v>
      </c>
      <c r="F769" s="6">
        <v>2000</v>
      </c>
      <c r="G769" s="6">
        <v>0</v>
      </c>
      <c r="H769" s="6">
        <v>2000</v>
      </c>
      <c r="I769" s="4" t="s">
        <v>66</v>
      </c>
      <c r="J769" s="4" t="s">
        <v>66</v>
      </c>
    </row>
    <row r="770" spans="1:10" x14ac:dyDescent="0.2">
      <c r="A770" s="4" t="s">
        <v>129</v>
      </c>
      <c r="B770" s="4" t="s">
        <v>257</v>
      </c>
      <c r="C770" s="5" t="s">
        <v>7</v>
      </c>
      <c r="D770" s="5" t="s">
        <v>1030</v>
      </c>
      <c r="E770" s="4" t="s">
        <v>1031</v>
      </c>
      <c r="F770" s="6">
        <v>251000</v>
      </c>
      <c r="G770" s="6">
        <v>0</v>
      </c>
      <c r="H770" s="6">
        <v>251000</v>
      </c>
      <c r="I770" s="4" t="s">
        <v>65</v>
      </c>
      <c r="J770" s="4" t="s">
        <v>1032</v>
      </c>
    </row>
    <row r="771" spans="1:10" x14ac:dyDescent="0.2">
      <c r="A771" s="4" t="s">
        <v>129</v>
      </c>
      <c r="B771" s="4" t="s">
        <v>257</v>
      </c>
      <c r="C771" s="5" t="s">
        <v>7</v>
      </c>
      <c r="D771" s="5" t="s">
        <v>1033</v>
      </c>
      <c r="E771" s="4" t="s">
        <v>1034</v>
      </c>
      <c r="F771" s="6">
        <v>2215160</v>
      </c>
      <c r="G771" s="6">
        <v>696.46100000000001</v>
      </c>
      <c r="H771" s="6">
        <v>2214463.5389999999</v>
      </c>
      <c r="I771" s="4" t="s">
        <v>66</v>
      </c>
      <c r="J771" s="4" t="s">
        <v>3004</v>
      </c>
    </row>
    <row r="772" spans="1:10" x14ac:dyDescent="0.2">
      <c r="A772" s="4" t="s">
        <v>129</v>
      </c>
      <c r="B772" s="4" t="s">
        <v>257</v>
      </c>
      <c r="C772" s="5" t="s">
        <v>7</v>
      </c>
      <c r="D772" s="5" t="s">
        <v>1035</v>
      </c>
      <c r="E772" s="4" t="s">
        <v>1036</v>
      </c>
      <c r="F772" s="6">
        <v>1357000</v>
      </c>
      <c r="G772" s="6">
        <v>15301.463</v>
      </c>
      <c r="H772" s="6">
        <v>1341698.537</v>
      </c>
      <c r="I772" s="4" t="s">
        <v>66</v>
      </c>
      <c r="J772" s="4" t="s">
        <v>1037</v>
      </c>
    </row>
    <row r="773" spans="1:10" x14ac:dyDescent="0.2">
      <c r="A773" s="4" t="s">
        <v>129</v>
      </c>
      <c r="B773" s="4" t="s">
        <v>257</v>
      </c>
      <c r="C773" s="5" t="s">
        <v>7</v>
      </c>
      <c r="D773" s="5" t="s">
        <v>1038</v>
      </c>
      <c r="E773" s="4" t="s">
        <v>1039</v>
      </c>
      <c r="F773" s="6">
        <v>1100000</v>
      </c>
      <c r="G773" s="6">
        <v>0</v>
      </c>
      <c r="H773" s="6">
        <v>1100000</v>
      </c>
      <c r="I773" s="4" t="s">
        <v>1018</v>
      </c>
      <c r="J773" s="4" t="s">
        <v>1019</v>
      </c>
    </row>
    <row r="774" spans="1:10" x14ac:dyDescent="0.2">
      <c r="A774" s="4" t="s">
        <v>129</v>
      </c>
      <c r="B774" s="4" t="s">
        <v>257</v>
      </c>
      <c r="C774" s="5" t="s">
        <v>7</v>
      </c>
      <c r="D774" s="5" t="s">
        <v>1040</v>
      </c>
      <c r="E774" s="4" t="s">
        <v>1041</v>
      </c>
      <c r="F774" s="6">
        <v>100000</v>
      </c>
      <c r="G774" s="6">
        <v>8776.1270000000004</v>
      </c>
      <c r="H774" s="6">
        <v>91223.872999999992</v>
      </c>
      <c r="I774" s="4" t="s">
        <v>65</v>
      </c>
      <c r="J774" s="4" t="s">
        <v>67</v>
      </c>
    </row>
    <row r="775" spans="1:10" x14ac:dyDescent="0.2">
      <c r="A775" s="4" t="s">
        <v>129</v>
      </c>
      <c r="B775" s="4" t="s">
        <v>257</v>
      </c>
      <c r="C775" s="5" t="s">
        <v>7</v>
      </c>
      <c r="D775" s="5" t="s">
        <v>1042</v>
      </c>
      <c r="E775" s="4" t="s">
        <v>1043</v>
      </c>
      <c r="F775" s="6">
        <v>1000</v>
      </c>
      <c r="G775" s="6">
        <v>0</v>
      </c>
      <c r="H775" s="6">
        <v>1000</v>
      </c>
      <c r="I775" s="4" t="s">
        <v>66</v>
      </c>
      <c r="J775" s="4" t="s">
        <v>1044</v>
      </c>
    </row>
    <row r="776" spans="1:10" x14ac:dyDescent="0.2">
      <c r="A776" s="4" t="s">
        <v>129</v>
      </c>
      <c r="B776" s="4" t="s">
        <v>257</v>
      </c>
      <c r="C776" s="5" t="s">
        <v>7</v>
      </c>
      <c r="D776" s="5" t="s">
        <v>1045</v>
      </c>
      <c r="E776" s="4" t="s">
        <v>2491</v>
      </c>
      <c r="F776" s="6">
        <v>659000</v>
      </c>
      <c r="G776" s="6">
        <v>0</v>
      </c>
      <c r="H776" s="6">
        <v>659000</v>
      </c>
      <c r="I776" s="4" t="s">
        <v>1024</v>
      </c>
      <c r="J776" s="4" t="s">
        <v>1024</v>
      </c>
    </row>
    <row r="777" spans="1:10" x14ac:dyDescent="0.2">
      <c r="A777" s="4" t="s">
        <v>129</v>
      </c>
      <c r="B777" s="4" t="s">
        <v>257</v>
      </c>
      <c r="C777" s="5" t="s">
        <v>7</v>
      </c>
      <c r="D777" s="5" t="s">
        <v>1046</v>
      </c>
      <c r="E777" s="4" t="s">
        <v>1047</v>
      </c>
      <c r="F777" s="6">
        <v>1278010</v>
      </c>
      <c r="G777" s="6">
        <v>0</v>
      </c>
      <c r="H777" s="6">
        <v>1278010</v>
      </c>
      <c r="I777" s="4" t="s">
        <v>68</v>
      </c>
      <c r="J777" s="4" t="s">
        <v>1048</v>
      </c>
    </row>
    <row r="778" spans="1:10" x14ac:dyDescent="0.2">
      <c r="A778" s="4" t="s">
        <v>129</v>
      </c>
      <c r="B778" s="4" t="s">
        <v>257</v>
      </c>
      <c r="C778" s="5" t="s">
        <v>7</v>
      </c>
      <c r="D778" s="5" t="s">
        <v>3005</v>
      </c>
      <c r="E778" s="4" t="s">
        <v>3006</v>
      </c>
      <c r="F778" s="6">
        <v>200</v>
      </c>
      <c r="G778" s="6">
        <v>0</v>
      </c>
      <c r="H778" s="6">
        <v>200</v>
      </c>
      <c r="I778" s="4" t="s">
        <v>65</v>
      </c>
      <c r="J778" s="4" t="s">
        <v>1003</v>
      </c>
    </row>
    <row r="779" spans="1:10" x14ac:dyDescent="0.2">
      <c r="A779" s="4" t="s">
        <v>129</v>
      </c>
      <c r="B779" s="4" t="s">
        <v>257</v>
      </c>
      <c r="C779" s="5" t="s">
        <v>7</v>
      </c>
      <c r="D779" s="5" t="s">
        <v>999</v>
      </c>
      <c r="E779" s="4" t="s">
        <v>3007</v>
      </c>
      <c r="F779" s="6">
        <v>3977150</v>
      </c>
      <c r="G779" s="6">
        <v>27710.782999999999</v>
      </c>
      <c r="H779" s="6">
        <v>3949439.2170000002</v>
      </c>
      <c r="I779" s="4" t="s">
        <v>66</v>
      </c>
      <c r="J779" s="4" t="s">
        <v>1000</v>
      </c>
    </row>
    <row r="780" spans="1:10" x14ac:dyDescent="0.2">
      <c r="A780" s="4" t="s">
        <v>129</v>
      </c>
      <c r="B780" s="4" t="s">
        <v>257</v>
      </c>
      <c r="C780" s="5" t="s">
        <v>7</v>
      </c>
      <c r="D780" s="5" t="s">
        <v>3008</v>
      </c>
      <c r="E780" s="4" t="s">
        <v>3009</v>
      </c>
      <c r="F780" s="6">
        <v>15700</v>
      </c>
      <c r="G780" s="6">
        <v>0</v>
      </c>
      <c r="H780" s="6">
        <v>15700</v>
      </c>
      <c r="I780" s="4" t="s">
        <v>66</v>
      </c>
      <c r="J780" s="4" t="s">
        <v>3004</v>
      </c>
    </row>
    <row r="781" spans="1:10" x14ac:dyDescent="0.2">
      <c r="A781" s="4" t="s">
        <v>129</v>
      </c>
      <c r="B781" s="4" t="s">
        <v>257</v>
      </c>
      <c r="C781" s="5" t="s">
        <v>7</v>
      </c>
      <c r="D781" s="5" t="s">
        <v>1051</v>
      </c>
      <c r="E781" s="4" t="s">
        <v>1052</v>
      </c>
      <c r="F781" s="6">
        <v>7563000</v>
      </c>
      <c r="G781" s="6">
        <v>2813460.9670000002</v>
      </c>
      <c r="H781" s="6">
        <v>4749539.0329999998</v>
      </c>
      <c r="I781" s="4" t="s">
        <v>66</v>
      </c>
      <c r="J781" s="4" t="s">
        <v>66</v>
      </c>
    </row>
    <row r="782" spans="1:10" x14ac:dyDescent="0.2">
      <c r="A782" s="4" t="s">
        <v>129</v>
      </c>
      <c r="B782" s="4" t="s">
        <v>257</v>
      </c>
      <c r="C782" s="5" t="s">
        <v>7</v>
      </c>
      <c r="D782" s="5" t="s">
        <v>3546</v>
      </c>
      <c r="E782" s="4" t="s">
        <v>3547</v>
      </c>
      <c r="F782" s="6">
        <v>11435000</v>
      </c>
      <c r="G782" s="6">
        <v>2593819.3769999999</v>
      </c>
      <c r="H782" s="6">
        <v>8841180.6229999997</v>
      </c>
      <c r="I782" s="4" t="s">
        <v>3548</v>
      </c>
      <c r="J782" s="4" t="s">
        <v>3549</v>
      </c>
    </row>
    <row r="783" spans="1:10" x14ac:dyDescent="0.2">
      <c r="A783" s="4" t="s">
        <v>129</v>
      </c>
      <c r="B783" s="4" t="s">
        <v>257</v>
      </c>
      <c r="C783" s="5" t="s">
        <v>7</v>
      </c>
      <c r="D783" s="5" t="s">
        <v>4102</v>
      </c>
      <c r="E783" s="4" t="s">
        <v>4103</v>
      </c>
      <c r="F783" s="6">
        <v>20500</v>
      </c>
      <c r="G783" s="6">
        <v>0</v>
      </c>
      <c r="H783" s="6">
        <v>20500</v>
      </c>
      <c r="I783" s="4" t="s">
        <v>68</v>
      </c>
      <c r="J783" s="4" t="s">
        <v>4104</v>
      </c>
    </row>
    <row r="784" spans="1:10" x14ac:dyDescent="0.2">
      <c r="A784" s="4" t="s">
        <v>129</v>
      </c>
      <c r="B784" s="4" t="s">
        <v>257</v>
      </c>
      <c r="C784" s="5" t="s">
        <v>7</v>
      </c>
      <c r="D784" s="5" t="s">
        <v>3010</v>
      </c>
      <c r="E784" s="4" t="s">
        <v>3011</v>
      </c>
      <c r="F784" s="6">
        <v>25000</v>
      </c>
      <c r="G784" s="6">
        <v>0</v>
      </c>
      <c r="H784" s="6">
        <v>25000</v>
      </c>
      <c r="I784" s="4" t="s">
        <v>68</v>
      </c>
      <c r="J784" s="4" t="s">
        <v>68</v>
      </c>
    </row>
    <row r="785" spans="1:10" x14ac:dyDescent="0.2">
      <c r="A785" s="4" t="s">
        <v>129</v>
      </c>
      <c r="B785" s="4" t="s">
        <v>257</v>
      </c>
      <c r="C785" s="5" t="s">
        <v>7</v>
      </c>
      <c r="D785" s="5" t="s">
        <v>3550</v>
      </c>
      <c r="E785" s="4" t="s">
        <v>3551</v>
      </c>
      <c r="F785" s="6">
        <v>43000</v>
      </c>
      <c r="G785" s="6">
        <v>0</v>
      </c>
      <c r="H785" s="6">
        <v>43000</v>
      </c>
      <c r="I785" s="4" t="s">
        <v>23</v>
      </c>
      <c r="J785" s="4" t="s">
        <v>24</v>
      </c>
    </row>
    <row r="786" spans="1:10" x14ac:dyDescent="0.2">
      <c r="A786" s="4" t="s">
        <v>129</v>
      </c>
      <c r="B786" s="4" t="s">
        <v>257</v>
      </c>
      <c r="C786" s="5" t="s">
        <v>7</v>
      </c>
      <c r="D786" s="5" t="s">
        <v>3552</v>
      </c>
      <c r="E786" s="4" t="s">
        <v>3553</v>
      </c>
      <c r="F786" s="6">
        <v>5000</v>
      </c>
      <c r="G786" s="6">
        <v>0</v>
      </c>
      <c r="H786" s="6">
        <v>5000</v>
      </c>
      <c r="I786" s="4" t="s">
        <v>23</v>
      </c>
      <c r="J786" s="4" t="s">
        <v>24</v>
      </c>
    </row>
    <row r="787" spans="1:10" x14ac:dyDescent="0.2">
      <c r="A787" s="4" t="s">
        <v>129</v>
      </c>
      <c r="B787" s="4" t="s">
        <v>257</v>
      </c>
      <c r="C787" s="5" t="s">
        <v>7</v>
      </c>
      <c r="D787" s="5" t="s">
        <v>3012</v>
      </c>
      <c r="E787" s="4" t="s">
        <v>3013</v>
      </c>
      <c r="F787" s="6">
        <v>10630</v>
      </c>
      <c r="G787" s="6">
        <v>0</v>
      </c>
      <c r="H787" s="6">
        <v>10630</v>
      </c>
      <c r="I787" s="4" t="s">
        <v>65</v>
      </c>
      <c r="J787" s="4" t="s">
        <v>67</v>
      </c>
    </row>
    <row r="788" spans="1:10" x14ac:dyDescent="0.2">
      <c r="A788" s="4" t="s">
        <v>129</v>
      </c>
      <c r="B788" s="4" t="s">
        <v>257</v>
      </c>
      <c r="C788" s="5" t="s">
        <v>7</v>
      </c>
      <c r="D788" s="5" t="s">
        <v>1053</v>
      </c>
      <c r="E788" s="4" t="s">
        <v>2492</v>
      </c>
      <c r="F788" s="6">
        <v>1731000</v>
      </c>
      <c r="G788" s="6">
        <v>0</v>
      </c>
      <c r="H788" s="6">
        <v>1731000</v>
      </c>
      <c r="I788" s="4" t="s">
        <v>66</v>
      </c>
      <c r="J788" s="4" t="s">
        <v>1054</v>
      </c>
    </row>
    <row r="789" spans="1:10" x14ac:dyDescent="0.2">
      <c r="A789" s="4" t="s">
        <v>129</v>
      </c>
      <c r="B789" s="4" t="s">
        <v>257</v>
      </c>
      <c r="C789" s="5" t="s">
        <v>7</v>
      </c>
      <c r="D789" s="5" t="s">
        <v>1055</v>
      </c>
      <c r="E789" s="4" t="s">
        <v>1056</v>
      </c>
      <c r="F789" s="6">
        <v>80000</v>
      </c>
      <c r="G789" s="6">
        <v>0</v>
      </c>
      <c r="H789" s="6">
        <v>80000</v>
      </c>
      <c r="I789" s="4" t="s">
        <v>68</v>
      </c>
      <c r="J789" s="4" t="s">
        <v>1057</v>
      </c>
    </row>
    <row r="790" spans="1:10" x14ac:dyDescent="0.2">
      <c r="A790" s="4" t="s">
        <v>129</v>
      </c>
      <c r="B790" s="4" t="s">
        <v>257</v>
      </c>
      <c r="C790" s="5" t="s">
        <v>7</v>
      </c>
      <c r="D790" s="5" t="s">
        <v>3014</v>
      </c>
      <c r="E790" s="4" t="s">
        <v>3015</v>
      </c>
      <c r="F790" s="6">
        <v>53650</v>
      </c>
      <c r="G790" s="6">
        <v>0</v>
      </c>
      <c r="H790" s="6">
        <v>53650</v>
      </c>
      <c r="I790" s="4" t="s">
        <v>1968</v>
      </c>
      <c r="J790" s="4" t="s">
        <v>3016</v>
      </c>
    </row>
    <row r="791" spans="1:10" x14ac:dyDescent="0.2">
      <c r="A791" s="4" t="s">
        <v>129</v>
      </c>
      <c r="B791" s="4" t="s">
        <v>257</v>
      </c>
      <c r="C791" s="5" t="s">
        <v>7</v>
      </c>
      <c r="D791" s="5" t="s">
        <v>1058</v>
      </c>
      <c r="E791" s="4" t="s">
        <v>1059</v>
      </c>
      <c r="F791" s="6">
        <v>905900</v>
      </c>
      <c r="G791" s="6">
        <v>0</v>
      </c>
      <c r="H791" s="6">
        <v>905900</v>
      </c>
      <c r="I791" s="4" t="s">
        <v>66</v>
      </c>
      <c r="J791" s="4" t="s">
        <v>66</v>
      </c>
    </row>
    <row r="792" spans="1:10" x14ac:dyDescent="0.2">
      <c r="A792" s="4" t="s">
        <v>129</v>
      </c>
      <c r="B792" s="4" t="s">
        <v>257</v>
      </c>
      <c r="C792" s="5" t="s">
        <v>7</v>
      </c>
      <c r="D792" s="5" t="s">
        <v>3554</v>
      </c>
      <c r="E792" s="4" t="s">
        <v>3555</v>
      </c>
      <c r="F792" s="6">
        <v>65000</v>
      </c>
      <c r="G792" s="6">
        <v>0</v>
      </c>
      <c r="H792" s="6">
        <v>65000</v>
      </c>
      <c r="I792" s="4" t="s">
        <v>163</v>
      </c>
      <c r="J792" s="4" t="s">
        <v>1005</v>
      </c>
    </row>
    <row r="793" spans="1:10" x14ac:dyDescent="0.2">
      <c r="A793" s="4" t="s">
        <v>129</v>
      </c>
      <c r="B793" s="4" t="s">
        <v>257</v>
      </c>
      <c r="C793" s="5" t="s">
        <v>7</v>
      </c>
      <c r="D793" s="5" t="s">
        <v>3556</v>
      </c>
      <c r="E793" s="4" t="s">
        <v>3557</v>
      </c>
      <c r="F793" s="6">
        <v>5742500</v>
      </c>
      <c r="G793" s="6">
        <v>1402624.642</v>
      </c>
      <c r="H793" s="6">
        <v>4339875.358</v>
      </c>
      <c r="I793" s="4" t="s">
        <v>163</v>
      </c>
      <c r="J793" s="4" t="s">
        <v>3558</v>
      </c>
    </row>
    <row r="794" spans="1:10" x14ac:dyDescent="0.2">
      <c r="A794" s="4" t="s">
        <v>129</v>
      </c>
      <c r="B794" s="4" t="s">
        <v>257</v>
      </c>
      <c r="C794" s="5" t="s">
        <v>7</v>
      </c>
      <c r="D794" s="5" t="s">
        <v>1060</v>
      </c>
      <c r="E794" s="4" t="s">
        <v>1061</v>
      </c>
      <c r="F794" s="6">
        <v>35000</v>
      </c>
      <c r="G794" s="6">
        <v>0</v>
      </c>
      <c r="H794" s="6">
        <v>35000</v>
      </c>
      <c r="I794" s="4" t="s">
        <v>68</v>
      </c>
      <c r="J794" s="4" t="s">
        <v>1062</v>
      </c>
    </row>
    <row r="795" spans="1:10" x14ac:dyDescent="0.2">
      <c r="A795" s="4" t="s">
        <v>129</v>
      </c>
      <c r="B795" s="4" t="s">
        <v>257</v>
      </c>
      <c r="C795" s="5" t="s">
        <v>7</v>
      </c>
      <c r="D795" s="5" t="s">
        <v>2132</v>
      </c>
      <c r="E795" s="4" t="s">
        <v>2133</v>
      </c>
      <c r="F795" s="6">
        <v>7300</v>
      </c>
      <c r="G795" s="6">
        <v>0</v>
      </c>
      <c r="H795" s="6">
        <v>7300</v>
      </c>
      <c r="I795" s="4" t="s">
        <v>65</v>
      </c>
      <c r="J795" s="4" t="s">
        <v>1003</v>
      </c>
    </row>
    <row r="796" spans="1:10" x14ac:dyDescent="0.2">
      <c r="A796" s="4" t="s">
        <v>129</v>
      </c>
      <c r="B796" s="4" t="s">
        <v>257</v>
      </c>
      <c r="C796" s="5" t="s">
        <v>7</v>
      </c>
      <c r="D796" s="5" t="s">
        <v>1063</v>
      </c>
      <c r="E796" s="4" t="s">
        <v>1064</v>
      </c>
      <c r="F796" s="6">
        <v>12450</v>
      </c>
      <c r="G796" s="6">
        <v>0</v>
      </c>
      <c r="H796" s="6">
        <v>12450</v>
      </c>
      <c r="I796" s="4" t="s">
        <v>66</v>
      </c>
      <c r="J796" s="4" t="s">
        <v>1065</v>
      </c>
    </row>
    <row r="797" spans="1:10" x14ac:dyDescent="0.2">
      <c r="A797" s="4" t="s">
        <v>129</v>
      </c>
      <c r="B797" s="4" t="s">
        <v>257</v>
      </c>
      <c r="C797" s="5" t="s">
        <v>7</v>
      </c>
      <c r="D797" s="5" t="s">
        <v>3559</v>
      </c>
      <c r="E797" s="4" t="s">
        <v>3560</v>
      </c>
      <c r="F797" s="6">
        <v>595020</v>
      </c>
      <c r="G797" s="6">
        <v>0</v>
      </c>
      <c r="H797" s="6">
        <v>595020</v>
      </c>
      <c r="I797" s="4" t="s">
        <v>65</v>
      </c>
      <c r="J797" s="4" t="s">
        <v>4105</v>
      </c>
    </row>
    <row r="798" spans="1:10" x14ac:dyDescent="0.2">
      <c r="A798" s="4" t="s">
        <v>129</v>
      </c>
      <c r="B798" s="4" t="s">
        <v>257</v>
      </c>
      <c r="C798" s="5" t="s">
        <v>7</v>
      </c>
      <c r="D798" s="5" t="s">
        <v>3561</v>
      </c>
      <c r="E798" s="4" t="s">
        <v>3562</v>
      </c>
      <c r="F798" s="6">
        <v>10957000</v>
      </c>
      <c r="G798" s="6">
        <v>563031.96200000006</v>
      </c>
      <c r="H798" s="6">
        <v>10393968.038000001</v>
      </c>
      <c r="I798" s="4" t="s">
        <v>1001</v>
      </c>
      <c r="J798" s="4" t="s">
        <v>1002</v>
      </c>
    </row>
    <row r="799" spans="1:10" x14ac:dyDescent="0.2">
      <c r="A799" s="4" t="s">
        <v>129</v>
      </c>
      <c r="B799" s="4" t="s">
        <v>257</v>
      </c>
      <c r="C799" s="5" t="s">
        <v>7</v>
      </c>
      <c r="D799" s="5" t="s">
        <v>1066</v>
      </c>
      <c r="E799" s="4" t="s">
        <v>1067</v>
      </c>
      <c r="F799" s="6">
        <v>982000</v>
      </c>
      <c r="G799" s="6">
        <v>0</v>
      </c>
      <c r="H799" s="6">
        <v>982000</v>
      </c>
      <c r="I799" s="4" t="s">
        <v>1001</v>
      </c>
      <c r="J799" s="4" t="s">
        <v>1002</v>
      </c>
    </row>
    <row r="800" spans="1:10" x14ac:dyDescent="0.2">
      <c r="A800" s="4" t="s">
        <v>129</v>
      </c>
      <c r="B800" s="4" t="s">
        <v>257</v>
      </c>
      <c r="C800" s="5" t="s">
        <v>7</v>
      </c>
      <c r="D800" s="5" t="s">
        <v>3563</v>
      </c>
      <c r="E800" s="4" t="s">
        <v>3564</v>
      </c>
      <c r="F800" s="6">
        <v>851000</v>
      </c>
      <c r="G800" s="6">
        <v>609.08699999999999</v>
      </c>
      <c r="H800" s="6">
        <v>850390.91299999994</v>
      </c>
      <c r="I800" s="4" t="s">
        <v>1001</v>
      </c>
      <c r="J800" s="4" t="s">
        <v>1002</v>
      </c>
    </row>
    <row r="801" spans="1:10" x14ac:dyDescent="0.2">
      <c r="A801" s="4" t="s">
        <v>129</v>
      </c>
      <c r="B801" s="4" t="s">
        <v>257</v>
      </c>
      <c r="C801" s="5" t="s">
        <v>7</v>
      </c>
      <c r="D801" s="5" t="s">
        <v>1068</v>
      </c>
      <c r="E801" s="4" t="s">
        <v>1069</v>
      </c>
      <c r="F801" s="6">
        <v>14000</v>
      </c>
      <c r="G801" s="6">
        <v>0</v>
      </c>
      <c r="H801" s="6">
        <v>14000</v>
      </c>
      <c r="I801" s="4" t="s">
        <v>163</v>
      </c>
      <c r="J801" s="4" t="s">
        <v>1070</v>
      </c>
    </row>
    <row r="802" spans="1:10" x14ac:dyDescent="0.2">
      <c r="A802" s="4" t="s">
        <v>129</v>
      </c>
      <c r="B802" s="4" t="s">
        <v>257</v>
      </c>
      <c r="C802" s="5" t="s">
        <v>7</v>
      </c>
      <c r="D802" s="5" t="s">
        <v>3017</v>
      </c>
      <c r="E802" s="4" t="s">
        <v>3018</v>
      </c>
      <c r="F802" s="6">
        <v>10000</v>
      </c>
      <c r="G802" s="6">
        <v>0</v>
      </c>
      <c r="H802" s="6">
        <v>10000</v>
      </c>
      <c r="I802" s="4" t="s">
        <v>1024</v>
      </c>
      <c r="J802" s="4" t="s">
        <v>3019</v>
      </c>
    </row>
    <row r="803" spans="1:10" x14ac:dyDescent="0.2">
      <c r="A803" s="4" t="s">
        <v>129</v>
      </c>
      <c r="B803" s="4" t="s">
        <v>257</v>
      </c>
      <c r="C803" s="5" t="s">
        <v>7</v>
      </c>
      <c r="D803" s="5" t="s">
        <v>1071</v>
      </c>
      <c r="E803" s="4" t="s">
        <v>2493</v>
      </c>
      <c r="F803" s="6">
        <v>152000</v>
      </c>
      <c r="G803" s="6">
        <v>103190.444</v>
      </c>
      <c r="H803" s="6">
        <v>48809.555999999997</v>
      </c>
      <c r="I803" s="4" t="s">
        <v>66</v>
      </c>
      <c r="J803" s="4" t="s">
        <v>1065</v>
      </c>
    </row>
    <row r="804" spans="1:10" x14ac:dyDescent="0.2">
      <c r="A804" s="4" t="s">
        <v>129</v>
      </c>
      <c r="B804" s="4" t="s">
        <v>257</v>
      </c>
      <c r="C804" s="5" t="s">
        <v>7</v>
      </c>
      <c r="D804" s="5" t="s">
        <v>1072</v>
      </c>
      <c r="E804" s="4" t="s">
        <v>2494</v>
      </c>
      <c r="F804" s="6">
        <v>1182560</v>
      </c>
      <c r="G804" s="6">
        <v>0</v>
      </c>
      <c r="H804" s="6">
        <v>1182560</v>
      </c>
      <c r="I804" s="4" t="s">
        <v>66</v>
      </c>
      <c r="J804" s="4" t="s">
        <v>1073</v>
      </c>
    </row>
    <row r="805" spans="1:10" x14ac:dyDescent="0.2">
      <c r="A805" s="4" t="s">
        <v>129</v>
      </c>
      <c r="B805" s="4" t="s">
        <v>257</v>
      </c>
      <c r="C805" s="5" t="s">
        <v>7</v>
      </c>
      <c r="D805" s="5" t="s">
        <v>2495</v>
      </c>
      <c r="E805" s="4" t="s">
        <v>2496</v>
      </c>
      <c r="F805" s="6">
        <v>6050</v>
      </c>
      <c r="G805" s="6">
        <v>0</v>
      </c>
      <c r="H805" s="6">
        <v>6050</v>
      </c>
      <c r="I805" s="4" t="s">
        <v>68</v>
      </c>
      <c r="J805" s="4" t="s">
        <v>200</v>
      </c>
    </row>
    <row r="806" spans="1:10" x14ac:dyDescent="0.2">
      <c r="A806" s="4" t="s">
        <v>129</v>
      </c>
      <c r="B806" s="4" t="s">
        <v>257</v>
      </c>
      <c r="C806" s="5" t="s">
        <v>7</v>
      </c>
      <c r="D806" s="5" t="s">
        <v>1074</v>
      </c>
      <c r="E806" s="4" t="s">
        <v>1075</v>
      </c>
      <c r="F806" s="6">
        <v>193000</v>
      </c>
      <c r="G806" s="6">
        <v>0</v>
      </c>
      <c r="H806" s="6">
        <v>193000</v>
      </c>
      <c r="I806" s="4" t="s">
        <v>1001</v>
      </c>
      <c r="J806" s="4" t="s">
        <v>3020</v>
      </c>
    </row>
    <row r="807" spans="1:10" x14ac:dyDescent="0.2">
      <c r="A807" s="4" t="s">
        <v>129</v>
      </c>
      <c r="B807" s="4" t="s">
        <v>257</v>
      </c>
      <c r="C807" s="5" t="s">
        <v>7</v>
      </c>
      <c r="D807" s="5" t="s">
        <v>1076</v>
      </c>
      <c r="E807" s="4" t="s">
        <v>2497</v>
      </c>
      <c r="F807" s="6">
        <v>1100000</v>
      </c>
      <c r="G807" s="6">
        <v>0</v>
      </c>
      <c r="H807" s="6">
        <v>1100000</v>
      </c>
      <c r="I807" s="4" t="s">
        <v>66</v>
      </c>
      <c r="J807" s="4" t="s">
        <v>1000</v>
      </c>
    </row>
    <row r="808" spans="1:10" x14ac:dyDescent="0.2">
      <c r="A808" s="4" t="s">
        <v>129</v>
      </c>
      <c r="B808" s="4" t="s">
        <v>257</v>
      </c>
      <c r="C808" s="5" t="s">
        <v>7</v>
      </c>
      <c r="D808" s="5" t="s">
        <v>3565</v>
      </c>
      <c r="E808" s="4" t="s">
        <v>3566</v>
      </c>
      <c r="F808" s="6">
        <v>1295000</v>
      </c>
      <c r="G808" s="6">
        <v>0</v>
      </c>
      <c r="H808" s="6">
        <v>1295000</v>
      </c>
      <c r="I808" s="4" t="s">
        <v>23</v>
      </c>
      <c r="J808" s="4" t="s">
        <v>24</v>
      </c>
    </row>
    <row r="809" spans="1:10" x14ac:dyDescent="0.2">
      <c r="A809" s="4" t="s">
        <v>129</v>
      </c>
      <c r="B809" s="4" t="s">
        <v>257</v>
      </c>
      <c r="C809" s="5" t="s">
        <v>7</v>
      </c>
      <c r="D809" s="5" t="s">
        <v>3567</v>
      </c>
      <c r="E809" s="4" t="s">
        <v>3568</v>
      </c>
      <c r="F809" s="6">
        <v>2526000</v>
      </c>
      <c r="G809" s="6">
        <v>1913109.7890000001</v>
      </c>
      <c r="H809" s="6">
        <v>612890.21100000001</v>
      </c>
      <c r="I809" s="4" t="s">
        <v>23</v>
      </c>
      <c r="J809" s="4" t="s">
        <v>24</v>
      </c>
    </row>
    <row r="810" spans="1:10" x14ac:dyDescent="0.2">
      <c r="A810" s="4" t="s">
        <v>129</v>
      </c>
      <c r="B810" s="4" t="s">
        <v>257</v>
      </c>
      <c r="C810" s="5" t="s">
        <v>7</v>
      </c>
      <c r="D810" s="5" t="s">
        <v>3569</v>
      </c>
      <c r="E810" s="4" t="s">
        <v>3570</v>
      </c>
      <c r="F810" s="6">
        <v>3854000</v>
      </c>
      <c r="G810" s="6">
        <v>2765686.9509999999</v>
      </c>
      <c r="H810" s="6">
        <v>1088313.0490000001</v>
      </c>
      <c r="I810" s="4" t="s">
        <v>23</v>
      </c>
      <c r="J810" s="4" t="s">
        <v>24</v>
      </c>
    </row>
    <row r="811" spans="1:10" x14ac:dyDescent="0.2">
      <c r="A811" s="4" t="s">
        <v>129</v>
      </c>
      <c r="B811" s="4" t="s">
        <v>257</v>
      </c>
      <c r="C811" s="5" t="s">
        <v>7</v>
      </c>
      <c r="D811" s="5" t="s">
        <v>3571</v>
      </c>
      <c r="E811" s="4" t="s">
        <v>3572</v>
      </c>
      <c r="F811" s="6">
        <v>5584000</v>
      </c>
      <c r="G811" s="6">
        <v>0</v>
      </c>
      <c r="H811" s="6">
        <v>5584000</v>
      </c>
      <c r="I811" s="4" t="s">
        <v>163</v>
      </c>
      <c r="J811" s="4" t="s">
        <v>1005</v>
      </c>
    </row>
    <row r="812" spans="1:10" x14ac:dyDescent="0.2">
      <c r="A812" s="4" t="s">
        <v>129</v>
      </c>
      <c r="B812" s="4" t="s">
        <v>257</v>
      </c>
      <c r="C812" s="5" t="s">
        <v>7</v>
      </c>
      <c r="D812" s="5" t="s">
        <v>2498</v>
      </c>
      <c r="E812" s="4" t="s">
        <v>3021</v>
      </c>
      <c r="F812" s="6">
        <v>476000</v>
      </c>
      <c r="G812" s="6">
        <v>0</v>
      </c>
      <c r="H812" s="6">
        <v>476000</v>
      </c>
      <c r="I812" s="4" t="s">
        <v>1968</v>
      </c>
      <c r="J812" s="4" t="s">
        <v>2499</v>
      </c>
    </row>
    <row r="813" spans="1:10" x14ac:dyDescent="0.2">
      <c r="A813" s="4" t="s">
        <v>129</v>
      </c>
      <c r="B813" s="4" t="s">
        <v>257</v>
      </c>
      <c r="C813" s="5" t="s">
        <v>7</v>
      </c>
      <c r="D813" s="5" t="s">
        <v>1077</v>
      </c>
      <c r="E813" s="4" t="s">
        <v>1078</v>
      </c>
      <c r="F813" s="6">
        <v>163000</v>
      </c>
      <c r="G813" s="6">
        <v>29670.499</v>
      </c>
      <c r="H813" s="6">
        <v>133329.50099999999</v>
      </c>
      <c r="I813" s="4" t="s">
        <v>65</v>
      </c>
      <c r="J813" s="4" t="s">
        <v>65</v>
      </c>
    </row>
    <row r="814" spans="1:10" x14ac:dyDescent="0.2">
      <c r="A814" s="4" t="s">
        <v>129</v>
      </c>
      <c r="B814" s="4" t="s">
        <v>257</v>
      </c>
      <c r="C814" s="5" t="s">
        <v>7</v>
      </c>
      <c r="D814" s="5" t="s">
        <v>3022</v>
      </c>
      <c r="E814" s="4" t="s">
        <v>3023</v>
      </c>
      <c r="F814" s="6">
        <v>53660</v>
      </c>
      <c r="G814" s="6">
        <v>0</v>
      </c>
      <c r="H814" s="6">
        <v>53660</v>
      </c>
      <c r="I814" s="4" t="s">
        <v>66</v>
      </c>
      <c r="J814" s="4" t="s">
        <v>66</v>
      </c>
    </row>
    <row r="815" spans="1:10" x14ac:dyDescent="0.2">
      <c r="A815" s="4" t="s">
        <v>129</v>
      </c>
      <c r="B815" s="4" t="s">
        <v>257</v>
      </c>
      <c r="C815" s="5" t="s">
        <v>7</v>
      </c>
      <c r="D815" s="5" t="s">
        <v>3573</v>
      </c>
      <c r="E815" s="4" t="s">
        <v>3574</v>
      </c>
      <c r="F815" s="6">
        <v>5733000</v>
      </c>
      <c r="G815" s="6">
        <v>2477235.2519999999</v>
      </c>
      <c r="H815" s="6">
        <v>3255764.7480000001</v>
      </c>
      <c r="I815" s="4" t="s">
        <v>23</v>
      </c>
      <c r="J815" s="4" t="s">
        <v>24</v>
      </c>
    </row>
    <row r="816" spans="1:10" x14ac:dyDescent="0.2">
      <c r="A816" s="4" t="s">
        <v>129</v>
      </c>
      <c r="B816" s="4" t="s">
        <v>257</v>
      </c>
      <c r="C816" s="5" t="s">
        <v>7</v>
      </c>
      <c r="D816" s="5" t="s">
        <v>3575</v>
      </c>
      <c r="E816" s="4" t="s">
        <v>3576</v>
      </c>
      <c r="F816" s="6">
        <v>9594000</v>
      </c>
      <c r="G816" s="6">
        <v>3233209.9160000002</v>
      </c>
      <c r="H816" s="6">
        <v>6360790.0839999998</v>
      </c>
      <c r="I816" s="4" t="s">
        <v>23</v>
      </c>
      <c r="J816" s="4" t="s">
        <v>24</v>
      </c>
    </row>
    <row r="817" spans="1:10" x14ac:dyDescent="0.2">
      <c r="A817" s="4" t="s">
        <v>129</v>
      </c>
      <c r="B817" s="4" t="s">
        <v>257</v>
      </c>
      <c r="C817" s="5" t="s">
        <v>7</v>
      </c>
      <c r="D817" s="5" t="s">
        <v>4106</v>
      </c>
      <c r="E817" s="4" t="s">
        <v>4107</v>
      </c>
      <c r="F817" s="6">
        <v>8589328</v>
      </c>
      <c r="G817" s="6">
        <v>968687.23</v>
      </c>
      <c r="H817" s="6">
        <v>7620640.7700000005</v>
      </c>
      <c r="I817" s="4" t="s">
        <v>163</v>
      </c>
      <c r="J817" s="4" t="s">
        <v>1005</v>
      </c>
    </row>
    <row r="818" spans="1:10" x14ac:dyDescent="0.2">
      <c r="A818" s="4" t="s">
        <v>129</v>
      </c>
      <c r="B818" s="4" t="s">
        <v>257</v>
      </c>
      <c r="C818" s="5" t="s">
        <v>7</v>
      </c>
      <c r="D818" s="5" t="s">
        <v>2500</v>
      </c>
      <c r="E818" s="4" t="s">
        <v>3024</v>
      </c>
      <c r="F818" s="6">
        <v>1150000</v>
      </c>
      <c r="G818" s="6">
        <v>0</v>
      </c>
      <c r="H818" s="6">
        <v>1150000</v>
      </c>
      <c r="I818" s="4" t="s">
        <v>23</v>
      </c>
      <c r="J818" s="4" t="s">
        <v>24</v>
      </c>
    </row>
    <row r="819" spans="1:10" x14ac:dyDescent="0.2">
      <c r="A819" s="4" t="s">
        <v>129</v>
      </c>
      <c r="B819" s="4" t="s">
        <v>257</v>
      </c>
      <c r="C819" s="5" t="s">
        <v>7</v>
      </c>
      <c r="D819" s="5" t="s">
        <v>2752</v>
      </c>
      <c r="E819" s="4" t="s">
        <v>3025</v>
      </c>
      <c r="F819" s="6">
        <v>11317000</v>
      </c>
      <c r="G819" s="6">
        <v>0</v>
      </c>
      <c r="H819" s="6">
        <v>11317000</v>
      </c>
      <c r="I819" s="4" t="s">
        <v>23</v>
      </c>
      <c r="J819" s="4" t="s">
        <v>24</v>
      </c>
    </row>
    <row r="820" spans="1:10" x14ac:dyDescent="0.2">
      <c r="A820" s="4" t="s">
        <v>129</v>
      </c>
      <c r="B820" s="4" t="s">
        <v>257</v>
      </c>
      <c r="C820" s="5" t="s">
        <v>7</v>
      </c>
      <c r="D820" s="5" t="s">
        <v>2753</v>
      </c>
      <c r="E820" s="4" t="s">
        <v>3026</v>
      </c>
      <c r="F820" s="6">
        <v>15532000</v>
      </c>
      <c r="G820" s="6">
        <v>0</v>
      </c>
      <c r="H820" s="6">
        <v>15532000</v>
      </c>
      <c r="I820" s="4" t="s">
        <v>23</v>
      </c>
      <c r="J820" s="4" t="s">
        <v>24</v>
      </c>
    </row>
    <row r="821" spans="1:10" x14ac:dyDescent="0.2">
      <c r="A821" s="4" t="s">
        <v>129</v>
      </c>
      <c r="B821" s="4" t="s">
        <v>257</v>
      </c>
      <c r="C821" s="5" t="s">
        <v>7</v>
      </c>
      <c r="D821" s="5" t="s">
        <v>2754</v>
      </c>
      <c r="E821" s="4" t="s">
        <v>3027</v>
      </c>
      <c r="F821" s="6">
        <v>1160000</v>
      </c>
      <c r="G821" s="6">
        <v>0</v>
      </c>
      <c r="H821" s="6">
        <v>1160000</v>
      </c>
      <c r="I821" s="4" t="s">
        <v>23</v>
      </c>
      <c r="J821" s="4" t="s">
        <v>24</v>
      </c>
    </row>
    <row r="822" spans="1:10" x14ac:dyDescent="0.2">
      <c r="A822" s="4" t="s">
        <v>129</v>
      </c>
      <c r="B822" s="4" t="s">
        <v>257</v>
      </c>
      <c r="C822" s="5" t="s">
        <v>7</v>
      </c>
      <c r="D822" s="5" t="s">
        <v>2755</v>
      </c>
      <c r="E822" s="4" t="s">
        <v>3028</v>
      </c>
      <c r="F822" s="6">
        <v>1336000</v>
      </c>
      <c r="G822" s="6">
        <v>0</v>
      </c>
      <c r="H822" s="6">
        <v>1336000</v>
      </c>
      <c r="I822" s="4" t="s">
        <v>23</v>
      </c>
      <c r="J822" s="4" t="s">
        <v>24</v>
      </c>
    </row>
    <row r="823" spans="1:10" x14ac:dyDescent="0.2">
      <c r="A823" s="4" t="s">
        <v>129</v>
      </c>
      <c r="B823" s="4" t="s">
        <v>300</v>
      </c>
      <c r="C823" s="5" t="s">
        <v>7</v>
      </c>
      <c r="D823" s="5" t="s">
        <v>3577</v>
      </c>
      <c r="E823" s="4" t="s">
        <v>3578</v>
      </c>
      <c r="F823" s="6">
        <v>74410</v>
      </c>
      <c r="G823" s="6">
        <v>0</v>
      </c>
      <c r="H823" s="6">
        <v>74410</v>
      </c>
      <c r="I823" s="4" t="s">
        <v>68</v>
      </c>
      <c r="J823" s="4" t="s">
        <v>69</v>
      </c>
    </row>
    <row r="824" spans="1:10" x14ac:dyDescent="0.2">
      <c r="A824" s="4" t="s">
        <v>129</v>
      </c>
      <c r="B824" s="4" t="s">
        <v>300</v>
      </c>
      <c r="C824" s="5" t="s">
        <v>7</v>
      </c>
      <c r="D824" s="5" t="s">
        <v>2134</v>
      </c>
      <c r="E824" s="4" t="s">
        <v>2501</v>
      </c>
      <c r="F824" s="6">
        <v>353978</v>
      </c>
      <c r="G824" s="6">
        <v>143351.74</v>
      </c>
      <c r="H824" s="6">
        <v>210626.26</v>
      </c>
      <c r="I824" s="4" t="s">
        <v>65</v>
      </c>
      <c r="J824" s="4" t="s">
        <v>1003</v>
      </c>
    </row>
    <row r="825" spans="1:10" x14ac:dyDescent="0.2">
      <c r="A825" s="4" t="s">
        <v>129</v>
      </c>
      <c r="B825" s="4" t="s">
        <v>300</v>
      </c>
      <c r="C825" s="5" t="s">
        <v>7</v>
      </c>
      <c r="D825" s="5" t="s">
        <v>2260</v>
      </c>
      <c r="E825" s="4" t="s">
        <v>2261</v>
      </c>
      <c r="F825" s="6">
        <v>575990</v>
      </c>
      <c r="G825" s="6">
        <v>483547.42200000002</v>
      </c>
      <c r="H825" s="6">
        <v>92442.57799999998</v>
      </c>
      <c r="I825" s="4" t="s">
        <v>68</v>
      </c>
      <c r="J825" s="4" t="s">
        <v>2262</v>
      </c>
    </row>
    <row r="826" spans="1:10" x14ac:dyDescent="0.2">
      <c r="A826" s="4" t="s">
        <v>129</v>
      </c>
      <c r="B826" s="4" t="s">
        <v>184</v>
      </c>
      <c r="C826" s="5" t="s">
        <v>7</v>
      </c>
      <c r="D826" s="5" t="s">
        <v>1004</v>
      </c>
      <c r="E826" s="4" t="s">
        <v>2488</v>
      </c>
      <c r="F826" s="6">
        <v>135650</v>
      </c>
      <c r="G826" s="6">
        <v>114241.505</v>
      </c>
      <c r="H826" s="6">
        <v>21408.494999999995</v>
      </c>
      <c r="I826" s="4" t="s">
        <v>68</v>
      </c>
      <c r="J826" s="4" t="s">
        <v>68</v>
      </c>
    </row>
    <row r="827" spans="1:10" x14ac:dyDescent="0.2">
      <c r="A827" s="4" t="s">
        <v>129</v>
      </c>
      <c r="B827" s="4" t="s">
        <v>2818</v>
      </c>
      <c r="C827" s="5" t="s">
        <v>7</v>
      </c>
      <c r="D827" s="5" t="s">
        <v>3579</v>
      </c>
      <c r="E827" s="4" t="s">
        <v>3580</v>
      </c>
      <c r="F827" s="6">
        <v>825999</v>
      </c>
      <c r="G827" s="6">
        <v>0</v>
      </c>
      <c r="H827" s="6">
        <v>825999</v>
      </c>
      <c r="I827" s="4" t="s">
        <v>65</v>
      </c>
      <c r="J827" s="4" t="s">
        <v>67</v>
      </c>
    </row>
    <row r="828" spans="1:10" x14ac:dyDescent="0.2">
      <c r="A828" s="4" t="s">
        <v>129</v>
      </c>
      <c r="B828" s="4" t="s">
        <v>2818</v>
      </c>
      <c r="C828" s="5" t="s">
        <v>7</v>
      </c>
      <c r="D828" s="5" t="s">
        <v>1971</v>
      </c>
      <c r="E828" s="4" t="s">
        <v>1972</v>
      </c>
      <c r="F828" s="6">
        <v>4336169</v>
      </c>
      <c r="G828" s="6">
        <v>0</v>
      </c>
      <c r="H828" s="6">
        <v>4336169</v>
      </c>
      <c r="I828" s="4" t="s">
        <v>23</v>
      </c>
      <c r="J828" s="4" t="s">
        <v>24</v>
      </c>
    </row>
    <row r="829" spans="1:10" x14ac:dyDescent="0.2">
      <c r="A829" s="4" t="s">
        <v>129</v>
      </c>
      <c r="B829" s="4" t="s">
        <v>2818</v>
      </c>
      <c r="C829" s="5" t="s">
        <v>7</v>
      </c>
      <c r="D829" s="5" t="s">
        <v>3581</v>
      </c>
      <c r="E829" s="4" t="s">
        <v>3582</v>
      </c>
      <c r="F829" s="6">
        <v>973705</v>
      </c>
      <c r="G829" s="6">
        <v>0</v>
      </c>
      <c r="H829" s="6">
        <v>973705</v>
      </c>
      <c r="I829" s="4" t="s">
        <v>66</v>
      </c>
      <c r="J829" s="4" t="s">
        <v>66</v>
      </c>
    </row>
    <row r="830" spans="1:10" x14ac:dyDescent="0.2">
      <c r="A830" s="4" t="s">
        <v>129</v>
      </c>
      <c r="B830" s="4" t="s">
        <v>2818</v>
      </c>
      <c r="C830" s="5" t="s">
        <v>7</v>
      </c>
      <c r="D830" s="5" t="s">
        <v>1973</v>
      </c>
      <c r="E830" s="4" t="s">
        <v>1974</v>
      </c>
      <c r="F830" s="6">
        <v>112210</v>
      </c>
      <c r="G830" s="6">
        <v>15915.5</v>
      </c>
      <c r="H830" s="6">
        <v>96294.5</v>
      </c>
      <c r="I830" s="4" t="s">
        <v>23</v>
      </c>
      <c r="J830" s="4" t="s">
        <v>24</v>
      </c>
    </row>
    <row r="831" spans="1:10" x14ac:dyDescent="0.2">
      <c r="A831" s="4" t="s">
        <v>129</v>
      </c>
      <c r="B831" s="4" t="s">
        <v>2818</v>
      </c>
      <c r="C831" s="5" t="s">
        <v>7</v>
      </c>
      <c r="D831" s="5" t="s">
        <v>1975</v>
      </c>
      <c r="E831" s="4" t="s">
        <v>2502</v>
      </c>
      <c r="F831" s="6">
        <v>124139</v>
      </c>
      <c r="G831" s="6">
        <v>14132.743</v>
      </c>
      <c r="H831" s="6">
        <v>110006.257</v>
      </c>
      <c r="I831" s="4" t="s">
        <v>66</v>
      </c>
      <c r="J831" s="4" t="s">
        <v>1065</v>
      </c>
    </row>
    <row r="832" spans="1:10" x14ac:dyDescent="0.2">
      <c r="A832" s="4" t="s">
        <v>129</v>
      </c>
      <c r="B832" s="4" t="s">
        <v>2818</v>
      </c>
      <c r="C832" s="5" t="s">
        <v>7</v>
      </c>
      <c r="D832" s="5" t="s">
        <v>1976</v>
      </c>
      <c r="E832" s="4" t="s">
        <v>1977</v>
      </c>
      <c r="F832" s="6">
        <v>5520850</v>
      </c>
      <c r="G832" s="6">
        <v>0</v>
      </c>
      <c r="H832" s="6">
        <v>5520850</v>
      </c>
      <c r="I832" s="4" t="s">
        <v>23</v>
      </c>
      <c r="J832" s="4" t="s">
        <v>24</v>
      </c>
    </row>
    <row r="833" spans="1:10" x14ac:dyDescent="0.2">
      <c r="A833" s="4" t="s">
        <v>129</v>
      </c>
      <c r="B833" s="4" t="s">
        <v>2818</v>
      </c>
      <c r="C833" s="5" t="s">
        <v>7</v>
      </c>
      <c r="D833" s="5" t="s">
        <v>1978</v>
      </c>
      <c r="E833" s="4" t="s">
        <v>2503</v>
      </c>
      <c r="F833" s="6">
        <v>1993195</v>
      </c>
      <c r="G833" s="6">
        <v>857204.83500000008</v>
      </c>
      <c r="H833" s="6">
        <v>1135990.165</v>
      </c>
      <c r="I833" s="4" t="s">
        <v>66</v>
      </c>
      <c r="J833" s="4" t="s">
        <v>1979</v>
      </c>
    </row>
    <row r="834" spans="1:10" x14ac:dyDescent="0.2">
      <c r="A834" s="4" t="s">
        <v>129</v>
      </c>
      <c r="B834" s="4" t="s">
        <v>2818</v>
      </c>
      <c r="C834" s="5" t="s">
        <v>7</v>
      </c>
      <c r="D834" s="5" t="s">
        <v>3583</v>
      </c>
      <c r="E834" s="4" t="s">
        <v>3584</v>
      </c>
      <c r="F834" s="6">
        <v>517671</v>
      </c>
      <c r="G834" s="6">
        <v>0</v>
      </c>
      <c r="H834" s="6">
        <v>517671</v>
      </c>
      <c r="I834" s="4" t="s">
        <v>68</v>
      </c>
      <c r="J834" s="4" t="s">
        <v>3585</v>
      </c>
    </row>
    <row r="835" spans="1:10" x14ac:dyDescent="0.2">
      <c r="A835" s="4" t="s">
        <v>129</v>
      </c>
      <c r="B835" s="4" t="s">
        <v>2818</v>
      </c>
      <c r="C835" s="5" t="s">
        <v>7</v>
      </c>
      <c r="D835" s="5" t="s">
        <v>3586</v>
      </c>
      <c r="E835" s="4" t="s">
        <v>3587</v>
      </c>
      <c r="F835" s="6">
        <v>306742</v>
      </c>
      <c r="G835" s="6">
        <v>0</v>
      </c>
      <c r="H835" s="6">
        <v>306742</v>
      </c>
      <c r="I835" s="4" t="s">
        <v>66</v>
      </c>
      <c r="J835" s="4" t="s">
        <v>3588</v>
      </c>
    </row>
    <row r="836" spans="1:10" x14ac:dyDescent="0.2">
      <c r="A836" s="4" t="s">
        <v>129</v>
      </c>
      <c r="B836" s="4" t="s">
        <v>2818</v>
      </c>
      <c r="C836" s="5" t="s">
        <v>7</v>
      </c>
      <c r="D836" s="5" t="s">
        <v>3589</v>
      </c>
      <c r="E836" s="4" t="s">
        <v>3590</v>
      </c>
      <c r="F836" s="6">
        <v>1483806</v>
      </c>
      <c r="G836" s="6">
        <v>0</v>
      </c>
      <c r="H836" s="6">
        <v>1483806</v>
      </c>
      <c r="I836" s="4" t="s">
        <v>66</v>
      </c>
      <c r="J836" s="4" t="s">
        <v>66</v>
      </c>
    </row>
    <row r="837" spans="1:10" x14ac:dyDescent="0.2">
      <c r="A837" s="4" t="s">
        <v>129</v>
      </c>
      <c r="B837" s="4" t="s">
        <v>2818</v>
      </c>
      <c r="C837" s="5" t="s">
        <v>7</v>
      </c>
      <c r="D837" s="5" t="s">
        <v>2218</v>
      </c>
      <c r="E837" s="4" t="s">
        <v>3029</v>
      </c>
      <c r="F837" s="6">
        <v>435571</v>
      </c>
      <c r="G837" s="6">
        <v>77447.168000000005</v>
      </c>
      <c r="H837" s="6">
        <v>358123.83200000005</v>
      </c>
      <c r="I837" s="4" t="s">
        <v>163</v>
      </c>
      <c r="J837" s="4" t="s">
        <v>24</v>
      </c>
    </row>
    <row r="838" spans="1:10" x14ac:dyDescent="0.2">
      <c r="A838" s="4" t="s">
        <v>129</v>
      </c>
      <c r="B838" s="4" t="s">
        <v>306</v>
      </c>
      <c r="C838" s="5" t="s">
        <v>7</v>
      </c>
      <c r="D838" s="5" t="s">
        <v>1079</v>
      </c>
      <c r="E838" s="4" t="s">
        <v>1080</v>
      </c>
      <c r="F838" s="6">
        <v>1809595</v>
      </c>
      <c r="G838" s="6">
        <v>475824.59399999998</v>
      </c>
      <c r="H838" s="6">
        <v>1333770.406</v>
      </c>
      <c r="I838" s="4" t="s">
        <v>1081</v>
      </c>
      <c r="J838" s="4" t="s">
        <v>1082</v>
      </c>
    </row>
    <row r="839" spans="1:10" x14ac:dyDescent="0.2">
      <c r="A839" s="4" t="s">
        <v>129</v>
      </c>
      <c r="B839" s="4" t="s">
        <v>185</v>
      </c>
      <c r="C839" s="5" t="s">
        <v>7</v>
      </c>
      <c r="D839" s="5" t="s">
        <v>173</v>
      </c>
      <c r="E839" s="4" t="s">
        <v>225</v>
      </c>
      <c r="F839" s="6">
        <v>47824</v>
      </c>
      <c r="G839" s="6">
        <v>0</v>
      </c>
      <c r="H839" s="6">
        <v>47824</v>
      </c>
      <c r="I839" s="4" t="s">
        <v>23</v>
      </c>
      <c r="J839" s="4" t="s">
        <v>24</v>
      </c>
    </row>
    <row r="840" spans="1:10" x14ac:dyDescent="0.2">
      <c r="A840" s="4" t="s">
        <v>75</v>
      </c>
      <c r="B840" s="4" t="s">
        <v>319</v>
      </c>
      <c r="C840" s="5" t="s">
        <v>7</v>
      </c>
      <c r="D840" s="5" t="s">
        <v>4108</v>
      </c>
      <c r="E840" s="4" t="s">
        <v>4109</v>
      </c>
      <c r="F840" s="6">
        <v>137980</v>
      </c>
      <c r="G840" s="6">
        <v>0</v>
      </c>
      <c r="H840" s="6">
        <v>137980</v>
      </c>
      <c r="I840" s="4" t="s">
        <v>130</v>
      </c>
      <c r="J840" s="4" t="s">
        <v>4110</v>
      </c>
    </row>
    <row r="841" spans="1:10" x14ac:dyDescent="0.2">
      <c r="A841" s="4" t="s">
        <v>75</v>
      </c>
      <c r="B841" s="4" t="s">
        <v>252</v>
      </c>
      <c r="C841" s="5" t="s">
        <v>8</v>
      </c>
      <c r="D841" s="5" t="s">
        <v>1980</v>
      </c>
      <c r="E841" s="4" t="s">
        <v>1981</v>
      </c>
      <c r="F841" s="6">
        <v>223367</v>
      </c>
      <c r="G841" s="6">
        <v>0</v>
      </c>
      <c r="H841" s="6">
        <v>223367</v>
      </c>
      <c r="I841" s="4" t="s">
        <v>131</v>
      </c>
      <c r="J841" s="4" t="s">
        <v>1109</v>
      </c>
    </row>
    <row r="842" spans="1:10" x14ac:dyDescent="0.2">
      <c r="A842" s="4" t="s">
        <v>75</v>
      </c>
      <c r="B842" s="4" t="s">
        <v>252</v>
      </c>
      <c r="C842" s="5" t="s">
        <v>7</v>
      </c>
      <c r="D842" s="5" t="s">
        <v>1090</v>
      </c>
      <c r="E842" s="4" t="s">
        <v>1091</v>
      </c>
      <c r="F842" s="6">
        <v>2161968</v>
      </c>
      <c r="G842" s="6">
        <v>1361648.6329999999</v>
      </c>
      <c r="H842" s="6">
        <v>800319.36700000009</v>
      </c>
      <c r="I842" s="4" t="s">
        <v>130</v>
      </c>
      <c r="J842" s="4" t="s">
        <v>1083</v>
      </c>
    </row>
    <row r="843" spans="1:10" x14ac:dyDescent="0.2">
      <c r="A843" s="4" t="s">
        <v>75</v>
      </c>
      <c r="B843" s="4" t="s">
        <v>252</v>
      </c>
      <c r="C843" s="5" t="s">
        <v>7</v>
      </c>
      <c r="D843" s="5" t="s">
        <v>1982</v>
      </c>
      <c r="E843" s="4" t="s">
        <v>2135</v>
      </c>
      <c r="F843" s="6">
        <v>2113802</v>
      </c>
      <c r="G843" s="6">
        <v>836715.80099999998</v>
      </c>
      <c r="H843" s="6">
        <v>1277086.199</v>
      </c>
      <c r="I843" s="4" t="s">
        <v>1088</v>
      </c>
      <c r="J843" s="4" t="s">
        <v>1983</v>
      </c>
    </row>
    <row r="844" spans="1:10" x14ac:dyDescent="0.2">
      <c r="A844" s="4" t="s">
        <v>75</v>
      </c>
      <c r="B844" s="4" t="s">
        <v>252</v>
      </c>
      <c r="C844" s="5" t="s">
        <v>7</v>
      </c>
      <c r="D844" s="5" t="s">
        <v>2320</v>
      </c>
      <c r="E844" s="4" t="s">
        <v>3030</v>
      </c>
      <c r="F844" s="6">
        <v>506300</v>
      </c>
      <c r="G844" s="6">
        <v>150148.43400000001</v>
      </c>
      <c r="H844" s="6">
        <v>356151.56599999999</v>
      </c>
      <c r="I844" s="4" t="s">
        <v>130</v>
      </c>
      <c r="J844" s="4" t="s">
        <v>1083</v>
      </c>
    </row>
    <row r="845" spans="1:10" x14ac:dyDescent="0.2">
      <c r="A845" s="4" t="s">
        <v>75</v>
      </c>
      <c r="B845" s="4" t="s">
        <v>257</v>
      </c>
      <c r="C845" s="5" t="s">
        <v>8</v>
      </c>
      <c r="D845" s="5" t="s">
        <v>1092</v>
      </c>
      <c r="E845" s="4" t="s">
        <v>2504</v>
      </c>
      <c r="F845" s="6">
        <v>75000</v>
      </c>
      <c r="G845" s="6">
        <v>60821.37</v>
      </c>
      <c r="H845" s="6">
        <v>14178.629999999997</v>
      </c>
      <c r="I845" s="4" t="s">
        <v>131</v>
      </c>
      <c r="J845" s="4" t="s">
        <v>1093</v>
      </c>
    </row>
    <row r="846" spans="1:10" x14ac:dyDescent="0.2">
      <c r="A846" s="4" t="s">
        <v>75</v>
      </c>
      <c r="B846" s="4" t="s">
        <v>257</v>
      </c>
      <c r="C846" s="5" t="s">
        <v>7</v>
      </c>
      <c r="D846" s="5" t="s">
        <v>1094</v>
      </c>
      <c r="E846" s="4" t="s">
        <v>1095</v>
      </c>
      <c r="F846" s="6">
        <v>3848000</v>
      </c>
      <c r="G846" s="6">
        <v>54643.696000000004</v>
      </c>
      <c r="H846" s="6">
        <v>3793356.304</v>
      </c>
      <c r="I846" s="4" t="s">
        <v>130</v>
      </c>
      <c r="J846" s="4" t="s">
        <v>1096</v>
      </c>
    </row>
    <row r="847" spans="1:10" x14ac:dyDescent="0.2">
      <c r="A847" s="4" t="s">
        <v>75</v>
      </c>
      <c r="B847" s="4" t="s">
        <v>257</v>
      </c>
      <c r="C847" s="5" t="s">
        <v>7</v>
      </c>
      <c r="D847" s="5" t="s">
        <v>1097</v>
      </c>
      <c r="E847" s="4" t="s">
        <v>1098</v>
      </c>
      <c r="F847" s="6">
        <v>8324000</v>
      </c>
      <c r="G847" s="6">
        <v>1316082.9680000001</v>
      </c>
      <c r="H847" s="6">
        <v>7007917.0319999997</v>
      </c>
      <c r="I847" s="4" t="s">
        <v>130</v>
      </c>
      <c r="J847" s="4" t="s">
        <v>1099</v>
      </c>
    </row>
    <row r="848" spans="1:10" x14ac:dyDescent="0.2">
      <c r="A848" s="4" t="s">
        <v>75</v>
      </c>
      <c r="B848" s="4" t="s">
        <v>257</v>
      </c>
      <c r="C848" s="5" t="s">
        <v>7</v>
      </c>
      <c r="D848" s="5" t="s">
        <v>1100</v>
      </c>
      <c r="E848" s="4" t="s">
        <v>1101</v>
      </c>
      <c r="F848" s="6">
        <v>402000</v>
      </c>
      <c r="G848" s="6">
        <v>0</v>
      </c>
      <c r="H848" s="6">
        <v>402000</v>
      </c>
      <c r="I848" s="4" t="s">
        <v>1086</v>
      </c>
      <c r="J848" s="4" t="s">
        <v>1102</v>
      </c>
    </row>
    <row r="849" spans="1:10" x14ac:dyDescent="0.2">
      <c r="A849" s="4" t="s">
        <v>75</v>
      </c>
      <c r="B849" s="4" t="s">
        <v>257</v>
      </c>
      <c r="C849" s="5" t="s">
        <v>7</v>
      </c>
      <c r="D849" s="5" t="s">
        <v>3031</v>
      </c>
      <c r="E849" s="4" t="s">
        <v>3032</v>
      </c>
      <c r="F849" s="6">
        <v>868000</v>
      </c>
      <c r="G849" s="6">
        <v>0</v>
      </c>
      <c r="H849" s="6">
        <v>868000</v>
      </c>
      <c r="I849" s="4" t="s">
        <v>130</v>
      </c>
      <c r="J849" s="4" t="s">
        <v>1103</v>
      </c>
    </row>
    <row r="850" spans="1:10" x14ac:dyDescent="0.2">
      <c r="A850" s="4" t="s">
        <v>75</v>
      </c>
      <c r="B850" s="4" t="s">
        <v>257</v>
      </c>
      <c r="C850" s="5" t="s">
        <v>7</v>
      </c>
      <c r="D850" s="5" t="s">
        <v>4023</v>
      </c>
      <c r="E850" s="4" t="s">
        <v>4024</v>
      </c>
      <c r="F850" s="6">
        <v>7500</v>
      </c>
      <c r="G850" s="6">
        <v>0</v>
      </c>
      <c r="H850" s="6">
        <v>7500</v>
      </c>
      <c r="I850" s="4" t="s">
        <v>130</v>
      </c>
      <c r="J850" s="4" t="s">
        <v>1083</v>
      </c>
    </row>
    <row r="851" spans="1:10" x14ac:dyDescent="0.2">
      <c r="A851" s="4" t="s">
        <v>75</v>
      </c>
      <c r="B851" s="4" t="s">
        <v>257</v>
      </c>
      <c r="C851" s="5" t="s">
        <v>7</v>
      </c>
      <c r="D851" s="5" t="s">
        <v>2188</v>
      </c>
      <c r="E851" s="4" t="s">
        <v>2505</v>
      </c>
      <c r="F851" s="6">
        <v>42520</v>
      </c>
      <c r="G851" s="6">
        <v>0</v>
      </c>
      <c r="H851" s="6">
        <v>42520</v>
      </c>
      <c r="I851" s="4" t="s">
        <v>1086</v>
      </c>
      <c r="J851" s="4" t="s">
        <v>4111</v>
      </c>
    </row>
    <row r="852" spans="1:10" x14ac:dyDescent="0.2">
      <c r="A852" s="4" t="s">
        <v>75</v>
      </c>
      <c r="B852" s="4" t="s">
        <v>257</v>
      </c>
      <c r="C852" s="5" t="s">
        <v>7</v>
      </c>
      <c r="D852" s="5" t="s">
        <v>1104</v>
      </c>
      <c r="E852" s="4" t="s">
        <v>1105</v>
      </c>
      <c r="F852" s="6">
        <v>451000</v>
      </c>
      <c r="G852" s="6">
        <v>45209.58</v>
      </c>
      <c r="H852" s="6">
        <v>405790.42</v>
      </c>
      <c r="I852" s="4" t="s">
        <v>1086</v>
      </c>
      <c r="J852" s="4" t="s">
        <v>1106</v>
      </c>
    </row>
    <row r="853" spans="1:10" x14ac:dyDescent="0.2">
      <c r="A853" s="4" t="s">
        <v>75</v>
      </c>
      <c r="B853" s="4" t="s">
        <v>257</v>
      </c>
      <c r="C853" s="5" t="s">
        <v>7</v>
      </c>
      <c r="D853" s="5" t="s">
        <v>3591</v>
      </c>
      <c r="E853" s="4" t="s">
        <v>3592</v>
      </c>
      <c r="F853" s="6">
        <v>274000</v>
      </c>
      <c r="G853" s="6">
        <v>7521.7049999999999</v>
      </c>
      <c r="H853" s="6">
        <v>266478.29499999998</v>
      </c>
      <c r="I853" s="4" t="s">
        <v>131</v>
      </c>
      <c r="J853" s="4" t="s">
        <v>3593</v>
      </c>
    </row>
    <row r="854" spans="1:10" x14ac:dyDescent="0.2">
      <c r="A854" s="4" t="s">
        <v>75</v>
      </c>
      <c r="B854" s="4" t="s">
        <v>257</v>
      </c>
      <c r="C854" s="5" t="s">
        <v>7</v>
      </c>
      <c r="D854" s="5" t="s">
        <v>1107</v>
      </c>
      <c r="E854" s="4" t="s">
        <v>1108</v>
      </c>
      <c r="F854" s="6">
        <v>5000</v>
      </c>
      <c r="G854" s="6">
        <v>0</v>
      </c>
      <c r="H854" s="6">
        <v>5000</v>
      </c>
      <c r="I854" s="4" t="s">
        <v>131</v>
      </c>
      <c r="J854" s="4" t="s">
        <v>1109</v>
      </c>
    </row>
    <row r="855" spans="1:10" x14ac:dyDescent="0.2">
      <c r="A855" s="4" t="s">
        <v>75</v>
      </c>
      <c r="B855" s="4" t="s">
        <v>257</v>
      </c>
      <c r="C855" s="5" t="s">
        <v>7</v>
      </c>
      <c r="D855" s="5" t="s">
        <v>1110</v>
      </c>
      <c r="E855" s="4" t="s">
        <v>1111</v>
      </c>
      <c r="F855" s="6">
        <v>178400</v>
      </c>
      <c r="G855" s="6">
        <v>164804.82</v>
      </c>
      <c r="H855" s="6">
        <v>13595.179999999993</v>
      </c>
      <c r="I855" s="4" t="s">
        <v>130</v>
      </c>
      <c r="J855" s="4" t="s">
        <v>1112</v>
      </c>
    </row>
    <row r="856" spans="1:10" x14ac:dyDescent="0.2">
      <c r="A856" s="4" t="s">
        <v>75</v>
      </c>
      <c r="B856" s="4" t="s">
        <v>257</v>
      </c>
      <c r="C856" s="5" t="s">
        <v>7</v>
      </c>
      <c r="D856" s="5" t="s">
        <v>3033</v>
      </c>
      <c r="E856" s="4" t="s">
        <v>3034</v>
      </c>
      <c r="F856" s="6">
        <v>3000</v>
      </c>
      <c r="G856" s="6">
        <v>0</v>
      </c>
      <c r="H856" s="6">
        <v>3000</v>
      </c>
      <c r="I856" s="4" t="s">
        <v>131</v>
      </c>
      <c r="J856" s="4" t="s">
        <v>3035</v>
      </c>
    </row>
    <row r="857" spans="1:10" x14ac:dyDescent="0.2">
      <c r="A857" s="4" t="s">
        <v>75</v>
      </c>
      <c r="B857" s="4" t="s">
        <v>257</v>
      </c>
      <c r="C857" s="5" t="s">
        <v>7</v>
      </c>
      <c r="D857" s="5" t="s">
        <v>3036</v>
      </c>
      <c r="E857" s="4" t="s">
        <v>3037</v>
      </c>
      <c r="F857" s="6">
        <v>2000</v>
      </c>
      <c r="G857" s="6">
        <v>0</v>
      </c>
      <c r="H857" s="6">
        <v>2000</v>
      </c>
      <c r="I857" s="4" t="s">
        <v>130</v>
      </c>
      <c r="J857" s="4" t="s">
        <v>1103</v>
      </c>
    </row>
    <row r="858" spans="1:10" x14ac:dyDescent="0.2">
      <c r="A858" s="4" t="s">
        <v>75</v>
      </c>
      <c r="B858" s="4" t="s">
        <v>257</v>
      </c>
      <c r="C858" s="5" t="s">
        <v>7</v>
      </c>
      <c r="D858" s="5" t="s">
        <v>3594</v>
      </c>
      <c r="E858" s="4" t="s">
        <v>3595</v>
      </c>
      <c r="F858" s="6">
        <v>1283000</v>
      </c>
      <c r="G858" s="6">
        <v>657131.92699999991</v>
      </c>
      <c r="H858" s="6">
        <v>625868.07300000009</v>
      </c>
      <c r="I858" s="4" t="s">
        <v>3596</v>
      </c>
      <c r="J858" s="4" t="s">
        <v>3597</v>
      </c>
    </row>
    <row r="859" spans="1:10" x14ac:dyDescent="0.2">
      <c r="A859" s="4" t="s">
        <v>75</v>
      </c>
      <c r="B859" s="4" t="s">
        <v>257</v>
      </c>
      <c r="C859" s="5" t="s">
        <v>7</v>
      </c>
      <c r="D859" s="5" t="s">
        <v>3598</v>
      </c>
      <c r="E859" s="4" t="s">
        <v>3599</v>
      </c>
      <c r="F859" s="6">
        <v>61000</v>
      </c>
      <c r="G859" s="6">
        <v>0</v>
      </c>
      <c r="H859" s="6">
        <v>61000</v>
      </c>
      <c r="I859" s="4" t="s">
        <v>3600</v>
      </c>
      <c r="J859" s="4" t="s">
        <v>3601</v>
      </c>
    </row>
    <row r="860" spans="1:10" x14ac:dyDescent="0.2">
      <c r="A860" s="4" t="s">
        <v>75</v>
      </c>
      <c r="B860" s="4" t="s">
        <v>257</v>
      </c>
      <c r="C860" s="5" t="s">
        <v>7</v>
      </c>
      <c r="D860" s="5" t="s">
        <v>3602</v>
      </c>
      <c r="E860" s="4" t="s">
        <v>3603</v>
      </c>
      <c r="F860" s="6">
        <v>5967000</v>
      </c>
      <c r="G860" s="6">
        <v>1713075.7169999999</v>
      </c>
      <c r="H860" s="6">
        <v>4253924.2829999998</v>
      </c>
      <c r="I860" s="4" t="s">
        <v>3596</v>
      </c>
      <c r="J860" s="4" t="s">
        <v>3604</v>
      </c>
    </row>
    <row r="861" spans="1:10" x14ac:dyDescent="0.2">
      <c r="A861" s="4" t="s">
        <v>75</v>
      </c>
      <c r="B861" s="4" t="s">
        <v>257</v>
      </c>
      <c r="C861" s="5" t="s">
        <v>7</v>
      </c>
      <c r="D861" s="5" t="s">
        <v>1113</v>
      </c>
      <c r="E861" s="4" t="s">
        <v>1114</v>
      </c>
      <c r="F861" s="6">
        <v>160000</v>
      </c>
      <c r="G861" s="6">
        <v>16028.118</v>
      </c>
      <c r="H861" s="6">
        <v>143971.88200000001</v>
      </c>
      <c r="I861" s="4" t="s">
        <v>130</v>
      </c>
      <c r="J861" s="4" t="s">
        <v>180</v>
      </c>
    </row>
    <row r="862" spans="1:10" x14ac:dyDescent="0.2">
      <c r="A862" s="4" t="s">
        <v>75</v>
      </c>
      <c r="B862" s="4" t="s">
        <v>257</v>
      </c>
      <c r="C862" s="5" t="s">
        <v>7</v>
      </c>
      <c r="D862" s="5" t="s">
        <v>1115</v>
      </c>
      <c r="E862" s="4" t="s">
        <v>2506</v>
      </c>
      <c r="F862" s="6">
        <v>23000</v>
      </c>
      <c r="G862" s="6">
        <v>0</v>
      </c>
      <c r="H862" s="6">
        <v>23000</v>
      </c>
      <c r="I862" s="4" t="s">
        <v>130</v>
      </c>
      <c r="J862" s="4" t="s">
        <v>1116</v>
      </c>
    </row>
    <row r="863" spans="1:10" x14ac:dyDescent="0.2">
      <c r="A863" s="4" t="s">
        <v>75</v>
      </c>
      <c r="B863" s="4" t="s">
        <v>257</v>
      </c>
      <c r="C863" s="5" t="s">
        <v>7</v>
      </c>
      <c r="D863" s="5" t="s">
        <v>1117</v>
      </c>
      <c r="E863" s="4" t="s">
        <v>2507</v>
      </c>
      <c r="F863" s="6">
        <v>22000</v>
      </c>
      <c r="G863" s="6">
        <v>0</v>
      </c>
      <c r="H863" s="6">
        <v>22000</v>
      </c>
      <c r="I863" s="4" t="s">
        <v>1086</v>
      </c>
      <c r="J863" s="4" t="s">
        <v>1118</v>
      </c>
    </row>
    <row r="864" spans="1:10" x14ac:dyDescent="0.2">
      <c r="A864" s="4" t="s">
        <v>75</v>
      </c>
      <c r="B864" s="4" t="s">
        <v>257</v>
      </c>
      <c r="C864" s="5" t="s">
        <v>7</v>
      </c>
      <c r="D864" s="5" t="s">
        <v>1119</v>
      </c>
      <c r="E864" s="4" t="s">
        <v>1120</v>
      </c>
      <c r="F864" s="6">
        <v>43000</v>
      </c>
      <c r="G864" s="6">
        <v>41582.951000000001</v>
      </c>
      <c r="H864" s="6">
        <v>1417.0489999999991</v>
      </c>
      <c r="I864" s="4" t="s">
        <v>130</v>
      </c>
      <c r="J864" s="4" t="s">
        <v>1121</v>
      </c>
    </row>
    <row r="865" spans="1:10" x14ac:dyDescent="0.2">
      <c r="A865" s="4" t="s">
        <v>75</v>
      </c>
      <c r="B865" s="4" t="s">
        <v>257</v>
      </c>
      <c r="C865" s="5" t="s">
        <v>7</v>
      </c>
      <c r="D865" s="5" t="s">
        <v>2756</v>
      </c>
      <c r="E865" s="4" t="s">
        <v>3038</v>
      </c>
      <c r="F865" s="6">
        <v>350000</v>
      </c>
      <c r="G865" s="6">
        <v>0</v>
      </c>
      <c r="H865" s="6">
        <v>350000</v>
      </c>
      <c r="I865" s="4" t="s">
        <v>1086</v>
      </c>
      <c r="J865" s="4" t="s">
        <v>1125</v>
      </c>
    </row>
    <row r="866" spans="1:10" x14ac:dyDescent="0.2">
      <c r="A866" s="4" t="s">
        <v>75</v>
      </c>
      <c r="B866" s="4" t="s">
        <v>257</v>
      </c>
      <c r="C866" s="5" t="s">
        <v>7</v>
      </c>
      <c r="D866" s="5" t="s">
        <v>3605</v>
      </c>
      <c r="E866" s="4" t="s">
        <v>3606</v>
      </c>
      <c r="F866" s="6">
        <v>1397000</v>
      </c>
      <c r="G866" s="6">
        <v>0</v>
      </c>
      <c r="H866" s="6">
        <v>1397000</v>
      </c>
      <c r="I866" s="4" t="s">
        <v>3600</v>
      </c>
      <c r="J866" s="4" t="s">
        <v>3607</v>
      </c>
    </row>
    <row r="867" spans="1:10" x14ac:dyDescent="0.2">
      <c r="A867" s="4" t="s">
        <v>75</v>
      </c>
      <c r="B867" s="4" t="s">
        <v>257</v>
      </c>
      <c r="C867" s="5" t="s">
        <v>7</v>
      </c>
      <c r="D867" s="5" t="s">
        <v>1122</v>
      </c>
      <c r="E867" s="4" t="s">
        <v>1123</v>
      </c>
      <c r="F867" s="6">
        <v>273600</v>
      </c>
      <c r="G867" s="6">
        <v>0</v>
      </c>
      <c r="H867" s="6">
        <v>273600</v>
      </c>
      <c r="I867" s="4" t="s">
        <v>131</v>
      </c>
      <c r="J867" s="4" t="s">
        <v>1109</v>
      </c>
    </row>
    <row r="868" spans="1:10" x14ac:dyDescent="0.2">
      <c r="A868" s="4" t="s">
        <v>75</v>
      </c>
      <c r="B868" s="4" t="s">
        <v>257</v>
      </c>
      <c r="C868" s="5" t="s">
        <v>7</v>
      </c>
      <c r="D868" s="5" t="s">
        <v>3608</v>
      </c>
      <c r="E868" s="4" t="s">
        <v>3609</v>
      </c>
      <c r="F868" s="6">
        <v>40000</v>
      </c>
      <c r="G868" s="6">
        <v>0</v>
      </c>
      <c r="H868" s="6">
        <v>40000</v>
      </c>
      <c r="I868" s="4" t="s">
        <v>130</v>
      </c>
      <c r="J868" s="4" t="s">
        <v>1103</v>
      </c>
    </row>
    <row r="869" spans="1:10" x14ac:dyDescent="0.2">
      <c r="A869" s="4" t="s">
        <v>75</v>
      </c>
      <c r="B869" s="4" t="s">
        <v>257</v>
      </c>
      <c r="C869" s="5" t="s">
        <v>7</v>
      </c>
      <c r="D869" s="5" t="s">
        <v>1084</v>
      </c>
      <c r="E869" s="4" t="s">
        <v>1085</v>
      </c>
      <c r="F869" s="6">
        <v>1354150</v>
      </c>
      <c r="G869" s="6">
        <v>1055.0909999999999</v>
      </c>
      <c r="H869" s="6">
        <v>1353094.909</v>
      </c>
      <c r="I869" s="4" t="s">
        <v>1086</v>
      </c>
      <c r="J869" s="4" t="s">
        <v>1087</v>
      </c>
    </row>
    <row r="870" spans="1:10" x14ac:dyDescent="0.2">
      <c r="A870" s="4" t="s">
        <v>75</v>
      </c>
      <c r="B870" s="4" t="s">
        <v>257</v>
      </c>
      <c r="C870" s="5" t="s">
        <v>7</v>
      </c>
      <c r="D870" s="5" t="s">
        <v>3610</v>
      </c>
      <c r="E870" s="4" t="s">
        <v>3611</v>
      </c>
      <c r="F870" s="6">
        <v>1370000</v>
      </c>
      <c r="G870" s="6">
        <v>97516.304999999993</v>
      </c>
      <c r="H870" s="6">
        <v>1272483.6950000001</v>
      </c>
      <c r="I870" s="4" t="s">
        <v>1088</v>
      </c>
      <c r="J870" s="4" t="s">
        <v>4112</v>
      </c>
    </row>
    <row r="871" spans="1:10" x14ac:dyDescent="0.2">
      <c r="A871" s="4" t="s">
        <v>75</v>
      </c>
      <c r="B871" s="4" t="s">
        <v>257</v>
      </c>
      <c r="C871" s="5" t="s">
        <v>7</v>
      </c>
      <c r="D871" s="5" t="s">
        <v>3612</v>
      </c>
      <c r="E871" s="4" t="s">
        <v>3613</v>
      </c>
      <c r="F871" s="6">
        <v>25000</v>
      </c>
      <c r="G871" s="6">
        <v>0</v>
      </c>
      <c r="H871" s="6">
        <v>25000</v>
      </c>
      <c r="I871" s="4" t="s">
        <v>23</v>
      </c>
      <c r="J871" s="4" t="s">
        <v>24</v>
      </c>
    </row>
    <row r="872" spans="1:10" x14ac:dyDescent="0.2">
      <c r="A872" s="4" t="s">
        <v>75</v>
      </c>
      <c r="B872" s="4" t="s">
        <v>257</v>
      </c>
      <c r="C872" s="5" t="s">
        <v>7</v>
      </c>
      <c r="D872" s="5" t="s">
        <v>3614</v>
      </c>
      <c r="E872" s="4" t="s">
        <v>3615</v>
      </c>
      <c r="F872" s="6">
        <v>1649000</v>
      </c>
      <c r="G872" s="6">
        <v>418605.25799999997</v>
      </c>
      <c r="H872" s="6">
        <v>1230394.7420000001</v>
      </c>
      <c r="I872" s="4" t="s">
        <v>3596</v>
      </c>
      <c r="J872" s="4" t="s">
        <v>3604</v>
      </c>
    </row>
    <row r="873" spans="1:10" x14ac:dyDescent="0.2">
      <c r="A873" s="4" t="s">
        <v>75</v>
      </c>
      <c r="B873" s="4" t="s">
        <v>257</v>
      </c>
      <c r="C873" s="5" t="s">
        <v>7</v>
      </c>
      <c r="D873" s="5" t="s">
        <v>1124</v>
      </c>
      <c r="E873" s="4" t="s">
        <v>2508</v>
      </c>
      <c r="F873" s="6">
        <v>394000</v>
      </c>
      <c r="G873" s="6">
        <v>0</v>
      </c>
      <c r="H873" s="6">
        <v>394000</v>
      </c>
      <c r="I873" s="4" t="s">
        <v>1086</v>
      </c>
      <c r="J873" s="4" t="s">
        <v>1125</v>
      </c>
    </row>
    <row r="874" spans="1:10" x14ac:dyDescent="0.2">
      <c r="A874" s="4" t="s">
        <v>75</v>
      </c>
      <c r="B874" s="4" t="s">
        <v>257</v>
      </c>
      <c r="C874" s="5" t="s">
        <v>7</v>
      </c>
      <c r="D874" s="5" t="s">
        <v>2289</v>
      </c>
      <c r="E874" s="4" t="s">
        <v>3039</v>
      </c>
      <c r="F874" s="6">
        <v>129000</v>
      </c>
      <c r="G874" s="6">
        <v>25872.5</v>
      </c>
      <c r="H874" s="6">
        <v>103127.5</v>
      </c>
      <c r="I874" s="4" t="s">
        <v>130</v>
      </c>
      <c r="J874" s="4" t="s">
        <v>1116</v>
      </c>
    </row>
    <row r="875" spans="1:10" x14ac:dyDescent="0.2">
      <c r="A875" s="4" t="s">
        <v>75</v>
      </c>
      <c r="B875" s="4" t="s">
        <v>257</v>
      </c>
      <c r="C875" s="5" t="s">
        <v>7</v>
      </c>
      <c r="D875" s="5" t="s">
        <v>3616</v>
      </c>
      <c r="E875" s="4" t="s">
        <v>3617</v>
      </c>
      <c r="F875" s="6">
        <v>483000</v>
      </c>
      <c r="G875" s="6">
        <v>286880.57299999997</v>
      </c>
      <c r="H875" s="6">
        <v>196119.42700000003</v>
      </c>
      <c r="I875" s="4" t="s">
        <v>23</v>
      </c>
      <c r="J875" s="4" t="s">
        <v>24</v>
      </c>
    </row>
    <row r="876" spans="1:10" x14ac:dyDescent="0.2">
      <c r="A876" s="4" t="s">
        <v>75</v>
      </c>
      <c r="B876" s="4" t="s">
        <v>257</v>
      </c>
      <c r="C876" s="5" t="s">
        <v>7</v>
      </c>
      <c r="D876" s="5" t="s">
        <v>3618</v>
      </c>
      <c r="E876" s="4" t="s">
        <v>3619</v>
      </c>
      <c r="F876" s="6">
        <v>5946000</v>
      </c>
      <c r="G876" s="6">
        <v>2330856.9989999998</v>
      </c>
      <c r="H876" s="6">
        <v>3615143.0010000002</v>
      </c>
      <c r="I876" s="4" t="s">
        <v>23</v>
      </c>
      <c r="J876" s="4" t="s">
        <v>24</v>
      </c>
    </row>
    <row r="877" spans="1:10" x14ac:dyDescent="0.2">
      <c r="A877" s="4" t="s">
        <v>75</v>
      </c>
      <c r="B877" s="4" t="s">
        <v>257</v>
      </c>
      <c r="C877" s="5" t="s">
        <v>7</v>
      </c>
      <c r="D877" s="5" t="s">
        <v>2509</v>
      </c>
      <c r="E877" s="4" t="s">
        <v>3040</v>
      </c>
      <c r="F877" s="6">
        <v>850000</v>
      </c>
      <c r="G877" s="6">
        <v>0</v>
      </c>
      <c r="H877" s="6">
        <v>850000</v>
      </c>
      <c r="I877" s="4" t="s">
        <v>23</v>
      </c>
      <c r="J877" s="4" t="s">
        <v>24</v>
      </c>
    </row>
    <row r="878" spans="1:10" x14ac:dyDescent="0.2">
      <c r="A878" s="4" t="s">
        <v>75</v>
      </c>
      <c r="B878" s="4" t="s">
        <v>257</v>
      </c>
      <c r="C878" s="5" t="s">
        <v>7</v>
      </c>
      <c r="D878" s="5" t="s">
        <v>4113</v>
      </c>
      <c r="E878" s="4" t="s">
        <v>4114</v>
      </c>
      <c r="F878" s="6">
        <v>5108522</v>
      </c>
      <c r="G878" s="6">
        <v>758789.23600000003</v>
      </c>
      <c r="H878" s="6">
        <v>4349732.7640000004</v>
      </c>
      <c r="I878" s="4" t="s">
        <v>3596</v>
      </c>
      <c r="J878" s="4" t="s">
        <v>3597</v>
      </c>
    </row>
    <row r="879" spans="1:10" x14ac:dyDescent="0.2">
      <c r="A879" s="4" t="s">
        <v>75</v>
      </c>
      <c r="B879" s="4" t="s">
        <v>257</v>
      </c>
      <c r="C879" s="5" t="s">
        <v>7</v>
      </c>
      <c r="D879" s="5" t="s">
        <v>2757</v>
      </c>
      <c r="E879" s="4" t="s">
        <v>3041</v>
      </c>
      <c r="F879" s="6">
        <v>15229000</v>
      </c>
      <c r="G879" s="6">
        <v>0</v>
      </c>
      <c r="H879" s="6">
        <v>15229000</v>
      </c>
      <c r="I879" s="4" t="s">
        <v>23</v>
      </c>
      <c r="J879" s="4" t="s">
        <v>24</v>
      </c>
    </row>
    <row r="880" spans="1:10" x14ac:dyDescent="0.2">
      <c r="A880" s="4" t="s">
        <v>75</v>
      </c>
      <c r="B880" s="4" t="s">
        <v>257</v>
      </c>
      <c r="C880" s="5" t="s">
        <v>7</v>
      </c>
      <c r="D880" s="5" t="s">
        <v>2758</v>
      </c>
      <c r="E880" s="4" t="s">
        <v>3042</v>
      </c>
      <c r="F880" s="6">
        <v>1080000</v>
      </c>
      <c r="G880" s="6">
        <v>0</v>
      </c>
      <c r="H880" s="6">
        <v>1080000</v>
      </c>
      <c r="I880" s="4" t="s">
        <v>23</v>
      </c>
      <c r="J880" s="4" t="s">
        <v>24</v>
      </c>
    </row>
    <row r="881" spans="1:10" x14ac:dyDescent="0.2">
      <c r="A881" s="4" t="s">
        <v>75</v>
      </c>
      <c r="B881" s="4" t="s">
        <v>300</v>
      </c>
      <c r="C881" s="5" t="s">
        <v>7</v>
      </c>
      <c r="D881" s="5" t="s">
        <v>1126</v>
      </c>
      <c r="E881" s="4" t="s">
        <v>2510</v>
      </c>
      <c r="F881" s="6">
        <v>175000</v>
      </c>
      <c r="G881" s="6">
        <v>0</v>
      </c>
      <c r="H881" s="6">
        <v>175000</v>
      </c>
      <c r="I881" s="4" t="s">
        <v>1086</v>
      </c>
      <c r="J881" s="4" t="s">
        <v>1089</v>
      </c>
    </row>
    <row r="882" spans="1:10" x14ac:dyDescent="0.2">
      <c r="A882" s="4" t="s">
        <v>75</v>
      </c>
      <c r="B882" s="4" t="s">
        <v>2818</v>
      </c>
      <c r="C882" s="5" t="s">
        <v>7</v>
      </c>
      <c r="D882" s="5" t="s">
        <v>3620</v>
      </c>
      <c r="E882" s="4" t="s">
        <v>3621</v>
      </c>
      <c r="F882" s="6">
        <v>539275</v>
      </c>
      <c r="G882" s="6">
        <v>0</v>
      </c>
      <c r="H882" s="6">
        <v>539275</v>
      </c>
      <c r="I882" s="4" t="s">
        <v>131</v>
      </c>
      <c r="J882" s="4" t="s">
        <v>1109</v>
      </c>
    </row>
    <row r="883" spans="1:10" x14ac:dyDescent="0.2">
      <c r="A883" s="4" t="s">
        <v>75</v>
      </c>
      <c r="B883" s="4" t="s">
        <v>2818</v>
      </c>
      <c r="C883" s="5" t="s">
        <v>7</v>
      </c>
      <c r="D883" s="5" t="s">
        <v>3622</v>
      </c>
      <c r="E883" s="4" t="s">
        <v>3623</v>
      </c>
      <c r="F883" s="6">
        <v>5038</v>
      </c>
      <c r="G883" s="6">
        <v>4399.3069999999998</v>
      </c>
      <c r="H883" s="6">
        <v>638.69300000000021</v>
      </c>
      <c r="I883" s="4" t="s">
        <v>130</v>
      </c>
      <c r="J883" s="4" t="s">
        <v>3624</v>
      </c>
    </row>
    <row r="884" spans="1:10" x14ac:dyDescent="0.2">
      <c r="A884" s="4" t="s">
        <v>75</v>
      </c>
      <c r="B884" s="4" t="s">
        <v>2818</v>
      </c>
      <c r="C884" s="5" t="s">
        <v>7</v>
      </c>
      <c r="D884" s="5" t="s">
        <v>3625</v>
      </c>
      <c r="E884" s="4" t="s">
        <v>3626</v>
      </c>
      <c r="F884" s="6">
        <v>5642</v>
      </c>
      <c r="G884" s="6">
        <v>0</v>
      </c>
      <c r="H884" s="6">
        <v>5642</v>
      </c>
      <c r="I884" s="4" t="s">
        <v>130</v>
      </c>
      <c r="J884" s="4" t="s">
        <v>1083</v>
      </c>
    </row>
    <row r="885" spans="1:10" x14ac:dyDescent="0.2">
      <c r="A885" s="4" t="s">
        <v>75</v>
      </c>
      <c r="B885" s="4" t="s">
        <v>2818</v>
      </c>
      <c r="C885" s="5" t="s">
        <v>7</v>
      </c>
      <c r="D885" s="5" t="s">
        <v>3627</v>
      </c>
      <c r="E885" s="4" t="s">
        <v>3628</v>
      </c>
      <c r="F885" s="6">
        <v>4412187</v>
      </c>
      <c r="G885" s="6">
        <v>97802.453999999998</v>
      </c>
      <c r="H885" s="6">
        <v>4314384.5460000001</v>
      </c>
      <c r="I885" s="4" t="s">
        <v>23</v>
      </c>
      <c r="J885" s="4" t="s">
        <v>24</v>
      </c>
    </row>
    <row r="886" spans="1:10" x14ac:dyDescent="0.2">
      <c r="A886" s="4" t="s">
        <v>75</v>
      </c>
      <c r="B886" s="4" t="s">
        <v>2818</v>
      </c>
      <c r="C886" s="5" t="s">
        <v>7</v>
      </c>
      <c r="D886" s="5" t="s">
        <v>1984</v>
      </c>
      <c r="E886" s="4" t="s">
        <v>2511</v>
      </c>
      <c r="F886" s="6">
        <v>364462</v>
      </c>
      <c r="G886" s="6">
        <v>173181.25</v>
      </c>
      <c r="H886" s="6">
        <v>191280.75</v>
      </c>
      <c r="I886" s="4" t="s">
        <v>130</v>
      </c>
      <c r="J886" s="4" t="s">
        <v>1985</v>
      </c>
    </row>
    <row r="887" spans="1:10" x14ac:dyDescent="0.2">
      <c r="A887" s="4" t="s">
        <v>75</v>
      </c>
      <c r="B887" s="4" t="s">
        <v>2818</v>
      </c>
      <c r="C887" s="5" t="s">
        <v>7</v>
      </c>
      <c r="D887" s="5" t="s">
        <v>1986</v>
      </c>
      <c r="E887" s="4" t="s">
        <v>1987</v>
      </c>
      <c r="F887" s="6">
        <v>19050</v>
      </c>
      <c r="G887" s="6">
        <v>0</v>
      </c>
      <c r="H887" s="6">
        <v>19050</v>
      </c>
      <c r="I887" s="4" t="s">
        <v>131</v>
      </c>
      <c r="J887" s="4" t="s">
        <v>1109</v>
      </c>
    </row>
    <row r="888" spans="1:10" x14ac:dyDescent="0.2">
      <c r="A888" s="4" t="s">
        <v>75</v>
      </c>
      <c r="B888" s="4" t="s">
        <v>2818</v>
      </c>
      <c r="C888" s="5" t="s">
        <v>7</v>
      </c>
      <c r="D888" s="5" t="s">
        <v>1988</v>
      </c>
      <c r="E888" s="4" t="s">
        <v>1989</v>
      </c>
      <c r="F888" s="6">
        <v>84608</v>
      </c>
      <c r="G888" s="6">
        <v>0</v>
      </c>
      <c r="H888" s="6">
        <v>84608</v>
      </c>
      <c r="I888" s="4" t="s">
        <v>131</v>
      </c>
      <c r="J888" s="4" t="s">
        <v>1109</v>
      </c>
    </row>
    <row r="889" spans="1:10" x14ac:dyDescent="0.2">
      <c r="A889" s="4" t="s">
        <v>75</v>
      </c>
      <c r="B889" s="4" t="s">
        <v>2818</v>
      </c>
      <c r="C889" s="5" t="s">
        <v>7</v>
      </c>
      <c r="D889" s="5" t="s">
        <v>3629</v>
      </c>
      <c r="E889" s="4" t="s">
        <v>3630</v>
      </c>
      <c r="F889" s="6">
        <v>1593993</v>
      </c>
      <c r="G889" s="6">
        <v>0</v>
      </c>
      <c r="H889" s="6">
        <v>1593993</v>
      </c>
      <c r="I889" s="4" t="s">
        <v>131</v>
      </c>
      <c r="J889" s="4" t="s">
        <v>1109</v>
      </c>
    </row>
    <row r="890" spans="1:10" x14ac:dyDescent="0.2">
      <c r="A890" s="4" t="s">
        <v>75</v>
      </c>
      <c r="B890" s="4" t="s">
        <v>2818</v>
      </c>
      <c r="C890" s="5" t="s">
        <v>7</v>
      </c>
      <c r="D890" s="5" t="s">
        <v>1990</v>
      </c>
      <c r="E890" s="4" t="s">
        <v>1991</v>
      </c>
      <c r="F890" s="6">
        <v>3631903</v>
      </c>
      <c r="G890" s="6">
        <v>857556.96600000001</v>
      </c>
      <c r="H890" s="6">
        <v>2774346.034</v>
      </c>
      <c r="I890" s="4" t="s">
        <v>130</v>
      </c>
      <c r="J890" s="4" t="s">
        <v>1103</v>
      </c>
    </row>
    <row r="891" spans="1:10" x14ac:dyDescent="0.2">
      <c r="A891" s="4" t="s">
        <v>75</v>
      </c>
      <c r="B891" s="4" t="s">
        <v>2818</v>
      </c>
      <c r="C891" s="5" t="s">
        <v>7</v>
      </c>
      <c r="D891" s="5" t="s">
        <v>1992</v>
      </c>
      <c r="E891" s="4" t="s">
        <v>1993</v>
      </c>
      <c r="F891" s="6">
        <v>1217668</v>
      </c>
      <c r="G891" s="6">
        <v>256692.83900000001</v>
      </c>
      <c r="H891" s="6">
        <v>960975.16099999996</v>
      </c>
      <c r="I891" s="4" t="s">
        <v>23</v>
      </c>
      <c r="J891" s="4" t="s">
        <v>24</v>
      </c>
    </row>
    <row r="892" spans="1:10" x14ac:dyDescent="0.2">
      <c r="A892" s="4" t="s">
        <v>75</v>
      </c>
      <c r="B892" s="4" t="s">
        <v>2818</v>
      </c>
      <c r="C892" s="5" t="s">
        <v>7</v>
      </c>
      <c r="D892" s="5" t="s">
        <v>1994</v>
      </c>
      <c r="E892" s="4" t="s">
        <v>2512</v>
      </c>
      <c r="F892" s="6">
        <v>1296212</v>
      </c>
      <c r="G892" s="6">
        <v>877824.81700000004</v>
      </c>
      <c r="H892" s="6">
        <v>418387.18299999996</v>
      </c>
      <c r="I892" s="4" t="s">
        <v>130</v>
      </c>
      <c r="J892" s="4" t="s">
        <v>1083</v>
      </c>
    </row>
    <row r="893" spans="1:10" x14ac:dyDescent="0.2">
      <c r="A893" s="4" t="s">
        <v>75</v>
      </c>
      <c r="B893" s="4" t="s">
        <v>2818</v>
      </c>
      <c r="C893" s="5" t="s">
        <v>7</v>
      </c>
      <c r="D893" s="5" t="s">
        <v>3631</v>
      </c>
      <c r="E893" s="4" t="s">
        <v>3632</v>
      </c>
      <c r="F893" s="6">
        <v>633616</v>
      </c>
      <c r="G893" s="6">
        <v>0</v>
      </c>
      <c r="H893" s="6">
        <v>633616</v>
      </c>
      <c r="I893" s="4" t="s">
        <v>130</v>
      </c>
      <c r="J893" s="4" t="s">
        <v>1985</v>
      </c>
    </row>
    <row r="894" spans="1:10" x14ac:dyDescent="0.2">
      <c r="A894" s="4" t="s">
        <v>75</v>
      </c>
      <c r="B894" s="4" t="s">
        <v>2818</v>
      </c>
      <c r="C894" s="5" t="s">
        <v>7</v>
      </c>
      <c r="D894" s="5" t="s">
        <v>3633</v>
      </c>
      <c r="E894" s="4" t="s">
        <v>3634</v>
      </c>
      <c r="F894" s="6">
        <v>4332771</v>
      </c>
      <c r="G894" s="6">
        <v>835756.88199999998</v>
      </c>
      <c r="H894" s="6">
        <v>3497014.1179999998</v>
      </c>
      <c r="I894" s="4" t="s">
        <v>23</v>
      </c>
      <c r="J894" s="4" t="s">
        <v>24</v>
      </c>
    </row>
    <row r="895" spans="1:10" x14ac:dyDescent="0.2">
      <c r="A895" s="4" t="s">
        <v>75</v>
      </c>
      <c r="B895" s="4" t="s">
        <v>2818</v>
      </c>
      <c r="C895" s="5" t="s">
        <v>7</v>
      </c>
      <c r="D895" s="5" t="s">
        <v>3635</v>
      </c>
      <c r="E895" s="4" t="s">
        <v>3636</v>
      </c>
      <c r="F895" s="6">
        <v>894045</v>
      </c>
      <c r="G895" s="6">
        <v>0</v>
      </c>
      <c r="H895" s="6">
        <v>894045</v>
      </c>
      <c r="I895" s="4" t="s">
        <v>1086</v>
      </c>
      <c r="J895" s="4" t="s">
        <v>1118</v>
      </c>
    </row>
    <row r="896" spans="1:10" x14ac:dyDescent="0.2">
      <c r="A896" s="4" t="s">
        <v>75</v>
      </c>
      <c r="B896" s="4" t="s">
        <v>2818</v>
      </c>
      <c r="C896" s="5" t="s">
        <v>7</v>
      </c>
      <c r="D896" s="5" t="s">
        <v>3637</v>
      </c>
      <c r="E896" s="4" t="s">
        <v>3638</v>
      </c>
      <c r="F896" s="6">
        <v>780624</v>
      </c>
      <c r="G896" s="6">
        <v>0</v>
      </c>
      <c r="H896" s="6">
        <v>780624</v>
      </c>
      <c r="I896" s="4" t="s">
        <v>130</v>
      </c>
      <c r="J896" s="4" t="s">
        <v>1083</v>
      </c>
    </row>
    <row r="897" spans="1:10" x14ac:dyDescent="0.2">
      <c r="A897" s="4" t="s">
        <v>75</v>
      </c>
      <c r="B897" s="4" t="s">
        <v>306</v>
      </c>
      <c r="C897" s="5" t="s">
        <v>7</v>
      </c>
      <c r="D897" s="5" t="s">
        <v>1127</v>
      </c>
      <c r="E897" s="4" t="s">
        <v>1128</v>
      </c>
      <c r="F897" s="6">
        <v>5000</v>
      </c>
      <c r="G897" s="6">
        <v>0</v>
      </c>
      <c r="H897" s="6">
        <v>5000</v>
      </c>
      <c r="I897" s="4" t="s">
        <v>23</v>
      </c>
      <c r="J897" s="4" t="s">
        <v>24</v>
      </c>
    </row>
    <row r="898" spans="1:10" x14ac:dyDescent="0.2">
      <c r="A898" s="4" t="s">
        <v>75</v>
      </c>
      <c r="B898" s="4" t="s">
        <v>306</v>
      </c>
      <c r="C898" s="5" t="s">
        <v>7</v>
      </c>
      <c r="D898" s="5" t="s">
        <v>1129</v>
      </c>
      <c r="E898" s="4" t="s">
        <v>2513</v>
      </c>
      <c r="F898" s="6">
        <v>1843729</v>
      </c>
      <c r="G898" s="6">
        <v>258744.67200000002</v>
      </c>
      <c r="H898" s="6">
        <v>1584984.328</v>
      </c>
      <c r="I898" s="4" t="s">
        <v>131</v>
      </c>
      <c r="J898" s="4" t="s">
        <v>24</v>
      </c>
    </row>
    <row r="899" spans="1:10" x14ac:dyDescent="0.2">
      <c r="A899" s="4" t="s">
        <v>76</v>
      </c>
      <c r="B899" s="4" t="s">
        <v>319</v>
      </c>
      <c r="C899" s="5" t="s">
        <v>7</v>
      </c>
      <c r="D899" s="5" t="s">
        <v>2138</v>
      </c>
      <c r="E899" s="4" t="s">
        <v>2516</v>
      </c>
      <c r="F899" s="6">
        <v>47817</v>
      </c>
      <c r="G899" s="6">
        <v>10340</v>
      </c>
      <c r="H899" s="6">
        <v>37477</v>
      </c>
      <c r="I899" s="4" t="s">
        <v>70</v>
      </c>
      <c r="J899" s="4" t="s">
        <v>70</v>
      </c>
    </row>
    <row r="900" spans="1:10" x14ac:dyDescent="0.2">
      <c r="A900" s="4" t="s">
        <v>76</v>
      </c>
      <c r="B900" s="4" t="s">
        <v>252</v>
      </c>
      <c r="C900" s="5" t="s">
        <v>8</v>
      </c>
      <c r="D900" s="5" t="s">
        <v>2139</v>
      </c>
      <c r="E900" s="4" t="s">
        <v>2517</v>
      </c>
      <c r="F900" s="6">
        <v>221989</v>
      </c>
      <c r="G900" s="6">
        <v>0</v>
      </c>
      <c r="H900" s="6">
        <v>221989</v>
      </c>
      <c r="I900" s="4" t="s">
        <v>72</v>
      </c>
      <c r="J900" s="4" t="s">
        <v>2140</v>
      </c>
    </row>
    <row r="901" spans="1:10" x14ac:dyDescent="0.2">
      <c r="A901" s="4" t="s">
        <v>76</v>
      </c>
      <c r="B901" s="4" t="s">
        <v>252</v>
      </c>
      <c r="C901" s="5" t="s">
        <v>8</v>
      </c>
      <c r="D901" s="5" t="s">
        <v>2141</v>
      </c>
      <c r="E901" s="4" t="s">
        <v>2518</v>
      </c>
      <c r="F901" s="6">
        <v>254719</v>
      </c>
      <c r="G901" s="6">
        <v>0</v>
      </c>
      <c r="H901" s="6">
        <v>254719</v>
      </c>
      <c r="I901" s="4" t="s">
        <v>73</v>
      </c>
      <c r="J901" s="4" t="s">
        <v>74</v>
      </c>
    </row>
    <row r="902" spans="1:10" x14ac:dyDescent="0.2">
      <c r="A902" s="4" t="s">
        <v>76</v>
      </c>
      <c r="B902" s="4" t="s">
        <v>252</v>
      </c>
      <c r="C902" s="5" t="s">
        <v>7</v>
      </c>
      <c r="D902" s="5" t="s">
        <v>1996</v>
      </c>
      <c r="E902" s="4" t="s">
        <v>1997</v>
      </c>
      <c r="F902" s="6">
        <v>320071</v>
      </c>
      <c r="G902" s="6">
        <v>297064.99400000001</v>
      </c>
      <c r="H902" s="6">
        <v>23006.005999999994</v>
      </c>
      <c r="I902" s="4" t="s">
        <v>70</v>
      </c>
      <c r="J902" s="4" t="s">
        <v>1213</v>
      </c>
    </row>
    <row r="903" spans="1:10" x14ac:dyDescent="0.2">
      <c r="A903" s="4" t="s">
        <v>76</v>
      </c>
      <c r="B903" s="4" t="s">
        <v>252</v>
      </c>
      <c r="C903" s="5" t="s">
        <v>7</v>
      </c>
      <c r="D903" s="5" t="s">
        <v>1132</v>
      </c>
      <c r="E903" s="4" t="s">
        <v>1133</v>
      </c>
      <c r="F903" s="6">
        <v>1422063</v>
      </c>
      <c r="G903" s="6">
        <v>265480.75400000002</v>
      </c>
      <c r="H903" s="6">
        <v>1156582.246</v>
      </c>
      <c r="I903" s="4" t="s">
        <v>70</v>
      </c>
      <c r="J903" s="4" t="s">
        <v>1134</v>
      </c>
    </row>
    <row r="904" spans="1:10" x14ac:dyDescent="0.2">
      <c r="A904" s="4" t="s">
        <v>76</v>
      </c>
      <c r="B904" s="4" t="s">
        <v>252</v>
      </c>
      <c r="C904" s="5" t="s">
        <v>7</v>
      </c>
      <c r="D904" s="5" t="s">
        <v>1995</v>
      </c>
      <c r="E904" s="4" t="s">
        <v>2514</v>
      </c>
      <c r="F904" s="6">
        <v>3000000</v>
      </c>
      <c r="G904" s="6">
        <v>0</v>
      </c>
      <c r="H904" s="6">
        <v>3000000</v>
      </c>
      <c r="I904" s="4" t="s">
        <v>70</v>
      </c>
      <c r="J904" s="4" t="s">
        <v>70</v>
      </c>
    </row>
    <row r="905" spans="1:10" x14ac:dyDescent="0.2">
      <c r="A905" s="4" t="s">
        <v>76</v>
      </c>
      <c r="B905" s="4" t="s">
        <v>252</v>
      </c>
      <c r="C905" s="5" t="s">
        <v>7</v>
      </c>
      <c r="D905" s="5" t="s">
        <v>1135</v>
      </c>
      <c r="E905" s="4" t="s">
        <v>1136</v>
      </c>
      <c r="F905" s="6">
        <v>2762709</v>
      </c>
      <c r="G905" s="6">
        <v>63755.557999999997</v>
      </c>
      <c r="H905" s="6">
        <v>2698953.4419999998</v>
      </c>
      <c r="I905" s="4" t="s">
        <v>70</v>
      </c>
      <c r="J905" s="4" t="s">
        <v>71</v>
      </c>
    </row>
    <row r="906" spans="1:10" x14ac:dyDescent="0.2">
      <c r="A906" s="4" t="s">
        <v>76</v>
      </c>
      <c r="B906" s="4" t="s">
        <v>252</v>
      </c>
      <c r="C906" s="5" t="s">
        <v>7</v>
      </c>
      <c r="D906" s="5" t="s">
        <v>2136</v>
      </c>
      <c r="E906" s="4" t="s">
        <v>2137</v>
      </c>
      <c r="F906" s="6">
        <v>1660800</v>
      </c>
      <c r="G906" s="6">
        <v>4830</v>
      </c>
      <c r="H906" s="6">
        <v>1655970</v>
      </c>
      <c r="I906" s="4" t="s">
        <v>73</v>
      </c>
      <c r="J906" s="4" t="s">
        <v>74</v>
      </c>
    </row>
    <row r="907" spans="1:10" x14ac:dyDescent="0.2">
      <c r="A907" s="4" t="s">
        <v>76</v>
      </c>
      <c r="B907" s="4" t="s">
        <v>252</v>
      </c>
      <c r="C907" s="5" t="s">
        <v>7</v>
      </c>
      <c r="D907" s="5" t="s">
        <v>1998</v>
      </c>
      <c r="E907" s="4" t="s">
        <v>1999</v>
      </c>
      <c r="F907" s="6">
        <v>1159594</v>
      </c>
      <c r="G907" s="6">
        <v>83923.917000000001</v>
      </c>
      <c r="H907" s="6">
        <v>1075670.0830000001</v>
      </c>
      <c r="I907" s="4" t="s">
        <v>23</v>
      </c>
      <c r="J907" s="4" t="s">
        <v>24</v>
      </c>
    </row>
    <row r="908" spans="1:10" x14ac:dyDescent="0.2">
      <c r="A908" s="4" t="s">
        <v>76</v>
      </c>
      <c r="B908" s="4" t="s">
        <v>252</v>
      </c>
      <c r="C908" s="5" t="s">
        <v>7</v>
      </c>
      <c r="D908" s="5" t="s">
        <v>1137</v>
      </c>
      <c r="E908" s="4" t="s">
        <v>1138</v>
      </c>
      <c r="F908" s="6">
        <v>1620979</v>
      </c>
      <c r="G908" s="6">
        <v>712302.90300000005</v>
      </c>
      <c r="H908" s="6">
        <v>908676.09699999995</v>
      </c>
      <c r="I908" s="4" t="s">
        <v>23</v>
      </c>
      <c r="J908" s="4" t="s">
        <v>24</v>
      </c>
    </row>
    <row r="909" spans="1:10" x14ac:dyDescent="0.2">
      <c r="A909" s="4" t="s">
        <v>76</v>
      </c>
      <c r="B909" s="4" t="s">
        <v>252</v>
      </c>
      <c r="C909" s="5" t="s">
        <v>7</v>
      </c>
      <c r="D909" s="5" t="s">
        <v>2000</v>
      </c>
      <c r="E909" s="4" t="s">
        <v>2001</v>
      </c>
      <c r="F909" s="6">
        <v>1590894</v>
      </c>
      <c r="G909" s="6">
        <v>1042415.287</v>
      </c>
      <c r="H909" s="6">
        <v>548478.71299999999</v>
      </c>
      <c r="I909" s="4" t="s">
        <v>23</v>
      </c>
      <c r="J909" s="4" t="s">
        <v>24</v>
      </c>
    </row>
    <row r="910" spans="1:10" x14ac:dyDescent="0.2">
      <c r="A910" s="4" t="s">
        <v>76</v>
      </c>
      <c r="B910" s="4" t="s">
        <v>252</v>
      </c>
      <c r="C910" s="5" t="s">
        <v>7</v>
      </c>
      <c r="D910" s="5" t="s">
        <v>1140</v>
      </c>
      <c r="E910" s="4" t="s">
        <v>1141</v>
      </c>
      <c r="F910" s="6">
        <v>896661</v>
      </c>
      <c r="G910" s="6">
        <v>328883.53499999997</v>
      </c>
      <c r="H910" s="6">
        <v>567777.46500000008</v>
      </c>
      <c r="I910" s="4" t="s">
        <v>70</v>
      </c>
      <c r="J910" s="4" t="s">
        <v>1142</v>
      </c>
    </row>
    <row r="911" spans="1:10" x14ac:dyDescent="0.2">
      <c r="A911" s="4" t="s">
        <v>76</v>
      </c>
      <c r="B911" s="4" t="s">
        <v>252</v>
      </c>
      <c r="C911" s="5" t="s">
        <v>7</v>
      </c>
      <c r="D911" s="5" t="s">
        <v>2002</v>
      </c>
      <c r="E911" s="4" t="s">
        <v>2519</v>
      </c>
      <c r="F911" s="6">
        <v>68004</v>
      </c>
      <c r="G911" s="6">
        <v>0</v>
      </c>
      <c r="H911" s="6">
        <v>68004</v>
      </c>
      <c r="I911" s="4" t="s">
        <v>70</v>
      </c>
      <c r="J911" s="4" t="s">
        <v>2003</v>
      </c>
    </row>
    <row r="912" spans="1:10" x14ac:dyDescent="0.2">
      <c r="A912" s="4" t="s">
        <v>76</v>
      </c>
      <c r="B912" s="4" t="s">
        <v>252</v>
      </c>
      <c r="C912" s="5" t="s">
        <v>7</v>
      </c>
      <c r="D912" s="5" t="s">
        <v>2004</v>
      </c>
      <c r="E912" s="4" t="s">
        <v>2520</v>
      </c>
      <c r="F912" s="6">
        <v>1823384</v>
      </c>
      <c r="G912" s="6">
        <v>0</v>
      </c>
      <c r="H912" s="6">
        <v>1823384</v>
      </c>
      <c r="I912" s="4" t="s">
        <v>70</v>
      </c>
      <c r="J912" s="4" t="s">
        <v>119</v>
      </c>
    </row>
    <row r="913" spans="1:10" x14ac:dyDescent="0.2">
      <c r="A913" s="4" t="s">
        <v>76</v>
      </c>
      <c r="B913" s="4" t="s">
        <v>252</v>
      </c>
      <c r="C913" s="5" t="s">
        <v>7</v>
      </c>
      <c r="D913" s="5" t="s">
        <v>2005</v>
      </c>
      <c r="E913" s="4" t="s">
        <v>2521</v>
      </c>
      <c r="F913" s="6">
        <v>1828138</v>
      </c>
      <c r="G913" s="6">
        <v>461304.09600000002</v>
      </c>
      <c r="H913" s="6">
        <v>1366833.9040000001</v>
      </c>
      <c r="I913" s="4" t="s">
        <v>70</v>
      </c>
      <c r="J913" s="4" t="s">
        <v>1187</v>
      </c>
    </row>
    <row r="914" spans="1:10" x14ac:dyDescent="0.2">
      <c r="A914" s="4" t="s">
        <v>76</v>
      </c>
      <c r="B914" s="4" t="s">
        <v>252</v>
      </c>
      <c r="C914" s="5" t="s">
        <v>7</v>
      </c>
      <c r="D914" s="5" t="s">
        <v>2219</v>
      </c>
      <c r="E914" s="4" t="s">
        <v>2220</v>
      </c>
      <c r="F914" s="6">
        <v>1264463</v>
      </c>
      <c r="G914" s="6">
        <v>0</v>
      </c>
      <c r="H914" s="6">
        <v>1264463</v>
      </c>
      <c r="I914" s="4" t="s">
        <v>73</v>
      </c>
      <c r="J914" s="4" t="s">
        <v>197</v>
      </c>
    </row>
    <row r="915" spans="1:10" x14ac:dyDescent="0.2">
      <c r="A915" s="4" t="s">
        <v>76</v>
      </c>
      <c r="B915" s="4" t="s">
        <v>257</v>
      </c>
      <c r="C915" s="5" t="s">
        <v>8</v>
      </c>
      <c r="D915" s="5" t="s">
        <v>1143</v>
      </c>
      <c r="E915" s="4" t="s">
        <v>1144</v>
      </c>
      <c r="F915" s="6">
        <v>318000</v>
      </c>
      <c r="G915" s="6">
        <v>317867.8</v>
      </c>
      <c r="H915" s="6">
        <v>132.20000000001164</v>
      </c>
      <c r="I915" s="4" t="s">
        <v>70</v>
      </c>
      <c r="J915" s="4" t="s">
        <v>3043</v>
      </c>
    </row>
    <row r="916" spans="1:10" x14ac:dyDescent="0.2">
      <c r="A916" s="4" t="s">
        <v>76</v>
      </c>
      <c r="B916" s="4" t="s">
        <v>257</v>
      </c>
      <c r="C916" s="5" t="s">
        <v>7</v>
      </c>
      <c r="D916" s="5" t="s">
        <v>3639</v>
      </c>
      <c r="E916" s="4" t="s">
        <v>3640</v>
      </c>
      <c r="F916" s="6">
        <v>35000</v>
      </c>
      <c r="G916" s="6">
        <v>0</v>
      </c>
      <c r="H916" s="6">
        <v>35000</v>
      </c>
      <c r="I916" s="4" t="s">
        <v>73</v>
      </c>
      <c r="J916" s="4" t="s">
        <v>3641</v>
      </c>
    </row>
    <row r="917" spans="1:10" x14ac:dyDescent="0.2">
      <c r="A917" s="4" t="s">
        <v>76</v>
      </c>
      <c r="B917" s="4" t="s">
        <v>257</v>
      </c>
      <c r="C917" s="5" t="s">
        <v>7</v>
      </c>
      <c r="D917" s="5" t="s">
        <v>1145</v>
      </c>
      <c r="E917" s="4" t="s">
        <v>1146</v>
      </c>
      <c r="F917" s="6">
        <v>256339</v>
      </c>
      <c r="G917" s="6">
        <v>2729.328</v>
      </c>
      <c r="H917" s="6">
        <v>253609.67199999999</v>
      </c>
      <c r="I917" s="4" t="s">
        <v>73</v>
      </c>
      <c r="J917" s="4" t="s">
        <v>4115</v>
      </c>
    </row>
    <row r="918" spans="1:10" x14ac:dyDescent="0.2">
      <c r="A918" s="4" t="s">
        <v>76</v>
      </c>
      <c r="B918" s="4" t="s">
        <v>257</v>
      </c>
      <c r="C918" s="5" t="s">
        <v>7</v>
      </c>
      <c r="D918" s="5" t="s">
        <v>2290</v>
      </c>
      <c r="E918" s="4" t="s">
        <v>2291</v>
      </c>
      <c r="F918" s="6">
        <v>1964235</v>
      </c>
      <c r="G918" s="6">
        <v>2327.6280000000002</v>
      </c>
      <c r="H918" s="6">
        <v>1961907.372</v>
      </c>
      <c r="I918" s="4" t="s">
        <v>70</v>
      </c>
      <c r="J918" s="4" t="s">
        <v>4116</v>
      </c>
    </row>
    <row r="919" spans="1:10" x14ac:dyDescent="0.2">
      <c r="A919" s="4" t="s">
        <v>76</v>
      </c>
      <c r="B919" s="4" t="s">
        <v>257</v>
      </c>
      <c r="C919" s="5" t="s">
        <v>7</v>
      </c>
      <c r="D919" s="5" t="s">
        <v>1147</v>
      </c>
      <c r="E919" s="4" t="s">
        <v>1148</v>
      </c>
      <c r="F919" s="6">
        <v>2000</v>
      </c>
      <c r="G919" s="6">
        <v>0</v>
      </c>
      <c r="H919" s="6">
        <v>2000</v>
      </c>
      <c r="I919" s="4" t="s">
        <v>73</v>
      </c>
      <c r="J919" s="4" t="s">
        <v>1149</v>
      </c>
    </row>
    <row r="920" spans="1:10" x14ac:dyDescent="0.2">
      <c r="A920" s="4" t="s">
        <v>76</v>
      </c>
      <c r="B920" s="4" t="s">
        <v>257</v>
      </c>
      <c r="C920" s="5" t="s">
        <v>7</v>
      </c>
      <c r="D920" s="5" t="s">
        <v>1150</v>
      </c>
      <c r="E920" s="4" t="s">
        <v>2515</v>
      </c>
      <c r="F920" s="6">
        <v>2246000</v>
      </c>
      <c r="G920" s="6">
        <v>0</v>
      </c>
      <c r="H920" s="6">
        <v>2246000</v>
      </c>
      <c r="I920" s="4" t="s">
        <v>1151</v>
      </c>
      <c r="J920" s="4" t="s">
        <v>1152</v>
      </c>
    </row>
    <row r="921" spans="1:10" x14ac:dyDescent="0.2">
      <c r="A921" s="4" t="s">
        <v>76</v>
      </c>
      <c r="B921" s="4" t="s">
        <v>257</v>
      </c>
      <c r="C921" s="5" t="s">
        <v>7</v>
      </c>
      <c r="D921" s="5" t="s">
        <v>1153</v>
      </c>
      <c r="E921" s="4" t="s">
        <v>1154</v>
      </c>
      <c r="F921" s="6">
        <v>46000</v>
      </c>
      <c r="G921" s="6">
        <v>0</v>
      </c>
      <c r="H921" s="6">
        <v>46000</v>
      </c>
      <c r="I921" s="4" t="s">
        <v>72</v>
      </c>
      <c r="J921" s="4" t="s">
        <v>1155</v>
      </c>
    </row>
    <row r="922" spans="1:10" x14ac:dyDescent="0.2">
      <c r="A922" s="4" t="s">
        <v>76</v>
      </c>
      <c r="B922" s="4" t="s">
        <v>257</v>
      </c>
      <c r="C922" s="5" t="s">
        <v>7</v>
      </c>
      <c r="D922" s="5" t="s">
        <v>1156</v>
      </c>
      <c r="E922" s="4" t="s">
        <v>1157</v>
      </c>
      <c r="F922" s="6">
        <v>501000</v>
      </c>
      <c r="G922" s="6">
        <v>0</v>
      </c>
      <c r="H922" s="6">
        <v>501000</v>
      </c>
      <c r="I922" s="4" t="s">
        <v>70</v>
      </c>
      <c r="J922" s="4" t="s">
        <v>1158</v>
      </c>
    </row>
    <row r="923" spans="1:10" x14ac:dyDescent="0.2">
      <c r="A923" s="4" t="s">
        <v>76</v>
      </c>
      <c r="B923" s="4" t="s">
        <v>257</v>
      </c>
      <c r="C923" s="5" t="s">
        <v>7</v>
      </c>
      <c r="D923" s="5" t="s">
        <v>1159</v>
      </c>
      <c r="E923" s="4" t="s">
        <v>2522</v>
      </c>
      <c r="F923" s="6">
        <v>235360</v>
      </c>
      <c r="G923" s="6">
        <v>223.369</v>
      </c>
      <c r="H923" s="6">
        <v>235136.63099999999</v>
      </c>
      <c r="I923" s="4" t="s">
        <v>72</v>
      </c>
      <c r="J923" s="4" t="s">
        <v>1160</v>
      </c>
    </row>
    <row r="924" spans="1:10" x14ac:dyDescent="0.2">
      <c r="A924" s="4" t="s">
        <v>76</v>
      </c>
      <c r="B924" s="4" t="s">
        <v>257</v>
      </c>
      <c r="C924" s="5" t="s">
        <v>7</v>
      </c>
      <c r="D924" s="5" t="s">
        <v>1161</v>
      </c>
      <c r="E924" s="4" t="s">
        <v>1162</v>
      </c>
      <c r="F924" s="6">
        <v>572000</v>
      </c>
      <c r="G924" s="6">
        <v>103947.63099999999</v>
      </c>
      <c r="H924" s="6">
        <v>468052.36900000001</v>
      </c>
      <c r="I924" s="4" t="s">
        <v>73</v>
      </c>
      <c r="J924" s="4" t="s">
        <v>74</v>
      </c>
    </row>
    <row r="925" spans="1:10" x14ac:dyDescent="0.2">
      <c r="A925" s="4" t="s">
        <v>76</v>
      </c>
      <c r="B925" s="4" t="s">
        <v>257</v>
      </c>
      <c r="C925" s="5" t="s">
        <v>7</v>
      </c>
      <c r="D925" s="5" t="s">
        <v>4117</v>
      </c>
      <c r="E925" s="4" t="s">
        <v>4118</v>
      </c>
      <c r="F925" s="6">
        <v>9000</v>
      </c>
      <c r="G925" s="6">
        <v>0</v>
      </c>
      <c r="H925" s="6">
        <v>9000</v>
      </c>
      <c r="I925" s="4" t="s">
        <v>70</v>
      </c>
      <c r="J925" s="4" t="s">
        <v>1163</v>
      </c>
    </row>
    <row r="926" spans="1:10" x14ac:dyDescent="0.2">
      <c r="A926" s="4" t="s">
        <v>76</v>
      </c>
      <c r="B926" s="4" t="s">
        <v>257</v>
      </c>
      <c r="C926" s="5" t="s">
        <v>7</v>
      </c>
      <c r="D926" s="5" t="s">
        <v>3642</v>
      </c>
      <c r="E926" s="4" t="s">
        <v>3643</v>
      </c>
      <c r="F926" s="6">
        <v>81000</v>
      </c>
      <c r="G926" s="6">
        <v>159.06</v>
      </c>
      <c r="H926" s="6">
        <v>80840.94</v>
      </c>
      <c r="I926" s="4" t="s">
        <v>23</v>
      </c>
      <c r="J926" s="4" t="s">
        <v>24</v>
      </c>
    </row>
    <row r="927" spans="1:10" x14ac:dyDescent="0.2">
      <c r="A927" s="4" t="s">
        <v>76</v>
      </c>
      <c r="B927" s="4" t="s">
        <v>257</v>
      </c>
      <c r="C927" s="5" t="s">
        <v>7</v>
      </c>
      <c r="D927" s="5" t="s">
        <v>3644</v>
      </c>
      <c r="E927" s="4" t="s">
        <v>3645</v>
      </c>
      <c r="F927" s="6">
        <v>1000</v>
      </c>
      <c r="G927" s="6">
        <v>0</v>
      </c>
      <c r="H927" s="6">
        <v>1000</v>
      </c>
      <c r="I927" s="4" t="s">
        <v>23</v>
      </c>
      <c r="J927" s="4" t="s">
        <v>24</v>
      </c>
    </row>
    <row r="928" spans="1:10" x14ac:dyDescent="0.2">
      <c r="A928" s="4" t="s">
        <v>76</v>
      </c>
      <c r="B928" s="4" t="s">
        <v>257</v>
      </c>
      <c r="C928" s="5" t="s">
        <v>7</v>
      </c>
      <c r="D928" s="5" t="s">
        <v>1164</v>
      </c>
      <c r="E928" s="4" t="s">
        <v>1165</v>
      </c>
      <c r="F928" s="6">
        <v>2495000</v>
      </c>
      <c r="G928" s="6">
        <v>41314.966</v>
      </c>
      <c r="H928" s="6">
        <v>2453685.034</v>
      </c>
      <c r="I928" s="4" t="s">
        <v>1130</v>
      </c>
      <c r="J928" s="4" t="s">
        <v>1166</v>
      </c>
    </row>
    <row r="929" spans="1:10" x14ac:dyDescent="0.2">
      <c r="A929" s="4" t="s">
        <v>76</v>
      </c>
      <c r="B929" s="4" t="s">
        <v>257</v>
      </c>
      <c r="C929" s="5" t="s">
        <v>7</v>
      </c>
      <c r="D929" s="5" t="s">
        <v>1167</v>
      </c>
      <c r="E929" s="4" t="s">
        <v>1168</v>
      </c>
      <c r="F929" s="6">
        <v>5423000</v>
      </c>
      <c r="G929" s="6">
        <v>3302926.9439999997</v>
      </c>
      <c r="H929" s="6">
        <v>2120073.0560000003</v>
      </c>
      <c r="I929" s="4" t="s">
        <v>73</v>
      </c>
      <c r="J929" s="4" t="s">
        <v>1169</v>
      </c>
    </row>
    <row r="930" spans="1:10" x14ac:dyDescent="0.2">
      <c r="A930" s="4" t="s">
        <v>76</v>
      </c>
      <c r="B930" s="4" t="s">
        <v>257</v>
      </c>
      <c r="C930" s="5" t="s">
        <v>7</v>
      </c>
      <c r="D930" s="5" t="s">
        <v>1170</v>
      </c>
      <c r="E930" s="4" t="s">
        <v>1171</v>
      </c>
      <c r="F930" s="6">
        <v>14000</v>
      </c>
      <c r="G930" s="6">
        <v>0</v>
      </c>
      <c r="H930" s="6">
        <v>14000</v>
      </c>
      <c r="I930" s="4" t="s">
        <v>73</v>
      </c>
      <c r="J930" s="4" t="s">
        <v>1172</v>
      </c>
    </row>
    <row r="931" spans="1:10" x14ac:dyDescent="0.2">
      <c r="A931" s="4" t="s">
        <v>76</v>
      </c>
      <c r="B931" s="4" t="s">
        <v>257</v>
      </c>
      <c r="C931" s="5" t="s">
        <v>7</v>
      </c>
      <c r="D931" s="5" t="s">
        <v>1173</v>
      </c>
      <c r="E931" s="4" t="s">
        <v>1174</v>
      </c>
      <c r="F931" s="6">
        <v>46000</v>
      </c>
      <c r="G931" s="6">
        <v>41996.142</v>
      </c>
      <c r="H931" s="6">
        <v>4003.8580000000034</v>
      </c>
      <c r="I931" s="4" t="s">
        <v>72</v>
      </c>
      <c r="J931" s="4" t="s">
        <v>72</v>
      </c>
    </row>
    <row r="932" spans="1:10" x14ac:dyDescent="0.2">
      <c r="A932" s="4" t="s">
        <v>76</v>
      </c>
      <c r="B932" s="4" t="s">
        <v>257</v>
      </c>
      <c r="C932" s="5" t="s">
        <v>7</v>
      </c>
      <c r="D932" s="5" t="s">
        <v>1175</v>
      </c>
      <c r="E932" s="4" t="s">
        <v>1176</v>
      </c>
      <c r="F932" s="6">
        <v>220000</v>
      </c>
      <c r="G932" s="6">
        <v>0</v>
      </c>
      <c r="H932" s="6">
        <v>220000</v>
      </c>
      <c r="I932" s="4" t="s">
        <v>73</v>
      </c>
      <c r="J932" s="4" t="s">
        <v>1177</v>
      </c>
    </row>
    <row r="933" spans="1:10" x14ac:dyDescent="0.2">
      <c r="A933" s="4" t="s">
        <v>76</v>
      </c>
      <c r="B933" s="4" t="s">
        <v>257</v>
      </c>
      <c r="C933" s="5" t="s">
        <v>7</v>
      </c>
      <c r="D933" s="5" t="s">
        <v>3646</v>
      </c>
      <c r="E933" s="4" t="s">
        <v>3647</v>
      </c>
      <c r="F933" s="6">
        <v>796000</v>
      </c>
      <c r="G933" s="6">
        <v>0</v>
      </c>
      <c r="H933" s="6">
        <v>796000</v>
      </c>
      <c r="I933" s="4" t="s">
        <v>1151</v>
      </c>
      <c r="J933" s="4" t="s">
        <v>3648</v>
      </c>
    </row>
    <row r="934" spans="1:10" x14ac:dyDescent="0.2">
      <c r="A934" s="4" t="s">
        <v>76</v>
      </c>
      <c r="B934" s="4" t="s">
        <v>257</v>
      </c>
      <c r="C934" s="5" t="s">
        <v>7</v>
      </c>
      <c r="D934" s="5" t="s">
        <v>3649</v>
      </c>
      <c r="E934" s="4" t="s">
        <v>3650</v>
      </c>
      <c r="F934" s="6">
        <v>37000</v>
      </c>
      <c r="G934" s="6">
        <v>0</v>
      </c>
      <c r="H934" s="6">
        <v>37000</v>
      </c>
      <c r="I934" s="4" t="s">
        <v>23</v>
      </c>
      <c r="J934" s="4" t="s">
        <v>24</v>
      </c>
    </row>
    <row r="935" spans="1:10" x14ac:dyDescent="0.2">
      <c r="A935" s="4" t="s">
        <v>76</v>
      </c>
      <c r="B935" s="4" t="s">
        <v>257</v>
      </c>
      <c r="C935" s="5" t="s">
        <v>7</v>
      </c>
      <c r="D935" s="5" t="s">
        <v>3651</v>
      </c>
      <c r="E935" s="4" t="s">
        <v>3652</v>
      </c>
      <c r="F935" s="6">
        <v>7000</v>
      </c>
      <c r="G935" s="6">
        <v>0</v>
      </c>
      <c r="H935" s="6">
        <v>7000</v>
      </c>
      <c r="I935" s="4" t="s">
        <v>23</v>
      </c>
      <c r="J935" s="4" t="s">
        <v>24</v>
      </c>
    </row>
    <row r="936" spans="1:10" x14ac:dyDescent="0.2">
      <c r="A936" s="4" t="s">
        <v>76</v>
      </c>
      <c r="B936" s="4" t="s">
        <v>257</v>
      </c>
      <c r="C936" s="5" t="s">
        <v>7</v>
      </c>
      <c r="D936" s="5" t="s">
        <v>1178</v>
      </c>
      <c r="E936" s="4" t="s">
        <v>1179</v>
      </c>
      <c r="F936" s="6">
        <v>292670</v>
      </c>
      <c r="G936" s="6">
        <v>6889.7219999999998</v>
      </c>
      <c r="H936" s="6">
        <v>285780.27799999999</v>
      </c>
      <c r="I936" s="4" t="s">
        <v>73</v>
      </c>
      <c r="J936" s="4" t="s">
        <v>1172</v>
      </c>
    </row>
    <row r="937" spans="1:10" x14ac:dyDescent="0.2">
      <c r="A937" s="4" t="s">
        <v>76</v>
      </c>
      <c r="B937" s="4" t="s">
        <v>257</v>
      </c>
      <c r="C937" s="5" t="s">
        <v>7</v>
      </c>
      <c r="D937" s="5" t="s">
        <v>2523</v>
      </c>
      <c r="E937" s="4" t="s">
        <v>2524</v>
      </c>
      <c r="F937" s="6">
        <v>11000</v>
      </c>
      <c r="G937" s="6">
        <v>9882.0619999999999</v>
      </c>
      <c r="H937" s="6">
        <v>1117.9380000000001</v>
      </c>
      <c r="I937" s="4" t="s">
        <v>70</v>
      </c>
      <c r="J937" s="4" t="s">
        <v>2525</v>
      </c>
    </row>
    <row r="938" spans="1:10" x14ac:dyDescent="0.2">
      <c r="A938" s="4" t="s">
        <v>76</v>
      </c>
      <c r="B938" s="4" t="s">
        <v>257</v>
      </c>
      <c r="C938" s="5" t="s">
        <v>7</v>
      </c>
      <c r="D938" s="5" t="s">
        <v>1180</v>
      </c>
      <c r="E938" s="4" t="s">
        <v>1181</v>
      </c>
      <c r="F938" s="6">
        <v>1731700</v>
      </c>
      <c r="G938" s="6">
        <v>232.54400000000001</v>
      </c>
      <c r="H938" s="6">
        <v>1731467.456</v>
      </c>
      <c r="I938" s="4" t="s">
        <v>72</v>
      </c>
      <c r="J938" s="4" t="s">
        <v>201</v>
      </c>
    </row>
    <row r="939" spans="1:10" x14ac:dyDescent="0.2">
      <c r="A939" s="4" t="s">
        <v>76</v>
      </c>
      <c r="B939" s="4" t="s">
        <v>257</v>
      </c>
      <c r="C939" s="5" t="s">
        <v>7</v>
      </c>
      <c r="D939" s="5" t="s">
        <v>3653</v>
      </c>
      <c r="E939" s="4" t="s">
        <v>3654</v>
      </c>
      <c r="F939" s="6">
        <v>2275000</v>
      </c>
      <c r="G939" s="6">
        <v>584748.92099999997</v>
      </c>
      <c r="H939" s="6">
        <v>1690251.0789999999</v>
      </c>
      <c r="I939" s="4" t="s">
        <v>1139</v>
      </c>
      <c r="J939" s="4" t="s">
        <v>3655</v>
      </c>
    </row>
    <row r="940" spans="1:10" x14ac:dyDescent="0.2">
      <c r="A940" s="4" t="s">
        <v>76</v>
      </c>
      <c r="B940" s="4" t="s">
        <v>257</v>
      </c>
      <c r="C940" s="5" t="s">
        <v>7</v>
      </c>
      <c r="D940" s="5" t="s">
        <v>3044</v>
      </c>
      <c r="E940" s="4" t="s">
        <v>3045</v>
      </c>
      <c r="F940" s="6">
        <v>10000</v>
      </c>
      <c r="G940" s="6">
        <v>0</v>
      </c>
      <c r="H940" s="6">
        <v>10000</v>
      </c>
      <c r="I940" s="4" t="s">
        <v>72</v>
      </c>
      <c r="J940" s="4" t="s">
        <v>201</v>
      </c>
    </row>
    <row r="941" spans="1:10" x14ac:dyDescent="0.2">
      <c r="A941" s="4" t="s">
        <v>76</v>
      </c>
      <c r="B941" s="4" t="s">
        <v>257</v>
      </c>
      <c r="C941" s="5" t="s">
        <v>7</v>
      </c>
      <c r="D941" s="5" t="s">
        <v>3656</v>
      </c>
      <c r="E941" s="4" t="s">
        <v>3657</v>
      </c>
      <c r="F941" s="6">
        <v>51200</v>
      </c>
      <c r="G941" s="6">
        <v>0</v>
      </c>
      <c r="H941" s="6">
        <v>51200</v>
      </c>
      <c r="I941" s="4" t="s">
        <v>1139</v>
      </c>
      <c r="J941" s="4" t="s">
        <v>1182</v>
      </c>
    </row>
    <row r="942" spans="1:10" x14ac:dyDescent="0.2">
      <c r="A942" s="4" t="s">
        <v>76</v>
      </c>
      <c r="B942" s="4" t="s">
        <v>257</v>
      </c>
      <c r="C942" s="5" t="s">
        <v>7</v>
      </c>
      <c r="D942" s="5" t="s">
        <v>3658</v>
      </c>
      <c r="E942" s="4" t="s">
        <v>3659</v>
      </c>
      <c r="F942" s="6">
        <v>5000</v>
      </c>
      <c r="G942" s="6">
        <v>0</v>
      </c>
      <c r="H942" s="6">
        <v>5000</v>
      </c>
      <c r="I942" s="4" t="s">
        <v>23</v>
      </c>
      <c r="J942" s="4" t="s">
        <v>24</v>
      </c>
    </row>
    <row r="943" spans="1:10" x14ac:dyDescent="0.2">
      <c r="A943" s="4" t="s">
        <v>76</v>
      </c>
      <c r="B943" s="4" t="s">
        <v>257</v>
      </c>
      <c r="C943" s="5" t="s">
        <v>7</v>
      </c>
      <c r="D943" s="5" t="s">
        <v>1183</v>
      </c>
      <c r="E943" s="4" t="s">
        <v>1184</v>
      </c>
      <c r="F943" s="6">
        <v>132000</v>
      </c>
      <c r="G943" s="6">
        <v>78761.198000000004</v>
      </c>
      <c r="H943" s="6">
        <v>53238.801999999996</v>
      </c>
      <c r="I943" s="4" t="s">
        <v>70</v>
      </c>
      <c r="J943" s="4" t="s">
        <v>1185</v>
      </c>
    </row>
    <row r="944" spans="1:10" x14ac:dyDescent="0.2">
      <c r="A944" s="4" t="s">
        <v>76</v>
      </c>
      <c r="B944" s="4" t="s">
        <v>257</v>
      </c>
      <c r="C944" s="5" t="s">
        <v>7</v>
      </c>
      <c r="D944" s="5" t="s">
        <v>3660</v>
      </c>
      <c r="E944" s="4" t="s">
        <v>3661</v>
      </c>
      <c r="F944" s="6">
        <v>8787000</v>
      </c>
      <c r="G944" s="6">
        <v>2733737.054</v>
      </c>
      <c r="H944" s="6">
        <v>6053262.9459999995</v>
      </c>
      <c r="I944" s="4" t="s">
        <v>1139</v>
      </c>
      <c r="J944" s="4" t="s">
        <v>1182</v>
      </c>
    </row>
    <row r="945" spans="1:10" x14ac:dyDescent="0.2">
      <c r="A945" s="4" t="s">
        <v>76</v>
      </c>
      <c r="B945" s="4" t="s">
        <v>257</v>
      </c>
      <c r="C945" s="5" t="s">
        <v>7</v>
      </c>
      <c r="D945" s="5" t="s">
        <v>3662</v>
      </c>
      <c r="E945" s="4" t="s">
        <v>3663</v>
      </c>
      <c r="F945" s="6">
        <v>368000</v>
      </c>
      <c r="G945" s="6">
        <v>0</v>
      </c>
      <c r="H945" s="6">
        <v>368000</v>
      </c>
      <c r="I945" s="4" t="s">
        <v>1151</v>
      </c>
      <c r="J945" s="4" t="s">
        <v>3664</v>
      </c>
    </row>
    <row r="946" spans="1:10" x14ac:dyDescent="0.2">
      <c r="A946" s="4" t="s">
        <v>76</v>
      </c>
      <c r="B946" s="4" t="s">
        <v>257</v>
      </c>
      <c r="C946" s="5" t="s">
        <v>7</v>
      </c>
      <c r="D946" s="5" t="s">
        <v>3665</v>
      </c>
      <c r="E946" s="4" t="s">
        <v>3666</v>
      </c>
      <c r="F946" s="6">
        <v>706000</v>
      </c>
      <c r="G946" s="6">
        <v>591753.19900000002</v>
      </c>
      <c r="H946" s="6">
        <v>114246.80099999998</v>
      </c>
      <c r="I946" s="4" t="s">
        <v>1139</v>
      </c>
      <c r="J946" s="4" t="s">
        <v>3667</v>
      </c>
    </row>
    <row r="947" spans="1:10" x14ac:dyDescent="0.2">
      <c r="A947" s="4" t="s">
        <v>76</v>
      </c>
      <c r="B947" s="4" t="s">
        <v>257</v>
      </c>
      <c r="C947" s="5" t="s">
        <v>7</v>
      </c>
      <c r="D947" s="5" t="s">
        <v>1186</v>
      </c>
      <c r="E947" s="4" t="s">
        <v>2526</v>
      </c>
      <c r="F947" s="6">
        <v>700000</v>
      </c>
      <c r="G947" s="6">
        <v>0</v>
      </c>
      <c r="H947" s="6">
        <v>700000</v>
      </c>
      <c r="I947" s="4" t="s">
        <v>70</v>
      </c>
      <c r="J947" s="4" t="s">
        <v>1187</v>
      </c>
    </row>
    <row r="948" spans="1:10" x14ac:dyDescent="0.2">
      <c r="A948" s="4" t="s">
        <v>76</v>
      </c>
      <c r="B948" s="4" t="s">
        <v>257</v>
      </c>
      <c r="C948" s="5" t="s">
        <v>7</v>
      </c>
      <c r="D948" s="5" t="s">
        <v>1188</v>
      </c>
      <c r="E948" s="4" t="s">
        <v>1189</v>
      </c>
      <c r="F948" s="6">
        <v>10094010</v>
      </c>
      <c r="G948" s="6">
        <v>3648792.1230000001</v>
      </c>
      <c r="H948" s="6">
        <v>6445217.8770000003</v>
      </c>
      <c r="I948" s="4" t="s">
        <v>70</v>
      </c>
      <c r="J948" s="4" t="s">
        <v>1163</v>
      </c>
    </row>
    <row r="949" spans="1:10" x14ac:dyDescent="0.2">
      <c r="A949" s="4" t="s">
        <v>76</v>
      </c>
      <c r="B949" s="4" t="s">
        <v>257</v>
      </c>
      <c r="C949" s="5" t="s">
        <v>7</v>
      </c>
      <c r="D949" s="5" t="s">
        <v>3668</v>
      </c>
      <c r="E949" s="4" t="s">
        <v>3669</v>
      </c>
      <c r="F949" s="6">
        <v>15734000</v>
      </c>
      <c r="G949" s="6">
        <v>5953137.0360000003</v>
      </c>
      <c r="H949" s="6">
        <v>9780862.9639999997</v>
      </c>
      <c r="I949" s="4" t="s">
        <v>1139</v>
      </c>
      <c r="J949" s="4" t="s">
        <v>3670</v>
      </c>
    </row>
    <row r="950" spans="1:10" x14ac:dyDescent="0.2">
      <c r="A950" s="4" t="s">
        <v>76</v>
      </c>
      <c r="B950" s="4" t="s">
        <v>257</v>
      </c>
      <c r="C950" s="5" t="s">
        <v>7</v>
      </c>
      <c r="D950" s="5" t="s">
        <v>3671</v>
      </c>
      <c r="E950" s="4" t="s">
        <v>3672</v>
      </c>
      <c r="F950" s="6">
        <v>22000</v>
      </c>
      <c r="G950" s="6">
        <v>18344.223000000002</v>
      </c>
      <c r="H950" s="6">
        <v>3655.7769999999982</v>
      </c>
      <c r="I950" s="4" t="s">
        <v>1139</v>
      </c>
      <c r="J950" s="4" t="s">
        <v>3673</v>
      </c>
    </row>
    <row r="951" spans="1:10" x14ac:dyDescent="0.2">
      <c r="A951" s="4" t="s">
        <v>76</v>
      </c>
      <c r="B951" s="4" t="s">
        <v>257</v>
      </c>
      <c r="C951" s="5" t="s">
        <v>7</v>
      </c>
      <c r="D951" s="5" t="s">
        <v>3674</v>
      </c>
      <c r="E951" s="4" t="s">
        <v>3675</v>
      </c>
      <c r="F951" s="6">
        <v>13000</v>
      </c>
      <c r="G951" s="6">
        <v>0</v>
      </c>
      <c r="H951" s="6">
        <v>13000</v>
      </c>
      <c r="I951" s="4" t="s">
        <v>1139</v>
      </c>
      <c r="J951" s="4" t="s">
        <v>3676</v>
      </c>
    </row>
    <row r="952" spans="1:10" x14ac:dyDescent="0.2">
      <c r="A952" s="4" t="s">
        <v>76</v>
      </c>
      <c r="B952" s="4" t="s">
        <v>257</v>
      </c>
      <c r="C952" s="5" t="s">
        <v>7</v>
      </c>
      <c r="D952" s="5" t="s">
        <v>3677</v>
      </c>
      <c r="E952" s="4" t="s">
        <v>3678</v>
      </c>
      <c r="F952" s="6">
        <v>1158000</v>
      </c>
      <c r="G952" s="6">
        <v>101510.815</v>
      </c>
      <c r="H952" s="6">
        <v>1056489.1850000001</v>
      </c>
      <c r="I952" s="4" t="s">
        <v>1139</v>
      </c>
      <c r="J952" s="4" t="s">
        <v>3679</v>
      </c>
    </row>
    <row r="953" spans="1:10" x14ac:dyDescent="0.2">
      <c r="A953" s="4" t="s">
        <v>76</v>
      </c>
      <c r="B953" s="4" t="s">
        <v>257</v>
      </c>
      <c r="C953" s="5" t="s">
        <v>7</v>
      </c>
      <c r="D953" s="5" t="s">
        <v>3680</v>
      </c>
      <c r="E953" s="4" t="s">
        <v>3681</v>
      </c>
      <c r="F953" s="6">
        <v>291000</v>
      </c>
      <c r="G953" s="6">
        <v>0</v>
      </c>
      <c r="H953" s="6">
        <v>291000</v>
      </c>
      <c r="I953" s="4" t="s">
        <v>1139</v>
      </c>
      <c r="J953" s="4" t="s">
        <v>3682</v>
      </c>
    </row>
    <row r="954" spans="1:10" x14ac:dyDescent="0.2">
      <c r="A954" s="4" t="s">
        <v>76</v>
      </c>
      <c r="B954" s="4" t="s">
        <v>257</v>
      </c>
      <c r="C954" s="5" t="s">
        <v>7</v>
      </c>
      <c r="D954" s="5" t="s">
        <v>1191</v>
      </c>
      <c r="E954" s="4" t="s">
        <v>1192</v>
      </c>
      <c r="F954" s="6">
        <v>71000</v>
      </c>
      <c r="G954" s="6">
        <v>0</v>
      </c>
      <c r="H954" s="6">
        <v>71000</v>
      </c>
      <c r="I954" s="4" t="s">
        <v>70</v>
      </c>
      <c r="J954" s="4" t="s">
        <v>1193</v>
      </c>
    </row>
    <row r="955" spans="1:10" x14ac:dyDescent="0.2">
      <c r="A955" s="4" t="s">
        <v>76</v>
      </c>
      <c r="B955" s="4" t="s">
        <v>257</v>
      </c>
      <c r="C955" s="5" t="s">
        <v>7</v>
      </c>
      <c r="D955" s="5" t="s">
        <v>1194</v>
      </c>
      <c r="E955" s="4" t="s">
        <v>1195</v>
      </c>
      <c r="F955" s="6">
        <v>9000</v>
      </c>
      <c r="G955" s="6">
        <v>4364.607</v>
      </c>
      <c r="H955" s="6">
        <v>4635.393</v>
      </c>
      <c r="I955" s="4" t="s">
        <v>73</v>
      </c>
      <c r="J955" s="4" t="s">
        <v>74</v>
      </c>
    </row>
    <row r="956" spans="1:10" x14ac:dyDescent="0.2">
      <c r="A956" s="4" t="s">
        <v>76</v>
      </c>
      <c r="B956" s="4" t="s">
        <v>257</v>
      </c>
      <c r="C956" s="5" t="s">
        <v>7</v>
      </c>
      <c r="D956" s="5" t="s">
        <v>3683</v>
      </c>
      <c r="E956" s="4" t="s">
        <v>3684</v>
      </c>
      <c r="F956" s="6">
        <v>709000</v>
      </c>
      <c r="G956" s="6">
        <v>359387.47499999998</v>
      </c>
      <c r="H956" s="6">
        <v>349612.52500000002</v>
      </c>
      <c r="I956" s="4" t="s">
        <v>1139</v>
      </c>
      <c r="J956" s="4" t="s">
        <v>3685</v>
      </c>
    </row>
    <row r="957" spans="1:10" x14ac:dyDescent="0.2">
      <c r="A957" s="4" t="s">
        <v>76</v>
      </c>
      <c r="B957" s="4" t="s">
        <v>257</v>
      </c>
      <c r="C957" s="5" t="s">
        <v>7</v>
      </c>
      <c r="D957" s="5" t="s">
        <v>1196</v>
      </c>
      <c r="E957" s="4" t="s">
        <v>2527</v>
      </c>
      <c r="F957" s="6">
        <v>5474020</v>
      </c>
      <c r="G957" s="6">
        <v>275814.86499999999</v>
      </c>
      <c r="H957" s="6">
        <v>5198205.1349999998</v>
      </c>
      <c r="I957" s="4" t="s">
        <v>70</v>
      </c>
      <c r="J957" s="4" t="s">
        <v>70</v>
      </c>
    </row>
    <row r="958" spans="1:10" x14ac:dyDescent="0.2">
      <c r="A958" s="4" t="s">
        <v>76</v>
      </c>
      <c r="B958" s="4" t="s">
        <v>257</v>
      </c>
      <c r="C958" s="5" t="s">
        <v>7</v>
      </c>
      <c r="D958" s="5" t="s">
        <v>3686</v>
      </c>
      <c r="E958" s="4" t="s">
        <v>3687</v>
      </c>
      <c r="F958" s="6">
        <v>288000</v>
      </c>
      <c r="G958" s="6">
        <v>0</v>
      </c>
      <c r="H958" s="6">
        <v>288000</v>
      </c>
      <c r="I958" s="4" t="s">
        <v>73</v>
      </c>
      <c r="J958" s="4" t="s">
        <v>3688</v>
      </c>
    </row>
    <row r="959" spans="1:10" x14ac:dyDescent="0.2">
      <c r="A959" s="4" t="s">
        <v>76</v>
      </c>
      <c r="B959" s="4" t="s">
        <v>257</v>
      </c>
      <c r="C959" s="5" t="s">
        <v>7</v>
      </c>
      <c r="D959" s="5" t="s">
        <v>3689</v>
      </c>
      <c r="E959" s="4" t="s">
        <v>3690</v>
      </c>
      <c r="F959" s="6">
        <v>256000</v>
      </c>
      <c r="G959" s="6">
        <v>0</v>
      </c>
      <c r="H959" s="6">
        <v>256000</v>
      </c>
      <c r="I959" s="4" t="s">
        <v>1131</v>
      </c>
      <c r="J959" s="4" t="s">
        <v>3691</v>
      </c>
    </row>
    <row r="960" spans="1:10" x14ac:dyDescent="0.2">
      <c r="A960" s="4" t="s">
        <v>76</v>
      </c>
      <c r="B960" s="4" t="s">
        <v>257</v>
      </c>
      <c r="C960" s="5" t="s">
        <v>7</v>
      </c>
      <c r="D960" s="5" t="s">
        <v>3692</v>
      </c>
      <c r="E960" s="4" t="s">
        <v>3693</v>
      </c>
      <c r="F960" s="6">
        <v>62200</v>
      </c>
      <c r="G960" s="6">
        <v>0</v>
      </c>
      <c r="H960" s="6">
        <v>62200</v>
      </c>
      <c r="I960" s="4" t="s">
        <v>70</v>
      </c>
      <c r="J960" s="4" t="s">
        <v>70</v>
      </c>
    </row>
    <row r="961" spans="1:10" x14ac:dyDescent="0.2">
      <c r="A961" s="4" t="s">
        <v>76</v>
      </c>
      <c r="B961" s="4" t="s">
        <v>257</v>
      </c>
      <c r="C961" s="5" t="s">
        <v>7</v>
      </c>
      <c r="D961" s="5" t="s">
        <v>3046</v>
      </c>
      <c r="E961" s="4" t="s">
        <v>3047</v>
      </c>
      <c r="F961" s="6">
        <v>1096670</v>
      </c>
      <c r="G961" s="6">
        <v>0</v>
      </c>
      <c r="H961" s="6">
        <v>1096670</v>
      </c>
      <c r="I961" s="4" t="s">
        <v>73</v>
      </c>
      <c r="J961" s="4" t="s">
        <v>74</v>
      </c>
    </row>
    <row r="962" spans="1:10" x14ac:dyDescent="0.2">
      <c r="A962" s="4" t="s">
        <v>76</v>
      </c>
      <c r="B962" s="4" t="s">
        <v>257</v>
      </c>
      <c r="C962" s="5" t="s">
        <v>7</v>
      </c>
      <c r="D962" s="5" t="s">
        <v>3694</v>
      </c>
      <c r="E962" s="4" t="s">
        <v>3695</v>
      </c>
      <c r="F962" s="6">
        <v>4450000</v>
      </c>
      <c r="G962" s="6">
        <v>1690392.094</v>
      </c>
      <c r="H962" s="6">
        <v>2759607.906</v>
      </c>
      <c r="I962" s="4" t="s">
        <v>73</v>
      </c>
      <c r="J962" s="4" t="s">
        <v>4119</v>
      </c>
    </row>
    <row r="963" spans="1:10" x14ac:dyDescent="0.2">
      <c r="A963" s="4" t="s">
        <v>76</v>
      </c>
      <c r="B963" s="4" t="s">
        <v>257</v>
      </c>
      <c r="C963" s="5" t="s">
        <v>7</v>
      </c>
      <c r="D963" s="5" t="s">
        <v>3696</v>
      </c>
      <c r="E963" s="4" t="s">
        <v>3697</v>
      </c>
      <c r="F963" s="6">
        <v>9237000</v>
      </c>
      <c r="G963" s="6">
        <v>5680249.4759999998</v>
      </c>
      <c r="H963" s="6">
        <v>3556750.5239999997</v>
      </c>
      <c r="I963" s="4" t="s">
        <v>23</v>
      </c>
      <c r="J963" s="4" t="s">
        <v>24</v>
      </c>
    </row>
    <row r="964" spans="1:10" x14ac:dyDescent="0.2">
      <c r="A964" s="4" t="s">
        <v>76</v>
      </c>
      <c r="B964" s="4" t="s">
        <v>257</v>
      </c>
      <c r="C964" s="5" t="s">
        <v>7</v>
      </c>
      <c r="D964" s="5" t="s">
        <v>1197</v>
      </c>
      <c r="E964" s="4" t="s">
        <v>1198</v>
      </c>
      <c r="F964" s="6">
        <v>108000</v>
      </c>
      <c r="G964" s="6">
        <v>0</v>
      </c>
      <c r="H964" s="6">
        <v>108000</v>
      </c>
      <c r="I964" s="4" t="s">
        <v>73</v>
      </c>
      <c r="J964" s="4" t="s">
        <v>1190</v>
      </c>
    </row>
    <row r="965" spans="1:10" x14ac:dyDescent="0.2">
      <c r="A965" s="4" t="s">
        <v>76</v>
      </c>
      <c r="B965" s="4" t="s">
        <v>257</v>
      </c>
      <c r="C965" s="5" t="s">
        <v>7</v>
      </c>
      <c r="D965" s="5" t="s">
        <v>1199</v>
      </c>
      <c r="E965" s="4" t="s">
        <v>2528</v>
      </c>
      <c r="F965" s="6">
        <v>112000</v>
      </c>
      <c r="G965" s="6">
        <v>0</v>
      </c>
      <c r="H965" s="6">
        <v>112000</v>
      </c>
      <c r="I965" s="4" t="s">
        <v>70</v>
      </c>
      <c r="J965" s="4" t="s">
        <v>212</v>
      </c>
    </row>
    <row r="966" spans="1:10" x14ac:dyDescent="0.2">
      <c r="A966" s="4" t="s">
        <v>76</v>
      </c>
      <c r="B966" s="4" t="s">
        <v>257</v>
      </c>
      <c r="C966" s="5" t="s">
        <v>7</v>
      </c>
      <c r="D966" s="5" t="s">
        <v>1200</v>
      </c>
      <c r="E966" s="4" t="s">
        <v>1201</v>
      </c>
      <c r="F966" s="6">
        <v>115000</v>
      </c>
      <c r="G966" s="6">
        <v>0</v>
      </c>
      <c r="H966" s="6">
        <v>115000</v>
      </c>
      <c r="I966" s="4" t="s">
        <v>72</v>
      </c>
      <c r="J966" s="4" t="s">
        <v>1202</v>
      </c>
    </row>
    <row r="967" spans="1:10" x14ac:dyDescent="0.2">
      <c r="A967" s="4" t="s">
        <v>76</v>
      </c>
      <c r="B967" s="4" t="s">
        <v>257</v>
      </c>
      <c r="C967" s="5" t="s">
        <v>7</v>
      </c>
      <c r="D967" s="5" t="s">
        <v>3698</v>
      </c>
      <c r="E967" s="4" t="s">
        <v>3699</v>
      </c>
      <c r="F967" s="6">
        <v>1260000</v>
      </c>
      <c r="G967" s="6">
        <v>987582.05200000003</v>
      </c>
      <c r="H967" s="6">
        <v>272417.94799999997</v>
      </c>
      <c r="I967" s="4" t="s">
        <v>23</v>
      </c>
      <c r="J967" s="4" t="s">
        <v>24</v>
      </c>
    </row>
    <row r="968" spans="1:10" x14ac:dyDescent="0.2">
      <c r="A968" s="4" t="s">
        <v>76</v>
      </c>
      <c r="B968" s="4" t="s">
        <v>257</v>
      </c>
      <c r="C968" s="5" t="s">
        <v>7</v>
      </c>
      <c r="D968" s="5" t="s">
        <v>3700</v>
      </c>
      <c r="E968" s="4" t="s">
        <v>3701</v>
      </c>
      <c r="F968" s="6">
        <v>3719000</v>
      </c>
      <c r="G968" s="6">
        <v>1006765.5820000001</v>
      </c>
      <c r="H968" s="6">
        <v>2712234.4179999996</v>
      </c>
      <c r="I968" s="4" t="s">
        <v>1139</v>
      </c>
      <c r="J968" s="4" t="s">
        <v>3702</v>
      </c>
    </row>
    <row r="969" spans="1:10" x14ac:dyDescent="0.2">
      <c r="A969" s="4" t="s">
        <v>76</v>
      </c>
      <c r="B969" s="4" t="s">
        <v>257</v>
      </c>
      <c r="C969" s="5" t="s">
        <v>7</v>
      </c>
      <c r="D969" s="5" t="s">
        <v>3703</v>
      </c>
      <c r="E969" s="4" t="s">
        <v>3704</v>
      </c>
      <c r="F969" s="6">
        <v>1501340</v>
      </c>
      <c r="G969" s="6">
        <v>0</v>
      </c>
      <c r="H969" s="6">
        <v>1501340</v>
      </c>
      <c r="I969" s="4" t="s">
        <v>70</v>
      </c>
      <c r="J969" s="4" t="s">
        <v>1142</v>
      </c>
    </row>
    <row r="970" spans="1:10" x14ac:dyDescent="0.2">
      <c r="A970" s="4" t="s">
        <v>76</v>
      </c>
      <c r="B970" s="4" t="s">
        <v>257</v>
      </c>
      <c r="C970" s="5" t="s">
        <v>7</v>
      </c>
      <c r="D970" s="5" t="s">
        <v>1203</v>
      </c>
      <c r="E970" s="4" t="s">
        <v>2529</v>
      </c>
      <c r="F970" s="6">
        <v>87000</v>
      </c>
      <c r="G970" s="6">
        <v>0</v>
      </c>
      <c r="H970" s="6">
        <v>87000</v>
      </c>
      <c r="I970" s="4" t="s">
        <v>72</v>
      </c>
      <c r="J970" s="4" t="s">
        <v>1160</v>
      </c>
    </row>
    <row r="971" spans="1:10" x14ac:dyDescent="0.2">
      <c r="A971" s="4" t="s">
        <v>76</v>
      </c>
      <c r="B971" s="4" t="s">
        <v>257</v>
      </c>
      <c r="C971" s="5" t="s">
        <v>7</v>
      </c>
      <c r="D971" s="5" t="s">
        <v>1204</v>
      </c>
      <c r="E971" s="4" t="s">
        <v>2530</v>
      </c>
      <c r="F971" s="6">
        <v>290000</v>
      </c>
      <c r="G971" s="6">
        <v>0</v>
      </c>
      <c r="H971" s="6">
        <v>290000</v>
      </c>
      <c r="I971" s="4" t="s">
        <v>73</v>
      </c>
      <c r="J971" s="4" t="s">
        <v>1205</v>
      </c>
    </row>
    <row r="972" spans="1:10" x14ac:dyDescent="0.2">
      <c r="A972" s="4" t="s">
        <v>76</v>
      </c>
      <c r="B972" s="4" t="s">
        <v>257</v>
      </c>
      <c r="C972" s="5" t="s">
        <v>7</v>
      </c>
      <c r="D972" s="5" t="s">
        <v>2531</v>
      </c>
      <c r="E972" s="4" t="s">
        <v>3048</v>
      </c>
      <c r="F972" s="6">
        <v>587000</v>
      </c>
      <c r="G972" s="6">
        <v>0</v>
      </c>
      <c r="H972" s="6">
        <v>587000</v>
      </c>
      <c r="I972" s="4" t="s">
        <v>1139</v>
      </c>
      <c r="J972" s="4" t="s">
        <v>2532</v>
      </c>
    </row>
    <row r="973" spans="1:10" x14ac:dyDescent="0.2">
      <c r="A973" s="4" t="s">
        <v>76</v>
      </c>
      <c r="B973" s="4" t="s">
        <v>257</v>
      </c>
      <c r="C973" s="5" t="s">
        <v>7</v>
      </c>
      <c r="D973" s="5" t="s">
        <v>3705</v>
      </c>
      <c r="E973" s="4" t="s">
        <v>3706</v>
      </c>
      <c r="F973" s="6">
        <v>224000</v>
      </c>
      <c r="G973" s="6">
        <v>0</v>
      </c>
      <c r="H973" s="6">
        <v>224000</v>
      </c>
      <c r="I973" s="4" t="s">
        <v>23</v>
      </c>
      <c r="J973" s="4" t="s">
        <v>24</v>
      </c>
    </row>
    <row r="974" spans="1:10" x14ac:dyDescent="0.2">
      <c r="A974" s="4" t="s">
        <v>76</v>
      </c>
      <c r="B974" s="4" t="s">
        <v>257</v>
      </c>
      <c r="C974" s="5" t="s">
        <v>7</v>
      </c>
      <c r="D974" s="5" t="s">
        <v>3707</v>
      </c>
      <c r="E974" s="4" t="s">
        <v>3708</v>
      </c>
      <c r="F974" s="6">
        <v>4468000</v>
      </c>
      <c r="G974" s="6">
        <v>518461.77</v>
      </c>
      <c r="H974" s="6">
        <v>3949538.23</v>
      </c>
      <c r="I974" s="4" t="s">
        <v>23</v>
      </c>
      <c r="J974" s="4" t="s">
        <v>24</v>
      </c>
    </row>
    <row r="975" spans="1:10" x14ac:dyDescent="0.2">
      <c r="A975" s="4" t="s">
        <v>76</v>
      </c>
      <c r="B975" s="4" t="s">
        <v>257</v>
      </c>
      <c r="C975" s="5" t="s">
        <v>7</v>
      </c>
      <c r="D975" s="5" t="s">
        <v>1206</v>
      </c>
      <c r="E975" s="4" t="s">
        <v>2533</v>
      </c>
      <c r="F975" s="6">
        <v>2940000</v>
      </c>
      <c r="G975" s="6">
        <v>0</v>
      </c>
      <c r="H975" s="6">
        <v>2940000</v>
      </c>
      <c r="I975" s="4" t="s">
        <v>70</v>
      </c>
      <c r="J975" s="4" t="s">
        <v>1207</v>
      </c>
    </row>
    <row r="976" spans="1:10" x14ac:dyDescent="0.2">
      <c r="A976" s="4" t="s">
        <v>76</v>
      </c>
      <c r="B976" s="4" t="s">
        <v>257</v>
      </c>
      <c r="C976" s="5" t="s">
        <v>7</v>
      </c>
      <c r="D976" s="5" t="s">
        <v>3709</v>
      </c>
      <c r="E976" s="4" t="s">
        <v>3710</v>
      </c>
      <c r="F976" s="6">
        <v>18058000</v>
      </c>
      <c r="G976" s="6">
        <v>8695148.6760000009</v>
      </c>
      <c r="H976" s="6">
        <v>9362851.3239999991</v>
      </c>
      <c r="I976" s="4" t="s">
        <v>23</v>
      </c>
      <c r="J976" s="4" t="s">
        <v>24</v>
      </c>
    </row>
    <row r="977" spans="1:10" x14ac:dyDescent="0.2">
      <c r="A977" s="4" t="s">
        <v>76</v>
      </c>
      <c r="B977" s="4" t="s">
        <v>257</v>
      </c>
      <c r="C977" s="5" t="s">
        <v>7</v>
      </c>
      <c r="D977" s="5" t="s">
        <v>3711</v>
      </c>
      <c r="E977" s="4" t="s">
        <v>3712</v>
      </c>
      <c r="F977" s="6">
        <v>9847000</v>
      </c>
      <c r="G977" s="6">
        <v>2175758.7590000001</v>
      </c>
      <c r="H977" s="6">
        <v>7671241.2410000004</v>
      </c>
      <c r="I977" s="4" t="s">
        <v>23</v>
      </c>
      <c r="J977" s="4" t="s">
        <v>24</v>
      </c>
    </row>
    <row r="978" spans="1:10" x14ac:dyDescent="0.2">
      <c r="A978" s="4" t="s">
        <v>76</v>
      </c>
      <c r="B978" s="4" t="s">
        <v>257</v>
      </c>
      <c r="C978" s="5" t="s">
        <v>7</v>
      </c>
      <c r="D978" s="5" t="s">
        <v>3049</v>
      </c>
      <c r="E978" s="4" t="s">
        <v>3050</v>
      </c>
      <c r="F978" s="6">
        <v>153650</v>
      </c>
      <c r="G978" s="6">
        <v>0</v>
      </c>
      <c r="H978" s="6">
        <v>153650</v>
      </c>
      <c r="I978" s="4" t="s">
        <v>70</v>
      </c>
      <c r="J978" s="4" t="s">
        <v>3051</v>
      </c>
    </row>
    <row r="979" spans="1:10" x14ac:dyDescent="0.2">
      <c r="A979" s="4" t="s">
        <v>76</v>
      </c>
      <c r="B979" s="4" t="s">
        <v>257</v>
      </c>
      <c r="C979" s="5" t="s">
        <v>7</v>
      </c>
      <c r="D979" s="5" t="s">
        <v>3052</v>
      </c>
      <c r="E979" s="4" t="s">
        <v>3053</v>
      </c>
      <c r="F979" s="6">
        <v>53650</v>
      </c>
      <c r="G979" s="6">
        <v>0</v>
      </c>
      <c r="H979" s="6">
        <v>53650</v>
      </c>
      <c r="I979" s="4" t="s">
        <v>72</v>
      </c>
      <c r="J979" s="4" t="s">
        <v>2212</v>
      </c>
    </row>
    <row r="980" spans="1:10" x14ac:dyDescent="0.2">
      <c r="A980" s="4" t="s">
        <v>76</v>
      </c>
      <c r="B980" s="4" t="s">
        <v>257</v>
      </c>
      <c r="C980" s="5" t="s">
        <v>7</v>
      </c>
      <c r="D980" s="5" t="s">
        <v>4120</v>
      </c>
      <c r="E980" s="4" t="s">
        <v>4121</v>
      </c>
      <c r="F980" s="6">
        <v>5355934</v>
      </c>
      <c r="G980" s="6">
        <v>367368.16800000001</v>
      </c>
      <c r="H980" s="6">
        <v>4988565.8320000004</v>
      </c>
      <c r="I980" s="4" t="s">
        <v>1139</v>
      </c>
      <c r="J980" s="4" t="s">
        <v>1182</v>
      </c>
    </row>
    <row r="981" spans="1:10" x14ac:dyDescent="0.2">
      <c r="A981" s="4" t="s">
        <v>76</v>
      </c>
      <c r="B981" s="4" t="s">
        <v>257</v>
      </c>
      <c r="C981" s="5" t="s">
        <v>7</v>
      </c>
      <c r="D981" s="5" t="s">
        <v>3054</v>
      </c>
      <c r="E981" s="4" t="s">
        <v>3055</v>
      </c>
      <c r="F981" s="6">
        <v>583914</v>
      </c>
      <c r="G981" s="6">
        <v>0</v>
      </c>
      <c r="H981" s="6">
        <v>583914</v>
      </c>
      <c r="I981" s="4" t="s">
        <v>73</v>
      </c>
      <c r="J981" s="4" t="s">
        <v>74</v>
      </c>
    </row>
    <row r="982" spans="1:10" x14ac:dyDescent="0.2">
      <c r="A982" s="4" t="s">
        <v>76</v>
      </c>
      <c r="B982" s="4" t="s">
        <v>257</v>
      </c>
      <c r="C982" s="5" t="s">
        <v>7</v>
      </c>
      <c r="D982" s="5" t="s">
        <v>3056</v>
      </c>
      <c r="E982" s="4" t="s">
        <v>3057</v>
      </c>
      <c r="F982" s="6">
        <v>153650</v>
      </c>
      <c r="G982" s="6">
        <v>0</v>
      </c>
      <c r="H982" s="6">
        <v>153650</v>
      </c>
      <c r="I982" s="4" t="s">
        <v>1130</v>
      </c>
      <c r="J982" s="4" t="s">
        <v>3058</v>
      </c>
    </row>
    <row r="983" spans="1:10" x14ac:dyDescent="0.2">
      <c r="A983" s="4" t="s">
        <v>76</v>
      </c>
      <c r="B983" s="4" t="s">
        <v>257</v>
      </c>
      <c r="C983" s="5" t="s">
        <v>7</v>
      </c>
      <c r="D983" s="5" t="s">
        <v>3059</v>
      </c>
      <c r="E983" s="4" t="s">
        <v>3060</v>
      </c>
      <c r="F983" s="6">
        <v>60500</v>
      </c>
      <c r="G983" s="6">
        <v>0</v>
      </c>
      <c r="H983" s="6">
        <v>60500</v>
      </c>
      <c r="I983" s="4" t="s">
        <v>70</v>
      </c>
      <c r="J983" s="4" t="s">
        <v>2003</v>
      </c>
    </row>
    <row r="984" spans="1:10" x14ac:dyDescent="0.2">
      <c r="A984" s="4" t="s">
        <v>76</v>
      </c>
      <c r="B984" s="4" t="s">
        <v>257</v>
      </c>
      <c r="C984" s="5" t="s">
        <v>7</v>
      </c>
      <c r="D984" s="5" t="s">
        <v>3713</v>
      </c>
      <c r="E984" s="4" t="s">
        <v>3714</v>
      </c>
      <c r="F984" s="6">
        <v>3092000</v>
      </c>
      <c r="G984" s="6">
        <v>0</v>
      </c>
      <c r="H984" s="6">
        <v>3092000</v>
      </c>
      <c r="I984" s="4" t="s">
        <v>23</v>
      </c>
      <c r="J984" s="4" t="s">
        <v>24</v>
      </c>
    </row>
    <row r="985" spans="1:10" x14ac:dyDescent="0.2">
      <c r="A985" s="4" t="s">
        <v>76</v>
      </c>
      <c r="B985" s="4" t="s">
        <v>257</v>
      </c>
      <c r="C985" s="5" t="s">
        <v>7</v>
      </c>
      <c r="D985" s="5" t="s">
        <v>3715</v>
      </c>
      <c r="E985" s="4" t="s">
        <v>3716</v>
      </c>
      <c r="F985" s="6">
        <v>3037000</v>
      </c>
      <c r="G985" s="6">
        <v>1761321.848</v>
      </c>
      <c r="H985" s="6">
        <v>1275678.152</v>
      </c>
      <c r="I985" s="4" t="s">
        <v>23</v>
      </c>
      <c r="J985" s="4" t="s">
        <v>24</v>
      </c>
    </row>
    <row r="986" spans="1:10" x14ac:dyDescent="0.2">
      <c r="A986" s="4" t="s">
        <v>76</v>
      </c>
      <c r="B986" s="4" t="s">
        <v>257</v>
      </c>
      <c r="C986" s="5" t="s">
        <v>7</v>
      </c>
      <c r="D986" s="5" t="s">
        <v>3061</v>
      </c>
      <c r="E986" s="4" t="s">
        <v>3062</v>
      </c>
      <c r="F986" s="6">
        <v>150500</v>
      </c>
      <c r="G986" s="6">
        <v>0</v>
      </c>
      <c r="H986" s="6">
        <v>150500</v>
      </c>
      <c r="I986" s="4" t="s">
        <v>70</v>
      </c>
      <c r="J986" s="4" t="s">
        <v>1158</v>
      </c>
    </row>
    <row r="987" spans="1:10" x14ac:dyDescent="0.2">
      <c r="A987" s="4" t="s">
        <v>76</v>
      </c>
      <c r="B987" s="4" t="s">
        <v>257</v>
      </c>
      <c r="C987" s="5" t="s">
        <v>7</v>
      </c>
      <c r="D987" s="5" t="s">
        <v>2759</v>
      </c>
      <c r="E987" s="4" t="s">
        <v>3063</v>
      </c>
      <c r="F987" s="6">
        <v>13762000</v>
      </c>
      <c r="G987" s="6">
        <v>0</v>
      </c>
      <c r="H987" s="6">
        <v>13762000</v>
      </c>
      <c r="I987" s="4" t="s">
        <v>23</v>
      </c>
      <c r="J987" s="4" t="s">
        <v>24</v>
      </c>
    </row>
    <row r="988" spans="1:10" x14ac:dyDescent="0.2">
      <c r="A988" s="4" t="s">
        <v>76</v>
      </c>
      <c r="B988" s="4" t="s">
        <v>257</v>
      </c>
      <c r="C988" s="5" t="s">
        <v>7</v>
      </c>
      <c r="D988" s="5" t="s">
        <v>3064</v>
      </c>
      <c r="E988" s="4" t="s">
        <v>3065</v>
      </c>
      <c r="F988" s="6">
        <v>53650</v>
      </c>
      <c r="G988" s="6">
        <v>0</v>
      </c>
      <c r="H988" s="6">
        <v>53650</v>
      </c>
      <c r="I988" s="4" t="s">
        <v>73</v>
      </c>
      <c r="J988" s="4" t="s">
        <v>3066</v>
      </c>
    </row>
    <row r="989" spans="1:10" x14ac:dyDescent="0.2">
      <c r="A989" s="4" t="s">
        <v>76</v>
      </c>
      <c r="B989" s="4" t="s">
        <v>257</v>
      </c>
      <c r="C989" s="5" t="s">
        <v>7</v>
      </c>
      <c r="D989" s="5" t="s">
        <v>2760</v>
      </c>
      <c r="E989" s="4" t="s">
        <v>3067</v>
      </c>
      <c r="F989" s="6">
        <v>3431000</v>
      </c>
      <c r="G989" s="6">
        <v>0</v>
      </c>
      <c r="H989" s="6">
        <v>3431000</v>
      </c>
      <c r="I989" s="4" t="s">
        <v>23</v>
      </c>
      <c r="J989" s="4" t="s">
        <v>24</v>
      </c>
    </row>
    <row r="990" spans="1:10" x14ac:dyDescent="0.2">
      <c r="A990" s="4" t="s">
        <v>76</v>
      </c>
      <c r="B990" s="4" t="s">
        <v>257</v>
      </c>
      <c r="C990" s="5" t="s">
        <v>7</v>
      </c>
      <c r="D990" s="5" t="s">
        <v>3068</v>
      </c>
      <c r="E990" s="4" t="s">
        <v>3069</v>
      </c>
      <c r="F990" s="6">
        <v>53650</v>
      </c>
      <c r="G990" s="6">
        <v>0</v>
      </c>
      <c r="H990" s="6">
        <v>53650</v>
      </c>
      <c r="I990" s="4" t="s">
        <v>72</v>
      </c>
      <c r="J990" s="4" t="s">
        <v>72</v>
      </c>
    </row>
    <row r="991" spans="1:10" x14ac:dyDescent="0.2">
      <c r="A991" s="4" t="s">
        <v>76</v>
      </c>
      <c r="B991" s="4" t="s">
        <v>257</v>
      </c>
      <c r="C991" s="5" t="s">
        <v>7</v>
      </c>
      <c r="D991" s="5" t="s">
        <v>3070</v>
      </c>
      <c r="E991" s="4" t="s">
        <v>3071</v>
      </c>
      <c r="F991" s="6">
        <v>153650</v>
      </c>
      <c r="G991" s="6">
        <v>0</v>
      </c>
      <c r="H991" s="6">
        <v>153650</v>
      </c>
      <c r="I991" s="4" t="s">
        <v>73</v>
      </c>
      <c r="J991" s="4" t="s">
        <v>2688</v>
      </c>
    </row>
    <row r="992" spans="1:10" x14ac:dyDescent="0.2">
      <c r="A992" s="4" t="s">
        <v>76</v>
      </c>
      <c r="B992" s="4" t="s">
        <v>257</v>
      </c>
      <c r="C992" s="5" t="s">
        <v>7</v>
      </c>
      <c r="D992" s="5" t="s">
        <v>2761</v>
      </c>
      <c r="E992" s="4" t="s">
        <v>3072</v>
      </c>
      <c r="F992" s="6">
        <v>2585000</v>
      </c>
      <c r="G992" s="6">
        <v>0</v>
      </c>
      <c r="H992" s="6">
        <v>2585000</v>
      </c>
      <c r="I992" s="4" t="s">
        <v>72</v>
      </c>
      <c r="J992" s="4" t="s">
        <v>2762</v>
      </c>
    </row>
    <row r="993" spans="1:10" x14ac:dyDescent="0.2">
      <c r="A993" s="4" t="s">
        <v>76</v>
      </c>
      <c r="B993" s="4" t="s">
        <v>257</v>
      </c>
      <c r="C993" s="5" t="s">
        <v>7</v>
      </c>
      <c r="D993" s="5" t="s">
        <v>2763</v>
      </c>
      <c r="E993" s="4" t="s">
        <v>3073</v>
      </c>
      <c r="F993" s="6">
        <v>3160000</v>
      </c>
      <c r="G993" s="6">
        <v>0</v>
      </c>
      <c r="H993" s="6">
        <v>3160000</v>
      </c>
      <c r="I993" s="4" t="s">
        <v>23</v>
      </c>
      <c r="J993" s="4" t="s">
        <v>24</v>
      </c>
    </row>
    <row r="994" spans="1:10" x14ac:dyDescent="0.2">
      <c r="A994" s="4" t="s">
        <v>76</v>
      </c>
      <c r="B994" s="4" t="s">
        <v>257</v>
      </c>
      <c r="C994" s="5" t="s">
        <v>7</v>
      </c>
      <c r="D994" s="5" t="s">
        <v>2764</v>
      </c>
      <c r="E994" s="4" t="s">
        <v>3074</v>
      </c>
      <c r="F994" s="6">
        <v>14132000</v>
      </c>
      <c r="G994" s="6">
        <v>0</v>
      </c>
      <c r="H994" s="6">
        <v>14132000</v>
      </c>
      <c r="I994" s="4" t="s">
        <v>23</v>
      </c>
      <c r="J994" s="4" t="s">
        <v>24</v>
      </c>
    </row>
    <row r="995" spans="1:10" x14ac:dyDescent="0.2">
      <c r="A995" s="4" t="s">
        <v>76</v>
      </c>
      <c r="B995" s="4" t="s">
        <v>257</v>
      </c>
      <c r="C995" s="5" t="s">
        <v>7</v>
      </c>
      <c r="D995" s="5" t="s">
        <v>2765</v>
      </c>
      <c r="E995" s="4" t="s">
        <v>3075</v>
      </c>
      <c r="F995" s="6">
        <v>6890000</v>
      </c>
      <c r="G995" s="6">
        <v>0</v>
      </c>
      <c r="H995" s="6">
        <v>6890000</v>
      </c>
      <c r="I995" s="4" t="s">
        <v>23</v>
      </c>
      <c r="J995" s="4" t="s">
        <v>24</v>
      </c>
    </row>
    <row r="996" spans="1:10" x14ac:dyDescent="0.2">
      <c r="A996" s="4" t="s">
        <v>76</v>
      </c>
      <c r="B996" s="4" t="s">
        <v>257</v>
      </c>
      <c r="C996" s="5" t="s">
        <v>7</v>
      </c>
      <c r="D996" s="5" t="s">
        <v>2766</v>
      </c>
      <c r="E996" s="4" t="s">
        <v>3076</v>
      </c>
      <c r="F996" s="6">
        <v>6014000</v>
      </c>
      <c r="G996" s="6">
        <v>0</v>
      </c>
      <c r="H996" s="6">
        <v>6014000</v>
      </c>
      <c r="I996" s="4" t="s">
        <v>23</v>
      </c>
      <c r="J996" s="4" t="s">
        <v>24</v>
      </c>
    </row>
    <row r="997" spans="1:10" x14ac:dyDescent="0.2">
      <c r="A997" s="4" t="s">
        <v>76</v>
      </c>
      <c r="B997" s="4" t="s">
        <v>257</v>
      </c>
      <c r="C997" s="5" t="s">
        <v>7</v>
      </c>
      <c r="D997" s="5" t="s">
        <v>4122</v>
      </c>
      <c r="E997" s="4" t="s">
        <v>4123</v>
      </c>
      <c r="F997" s="6">
        <v>4006684</v>
      </c>
      <c r="G997" s="6">
        <v>139175.72200000001</v>
      </c>
      <c r="H997" s="6">
        <v>3867508.2779999999</v>
      </c>
      <c r="I997" s="4" t="s">
        <v>23</v>
      </c>
      <c r="J997" s="4" t="s">
        <v>24</v>
      </c>
    </row>
    <row r="998" spans="1:10" x14ac:dyDescent="0.2">
      <c r="A998" s="4" t="s">
        <v>76</v>
      </c>
      <c r="B998" s="4" t="s">
        <v>257</v>
      </c>
      <c r="C998" s="5" t="s">
        <v>7</v>
      </c>
      <c r="D998" s="5" t="s">
        <v>2767</v>
      </c>
      <c r="E998" s="4" t="s">
        <v>3077</v>
      </c>
      <c r="F998" s="6">
        <v>979000</v>
      </c>
      <c r="G998" s="6">
        <v>0</v>
      </c>
      <c r="H998" s="6">
        <v>979000</v>
      </c>
      <c r="I998" s="4" t="s">
        <v>23</v>
      </c>
      <c r="J998" s="4" t="s">
        <v>24</v>
      </c>
    </row>
    <row r="999" spans="1:10" x14ac:dyDescent="0.2">
      <c r="A999" s="4" t="s">
        <v>76</v>
      </c>
      <c r="B999" s="4" t="s">
        <v>257</v>
      </c>
      <c r="C999" s="5" t="s">
        <v>7</v>
      </c>
      <c r="D999" s="5" t="s">
        <v>2768</v>
      </c>
      <c r="E999" s="4" t="s">
        <v>3078</v>
      </c>
      <c r="F999" s="6">
        <v>882000</v>
      </c>
      <c r="G999" s="6">
        <v>0</v>
      </c>
      <c r="H999" s="6">
        <v>882000</v>
      </c>
      <c r="I999" s="4" t="s">
        <v>23</v>
      </c>
      <c r="J999" s="4" t="s">
        <v>24</v>
      </c>
    </row>
    <row r="1000" spans="1:10" x14ac:dyDescent="0.2">
      <c r="A1000" s="4" t="s">
        <v>76</v>
      </c>
      <c r="B1000" s="4" t="s">
        <v>300</v>
      </c>
      <c r="C1000" s="5" t="s">
        <v>7</v>
      </c>
      <c r="D1000" s="5" t="s">
        <v>1208</v>
      </c>
      <c r="E1000" s="4" t="s">
        <v>1209</v>
      </c>
      <c r="F1000" s="6">
        <v>4074824</v>
      </c>
      <c r="G1000" s="6">
        <v>2134619.3769999999</v>
      </c>
      <c r="H1000" s="6">
        <v>1940204.6230000001</v>
      </c>
      <c r="I1000" s="4" t="s">
        <v>72</v>
      </c>
      <c r="J1000" s="4" t="s">
        <v>1202</v>
      </c>
    </row>
    <row r="1001" spans="1:10" x14ac:dyDescent="0.2">
      <c r="A1001" s="4" t="s">
        <v>76</v>
      </c>
      <c r="B1001" s="4" t="s">
        <v>300</v>
      </c>
      <c r="C1001" s="5" t="s">
        <v>7</v>
      </c>
      <c r="D1001" s="5" t="s">
        <v>3717</v>
      </c>
      <c r="E1001" s="4" t="s">
        <v>3718</v>
      </c>
      <c r="F1001" s="6">
        <v>340000</v>
      </c>
      <c r="G1001" s="6">
        <v>0</v>
      </c>
      <c r="H1001" s="6">
        <v>340000</v>
      </c>
      <c r="I1001" s="4" t="s">
        <v>72</v>
      </c>
      <c r="J1001" s="4" t="s">
        <v>1202</v>
      </c>
    </row>
    <row r="1002" spans="1:10" x14ac:dyDescent="0.2">
      <c r="A1002" s="4" t="s">
        <v>76</v>
      </c>
      <c r="B1002" s="4" t="s">
        <v>300</v>
      </c>
      <c r="C1002" s="5" t="s">
        <v>7</v>
      </c>
      <c r="D1002" s="5" t="s">
        <v>3719</v>
      </c>
      <c r="E1002" s="4" t="s">
        <v>3720</v>
      </c>
      <c r="F1002" s="6">
        <v>50630</v>
      </c>
      <c r="G1002" s="6">
        <v>0</v>
      </c>
      <c r="H1002" s="6">
        <v>50630</v>
      </c>
      <c r="I1002" s="4" t="s">
        <v>70</v>
      </c>
      <c r="J1002" s="4" t="s">
        <v>119</v>
      </c>
    </row>
    <row r="1003" spans="1:10" x14ac:dyDescent="0.2">
      <c r="A1003" s="4" t="s">
        <v>76</v>
      </c>
      <c r="B1003" s="4" t="s">
        <v>300</v>
      </c>
      <c r="C1003" s="5" t="s">
        <v>7</v>
      </c>
      <c r="D1003" s="5" t="s">
        <v>3721</v>
      </c>
      <c r="E1003" s="4" t="s">
        <v>3722</v>
      </c>
      <c r="F1003" s="6">
        <v>10</v>
      </c>
      <c r="G1003" s="6">
        <v>0</v>
      </c>
      <c r="H1003" s="6">
        <v>10</v>
      </c>
      <c r="I1003" s="4" t="s">
        <v>70</v>
      </c>
      <c r="J1003" s="4" t="s">
        <v>1134</v>
      </c>
    </row>
    <row r="1004" spans="1:10" x14ac:dyDescent="0.2">
      <c r="A1004" s="4" t="s">
        <v>76</v>
      </c>
      <c r="B1004" s="4" t="s">
        <v>300</v>
      </c>
      <c r="C1004" s="5" t="s">
        <v>7</v>
      </c>
      <c r="D1004" s="5" t="s">
        <v>2142</v>
      </c>
      <c r="E1004" s="4" t="s">
        <v>2534</v>
      </c>
      <c r="F1004" s="6">
        <v>2500000</v>
      </c>
      <c r="G1004" s="6">
        <v>431314.85200000001</v>
      </c>
      <c r="H1004" s="6">
        <v>2068685.148</v>
      </c>
      <c r="I1004" s="4" t="s">
        <v>70</v>
      </c>
      <c r="J1004" s="4" t="s">
        <v>1134</v>
      </c>
    </row>
    <row r="1005" spans="1:10" x14ac:dyDescent="0.2">
      <c r="A1005" s="4" t="s">
        <v>76</v>
      </c>
      <c r="B1005" s="4" t="s">
        <v>300</v>
      </c>
      <c r="C1005" s="5" t="s">
        <v>7</v>
      </c>
      <c r="D1005" s="5" t="s">
        <v>1210</v>
      </c>
      <c r="E1005" s="4" t="s">
        <v>1211</v>
      </c>
      <c r="F1005" s="6">
        <v>524487</v>
      </c>
      <c r="G1005" s="6">
        <v>524486.02599999995</v>
      </c>
      <c r="H1005" s="6">
        <v>0.97400000004563481</v>
      </c>
      <c r="I1005" s="4" t="s">
        <v>70</v>
      </c>
      <c r="J1005" s="4" t="s">
        <v>71</v>
      </c>
    </row>
    <row r="1006" spans="1:10" x14ac:dyDescent="0.2">
      <c r="A1006" s="4" t="s">
        <v>76</v>
      </c>
      <c r="B1006" s="4" t="s">
        <v>300</v>
      </c>
      <c r="C1006" s="5" t="s">
        <v>7</v>
      </c>
      <c r="D1006" s="5" t="s">
        <v>1212</v>
      </c>
      <c r="E1006" s="4" t="s">
        <v>2535</v>
      </c>
      <c r="F1006" s="6">
        <v>582938</v>
      </c>
      <c r="G1006" s="6">
        <v>317570.98700000002</v>
      </c>
      <c r="H1006" s="6">
        <v>265367.01299999998</v>
      </c>
      <c r="I1006" s="4" t="s">
        <v>70</v>
      </c>
      <c r="J1006" s="4" t="s">
        <v>119</v>
      </c>
    </row>
    <row r="1007" spans="1:10" x14ac:dyDescent="0.2">
      <c r="A1007" s="4" t="s">
        <v>76</v>
      </c>
      <c r="B1007" s="4" t="s">
        <v>300</v>
      </c>
      <c r="C1007" s="5" t="s">
        <v>7</v>
      </c>
      <c r="D1007" s="5" t="s">
        <v>3723</v>
      </c>
      <c r="E1007" s="4" t="s">
        <v>3724</v>
      </c>
      <c r="F1007" s="6">
        <v>394404</v>
      </c>
      <c r="G1007" s="6">
        <v>0</v>
      </c>
      <c r="H1007" s="6">
        <v>394404</v>
      </c>
      <c r="I1007" s="4" t="s">
        <v>72</v>
      </c>
      <c r="J1007" s="4" t="s">
        <v>72</v>
      </c>
    </row>
    <row r="1008" spans="1:10" x14ac:dyDescent="0.2">
      <c r="A1008" s="4" t="s">
        <v>76</v>
      </c>
      <c r="B1008" s="4" t="s">
        <v>300</v>
      </c>
      <c r="C1008" s="5" t="s">
        <v>7</v>
      </c>
      <c r="D1008" s="5" t="s">
        <v>3725</v>
      </c>
      <c r="E1008" s="4" t="s">
        <v>3726</v>
      </c>
      <c r="F1008" s="6">
        <v>306300</v>
      </c>
      <c r="G1008" s="6">
        <v>0</v>
      </c>
      <c r="H1008" s="6">
        <v>306300</v>
      </c>
      <c r="I1008" s="4" t="s">
        <v>70</v>
      </c>
      <c r="J1008" s="4" t="s">
        <v>71</v>
      </c>
    </row>
    <row r="1009" spans="1:10" x14ac:dyDescent="0.2">
      <c r="A1009" s="4" t="s">
        <v>76</v>
      </c>
      <c r="B1009" s="4" t="s">
        <v>300</v>
      </c>
      <c r="C1009" s="5" t="s">
        <v>7</v>
      </c>
      <c r="D1009" s="5" t="s">
        <v>3727</v>
      </c>
      <c r="E1009" s="4" t="s">
        <v>3728</v>
      </c>
      <c r="F1009" s="6">
        <v>1772410</v>
      </c>
      <c r="G1009" s="6">
        <v>181805.71799999999</v>
      </c>
      <c r="H1009" s="6">
        <v>1590604.2820000001</v>
      </c>
      <c r="I1009" s="4" t="s">
        <v>1139</v>
      </c>
      <c r="J1009" s="4" t="s">
        <v>1182</v>
      </c>
    </row>
    <row r="1010" spans="1:10" x14ac:dyDescent="0.2">
      <c r="A1010" s="4" t="s">
        <v>76</v>
      </c>
      <c r="B1010" s="4" t="s">
        <v>300</v>
      </c>
      <c r="C1010" s="5" t="s">
        <v>7</v>
      </c>
      <c r="D1010" s="5" t="s">
        <v>3729</v>
      </c>
      <c r="E1010" s="4" t="s">
        <v>3730</v>
      </c>
      <c r="F1010" s="6">
        <v>50630</v>
      </c>
      <c r="G1010" s="6">
        <v>0</v>
      </c>
      <c r="H1010" s="6">
        <v>50630</v>
      </c>
      <c r="I1010" s="4" t="s">
        <v>70</v>
      </c>
      <c r="J1010" s="4" t="s">
        <v>119</v>
      </c>
    </row>
    <row r="1011" spans="1:10" x14ac:dyDescent="0.2">
      <c r="A1011" s="4" t="s">
        <v>76</v>
      </c>
      <c r="B1011" s="4" t="s">
        <v>184</v>
      </c>
      <c r="C1011" s="5" t="s">
        <v>8</v>
      </c>
      <c r="D1011" s="5" t="s">
        <v>2195</v>
      </c>
      <c r="E1011" s="4" t="s">
        <v>2536</v>
      </c>
      <c r="F1011" s="6">
        <v>160340</v>
      </c>
      <c r="G1011" s="6">
        <v>42033.536</v>
      </c>
      <c r="H1011" s="6">
        <v>118306.46400000001</v>
      </c>
      <c r="I1011" s="4" t="s">
        <v>73</v>
      </c>
      <c r="J1011" s="4" t="s">
        <v>74</v>
      </c>
    </row>
    <row r="1012" spans="1:10" x14ac:dyDescent="0.2">
      <c r="A1012" s="4" t="s">
        <v>76</v>
      </c>
      <c r="B1012" s="4" t="s">
        <v>184</v>
      </c>
      <c r="C1012" s="5" t="s">
        <v>7</v>
      </c>
      <c r="D1012" s="5" t="s">
        <v>221</v>
      </c>
      <c r="E1012" s="4" t="s">
        <v>2537</v>
      </c>
      <c r="F1012" s="6">
        <v>2214712</v>
      </c>
      <c r="G1012" s="6">
        <v>573799.80599999998</v>
      </c>
      <c r="H1012" s="6">
        <v>1640912.1939999999</v>
      </c>
      <c r="I1012" s="4" t="s">
        <v>73</v>
      </c>
      <c r="J1012" s="4" t="s">
        <v>74</v>
      </c>
    </row>
    <row r="1013" spans="1:10" x14ac:dyDescent="0.2">
      <c r="A1013" s="4" t="s">
        <v>76</v>
      </c>
      <c r="B1013" s="4" t="s">
        <v>184</v>
      </c>
      <c r="C1013" s="5" t="s">
        <v>7</v>
      </c>
      <c r="D1013" s="5" t="s">
        <v>3079</v>
      </c>
      <c r="E1013" s="4" t="s">
        <v>3080</v>
      </c>
      <c r="F1013" s="6">
        <v>2308342</v>
      </c>
      <c r="G1013" s="6">
        <v>0</v>
      </c>
      <c r="H1013" s="6">
        <v>2308342</v>
      </c>
      <c r="I1013" s="4" t="s">
        <v>70</v>
      </c>
      <c r="J1013" s="4" t="s">
        <v>71</v>
      </c>
    </row>
    <row r="1014" spans="1:10" x14ac:dyDescent="0.2">
      <c r="A1014" s="4" t="s">
        <v>76</v>
      </c>
      <c r="B1014" s="4" t="s">
        <v>184</v>
      </c>
      <c r="C1014" s="5" t="s">
        <v>7</v>
      </c>
      <c r="D1014" s="5" t="s">
        <v>164</v>
      </c>
      <c r="E1014" s="4" t="s">
        <v>3081</v>
      </c>
      <c r="F1014" s="6">
        <v>1917500</v>
      </c>
      <c r="G1014" s="6">
        <v>158714.383</v>
      </c>
      <c r="H1014" s="6">
        <v>1758785.6170000001</v>
      </c>
      <c r="I1014" s="4" t="s">
        <v>70</v>
      </c>
      <c r="J1014" s="4" t="s">
        <v>71</v>
      </c>
    </row>
    <row r="1015" spans="1:10" x14ac:dyDescent="0.2">
      <c r="A1015" s="4" t="s">
        <v>76</v>
      </c>
      <c r="B1015" s="4" t="s">
        <v>184</v>
      </c>
      <c r="C1015" s="5" t="s">
        <v>7</v>
      </c>
      <c r="D1015" s="5" t="s">
        <v>188</v>
      </c>
      <c r="E1015" s="4" t="s">
        <v>2538</v>
      </c>
      <c r="F1015" s="6">
        <v>247762</v>
      </c>
      <c r="G1015" s="6">
        <v>61458.031000000003</v>
      </c>
      <c r="H1015" s="6">
        <v>186303.96899999998</v>
      </c>
      <c r="I1015" s="4" t="s">
        <v>23</v>
      </c>
      <c r="J1015" s="4" t="s">
        <v>24</v>
      </c>
    </row>
    <row r="1016" spans="1:10" x14ac:dyDescent="0.2">
      <c r="A1016" s="4" t="s">
        <v>76</v>
      </c>
      <c r="B1016" s="4" t="s">
        <v>184</v>
      </c>
      <c r="C1016" s="5" t="s">
        <v>7</v>
      </c>
      <c r="D1016" s="5" t="s">
        <v>226</v>
      </c>
      <c r="E1016" s="4" t="s">
        <v>227</v>
      </c>
      <c r="F1016" s="6">
        <v>4960238</v>
      </c>
      <c r="G1016" s="6">
        <v>4787589.483</v>
      </c>
      <c r="H1016" s="6">
        <v>172648.51700000014</v>
      </c>
      <c r="I1016" s="4" t="s">
        <v>72</v>
      </c>
      <c r="J1016" s="4" t="s">
        <v>201</v>
      </c>
    </row>
    <row r="1017" spans="1:10" x14ac:dyDescent="0.2">
      <c r="A1017" s="4" t="s">
        <v>76</v>
      </c>
      <c r="B1017" s="4" t="s">
        <v>2818</v>
      </c>
      <c r="C1017" s="5" t="s">
        <v>7</v>
      </c>
      <c r="D1017" s="5" t="s">
        <v>2007</v>
      </c>
      <c r="E1017" s="4" t="s">
        <v>2539</v>
      </c>
      <c r="F1017" s="6">
        <v>451589</v>
      </c>
      <c r="G1017" s="6">
        <v>407964.59</v>
      </c>
      <c r="H1017" s="6">
        <v>43624.409999999974</v>
      </c>
      <c r="I1017" s="4" t="s">
        <v>70</v>
      </c>
      <c r="J1017" s="4" t="s">
        <v>1142</v>
      </c>
    </row>
    <row r="1018" spans="1:10" x14ac:dyDescent="0.2">
      <c r="A1018" s="4" t="s">
        <v>76</v>
      </c>
      <c r="B1018" s="4" t="s">
        <v>2818</v>
      </c>
      <c r="C1018" s="5" t="s">
        <v>7</v>
      </c>
      <c r="D1018" s="5" t="s">
        <v>2008</v>
      </c>
      <c r="E1018" s="4" t="s">
        <v>2009</v>
      </c>
      <c r="F1018" s="6">
        <v>2216052</v>
      </c>
      <c r="G1018" s="6">
        <v>127850.554</v>
      </c>
      <c r="H1018" s="6">
        <v>2088201.446</v>
      </c>
      <c r="I1018" s="4" t="s">
        <v>23</v>
      </c>
      <c r="J1018" s="4" t="s">
        <v>24</v>
      </c>
    </row>
    <row r="1019" spans="1:10" x14ac:dyDescent="0.2">
      <c r="A1019" s="4" t="s">
        <v>76</v>
      </c>
      <c r="B1019" s="4" t="s">
        <v>2818</v>
      </c>
      <c r="C1019" s="5" t="s">
        <v>7</v>
      </c>
      <c r="D1019" s="5" t="s">
        <v>3731</v>
      </c>
      <c r="E1019" s="4" t="s">
        <v>3732</v>
      </c>
      <c r="F1019" s="6">
        <v>1100000</v>
      </c>
      <c r="G1019" s="6">
        <v>0</v>
      </c>
      <c r="H1019" s="6">
        <v>1100000</v>
      </c>
      <c r="I1019" s="4" t="s">
        <v>73</v>
      </c>
      <c r="J1019" s="4" t="s">
        <v>74</v>
      </c>
    </row>
    <row r="1020" spans="1:10" x14ac:dyDescent="0.2">
      <c r="A1020" s="4" t="s">
        <v>76</v>
      </c>
      <c r="B1020" s="4" t="s">
        <v>2818</v>
      </c>
      <c r="C1020" s="5" t="s">
        <v>7</v>
      </c>
      <c r="D1020" s="5" t="s">
        <v>2143</v>
      </c>
      <c r="E1020" s="4" t="s">
        <v>2540</v>
      </c>
      <c r="F1020" s="6">
        <v>904244</v>
      </c>
      <c r="G1020" s="6">
        <v>537236.12699999998</v>
      </c>
      <c r="H1020" s="6">
        <v>367007.87300000002</v>
      </c>
      <c r="I1020" s="4" t="s">
        <v>73</v>
      </c>
      <c r="J1020" s="4" t="s">
        <v>74</v>
      </c>
    </row>
    <row r="1021" spans="1:10" x14ac:dyDescent="0.2">
      <c r="A1021" s="4" t="s">
        <v>76</v>
      </c>
      <c r="B1021" s="4" t="s">
        <v>2818</v>
      </c>
      <c r="C1021" s="5" t="s">
        <v>7</v>
      </c>
      <c r="D1021" s="5" t="s">
        <v>3733</v>
      </c>
      <c r="E1021" s="4" t="s">
        <v>3734</v>
      </c>
      <c r="F1021" s="6">
        <v>40708</v>
      </c>
      <c r="G1021" s="6">
        <v>0</v>
      </c>
      <c r="H1021" s="6">
        <v>40708</v>
      </c>
      <c r="I1021" s="4" t="s">
        <v>70</v>
      </c>
      <c r="J1021" s="4" t="s">
        <v>1142</v>
      </c>
    </row>
    <row r="1022" spans="1:10" x14ac:dyDescent="0.2">
      <c r="A1022" s="4" t="s">
        <v>76</v>
      </c>
      <c r="B1022" s="4" t="s">
        <v>2818</v>
      </c>
      <c r="C1022" s="5" t="s">
        <v>7</v>
      </c>
      <c r="D1022" s="5" t="s">
        <v>3735</v>
      </c>
      <c r="E1022" s="4" t="s">
        <v>3736</v>
      </c>
      <c r="F1022" s="6">
        <v>771636</v>
      </c>
      <c r="G1022" s="6">
        <v>0</v>
      </c>
      <c r="H1022" s="6">
        <v>771636</v>
      </c>
      <c r="I1022" s="4" t="s">
        <v>72</v>
      </c>
      <c r="J1022" s="4" t="s">
        <v>3737</v>
      </c>
    </row>
    <row r="1023" spans="1:10" x14ac:dyDescent="0.2">
      <c r="A1023" s="4" t="s">
        <v>76</v>
      </c>
      <c r="B1023" s="4" t="s">
        <v>2818</v>
      </c>
      <c r="C1023" s="5" t="s">
        <v>7</v>
      </c>
      <c r="D1023" s="5" t="s">
        <v>2010</v>
      </c>
      <c r="E1023" s="4" t="s">
        <v>2011</v>
      </c>
      <c r="F1023" s="6">
        <v>120350</v>
      </c>
      <c r="G1023" s="6">
        <v>31840.3</v>
      </c>
      <c r="H1023" s="6">
        <v>88509.7</v>
      </c>
      <c r="I1023" s="4" t="s">
        <v>73</v>
      </c>
      <c r="J1023" s="4" t="s">
        <v>181</v>
      </c>
    </row>
    <row r="1024" spans="1:10" x14ac:dyDescent="0.2">
      <c r="A1024" s="4" t="s">
        <v>76</v>
      </c>
      <c r="B1024" s="4" t="s">
        <v>2818</v>
      </c>
      <c r="C1024" s="5" t="s">
        <v>7</v>
      </c>
      <c r="D1024" s="5" t="s">
        <v>3738</v>
      </c>
      <c r="E1024" s="4" t="s">
        <v>3739</v>
      </c>
      <c r="F1024" s="6">
        <v>1412552</v>
      </c>
      <c r="G1024" s="6">
        <v>0</v>
      </c>
      <c r="H1024" s="6">
        <v>1412552</v>
      </c>
      <c r="I1024" s="4" t="s">
        <v>73</v>
      </c>
      <c r="J1024" s="4" t="s">
        <v>74</v>
      </c>
    </row>
    <row r="1025" spans="1:10" x14ac:dyDescent="0.2">
      <c r="A1025" s="4" t="s">
        <v>76</v>
      </c>
      <c r="B1025" s="4" t="s">
        <v>2818</v>
      </c>
      <c r="C1025" s="5" t="s">
        <v>7</v>
      </c>
      <c r="D1025" s="5" t="s">
        <v>2012</v>
      </c>
      <c r="E1025" s="4" t="s">
        <v>2013</v>
      </c>
      <c r="F1025" s="6">
        <v>2757830</v>
      </c>
      <c r="G1025" s="6">
        <v>111835.155</v>
      </c>
      <c r="H1025" s="6">
        <v>2645994.8450000002</v>
      </c>
      <c r="I1025" s="4" t="s">
        <v>23</v>
      </c>
      <c r="J1025" s="4" t="s">
        <v>24</v>
      </c>
    </row>
    <row r="1026" spans="1:10" x14ac:dyDescent="0.2">
      <c r="A1026" s="4" t="s">
        <v>76</v>
      </c>
      <c r="B1026" s="4" t="s">
        <v>2818</v>
      </c>
      <c r="C1026" s="5" t="s">
        <v>7</v>
      </c>
      <c r="D1026" s="5" t="s">
        <v>2210</v>
      </c>
      <c r="E1026" s="4" t="s">
        <v>2211</v>
      </c>
      <c r="F1026" s="6">
        <v>348708</v>
      </c>
      <c r="G1026" s="6">
        <v>224963.35499999998</v>
      </c>
      <c r="H1026" s="6">
        <v>123744.64500000002</v>
      </c>
      <c r="I1026" s="4" t="s">
        <v>72</v>
      </c>
      <c r="J1026" s="4" t="s">
        <v>2212</v>
      </c>
    </row>
    <row r="1027" spans="1:10" x14ac:dyDescent="0.2">
      <c r="A1027" s="4" t="s">
        <v>76</v>
      </c>
      <c r="B1027" s="4" t="s">
        <v>2818</v>
      </c>
      <c r="C1027" s="5" t="s">
        <v>7</v>
      </c>
      <c r="D1027" s="5" t="s">
        <v>2321</v>
      </c>
      <c r="E1027" s="4" t="s">
        <v>3082</v>
      </c>
      <c r="F1027" s="6">
        <v>2963964</v>
      </c>
      <c r="G1027" s="6">
        <v>287778.636</v>
      </c>
      <c r="H1027" s="6">
        <v>2676185.3640000001</v>
      </c>
      <c r="I1027" s="4" t="s">
        <v>73</v>
      </c>
      <c r="J1027" s="4" t="s">
        <v>2541</v>
      </c>
    </row>
    <row r="1028" spans="1:10" x14ac:dyDescent="0.2">
      <c r="A1028" s="4" t="s">
        <v>76</v>
      </c>
      <c r="B1028" s="4" t="s">
        <v>2818</v>
      </c>
      <c r="C1028" s="5" t="s">
        <v>7</v>
      </c>
      <c r="D1028" s="5" t="s">
        <v>2221</v>
      </c>
      <c r="E1028" s="4" t="s">
        <v>3083</v>
      </c>
      <c r="F1028" s="6">
        <v>2168132</v>
      </c>
      <c r="G1028" s="6">
        <v>866898.28899999999</v>
      </c>
      <c r="H1028" s="6">
        <v>1301233.7110000001</v>
      </c>
      <c r="I1028" s="4" t="s">
        <v>1139</v>
      </c>
      <c r="J1028" s="4" t="s">
        <v>1182</v>
      </c>
    </row>
    <row r="1029" spans="1:10" x14ac:dyDescent="0.2">
      <c r="A1029" s="4" t="s">
        <v>76</v>
      </c>
      <c r="B1029" s="4" t="s">
        <v>2818</v>
      </c>
      <c r="C1029" s="5" t="s">
        <v>7</v>
      </c>
      <c r="D1029" s="5" t="s">
        <v>2322</v>
      </c>
      <c r="E1029" s="4" t="s">
        <v>3084</v>
      </c>
      <c r="F1029" s="6">
        <v>372000</v>
      </c>
      <c r="G1029" s="6">
        <v>0</v>
      </c>
      <c r="H1029" s="6">
        <v>372000</v>
      </c>
      <c r="I1029" s="4" t="s">
        <v>72</v>
      </c>
      <c r="J1029" s="4" t="s">
        <v>2212</v>
      </c>
    </row>
    <row r="1030" spans="1:10" x14ac:dyDescent="0.2">
      <c r="A1030" s="4" t="s">
        <v>76</v>
      </c>
      <c r="B1030" s="4" t="s">
        <v>2818</v>
      </c>
      <c r="C1030" s="5" t="s">
        <v>7</v>
      </c>
      <c r="D1030" s="5" t="s">
        <v>2323</v>
      </c>
      <c r="E1030" s="4" t="s">
        <v>3085</v>
      </c>
      <c r="F1030" s="6">
        <v>374907</v>
      </c>
      <c r="G1030" s="6">
        <v>209360.63799999998</v>
      </c>
      <c r="H1030" s="6">
        <v>165546.36200000002</v>
      </c>
      <c r="I1030" s="4" t="s">
        <v>73</v>
      </c>
      <c r="J1030" s="4" t="s">
        <v>2006</v>
      </c>
    </row>
    <row r="1031" spans="1:10" x14ac:dyDescent="0.2">
      <c r="A1031" s="4" t="s">
        <v>76</v>
      </c>
      <c r="B1031" s="4" t="s">
        <v>2818</v>
      </c>
      <c r="C1031" s="5" t="s">
        <v>7</v>
      </c>
      <c r="D1031" s="5" t="s">
        <v>2324</v>
      </c>
      <c r="E1031" s="4" t="s">
        <v>3086</v>
      </c>
      <c r="F1031" s="6">
        <v>715783</v>
      </c>
      <c r="G1031" s="6">
        <v>318074.87800000003</v>
      </c>
      <c r="H1031" s="6">
        <v>397708.12199999997</v>
      </c>
      <c r="I1031" s="4" t="s">
        <v>1151</v>
      </c>
      <c r="J1031" s="4" t="s">
        <v>2542</v>
      </c>
    </row>
    <row r="1032" spans="1:10" x14ac:dyDescent="0.2">
      <c r="A1032" s="4" t="s">
        <v>76</v>
      </c>
      <c r="B1032" s="4" t="s">
        <v>2818</v>
      </c>
      <c r="C1032" s="5" t="s">
        <v>7</v>
      </c>
      <c r="D1032" s="5" t="s">
        <v>3740</v>
      </c>
      <c r="E1032" s="4" t="s">
        <v>3741</v>
      </c>
      <c r="F1032" s="6">
        <v>177485</v>
      </c>
      <c r="G1032" s="6">
        <v>0</v>
      </c>
      <c r="H1032" s="6">
        <v>177485</v>
      </c>
      <c r="I1032" s="4" t="s">
        <v>73</v>
      </c>
      <c r="J1032" s="4" t="s">
        <v>2688</v>
      </c>
    </row>
    <row r="1033" spans="1:10" x14ac:dyDescent="0.2">
      <c r="A1033" s="4" t="s">
        <v>76</v>
      </c>
      <c r="B1033" s="4" t="s">
        <v>306</v>
      </c>
      <c r="C1033" s="5" t="s">
        <v>7</v>
      </c>
      <c r="D1033" s="5" t="s">
        <v>3087</v>
      </c>
      <c r="E1033" s="4" t="s">
        <v>3088</v>
      </c>
      <c r="F1033" s="6">
        <v>21476</v>
      </c>
      <c r="G1033" s="6">
        <v>0</v>
      </c>
      <c r="H1033" s="6">
        <v>21476</v>
      </c>
      <c r="I1033" s="4" t="s">
        <v>70</v>
      </c>
      <c r="J1033" s="4" t="s">
        <v>1213</v>
      </c>
    </row>
    <row r="1034" spans="1:10" x14ac:dyDescent="0.2">
      <c r="A1034" s="4" t="s">
        <v>76</v>
      </c>
      <c r="B1034" s="4" t="s">
        <v>306</v>
      </c>
      <c r="C1034" s="5" t="s">
        <v>7</v>
      </c>
      <c r="D1034" s="5" t="s">
        <v>1214</v>
      </c>
      <c r="E1034" s="4" t="s">
        <v>1215</v>
      </c>
      <c r="F1034" s="6">
        <v>391997</v>
      </c>
      <c r="G1034" s="6">
        <v>113897.387</v>
      </c>
      <c r="H1034" s="6">
        <v>278099.61300000001</v>
      </c>
      <c r="I1034" s="4" t="s">
        <v>70</v>
      </c>
      <c r="J1034" s="4" t="s">
        <v>1213</v>
      </c>
    </row>
    <row r="1035" spans="1:10" x14ac:dyDescent="0.2">
      <c r="A1035" s="4" t="s">
        <v>76</v>
      </c>
      <c r="B1035" s="4" t="s">
        <v>306</v>
      </c>
      <c r="C1035" s="5" t="s">
        <v>7</v>
      </c>
      <c r="D1035" s="5" t="s">
        <v>1216</v>
      </c>
      <c r="E1035" s="4" t="s">
        <v>1217</v>
      </c>
      <c r="F1035" s="6">
        <v>279188</v>
      </c>
      <c r="G1035" s="6">
        <v>79185.303</v>
      </c>
      <c r="H1035" s="6">
        <v>200002.69699999999</v>
      </c>
      <c r="I1035" s="4" t="s">
        <v>70</v>
      </c>
      <c r="J1035" s="4" t="s">
        <v>71</v>
      </c>
    </row>
    <row r="1036" spans="1:10" x14ac:dyDescent="0.2">
      <c r="A1036" s="4" t="s">
        <v>76</v>
      </c>
      <c r="B1036" s="4" t="s">
        <v>306</v>
      </c>
      <c r="C1036" s="5" t="s">
        <v>7</v>
      </c>
      <c r="D1036" s="5" t="s">
        <v>1219</v>
      </c>
      <c r="E1036" s="4" t="s">
        <v>1220</v>
      </c>
      <c r="F1036" s="6">
        <v>955168</v>
      </c>
      <c r="G1036" s="6">
        <v>135024.883</v>
      </c>
      <c r="H1036" s="6">
        <v>820143.11699999997</v>
      </c>
      <c r="I1036" s="4" t="s">
        <v>1131</v>
      </c>
      <c r="J1036" s="4" t="s">
        <v>1218</v>
      </c>
    </row>
    <row r="1037" spans="1:10" x14ac:dyDescent="0.2">
      <c r="A1037" s="4" t="s">
        <v>76</v>
      </c>
      <c r="B1037" s="4" t="s">
        <v>306</v>
      </c>
      <c r="C1037" s="5" t="s">
        <v>7</v>
      </c>
      <c r="D1037" s="5" t="s">
        <v>1221</v>
      </c>
      <c r="E1037" s="4" t="s">
        <v>1222</v>
      </c>
      <c r="F1037" s="6">
        <v>22000</v>
      </c>
      <c r="G1037" s="6">
        <v>149.94</v>
      </c>
      <c r="H1037" s="6">
        <v>21850.06</v>
      </c>
      <c r="I1037" s="4" t="s">
        <v>1131</v>
      </c>
      <c r="J1037" s="4" t="s">
        <v>1223</v>
      </c>
    </row>
    <row r="1038" spans="1:10" x14ac:dyDescent="0.2">
      <c r="A1038" s="4" t="s">
        <v>76</v>
      </c>
      <c r="B1038" s="4" t="s">
        <v>306</v>
      </c>
      <c r="C1038" s="5" t="s">
        <v>7</v>
      </c>
      <c r="D1038" s="5" t="s">
        <v>1224</v>
      </c>
      <c r="E1038" s="4" t="s">
        <v>1225</v>
      </c>
      <c r="F1038" s="6">
        <v>2200</v>
      </c>
      <c r="G1038" s="6">
        <v>0</v>
      </c>
      <c r="H1038" s="6">
        <v>2200</v>
      </c>
      <c r="I1038" s="4" t="s">
        <v>70</v>
      </c>
      <c r="J1038" s="4" t="s">
        <v>70</v>
      </c>
    </row>
    <row r="1039" spans="1:10" x14ac:dyDescent="0.2">
      <c r="A1039" s="4" t="s">
        <v>76</v>
      </c>
      <c r="B1039" s="4" t="s">
        <v>306</v>
      </c>
      <c r="C1039" s="5" t="s">
        <v>7</v>
      </c>
      <c r="D1039" s="5" t="s">
        <v>1226</v>
      </c>
      <c r="E1039" s="4" t="s">
        <v>1227</v>
      </c>
      <c r="F1039" s="6">
        <v>101702</v>
      </c>
      <c r="G1039" s="6">
        <v>0</v>
      </c>
      <c r="H1039" s="6">
        <v>101702</v>
      </c>
      <c r="I1039" s="4" t="s">
        <v>1131</v>
      </c>
      <c r="J1039" s="4" t="s">
        <v>1218</v>
      </c>
    </row>
    <row r="1040" spans="1:10" x14ac:dyDescent="0.2">
      <c r="A1040" s="4" t="s">
        <v>76</v>
      </c>
      <c r="B1040" s="4" t="s">
        <v>306</v>
      </c>
      <c r="C1040" s="5" t="s">
        <v>7</v>
      </c>
      <c r="D1040" s="5" t="s">
        <v>1228</v>
      </c>
      <c r="E1040" s="4" t="s">
        <v>1229</v>
      </c>
      <c r="F1040" s="6">
        <v>2200</v>
      </c>
      <c r="G1040" s="6">
        <v>0</v>
      </c>
      <c r="H1040" s="6">
        <v>2200</v>
      </c>
      <c r="I1040" s="4" t="s">
        <v>23</v>
      </c>
      <c r="J1040" s="4" t="s">
        <v>24</v>
      </c>
    </row>
    <row r="1041" spans="1:10" x14ac:dyDescent="0.2">
      <c r="A1041" s="4" t="s">
        <v>76</v>
      </c>
      <c r="B1041" s="4" t="s">
        <v>306</v>
      </c>
      <c r="C1041" s="5" t="s">
        <v>7</v>
      </c>
      <c r="D1041" s="5" t="s">
        <v>1230</v>
      </c>
      <c r="E1041" s="4" t="s">
        <v>1231</v>
      </c>
      <c r="F1041" s="6">
        <v>146000</v>
      </c>
      <c r="G1041" s="6">
        <v>0</v>
      </c>
      <c r="H1041" s="6">
        <v>146000</v>
      </c>
      <c r="I1041" s="4" t="s">
        <v>23</v>
      </c>
      <c r="J1041" s="4" t="s">
        <v>24</v>
      </c>
    </row>
    <row r="1042" spans="1:10" x14ac:dyDescent="0.2">
      <c r="A1042" s="4" t="s">
        <v>76</v>
      </c>
      <c r="B1042" s="4" t="s">
        <v>306</v>
      </c>
      <c r="C1042" s="5" t="s">
        <v>7</v>
      </c>
      <c r="D1042" s="5" t="s">
        <v>1232</v>
      </c>
      <c r="E1042" s="4" t="s">
        <v>1233</v>
      </c>
      <c r="F1042" s="6">
        <v>898553</v>
      </c>
      <c r="G1042" s="6">
        <v>191558.68299999999</v>
      </c>
      <c r="H1042" s="6">
        <v>706994.31700000004</v>
      </c>
      <c r="I1042" s="4" t="s">
        <v>70</v>
      </c>
      <c r="J1042" s="4" t="s">
        <v>1234</v>
      </c>
    </row>
    <row r="1043" spans="1:10" x14ac:dyDescent="0.2">
      <c r="A1043" s="4" t="s">
        <v>76</v>
      </c>
      <c r="B1043" s="4" t="s">
        <v>306</v>
      </c>
      <c r="C1043" s="5" t="s">
        <v>7</v>
      </c>
      <c r="D1043" s="5" t="s">
        <v>1235</v>
      </c>
      <c r="E1043" s="4" t="s">
        <v>1236</v>
      </c>
      <c r="F1043" s="6">
        <v>9553880</v>
      </c>
      <c r="G1043" s="6">
        <v>51993.563999999998</v>
      </c>
      <c r="H1043" s="6">
        <v>9501886.4360000007</v>
      </c>
      <c r="I1043" s="4" t="s">
        <v>1131</v>
      </c>
      <c r="J1043" s="4" t="s">
        <v>1218</v>
      </c>
    </row>
    <row r="1044" spans="1:10" x14ac:dyDescent="0.2">
      <c r="A1044" s="4" t="s">
        <v>76</v>
      </c>
      <c r="B1044" s="4" t="s">
        <v>306</v>
      </c>
      <c r="C1044" s="5" t="s">
        <v>7</v>
      </c>
      <c r="D1044" s="5" t="s">
        <v>1237</v>
      </c>
      <c r="E1044" s="4" t="s">
        <v>1238</v>
      </c>
      <c r="F1044" s="6">
        <v>11000</v>
      </c>
      <c r="G1044" s="6">
        <v>0</v>
      </c>
      <c r="H1044" s="6">
        <v>11000</v>
      </c>
      <c r="I1044" s="4" t="s">
        <v>70</v>
      </c>
      <c r="J1044" s="4" t="s">
        <v>1234</v>
      </c>
    </row>
    <row r="1045" spans="1:10" x14ac:dyDescent="0.2">
      <c r="A1045" s="4" t="s">
        <v>76</v>
      </c>
      <c r="B1045" s="4" t="s">
        <v>306</v>
      </c>
      <c r="C1045" s="5" t="s">
        <v>7</v>
      </c>
      <c r="D1045" s="5" t="s">
        <v>1239</v>
      </c>
      <c r="E1045" s="4" t="s">
        <v>1240</v>
      </c>
      <c r="F1045" s="6">
        <v>2666690</v>
      </c>
      <c r="G1045" s="6">
        <v>2614306.66</v>
      </c>
      <c r="H1045" s="6">
        <v>52383.339999999851</v>
      </c>
      <c r="I1045" s="4" t="s">
        <v>70</v>
      </c>
      <c r="J1045" s="4" t="s">
        <v>70</v>
      </c>
    </row>
    <row r="1046" spans="1:10" x14ac:dyDescent="0.2">
      <c r="A1046" s="4" t="s">
        <v>76</v>
      </c>
      <c r="B1046" s="4" t="s">
        <v>306</v>
      </c>
      <c r="C1046" s="5" t="s">
        <v>7</v>
      </c>
      <c r="D1046" s="5" t="s">
        <v>1241</v>
      </c>
      <c r="E1046" s="4" t="s">
        <v>1242</v>
      </c>
      <c r="F1046" s="6">
        <v>1395097</v>
      </c>
      <c r="G1046" s="6">
        <v>43139.457999999999</v>
      </c>
      <c r="H1046" s="6">
        <v>1351957.5419999999</v>
      </c>
      <c r="I1046" s="4" t="s">
        <v>1139</v>
      </c>
      <c r="J1046" s="4" t="s">
        <v>1243</v>
      </c>
    </row>
    <row r="1047" spans="1:10" x14ac:dyDescent="0.2">
      <c r="A1047" s="4" t="s">
        <v>76</v>
      </c>
      <c r="B1047" s="4" t="s">
        <v>306</v>
      </c>
      <c r="C1047" s="5" t="s">
        <v>7</v>
      </c>
      <c r="D1047" s="5" t="s">
        <v>3742</v>
      </c>
      <c r="E1047" s="4" t="s">
        <v>3743</v>
      </c>
      <c r="F1047" s="6">
        <v>309176</v>
      </c>
      <c r="G1047" s="6">
        <v>0</v>
      </c>
      <c r="H1047" s="6">
        <v>309176</v>
      </c>
      <c r="I1047" s="4" t="s">
        <v>70</v>
      </c>
      <c r="J1047" s="4" t="s">
        <v>3744</v>
      </c>
    </row>
    <row r="1048" spans="1:10" x14ac:dyDescent="0.2">
      <c r="A1048" s="4" t="s">
        <v>76</v>
      </c>
      <c r="B1048" s="4" t="s">
        <v>185</v>
      </c>
      <c r="C1048" s="5" t="s">
        <v>8</v>
      </c>
      <c r="D1048" s="5" t="s">
        <v>247</v>
      </c>
      <c r="E1048" s="4" t="s">
        <v>2661</v>
      </c>
      <c r="F1048" s="6">
        <v>1020867</v>
      </c>
      <c r="G1048" s="6">
        <v>0</v>
      </c>
      <c r="H1048" s="6">
        <v>1020867</v>
      </c>
      <c r="I1048" s="4" t="s">
        <v>23</v>
      </c>
      <c r="J1048" s="4" t="s">
        <v>24</v>
      </c>
    </row>
    <row r="1049" spans="1:10" x14ac:dyDescent="0.2">
      <c r="A1049" s="4" t="s">
        <v>132</v>
      </c>
      <c r="B1049" s="4" t="s">
        <v>319</v>
      </c>
      <c r="C1049" s="5" t="s">
        <v>7</v>
      </c>
      <c r="D1049" s="5" t="s">
        <v>1251</v>
      </c>
      <c r="E1049" s="4" t="s">
        <v>2550</v>
      </c>
      <c r="F1049" s="6">
        <v>301116</v>
      </c>
      <c r="G1049" s="6">
        <v>119940.689</v>
      </c>
      <c r="H1049" s="6">
        <v>181175.31099999999</v>
      </c>
      <c r="I1049" s="4" t="s">
        <v>77</v>
      </c>
      <c r="J1049" s="4" t="s">
        <v>1244</v>
      </c>
    </row>
    <row r="1050" spans="1:10" x14ac:dyDescent="0.2">
      <c r="A1050" s="4" t="s">
        <v>132</v>
      </c>
      <c r="B1050" s="4" t="s">
        <v>319</v>
      </c>
      <c r="C1050" s="5" t="s">
        <v>7</v>
      </c>
      <c r="D1050" s="5" t="s">
        <v>4124</v>
      </c>
      <c r="E1050" s="4" t="s">
        <v>4125</v>
      </c>
      <c r="F1050" s="6">
        <v>105500</v>
      </c>
      <c r="G1050" s="6">
        <v>0</v>
      </c>
      <c r="H1050" s="6">
        <v>105500</v>
      </c>
      <c r="I1050" s="4" t="s">
        <v>78</v>
      </c>
      <c r="J1050" s="4" t="s">
        <v>79</v>
      </c>
    </row>
    <row r="1051" spans="1:10" x14ac:dyDescent="0.2">
      <c r="A1051" s="4" t="s">
        <v>132</v>
      </c>
      <c r="B1051" s="4" t="s">
        <v>252</v>
      </c>
      <c r="C1051" s="5" t="s">
        <v>7</v>
      </c>
      <c r="D1051" s="5" t="s">
        <v>2689</v>
      </c>
      <c r="E1051" s="4" t="s">
        <v>2690</v>
      </c>
      <c r="F1051" s="6">
        <v>950150</v>
      </c>
      <c r="G1051" s="6">
        <v>0</v>
      </c>
      <c r="H1051" s="6">
        <v>950150</v>
      </c>
      <c r="I1051" s="4" t="s">
        <v>77</v>
      </c>
      <c r="J1051" s="4" t="s">
        <v>1244</v>
      </c>
    </row>
    <row r="1052" spans="1:10" x14ac:dyDescent="0.2">
      <c r="A1052" s="4" t="s">
        <v>132</v>
      </c>
      <c r="B1052" s="4" t="s">
        <v>252</v>
      </c>
      <c r="C1052" s="5" t="s">
        <v>7</v>
      </c>
      <c r="D1052" s="5" t="s">
        <v>2325</v>
      </c>
      <c r="E1052" s="4" t="s">
        <v>2326</v>
      </c>
      <c r="F1052" s="6">
        <v>742146</v>
      </c>
      <c r="G1052" s="6">
        <v>196468.11499999999</v>
      </c>
      <c r="H1052" s="6">
        <v>545677.88500000001</v>
      </c>
      <c r="I1052" s="4" t="s">
        <v>1248</v>
      </c>
      <c r="J1052" s="4" t="s">
        <v>2327</v>
      </c>
    </row>
    <row r="1053" spans="1:10" x14ac:dyDescent="0.2">
      <c r="A1053" s="4" t="s">
        <v>132</v>
      </c>
      <c r="B1053" s="4" t="s">
        <v>252</v>
      </c>
      <c r="C1053" s="5" t="s">
        <v>7</v>
      </c>
      <c r="D1053" s="5" t="s">
        <v>1252</v>
      </c>
      <c r="E1053" s="4" t="s">
        <v>1253</v>
      </c>
      <c r="F1053" s="6">
        <v>174052</v>
      </c>
      <c r="G1053" s="6">
        <v>0</v>
      </c>
      <c r="H1053" s="6">
        <v>174052</v>
      </c>
      <c r="I1053" s="4" t="s">
        <v>77</v>
      </c>
      <c r="J1053" s="4" t="s">
        <v>1244</v>
      </c>
    </row>
    <row r="1054" spans="1:10" x14ac:dyDescent="0.2">
      <c r="A1054" s="4" t="s">
        <v>132</v>
      </c>
      <c r="B1054" s="4" t="s">
        <v>252</v>
      </c>
      <c r="C1054" s="5" t="s">
        <v>7</v>
      </c>
      <c r="D1054" s="5" t="s">
        <v>1254</v>
      </c>
      <c r="E1054" s="4" t="s">
        <v>1255</v>
      </c>
      <c r="F1054" s="6">
        <v>2983797</v>
      </c>
      <c r="G1054" s="6">
        <v>600709.49200000009</v>
      </c>
      <c r="H1054" s="6">
        <v>2383087.5079999999</v>
      </c>
      <c r="I1054" s="4" t="s">
        <v>77</v>
      </c>
      <c r="J1054" s="4" t="s">
        <v>1244</v>
      </c>
    </row>
    <row r="1055" spans="1:10" x14ac:dyDescent="0.2">
      <c r="A1055" s="4" t="s">
        <v>132</v>
      </c>
      <c r="B1055" s="4" t="s">
        <v>252</v>
      </c>
      <c r="C1055" s="5" t="s">
        <v>7</v>
      </c>
      <c r="D1055" s="5" t="s">
        <v>2691</v>
      </c>
      <c r="E1055" s="4" t="s">
        <v>3089</v>
      </c>
      <c r="F1055" s="6">
        <v>120100</v>
      </c>
      <c r="G1055" s="6">
        <v>0</v>
      </c>
      <c r="H1055" s="6">
        <v>120100</v>
      </c>
      <c r="I1055" s="4" t="s">
        <v>78</v>
      </c>
      <c r="J1055" s="4" t="s">
        <v>1269</v>
      </c>
    </row>
    <row r="1056" spans="1:10" x14ac:dyDescent="0.2">
      <c r="A1056" s="4" t="s">
        <v>132</v>
      </c>
      <c r="B1056" s="4" t="s">
        <v>252</v>
      </c>
      <c r="C1056" s="5" t="s">
        <v>7</v>
      </c>
      <c r="D1056" s="5" t="s">
        <v>2328</v>
      </c>
      <c r="E1056" s="4" t="s">
        <v>2329</v>
      </c>
      <c r="F1056" s="6">
        <v>1393000</v>
      </c>
      <c r="G1056" s="6">
        <v>394167.28200000001</v>
      </c>
      <c r="H1056" s="6">
        <v>998832.71799999999</v>
      </c>
      <c r="I1056" s="4" t="s">
        <v>77</v>
      </c>
      <c r="J1056" s="4" t="s">
        <v>1332</v>
      </c>
    </row>
    <row r="1057" spans="1:10" x14ac:dyDescent="0.2">
      <c r="A1057" s="4" t="s">
        <v>132</v>
      </c>
      <c r="B1057" s="4" t="s">
        <v>252</v>
      </c>
      <c r="C1057" s="5" t="s">
        <v>7</v>
      </c>
      <c r="D1057" s="5" t="s">
        <v>1256</v>
      </c>
      <c r="E1057" s="4" t="s">
        <v>1257</v>
      </c>
      <c r="F1057" s="6">
        <v>1225161</v>
      </c>
      <c r="G1057" s="6">
        <v>269348.07</v>
      </c>
      <c r="H1057" s="6">
        <v>955812.92999999993</v>
      </c>
      <c r="I1057" s="4" t="s">
        <v>77</v>
      </c>
      <c r="J1057" s="4" t="s">
        <v>1258</v>
      </c>
    </row>
    <row r="1058" spans="1:10" x14ac:dyDescent="0.2">
      <c r="A1058" s="4" t="s">
        <v>132</v>
      </c>
      <c r="B1058" s="4" t="s">
        <v>252</v>
      </c>
      <c r="C1058" s="5" t="s">
        <v>7</v>
      </c>
      <c r="D1058" s="5" t="s">
        <v>1245</v>
      </c>
      <c r="E1058" s="4" t="s">
        <v>2543</v>
      </c>
      <c r="F1058" s="6">
        <v>301469</v>
      </c>
      <c r="G1058" s="6">
        <v>300453.86700000003</v>
      </c>
      <c r="H1058" s="6">
        <v>1015.1329999999725</v>
      </c>
      <c r="I1058" s="4" t="s">
        <v>77</v>
      </c>
      <c r="J1058" s="4" t="s">
        <v>1246</v>
      </c>
    </row>
    <row r="1059" spans="1:10" x14ac:dyDescent="0.2">
      <c r="A1059" s="4" t="s">
        <v>132</v>
      </c>
      <c r="B1059" s="4" t="s">
        <v>252</v>
      </c>
      <c r="C1059" s="5" t="s">
        <v>7</v>
      </c>
      <c r="D1059" s="5" t="s">
        <v>2330</v>
      </c>
      <c r="E1059" s="4" t="s">
        <v>3090</v>
      </c>
      <c r="F1059" s="6">
        <v>652710</v>
      </c>
      <c r="G1059" s="6">
        <v>0</v>
      </c>
      <c r="H1059" s="6">
        <v>652710</v>
      </c>
      <c r="I1059" s="4" t="s">
        <v>77</v>
      </c>
      <c r="J1059" s="4" t="s">
        <v>175</v>
      </c>
    </row>
    <row r="1060" spans="1:10" x14ac:dyDescent="0.2">
      <c r="A1060" s="4" t="s">
        <v>132</v>
      </c>
      <c r="B1060" s="4" t="s">
        <v>252</v>
      </c>
      <c r="C1060" s="5" t="s">
        <v>7</v>
      </c>
      <c r="D1060" s="5" t="s">
        <v>2014</v>
      </c>
      <c r="E1060" s="4" t="s">
        <v>2544</v>
      </c>
      <c r="F1060" s="6">
        <v>3092</v>
      </c>
      <c r="G1060" s="6">
        <v>0</v>
      </c>
      <c r="H1060" s="6">
        <v>3092</v>
      </c>
      <c r="I1060" s="4" t="s">
        <v>77</v>
      </c>
      <c r="J1060" s="4" t="s">
        <v>1246</v>
      </c>
    </row>
    <row r="1061" spans="1:10" x14ac:dyDescent="0.2">
      <c r="A1061" s="4" t="s">
        <v>132</v>
      </c>
      <c r="B1061" s="4" t="s">
        <v>252</v>
      </c>
      <c r="C1061" s="5" t="s">
        <v>7</v>
      </c>
      <c r="D1061" s="5" t="s">
        <v>2015</v>
      </c>
      <c r="E1061" s="4" t="s">
        <v>2545</v>
      </c>
      <c r="F1061" s="6">
        <v>76343</v>
      </c>
      <c r="G1061" s="6">
        <v>0</v>
      </c>
      <c r="H1061" s="6">
        <v>76343</v>
      </c>
      <c r="I1061" s="4" t="s">
        <v>1248</v>
      </c>
      <c r="J1061" s="4" t="s">
        <v>1249</v>
      </c>
    </row>
    <row r="1062" spans="1:10" x14ac:dyDescent="0.2">
      <c r="A1062" s="4" t="s">
        <v>132</v>
      </c>
      <c r="B1062" s="4" t="s">
        <v>252</v>
      </c>
      <c r="C1062" s="5" t="s">
        <v>7</v>
      </c>
      <c r="D1062" s="5" t="s">
        <v>2016</v>
      </c>
      <c r="E1062" s="4" t="s">
        <v>2546</v>
      </c>
      <c r="F1062" s="6">
        <v>46363</v>
      </c>
      <c r="G1062" s="6">
        <v>0</v>
      </c>
      <c r="H1062" s="6">
        <v>46363</v>
      </c>
      <c r="I1062" s="4" t="s">
        <v>77</v>
      </c>
      <c r="J1062" s="4" t="s">
        <v>1274</v>
      </c>
    </row>
    <row r="1063" spans="1:10" x14ac:dyDescent="0.2">
      <c r="A1063" s="4" t="s">
        <v>132</v>
      </c>
      <c r="B1063" s="4" t="s">
        <v>252</v>
      </c>
      <c r="C1063" s="5" t="s">
        <v>7</v>
      </c>
      <c r="D1063" s="5" t="s">
        <v>2145</v>
      </c>
      <c r="E1063" s="4" t="s">
        <v>2551</v>
      </c>
      <c r="F1063" s="6">
        <v>1523179</v>
      </c>
      <c r="G1063" s="6">
        <v>1521351.1359999999</v>
      </c>
      <c r="H1063" s="6">
        <v>1827.8640000000596</v>
      </c>
      <c r="I1063" s="4" t="s">
        <v>77</v>
      </c>
      <c r="J1063" s="4" t="s">
        <v>1244</v>
      </c>
    </row>
    <row r="1064" spans="1:10" x14ac:dyDescent="0.2">
      <c r="A1064" s="4" t="s">
        <v>132</v>
      </c>
      <c r="B1064" s="4" t="s">
        <v>252</v>
      </c>
      <c r="C1064" s="5" t="s">
        <v>7</v>
      </c>
      <c r="D1064" s="5" t="s">
        <v>2331</v>
      </c>
      <c r="E1064" s="4" t="s">
        <v>2332</v>
      </c>
      <c r="F1064" s="6">
        <v>535650</v>
      </c>
      <c r="G1064" s="6">
        <v>99729.93</v>
      </c>
      <c r="H1064" s="6">
        <v>435920.07</v>
      </c>
      <c r="I1064" s="4" t="s">
        <v>77</v>
      </c>
      <c r="J1064" s="4" t="s">
        <v>2333</v>
      </c>
    </row>
    <row r="1065" spans="1:10" x14ac:dyDescent="0.2">
      <c r="A1065" s="4" t="s">
        <v>132</v>
      </c>
      <c r="B1065" s="4" t="s">
        <v>252</v>
      </c>
      <c r="C1065" s="5" t="s">
        <v>7</v>
      </c>
      <c r="D1065" s="5" t="s">
        <v>2692</v>
      </c>
      <c r="E1065" s="4" t="s">
        <v>2693</v>
      </c>
      <c r="F1065" s="6">
        <v>450295</v>
      </c>
      <c r="G1065" s="6">
        <v>0</v>
      </c>
      <c r="H1065" s="6">
        <v>450295</v>
      </c>
      <c r="I1065" s="4" t="s">
        <v>77</v>
      </c>
      <c r="J1065" s="4" t="s">
        <v>1296</v>
      </c>
    </row>
    <row r="1066" spans="1:10" x14ac:dyDescent="0.2">
      <c r="A1066" s="4" t="s">
        <v>132</v>
      </c>
      <c r="B1066" s="4" t="s">
        <v>257</v>
      </c>
      <c r="C1066" s="5" t="s">
        <v>8</v>
      </c>
      <c r="D1066" s="5" t="s">
        <v>3091</v>
      </c>
      <c r="E1066" s="4" t="s">
        <v>3092</v>
      </c>
      <c r="F1066" s="6">
        <v>53650</v>
      </c>
      <c r="G1066" s="6">
        <v>0</v>
      </c>
      <c r="H1066" s="6">
        <v>53650</v>
      </c>
      <c r="I1066" s="4" t="s">
        <v>23</v>
      </c>
      <c r="J1066" s="4" t="s">
        <v>24</v>
      </c>
    </row>
    <row r="1067" spans="1:10" x14ac:dyDescent="0.2">
      <c r="A1067" s="4" t="s">
        <v>132</v>
      </c>
      <c r="B1067" s="4" t="s">
        <v>257</v>
      </c>
      <c r="C1067" s="5" t="s">
        <v>7</v>
      </c>
      <c r="D1067" s="5" t="s">
        <v>3093</v>
      </c>
      <c r="E1067" s="4" t="s">
        <v>3094</v>
      </c>
      <c r="F1067" s="6">
        <v>2000</v>
      </c>
      <c r="G1067" s="6">
        <v>0</v>
      </c>
      <c r="H1067" s="6">
        <v>2000</v>
      </c>
      <c r="I1067" s="4" t="s">
        <v>77</v>
      </c>
      <c r="J1067" s="4" t="s">
        <v>2333</v>
      </c>
    </row>
    <row r="1068" spans="1:10" x14ac:dyDescent="0.2">
      <c r="A1068" s="4" t="s">
        <v>132</v>
      </c>
      <c r="B1068" s="4" t="s">
        <v>257</v>
      </c>
      <c r="C1068" s="5" t="s">
        <v>7</v>
      </c>
      <c r="D1068" s="5" t="s">
        <v>4126</v>
      </c>
      <c r="E1068" s="4" t="s">
        <v>4127</v>
      </c>
      <c r="F1068" s="6">
        <v>45000</v>
      </c>
      <c r="G1068" s="6">
        <v>0</v>
      </c>
      <c r="H1068" s="6">
        <v>45000</v>
      </c>
      <c r="I1068" s="4" t="s">
        <v>77</v>
      </c>
      <c r="J1068" s="4" t="s">
        <v>1259</v>
      </c>
    </row>
    <row r="1069" spans="1:10" x14ac:dyDescent="0.2">
      <c r="A1069" s="4" t="s">
        <v>132</v>
      </c>
      <c r="B1069" s="4" t="s">
        <v>257</v>
      </c>
      <c r="C1069" s="5" t="s">
        <v>7</v>
      </c>
      <c r="D1069" s="5" t="s">
        <v>4128</v>
      </c>
      <c r="E1069" s="4" t="s">
        <v>4129</v>
      </c>
      <c r="F1069" s="6">
        <v>41000</v>
      </c>
      <c r="G1069" s="6">
        <v>4085.6509999999998</v>
      </c>
      <c r="H1069" s="6">
        <v>36914.349000000002</v>
      </c>
      <c r="I1069" s="4" t="s">
        <v>77</v>
      </c>
      <c r="J1069" s="4" t="s">
        <v>4130</v>
      </c>
    </row>
    <row r="1070" spans="1:10" x14ac:dyDescent="0.2">
      <c r="A1070" s="4" t="s">
        <v>132</v>
      </c>
      <c r="B1070" s="4" t="s">
        <v>257</v>
      </c>
      <c r="C1070" s="5" t="s">
        <v>7</v>
      </c>
      <c r="D1070" s="5" t="s">
        <v>2552</v>
      </c>
      <c r="E1070" s="4" t="s">
        <v>2553</v>
      </c>
      <c r="F1070" s="6">
        <v>1160</v>
      </c>
      <c r="G1070" s="6">
        <v>0</v>
      </c>
      <c r="H1070" s="6">
        <v>1160</v>
      </c>
      <c r="I1070" s="4" t="s">
        <v>78</v>
      </c>
      <c r="J1070" s="4" t="s">
        <v>1247</v>
      </c>
    </row>
    <row r="1071" spans="1:10" x14ac:dyDescent="0.2">
      <c r="A1071" s="4" t="s">
        <v>132</v>
      </c>
      <c r="B1071" s="4" t="s">
        <v>257</v>
      </c>
      <c r="C1071" s="5" t="s">
        <v>7</v>
      </c>
      <c r="D1071" s="5" t="s">
        <v>1260</v>
      </c>
      <c r="E1071" s="4" t="s">
        <v>1261</v>
      </c>
      <c r="F1071" s="6">
        <v>15000</v>
      </c>
      <c r="G1071" s="6">
        <v>0</v>
      </c>
      <c r="H1071" s="6">
        <v>15000</v>
      </c>
      <c r="I1071" s="4" t="s">
        <v>78</v>
      </c>
      <c r="J1071" s="4" t="s">
        <v>80</v>
      </c>
    </row>
    <row r="1072" spans="1:10" x14ac:dyDescent="0.2">
      <c r="A1072" s="4" t="s">
        <v>132</v>
      </c>
      <c r="B1072" s="4" t="s">
        <v>257</v>
      </c>
      <c r="C1072" s="5" t="s">
        <v>7</v>
      </c>
      <c r="D1072" s="5" t="s">
        <v>1262</v>
      </c>
      <c r="E1072" s="4" t="s">
        <v>1263</v>
      </c>
      <c r="F1072" s="6">
        <v>3000</v>
      </c>
      <c r="G1072" s="6">
        <v>0</v>
      </c>
      <c r="H1072" s="6">
        <v>3000</v>
      </c>
      <c r="I1072" s="4" t="s">
        <v>78</v>
      </c>
      <c r="J1072" s="4" t="s">
        <v>1264</v>
      </c>
    </row>
    <row r="1073" spans="1:10" x14ac:dyDescent="0.2">
      <c r="A1073" s="4" t="s">
        <v>132</v>
      </c>
      <c r="B1073" s="4" t="s">
        <v>257</v>
      </c>
      <c r="C1073" s="5" t="s">
        <v>7</v>
      </c>
      <c r="D1073" s="5" t="s">
        <v>1265</v>
      </c>
      <c r="E1073" s="4" t="s">
        <v>2547</v>
      </c>
      <c r="F1073" s="6">
        <v>1994000</v>
      </c>
      <c r="G1073" s="6">
        <v>311955.84999999998</v>
      </c>
      <c r="H1073" s="6">
        <v>1682044.15</v>
      </c>
      <c r="I1073" s="4" t="s">
        <v>77</v>
      </c>
      <c r="J1073" s="4" t="s">
        <v>1266</v>
      </c>
    </row>
    <row r="1074" spans="1:10" x14ac:dyDescent="0.2">
      <c r="A1074" s="4" t="s">
        <v>132</v>
      </c>
      <c r="B1074" s="4" t="s">
        <v>257</v>
      </c>
      <c r="C1074" s="5" t="s">
        <v>7</v>
      </c>
      <c r="D1074" s="5" t="s">
        <v>1267</v>
      </c>
      <c r="E1074" s="4" t="s">
        <v>1268</v>
      </c>
      <c r="F1074" s="6">
        <v>68000</v>
      </c>
      <c r="G1074" s="6">
        <v>0</v>
      </c>
      <c r="H1074" s="6">
        <v>68000</v>
      </c>
      <c r="I1074" s="4" t="s">
        <v>78</v>
      </c>
      <c r="J1074" s="4" t="s">
        <v>1247</v>
      </c>
    </row>
    <row r="1075" spans="1:10" x14ac:dyDescent="0.2">
      <c r="A1075" s="4" t="s">
        <v>132</v>
      </c>
      <c r="B1075" s="4" t="s">
        <v>257</v>
      </c>
      <c r="C1075" s="5" t="s">
        <v>7</v>
      </c>
      <c r="D1075" s="5" t="s">
        <v>1270</v>
      </c>
      <c r="E1075" s="4" t="s">
        <v>1271</v>
      </c>
      <c r="F1075" s="6">
        <v>23000</v>
      </c>
      <c r="G1075" s="6">
        <v>0</v>
      </c>
      <c r="H1075" s="6">
        <v>23000</v>
      </c>
      <c r="I1075" s="4" t="s">
        <v>77</v>
      </c>
      <c r="J1075" s="4" t="s">
        <v>1244</v>
      </c>
    </row>
    <row r="1076" spans="1:10" x14ac:dyDescent="0.2">
      <c r="A1076" s="4" t="s">
        <v>132</v>
      </c>
      <c r="B1076" s="4" t="s">
        <v>257</v>
      </c>
      <c r="C1076" s="5" t="s">
        <v>7</v>
      </c>
      <c r="D1076" s="5" t="s">
        <v>2554</v>
      </c>
      <c r="E1076" s="4" t="s">
        <v>2555</v>
      </c>
      <c r="F1076" s="6">
        <v>3000</v>
      </c>
      <c r="G1076" s="6">
        <v>238</v>
      </c>
      <c r="H1076" s="6">
        <v>2762</v>
      </c>
      <c r="I1076" s="4" t="s">
        <v>78</v>
      </c>
      <c r="J1076" s="4" t="s">
        <v>1247</v>
      </c>
    </row>
    <row r="1077" spans="1:10" x14ac:dyDescent="0.2">
      <c r="A1077" s="4" t="s">
        <v>132</v>
      </c>
      <c r="B1077" s="4" t="s">
        <v>257</v>
      </c>
      <c r="C1077" s="5" t="s">
        <v>7</v>
      </c>
      <c r="D1077" s="5" t="s">
        <v>1272</v>
      </c>
      <c r="E1077" s="4" t="s">
        <v>1273</v>
      </c>
      <c r="F1077" s="6">
        <v>324000</v>
      </c>
      <c r="G1077" s="6">
        <v>22333.187000000002</v>
      </c>
      <c r="H1077" s="6">
        <v>301666.81300000002</v>
      </c>
      <c r="I1077" s="4" t="s">
        <v>77</v>
      </c>
      <c r="J1077" s="4" t="s">
        <v>1274</v>
      </c>
    </row>
    <row r="1078" spans="1:10" x14ac:dyDescent="0.2">
      <c r="A1078" s="4" t="s">
        <v>132</v>
      </c>
      <c r="B1078" s="4" t="s">
        <v>257</v>
      </c>
      <c r="C1078" s="5" t="s">
        <v>7</v>
      </c>
      <c r="D1078" s="5" t="s">
        <v>1275</v>
      </c>
      <c r="E1078" s="4" t="s">
        <v>1276</v>
      </c>
      <c r="F1078" s="6">
        <v>205650</v>
      </c>
      <c r="G1078" s="6">
        <v>0</v>
      </c>
      <c r="H1078" s="6">
        <v>205650</v>
      </c>
      <c r="I1078" s="4" t="s">
        <v>78</v>
      </c>
      <c r="J1078" s="4" t="s">
        <v>4131</v>
      </c>
    </row>
    <row r="1079" spans="1:10" x14ac:dyDescent="0.2">
      <c r="A1079" s="4" t="s">
        <v>132</v>
      </c>
      <c r="B1079" s="4" t="s">
        <v>257</v>
      </c>
      <c r="C1079" s="5" t="s">
        <v>7</v>
      </c>
      <c r="D1079" s="5" t="s">
        <v>1277</v>
      </c>
      <c r="E1079" s="4" t="s">
        <v>1278</v>
      </c>
      <c r="F1079" s="6">
        <v>70000</v>
      </c>
      <c r="G1079" s="6">
        <v>992.846</v>
      </c>
      <c r="H1079" s="6">
        <v>69007.153999999995</v>
      </c>
      <c r="I1079" s="4" t="s">
        <v>77</v>
      </c>
      <c r="J1079" s="4" t="s">
        <v>1274</v>
      </c>
    </row>
    <row r="1080" spans="1:10" x14ac:dyDescent="0.2">
      <c r="A1080" s="4" t="s">
        <v>132</v>
      </c>
      <c r="B1080" s="4" t="s">
        <v>257</v>
      </c>
      <c r="C1080" s="5" t="s">
        <v>7</v>
      </c>
      <c r="D1080" s="5" t="s">
        <v>1279</v>
      </c>
      <c r="E1080" s="4" t="s">
        <v>1280</v>
      </c>
      <c r="F1080" s="6">
        <v>30000</v>
      </c>
      <c r="G1080" s="6">
        <v>0</v>
      </c>
      <c r="H1080" s="6">
        <v>30000</v>
      </c>
      <c r="I1080" s="4" t="s">
        <v>78</v>
      </c>
      <c r="J1080" s="4" t="s">
        <v>1281</v>
      </c>
    </row>
    <row r="1081" spans="1:10" x14ac:dyDescent="0.2">
      <c r="A1081" s="4" t="s">
        <v>132</v>
      </c>
      <c r="B1081" s="4" t="s">
        <v>257</v>
      </c>
      <c r="C1081" s="5" t="s">
        <v>7</v>
      </c>
      <c r="D1081" s="5" t="s">
        <v>1282</v>
      </c>
      <c r="E1081" s="4" t="s">
        <v>1283</v>
      </c>
      <c r="F1081" s="6">
        <v>1000</v>
      </c>
      <c r="G1081" s="6">
        <v>0</v>
      </c>
      <c r="H1081" s="6">
        <v>1000</v>
      </c>
      <c r="I1081" s="4" t="s">
        <v>77</v>
      </c>
      <c r="J1081" s="4" t="s">
        <v>1244</v>
      </c>
    </row>
    <row r="1082" spans="1:10" x14ac:dyDescent="0.2">
      <c r="A1082" s="4" t="s">
        <v>132</v>
      </c>
      <c r="B1082" s="4" t="s">
        <v>257</v>
      </c>
      <c r="C1082" s="5" t="s">
        <v>7</v>
      </c>
      <c r="D1082" s="5" t="s">
        <v>1284</v>
      </c>
      <c r="E1082" s="4" t="s">
        <v>1285</v>
      </c>
      <c r="F1082" s="6">
        <v>1000</v>
      </c>
      <c r="G1082" s="6">
        <v>0</v>
      </c>
      <c r="H1082" s="6">
        <v>1000</v>
      </c>
      <c r="I1082" s="4" t="s">
        <v>78</v>
      </c>
      <c r="J1082" s="4" t="s">
        <v>80</v>
      </c>
    </row>
    <row r="1083" spans="1:10" x14ac:dyDescent="0.2">
      <c r="A1083" s="4" t="s">
        <v>132</v>
      </c>
      <c r="B1083" s="4" t="s">
        <v>257</v>
      </c>
      <c r="C1083" s="5" t="s">
        <v>7</v>
      </c>
      <c r="D1083" s="5" t="s">
        <v>3095</v>
      </c>
      <c r="E1083" s="4" t="s">
        <v>3096</v>
      </c>
      <c r="F1083" s="6">
        <v>53660</v>
      </c>
      <c r="G1083" s="6">
        <v>0</v>
      </c>
      <c r="H1083" s="6">
        <v>53660</v>
      </c>
      <c r="I1083" s="4" t="s">
        <v>78</v>
      </c>
      <c r="J1083" s="4" t="s">
        <v>3097</v>
      </c>
    </row>
    <row r="1084" spans="1:10" x14ac:dyDescent="0.2">
      <c r="A1084" s="4" t="s">
        <v>132</v>
      </c>
      <c r="B1084" s="4" t="s">
        <v>257</v>
      </c>
      <c r="C1084" s="5" t="s">
        <v>7</v>
      </c>
      <c r="D1084" s="5" t="s">
        <v>1286</v>
      </c>
      <c r="E1084" s="4" t="s">
        <v>1287</v>
      </c>
      <c r="F1084" s="6">
        <v>226000</v>
      </c>
      <c r="G1084" s="6">
        <v>0</v>
      </c>
      <c r="H1084" s="6">
        <v>226000</v>
      </c>
      <c r="I1084" s="4" t="s">
        <v>78</v>
      </c>
      <c r="J1084" s="4" t="s">
        <v>1288</v>
      </c>
    </row>
    <row r="1085" spans="1:10" x14ac:dyDescent="0.2">
      <c r="A1085" s="4" t="s">
        <v>132</v>
      </c>
      <c r="B1085" s="4" t="s">
        <v>257</v>
      </c>
      <c r="C1085" s="5" t="s">
        <v>7</v>
      </c>
      <c r="D1085" s="5" t="s">
        <v>3098</v>
      </c>
      <c r="E1085" s="4" t="s">
        <v>3099</v>
      </c>
      <c r="F1085" s="6">
        <v>10000</v>
      </c>
      <c r="G1085" s="6">
        <v>0</v>
      </c>
      <c r="H1085" s="6">
        <v>10000</v>
      </c>
      <c r="I1085" s="4" t="s">
        <v>78</v>
      </c>
      <c r="J1085" s="4" t="s">
        <v>80</v>
      </c>
    </row>
    <row r="1086" spans="1:10" x14ac:dyDescent="0.2">
      <c r="A1086" s="4" t="s">
        <v>132</v>
      </c>
      <c r="B1086" s="4" t="s">
        <v>257</v>
      </c>
      <c r="C1086" s="5" t="s">
        <v>7</v>
      </c>
      <c r="D1086" s="5" t="s">
        <v>1289</v>
      </c>
      <c r="E1086" s="4" t="s">
        <v>1290</v>
      </c>
      <c r="F1086" s="6">
        <v>3000</v>
      </c>
      <c r="G1086" s="6">
        <v>0</v>
      </c>
      <c r="H1086" s="6">
        <v>3000</v>
      </c>
      <c r="I1086" s="4" t="s">
        <v>77</v>
      </c>
      <c r="J1086" s="4" t="s">
        <v>1291</v>
      </c>
    </row>
    <row r="1087" spans="1:10" x14ac:dyDescent="0.2">
      <c r="A1087" s="4" t="s">
        <v>132</v>
      </c>
      <c r="B1087" s="4" t="s">
        <v>257</v>
      </c>
      <c r="C1087" s="5" t="s">
        <v>7</v>
      </c>
      <c r="D1087" s="5" t="s">
        <v>1292</v>
      </c>
      <c r="E1087" s="4" t="s">
        <v>1293</v>
      </c>
      <c r="F1087" s="6">
        <v>868000</v>
      </c>
      <c r="G1087" s="6">
        <v>0</v>
      </c>
      <c r="H1087" s="6">
        <v>868000</v>
      </c>
      <c r="I1087" s="4" t="s">
        <v>77</v>
      </c>
      <c r="J1087" s="4" t="s">
        <v>82</v>
      </c>
    </row>
    <row r="1088" spans="1:10" x14ac:dyDescent="0.2">
      <c r="A1088" s="4" t="s">
        <v>132</v>
      </c>
      <c r="B1088" s="4" t="s">
        <v>257</v>
      </c>
      <c r="C1088" s="5" t="s">
        <v>7</v>
      </c>
      <c r="D1088" s="5" t="s">
        <v>1294</v>
      </c>
      <c r="E1088" s="4" t="s">
        <v>1295</v>
      </c>
      <c r="F1088" s="6">
        <v>833020</v>
      </c>
      <c r="G1088" s="6">
        <v>3380</v>
      </c>
      <c r="H1088" s="6">
        <v>829640</v>
      </c>
      <c r="I1088" s="4" t="s">
        <v>77</v>
      </c>
      <c r="J1088" s="4" t="s">
        <v>1296</v>
      </c>
    </row>
    <row r="1089" spans="1:10" x14ac:dyDescent="0.2">
      <c r="A1089" s="4" t="s">
        <v>132</v>
      </c>
      <c r="B1089" s="4" t="s">
        <v>257</v>
      </c>
      <c r="C1089" s="5" t="s">
        <v>7</v>
      </c>
      <c r="D1089" s="5" t="s">
        <v>1297</v>
      </c>
      <c r="E1089" s="4" t="s">
        <v>2548</v>
      </c>
      <c r="F1089" s="6">
        <v>2730000</v>
      </c>
      <c r="G1089" s="6">
        <v>80</v>
      </c>
      <c r="H1089" s="6">
        <v>2729920</v>
      </c>
      <c r="I1089" s="4" t="s">
        <v>77</v>
      </c>
      <c r="J1089" s="4" t="s">
        <v>1298</v>
      </c>
    </row>
    <row r="1090" spans="1:10" x14ac:dyDescent="0.2">
      <c r="A1090" s="4" t="s">
        <v>132</v>
      </c>
      <c r="B1090" s="4" t="s">
        <v>257</v>
      </c>
      <c r="C1090" s="5" t="s">
        <v>7</v>
      </c>
      <c r="D1090" s="5" t="s">
        <v>3745</v>
      </c>
      <c r="E1090" s="4" t="s">
        <v>3746</v>
      </c>
      <c r="F1090" s="6">
        <v>90000</v>
      </c>
      <c r="G1090" s="6">
        <v>0</v>
      </c>
      <c r="H1090" s="6">
        <v>90000</v>
      </c>
      <c r="I1090" s="4" t="s">
        <v>23</v>
      </c>
      <c r="J1090" s="4" t="s">
        <v>24</v>
      </c>
    </row>
    <row r="1091" spans="1:10" x14ac:dyDescent="0.2">
      <c r="A1091" s="4" t="s">
        <v>132</v>
      </c>
      <c r="B1091" s="4" t="s">
        <v>257</v>
      </c>
      <c r="C1091" s="5" t="s">
        <v>7</v>
      </c>
      <c r="D1091" s="5" t="s">
        <v>3747</v>
      </c>
      <c r="E1091" s="4" t="s">
        <v>3748</v>
      </c>
      <c r="F1091" s="6">
        <v>3622000</v>
      </c>
      <c r="G1091" s="6">
        <v>555598.73699999996</v>
      </c>
      <c r="H1091" s="6">
        <v>3066401.2630000003</v>
      </c>
      <c r="I1091" s="4" t="s">
        <v>23</v>
      </c>
      <c r="J1091" s="4" t="s">
        <v>24</v>
      </c>
    </row>
    <row r="1092" spans="1:10" x14ac:dyDescent="0.2">
      <c r="A1092" s="4" t="s">
        <v>132</v>
      </c>
      <c r="B1092" s="4" t="s">
        <v>257</v>
      </c>
      <c r="C1092" s="5" t="s">
        <v>7</v>
      </c>
      <c r="D1092" s="5" t="s">
        <v>2146</v>
      </c>
      <c r="E1092" s="4" t="s">
        <v>2147</v>
      </c>
      <c r="F1092" s="6">
        <v>648000</v>
      </c>
      <c r="G1092" s="6">
        <v>0</v>
      </c>
      <c r="H1092" s="6">
        <v>648000</v>
      </c>
      <c r="I1092" s="4" t="s">
        <v>77</v>
      </c>
      <c r="J1092" s="4" t="s">
        <v>1315</v>
      </c>
    </row>
    <row r="1093" spans="1:10" x14ac:dyDescent="0.2">
      <c r="A1093" s="4" t="s">
        <v>132</v>
      </c>
      <c r="B1093" s="4" t="s">
        <v>257</v>
      </c>
      <c r="C1093" s="5" t="s">
        <v>7</v>
      </c>
      <c r="D1093" s="5" t="s">
        <v>1299</v>
      </c>
      <c r="E1093" s="4" t="s">
        <v>1300</v>
      </c>
      <c r="F1093" s="6">
        <v>5000</v>
      </c>
      <c r="G1093" s="6">
        <v>0</v>
      </c>
      <c r="H1093" s="6">
        <v>5000</v>
      </c>
      <c r="I1093" s="4" t="s">
        <v>78</v>
      </c>
      <c r="J1093" s="4" t="s">
        <v>79</v>
      </c>
    </row>
    <row r="1094" spans="1:10" x14ac:dyDescent="0.2">
      <c r="A1094" s="4" t="s">
        <v>132</v>
      </c>
      <c r="B1094" s="4" t="s">
        <v>257</v>
      </c>
      <c r="C1094" s="5" t="s">
        <v>7</v>
      </c>
      <c r="D1094" s="5" t="s">
        <v>1301</v>
      </c>
      <c r="E1094" s="4" t="s">
        <v>1302</v>
      </c>
      <c r="F1094" s="6">
        <v>291000</v>
      </c>
      <c r="G1094" s="6">
        <v>0</v>
      </c>
      <c r="H1094" s="6">
        <v>291000</v>
      </c>
      <c r="I1094" s="4" t="s">
        <v>77</v>
      </c>
      <c r="J1094" s="4" t="s">
        <v>82</v>
      </c>
    </row>
    <row r="1095" spans="1:10" x14ac:dyDescent="0.2">
      <c r="A1095" s="4" t="s">
        <v>132</v>
      </c>
      <c r="B1095" s="4" t="s">
        <v>257</v>
      </c>
      <c r="C1095" s="5" t="s">
        <v>7</v>
      </c>
      <c r="D1095" s="5" t="s">
        <v>1303</v>
      </c>
      <c r="E1095" s="4" t="s">
        <v>1304</v>
      </c>
      <c r="F1095" s="6">
        <v>5000</v>
      </c>
      <c r="G1095" s="6">
        <v>0</v>
      </c>
      <c r="H1095" s="6">
        <v>5000</v>
      </c>
      <c r="I1095" s="4" t="s">
        <v>78</v>
      </c>
      <c r="J1095" s="4" t="s">
        <v>1305</v>
      </c>
    </row>
    <row r="1096" spans="1:10" x14ac:dyDescent="0.2">
      <c r="A1096" s="4" t="s">
        <v>132</v>
      </c>
      <c r="B1096" s="4" t="s">
        <v>257</v>
      </c>
      <c r="C1096" s="5" t="s">
        <v>7</v>
      </c>
      <c r="D1096" s="5" t="s">
        <v>2769</v>
      </c>
      <c r="E1096" s="4" t="s">
        <v>3100</v>
      </c>
      <c r="F1096" s="6">
        <v>110000</v>
      </c>
      <c r="G1096" s="6">
        <v>0</v>
      </c>
      <c r="H1096" s="6">
        <v>110000</v>
      </c>
      <c r="I1096" s="4" t="s">
        <v>77</v>
      </c>
      <c r="J1096" s="4" t="s">
        <v>24</v>
      </c>
    </row>
    <row r="1097" spans="1:10" x14ac:dyDescent="0.2">
      <c r="A1097" s="4" t="s">
        <v>132</v>
      </c>
      <c r="B1097" s="4" t="s">
        <v>257</v>
      </c>
      <c r="C1097" s="5" t="s">
        <v>7</v>
      </c>
      <c r="D1097" s="5" t="s">
        <v>1306</v>
      </c>
      <c r="E1097" s="4" t="s">
        <v>1307</v>
      </c>
      <c r="F1097" s="6">
        <v>6000</v>
      </c>
      <c r="G1097" s="6">
        <v>0</v>
      </c>
      <c r="H1097" s="6">
        <v>6000</v>
      </c>
      <c r="I1097" s="4" t="s">
        <v>77</v>
      </c>
      <c r="J1097" s="4" t="s">
        <v>1259</v>
      </c>
    </row>
    <row r="1098" spans="1:10" x14ac:dyDescent="0.2">
      <c r="A1098" s="4" t="s">
        <v>132</v>
      </c>
      <c r="B1098" s="4" t="s">
        <v>257</v>
      </c>
      <c r="C1098" s="5" t="s">
        <v>7</v>
      </c>
      <c r="D1098" s="5" t="s">
        <v>1308</v>
      </c>
      <c r="E1098" s="4" t="s">
        <v>1309</v>
      </c>
      <c r="F1098" s="6">
        <v>58300</v>
      </c>
      <c r="G1098" s="6">
        <v>18.353000000000002</v>
      </c>
      <c r="H1098" s="6">
        <v>58281.646999999997</v>
      </c>
      <c r="I1098" s="4" t="s">
        <v>77</v>
      </c>
      <c r="J1098" s="4" t="s">
        <v>83</v>
      </c>
    </row>
    <row r="1099" spans="1:10" x14ac:dyDescent="0.2">
      <c r="A1099" s="4" t="s">
        <v>132</v>
      </c>
      <c r="B1099" s="4" t="s">
        <v>257</v>
      </c>
      <c r="C1099" s="5" t="s">
        <v>7</v>
      </c>
      <c r="D1099" s="5" t="s">
        <v>1310</v>
      </c>
      <c r="E1099" s="4" t="s">
        <v>1311</v>
      </c>
      <c r="F1099" s="6">
        <v>1459000</v>
      </c>
      <c r="G1099" s="6">
        <v>0</v>
      </c>
      <c r="H1099" s="6">
        <v>1459000</v>
      </c>
      <c r="I1099" s="4" t="s">
        <v>77</v>
      </c>
      <c r="J1099" s="4" t="s">
        <v>1312</v>
      </c>
    </row>
    <row r="1100" spans="1:10" x14ac:dyDescent="0.2">
      <c r="A1100" s="4" t="s">
        <v>132</v>
      </c>
      <c r="B1100" s="4" t="s">
        <v>257</v>
      </c>
      <c r="C1100" s="5" t="s">
        <v>7</v>
      </c>
      <c r="D1100" s="5" t="s">
        <v>1313</v>
      </c>
      <c r="E1100" s="4" t="s">
        <v>1314</v>
      </c>
      <c r="F1100" s="6">
        <v>1000</v>
      </c>
      <c r="G1100" s="6">
        <v>95.561000000000007</v>
      </c>
      <c r="H1100" s="6">
        <v>904.43899999999996</v>
      </c>
      <c r="I1100" s="4" t="s">
        <v>77</v>
      </c>
      <c r="J1100" s="4" t="s">
        <v>1315</v>
      </c>
    </row>
    <row r="1101" spans="1:10" x14ac:dyDescent="0.2">
      <c r="A1101" s="4" t="s">
        <v>132</v>
      </c>
      <c r="B1101" s="4" t="s">
        <v>257</v>
      </c>
      <c r="C1101" s="5" t="s">
        <v>7</v>
      </c>
      <c r="D1101" s="5" t="s">
        <v>1316</v>
      </c>
      <c r="E1101" s="4" t="s">
        <v>2556</v>
      </c>
      <c r="F1101" s="6">
        <v>318000</v>
      </c>
      <c r="G1101" s="6">
        <v>111756.876</v>
      </c>
      <c r="H1101" s="6">
        <v>206243.12400000001</v>
      </c>
      <c r="I1101" s="4" t="s">
        <v>77</v>
      </c>
      <c r="J1101" s="4" t="s">
        <v>1298</v>
      </c>
    </row>
    <row r="1102" spans="1:10" x14ac:dyDescent="0.2">
      <c r="A1102" s="4" t="s">
        <v>132</v>
      </c>
      <c r="B1102" s="4" t="s">
        <v>257</v>
      </c>
      <c r="C1102" s="5" t="s">
        <v>7</v>
      </c>
      <c r="D1102" s="5" t="s">
        <v>1317</v>
      </c>
      <c r="E1102" s="4" t="s">
        <v>1318</v>
      </c>
      <c r="F1102" s="6">
        <v>55000</v>
      </c>
      <c r="G1102" s="6">
        <v>0</v>
      </c>
      <c r="H1102" s="6">
        <v>55000</v>
      </c>
      <c r="I1102" s="4" t="s">
        <v>77</v>
      </c>
      <c r="J1102" s="4" t="s">
        <v>1296</v>
      </c>
    </row>
    <row r="1103" spans="1:10" x14ac:dyDescent="0.2">
      <c r="A1103" s="4" t="s">
        <v>132</v>
      </c>
      <c r="B1103" s="4" t="s">
        <v>257</v>
      </c>
      <c r="C1103" s="5" t="s">
        <v>7</v>
      </c>
      <c r="D1103" s="5" t="s">
        <v>1319</v>
      </c>
      <c r="E1103" s="4" t="s">
        <v>1320</v>
      </c>
      <c r="F1103" s="6">
        <v>532000</v>
      </c>
      <c r="G1103" s="6">
        <v>51575.148000000001</v>
      </c>
      <c r="H1103" s="6">
        <v>480424.85200000001</v>
      </c>
      <c r="I1103" s="4" t="s">
        <v>1248</v>
      </c>
      <c r="J1103" s="4" t="s">
        <v>1321</v>
      </c>
    </row>
    <row r="1104" spans="1:10" x14ac:dyDescent="0.2">
      <c r="A1104" s="4" t="s">
        <v>132</v>
      </c>
      <c r="B1104" s="4" t="s">
        <v>257</v>
      </c>
      <c r="C1104" s="5" t="s">
        <v>7</v>
      </c>
      <c r="D1104" s="5" t="s">
        <v>1322</v>
      </c>
      <c r="E1104" s="4" t="s">
        <v>1323</v>
      </c>
      <c r="F1104" s="6">
        <v>152000</v>
      </c>
      <c r="G1104" s="6">
        <v>0</v>
      </c>
      <c r="H1104" s="6">
        <v>152000</v>
      </c>
      <c r="I1104" s="4" t="s">
        <v>78</v>
      </c>
      <c r="J1104" s="4" t="s">
        <v>79</v>
      </c>
    </row>
    <row r="1105" spans="1:10" x14ac:dyDescent="0.2">
      <c r="A1105" s="4" t="s">
        <v>132</v>
      </c>
      <c r="B1105" s="4" t="s">
        <v>257</v>
      </c>
      <c r="C1105" s="5" t="s">
        <v>7</v>
      </c>
      <c r="D1105" s="5" t="s">
        <v>1324</v>
      </c>
      <c r="E1105" s="4" t="s">
        <v>1325</v>
      </c>
      <c r="F1105" s="6">
        <v>295000</v>
      </c>
      <c r="G1105" s="6">
        <v>54953.73</v>
      </c>
      <c r="H1105" s="6">
        <v>240046.27</v>
      </c>
      <c r="I1105" s="4" t="s">
        <v>77</v>
      </c>
      <c r="J1105" s="4" t="s">
        <v>1296</v>
      </c>
    </row>
    <row r="1106" spans="1:10" x14ac:dyDescent="0.2">
      <c r="A1106" s="4" t="s">
        <v>132</v>
      </c>
      <c r="B1106" s="4" t="s">
        <v>257</v>
      </c>
      <c r="C1106" s="5" t="s">
        <v>7</v>
      </c>
      <c r="D1106" s="5" t="s">
        <v>3749</v>
      </c>
      <c r="E1106" s="4" t="s">
        <v>3750</v>
      </c>
      <c r="F1106" s="6">
        <v>181000</v>
      </c>
      <c r="G1106" s="6">
        <v>881.83100000000002</v>
      </c>
      <c r="H1106" s="6">
        <v>180118.16899999999</v>
      </c>
      <c r="I1106" s="4" t="s">
        <v>1248</v>
      </c>
      <c r="J1106" s="4" t="s">
        <v>1249</v>
      </c>
    </row>
    <row r="1107" spans="1:10" x14ac:dyDescent="0.2">
      <c r="A1107" s="4" t="s">
        <v>132</v>
      </c>
      <c r="B1107" s="4" t="s">
        <v>257</v>
      </c>
      <c r="C1107" s="5" t="s">
        <v>7</v>
      </c>
      <c r="D1107" s="5" t="s">
        <v>3751</v>
      </c>
      <c r="E1107" s="4" t="s">
        <v>3752</v>
      </c>
      <c r="F1107" s="6">
        <v>7173000</v>
      </c>
      <c r="G1107" s="6">
        <v>258994.61800000002</v>
      </c>
      <c r="H1107" s="6">
        <v>6914005.3820000002</v>
      </c>
      <c r="I1107" s="4" t="s">
        <v>23</v>
      </c>
      <c r="J1107" s="4" t="s">
        <v>24</v>
      </c>
    </row>
    <row r="1108" spans="1:10" x14ac:dyDescent="0.2">
      <c r="A1108" s="4" t="s">
        <v>132</v>
      </c>
      <c r="B1108" s="4" t="s">
        <v>257</v>
      </c>
      <c r="C1108" s="5" t="s">
        <v>7</v>
      </c>
      <c r="D1108" s="5" t="s">
        <v>1326</v>
      </c>
      <c r="E1108" s="4" t="s">
        <v>1327</v>
      </c>
      <c r="F1108" s="6">
        <v>142000</v>
      </c>
      <c r="G1108" s="6">
        <v>0</v>
      </c>
      <c r="H1108" s="6">
        <v>142000</v>
      </c>
      <c r="I1108" s="4" t="s">
        <v>77</v>
      </c>
      <c r="J1108" s="4" t="s">
        <v>3101</v>
      </c>
    </row>
    <row r="1109" spans="1:10" x14ac:dyDescent="0.2">
      <c r="A1109" s="4" t="s">
        <v>132</v>
      </c>
      <c r="B1109" s="4" t="s">
        <v>257</v>
      </c>
      <c r="C1109" s="5" t="s">
        <v>7</v>
      </c>
      <c r="D1109" s="5" t="s">
        <v>1328</v>
      </c>
      <c r="E1109" s="4" t="s">
        <v>1329</v>
      </c>
      <c r="F1109" s="6">
        <v>188000</v>
      </c>
      <c r="G1109" s="6">
        <v>0</v>
      </c>
      <c r="H1109" s="6">
        <v>188000</v>
      </c>
      <c r="I1109" s="4" t="s">
        <v>77</v>
      </c>
      <c r="J1109" s="4" t="s">
        <v>81</v>
      </c>
    </row>
    <row r="1110" spans="1:10" x14ac:dyDescent="0.2">
      <c r="A1110" s="4" t="s">
        <v>132</v>
      </c>
      <c r="B1110" s="4" t="s">
        <v>257</v>
      </c>
      <c r="C1110" s="5" t="s">
        <v>7</v>
      </c>
      <c r="D1110" s="5" t="s">
        <v>1330</v>
      </c>
      <c r="E1110" s="4" t="s">
        <v>1331</v>
      </c>
      <c r="F1110" s="6">
        <v>20000</v>
      </c>
      <c r="G1110" s="6">
        <v>19890.623</v>
      </c>
      <c r="H1110" s="6">
        <v>109.37700000000041</v>
      </c>
      <c r="I1110" s="4" t="s">
        <v>77</v>
      </c>
      <c r="J1110" s="4" t="s">
        <v>1332</v>
      </c>
    </row>
    <row r="1111" spans="1:10" x14ac:dyDescent="0.2">
      <c r="A1111" s="4" t="s">
        <v>132</v>
      </c>
      <c r="B1111" s="4" t="s">
        <v>257</v>
      </c>
      <c r="C1111" s="5" t="s">
        <v>7</v>
      </c>
      <c r="D1111" s="5" t="s">
        <v>1333</v>
      </c>
      <c r="E1111" s="4" t="s">
        <v>1334</v>
      </c>
      <c r="F1111" s="6">
        <v>1351000</v>
      </c>
      <c r="G1111" s="6">
        <v>659.90499999999997</v>
      </c>
      <c r="H1111" s="6">
        <v>1350340.095</v>
      </c>
      <c r="I1111" s="4" t="s">
        <v>78</v>
      </c>
      <c r="J1111" s="4" t="s">
        <v>79</v>
      </c>
    </row>
    <row r="1112" spans="1:10" x14ac:dyDescent="0.2">
      <c r="A1112" s="4" t="s">
        <v>132</v>
      </c>
      <c r="B1112" s="4" t="s">
        <v>257</v>
      </c>
      <c r="C1112" s="5" t="s">
        <v>7</v>
      </c>
      <c r="D1112" s="5" t="s">
        <v>1335</v>
      </c>
      <c r="E1112" s="4" t="s">
        <v>1336</v>
      </c>
      <c r="F1112" s="6">
        <v>160000</v>
      </c>
      <c r="G1112" s="6">
        <v>0</v>
      </c>
      <c r="H1112" s="6">
        <v>160000</v>
      </c>
      <c r="I1112" s="4" t="s">
        <v>77</v>
      </c>
      <c r="J1112" s="4" t="s">
        <v>1291</v>
      </c>
    </row>
    <row r="1113" spans="1:10" x14ac:dyDescent="0.2">
      <c r="A1113" s="4" t="s">
        <v>132</v>
      </c>
      <c r="B1113" s="4" t="s">
        <v>257</v>
      </c>
      <c r="C1113" s="5" t="s">
        <v>7</v>
      </c>
      <c r="D1113" s="5" t="s">
        <v>4132</v>
      </c>
      <c r="E1113" s="4" t="s">
        <v>4133</v>
      </c>
      <c r="F1113" s="6">
        <v>30150</v>
      </c>
      <c r="G1113" s="6">
        <v>0</v>
      </c>
      <c r="H1113" s="6">
        <v>30150</v>
      </c>
      <c r="I1113" s="4" t="s">
        <v>77</v>
      </c>
      <c r="J1113" s="4" t="s">
        <v>1345</v>
      </c>
    </row>
    <row r="1114" spans="1:10" x14ac:dyDescent="0.2">
      <c r="A1114" s="4" t="s">
        <v>132</v>
      </c>
      <c r="B1114" s="4" t="s">
        <v>257</v>
      </c>
      <c r="C1114" s="5" t="s">
        <v>7</v>
      </c>
      <c r="D1114" s="5" t="s">
        <v>3102</v>
      </c>
      <c r="E1114" s="4" t="s">
        <v>3103</v>
      </c>
      <c r="F1114" s="6">
        <v>53650</v>
      </c>
      <c r="G1114" s="6">
        <v>0</v>
      </c>
      <c r="H1114" s="6">
        <v>53650</v>
      </c>
      <c r="I1114" s="4" t="s">
        <v>77</v>
      </c>
      <c r="J1114" s="4" t="s">
        <v>1244</v>
      </c>
    </row>
    <row r="1115" spans="1:10" x14ac:dyDescent="0.2">
      <c r="A1115" s="4" t="s">
        <v>132</v>
      </c>
      <c r="B1115" s="4" t="s">
        <v>257</v>
      </c>
      <c r="C1115" s="5" t="s">
        <v>7</v>
      </c>
      <c r="D1115" s="5" t="s">
        <v>3104</v>
      </c>
      <c r="E1115" s="4" t="s">
        <v>3105</v>
      </c>
      <c r="F1115" s="6">
        <v>123308</v>
      </c>
      <c r="G1115" s="6">
        <v>0</v>
      </c>
      <c r="H1115" s="6">
        <v>123308</v>
      </c>
      <c r="I1115" s="4" t="s">
        <v>78</v>
      </c>
      <c r="J1115" s="4" t="s">
        <v>1250</v>
      </c>
    </row>
    <row r="1116" spans="1:10" x14ac:dyDescent="0.2">
      <c r="A1116" s="4" t="s">
        <v>132</v>
      </c>
      <c r="B1116" s="4" t="s">
        <v>257</v>
      </c>
      <c r="C1116" s="5" t="s">
        <v>7</v>
      </c>
      <c r="D1116" s="5" t="s">
        <v>3753</v>
      </c>
      <c r="E1116" s="4" t="s">
        <v>3754</v>
      </c>
      <c r="F1116" s="6">
        <v>583000</v>
      </c>
      <c r="G1116" s="6">
        <v>0</v>
      </c>
      <c r="H1116" s="6">
        <v>583000</v>
      </c>
      <c r="I1116" s="4" t="s">
        <v>1248</v>
      </c>
      <c r="J1116" s="4" t="s">
        <v>1249</v>
      </c>
    </row>
    <row r="1117" spans="1:10" x14ac:dyDescent="0.2">
      <c r="A1117" s="4" t="s">
        <v>132</v>
      </c>
      <c r="B1117" s="4" t="s">
        <v>257</v>
      </c>
      <c r="C1117" s="5" t="s">
        <v>7</v>
      </c>
      <c r="D1117" s="5" t="s">
        <v>3755</v>
      </c>
      <c r="E1117" s="4" t="s">
        <v>3756</v>
      </c>
      <c r="F1117" s="6">
        <v>50000</v>
      </c>
      <c r="G1117" s="6">
        <v>0</v>
      </c>
      <c r="H1117" s="6">
        <v>50000</v>
      </c>
      <c r="I1117" s="4" t="s">
        <v>1248</v>
      </c>
      <c r="J1117" s="4" t="s">
        <v>3757</v>
      </c>
    </row>
    <row r="1118" spans="1:10" x14ac:dyDescent="0.2">
      <c r="A1118" s="4" t="s">
        <v>132</v>
      </c>
      <c r="B1118" s="4" t="s">
        <v>257</v>
      </c>
      <c r="C1118" s="5" t="s">
        <v>7</v>
      </c>
      <c r="D1118" s="5" t="s">
        <v>3758</v>
      </c>
      <c r="E1118" s="4" t="s">
        <v>3759</v>
      </c>
      <c r="F1118" s="6">
        <v>440000</v>
      </c>
      <c r="G1118" s="6">
        <v>0</v>
      </c>
      <c r="H1118" s="6">
        <v>440000</v>
      </c>
      <c r="I1118" s="4" t="s">
        <v>1248</v>
      </c>
      <c r="J1118" s="4" t="s">
        <v>3760</v>
      </c>
    </row>
    <row r="1119" spans="1:10" x14ac:dyDescent="0.2">
      <c r="A1119" s="4" t="s">
        <v>132</v>
      </c>
      <c r="B1119" s="4" t="s">
        <v>257</v>
      </c>
      <c r="C1119" s="5" t="s">
        <v>7</v>
      </c>
      <c r="D1119" s="5" t="s">
        <v>3761</v>
      </c>
      <c r="E1119" s="4" t="s">
        <v>3762</v>
      </c>
      <c r="F1119" s="6">
        <v>1819000</v>
      </c>
      <c r="G1119" s="6">
        <v>1108020.2390000001</v>
      </c>
      <c r="H1119" s="6">
        <v>710979.76099999994</v>
      </c>
      <c r="I1119" s="4" t="s">
        <v>23</v>
      </c>
      <c r="J1119" s="4" t="s">
        <v>24</v>
      </c>
    </row>
    <row r="1120" spans="1:10" x14ac:dyDescent="0.2">
      <c r="A1120" s="4" t="s">
        <v>132</v>
      </c>
      <c r="B1120" s="4" t="s">
        <v>257</v>
      </c>
      <c r="C1120" s="5" t="s">
        <v>7</v>
      </c>
      <c r="D1120" s="5" t="s">
        <v>1337</v>
      </c>
      <c r="E1120" s="4" t="s">
        <v>1338</v>
      </c>
      <c r="F1120" s="6">
        <v>18000</v>
      </c>
      <c r="G1120" s="6">
        <v>0</v>
      </c>
      <c r="H1120" s="6">
        <v>18000</v>
      </c>
      <c r="I1120" s="4" t="s">
        <v>77</v>
      </c>
      <c r="J1120" s="4" t="s">
        <v>1274</v>
      </c>
    </row>
    <row r="1121" spans="1:10" x14ac:dyDescent="0.2">
      <c r="A1121" s="4" t="s">
        <v>132</v>
      </c>
      <c r="B1121" s="4" t="s">
        <v>257</v>
      </c>
      <c r="C1121" s="5" t="s">
        <v>7</v>
      </c>
      <c r="D1121" s="5" t="s">
        <v>1339</v>
      </c>
      <c r="E1121" s="4" t="s">
        <v>2557</v>
      </c>
      <c r="F1121" s="6">
        <v>215000</v>
      </c>
      <c r="G1121" s="6">
        <v>952</v>
      </c>
      <c r="H1121" s="6">
        <v>214048</v>
      </c>
      <c r="I1121" s="4" t="s">
        <v>78</v>
      </c>
      <c r="J1121" s="4" t="s">
        <v>1250</v>
      </c>
    </row>
    <row r="1122" spans="1:10" x14ac:dyDescent="0.2">
      <c r="A1122" s="4" t="s">
        <v>132</v>
      </c>
      <c r="B1122" s="4" t="s">
        <v>257</v>
      </c>
      <c r="C1122" s="5" t="s">
        <v>7</v>
      </c>
      <c r="D1122" s="5" t="s">
        <v>3106</v>
      </c>
      <c r="E1122" s="4" t="s">
        <v>3107</v>
      </c>
      <c r="F1122" s="6">
        <v>120000</v>
      </c>
      <c r="G1122" s="6">
        <v>0</v>
      </c>
      <c r="H1122" s="6">
        <v>120000</v>
      </c>
      <c r="I1122" s="4" t="s">
        <v>78</v>
      </c>
      <c r="J1122" s="4" t="s">
        <v>80</v>
      </c>
    </row>
    <row r="1123" spans="1:10" x14ac:dyDescent="0.2">
      <c r="A1123" s="4" t="s">
        <v>132</v>
      </c>
      <c r="B1123" s="4" t="s">
        <v>257</v>
      </c>
      <c r="C1123" s="5" t="s">
        <v>7</v>
      </c>
      <c r="D1123" s="5" t="s">
        <v>1340</v>
      </c>
      <c r="E1123" s="4" t="s">
        <v>1341</v>
      </c>
      <c r="F1123" s="6">
        <v>82870</v>
      </c>
      <c r="G1123" s="6">
        <v>0</v>
      </c>
      <c r="H1123" s="6">
        <v>82870</v>
      </c>
      <c r="I1123" s="4" t="s">
        <v>78</v>
      </c>
      <c r="J1123" s="4" t="s">
        <v>4134</v>
      </c>
    </row>
    <row r="1124" spans="1:10" x14ac:dyDescent="0.2">
      <c r="A1124" s="4" t="s">
        <v>132</v>
      </c>
      <c r="B1124" s="4" t="s">
        <v>257</v>
      </c>
      <c r="C1124" s="5" t="s">
        <v>7</v>
      </c>
      <c r="D1124" s="5" t="s">
        <v>1342</v>
      </c>
      <c r="E1124" s="4" t="s">
        <v>2558</v>
      </c>
      <c r="F1124" s="6">
        <v>2085000</v>
      </c>
      <c r="G1124" s="6">
        <v>1411137.456</v>
      </c>
      <c r="H1124" s="6">
        <v>673862.54399999999</v>
      </c>
      <c r="I1124" s="4" t="s">
        <v>77</v>
      </c>
      <c r="J1124" s="4" t="s">
        <v>1274</v>
      </c>
    </row>
    <row r="1125" spans="1:10" x14ac:dyDescent="0.2">
      <c r="A1125" s="4" t="s">
        <v>132</v>
      </c>
      <c r="B1125" s="4" t="s">
        <v>257</v>
      </c>
      <c r="C1125" s="5" t="s">
        <v>7</v>
      </c>
      <c r="D1125" s="5" t="s">
        <v>1343</v>
      </c>
      <c r="E1125" s="4" t="s">
        <v>1344</v>
      </c>
      <c r="F1125" s="6">
        <v>3808000</v>
      </c>
      <c r="G1125" s="6">
        <v>1224629.0519999999</v>
      </c>
      <c r="H1125" s="6">
        <v>2583370.9479999999</v>
      </c>
      <c r="I1125" s="4" t="s">
        <v>77</v>
      </c>
      <c r="J1125" s="4" t="s">
        <v>1345</v>
      </c>
    </row>
    <row r="1126" spans="1:10" x14ac:dyDescent="0.2">
      <c r="A1126" s="4" t="s">
        <v>132</v>
      </c>
      <c r="B1126" s="4" t="s">
        <v>257</v>
      </c>
      <c r="C1126" s="5" t="s">
        <v>7</v>
      </c>
      <c r="D1126" s="5" t="s">
        <v>1346</v>
      </c>
      <c r="E1126" s="4" t="s">
        <v>1347</v>
      </c>
      <c r="F1126" s="6">
        <v>3757000</v>
      </c>
      <c r="G1126" s="6">
        <v>1242572.7130000002</v>
      </c>
      <c r="H1126" s="6">
        <v>2514427.2869999995</v>
      </c>
      <c r="I1126" s="4" t="s">
        <v>77</v>
      </c>
      <c r="J1126" s="4" t="s">
        <v>1348</v>
      </c>
    </row>
    <row r="1127" spans="1:10" x14ac:dyDescent="0.2">
      <c r="A1127" s="4" t="s">
        <v>132</v>
      </c>
      <c r="B1127" s="4" t="s">
        <v>257</v>
      </c>
      <c r="C1127" s="5" t="s">
        <v>7</v>
      </c>
      <c r="D1127" s="5" t="s">
        <v>1349</v>
      </c>
      <c r="E1127" s="4" t="s">
        <v>2559</v>
      </c>
      <c r="F1127" s="6">
        <v>2380060</v>
      </c>
      <c r="G1127" s="6">
        <v>265478.23800000001</v>
      </c>
      <c r="H1127" s="6">
        <v>2114581.7620000001</v>
      </c>
      <c r="I1127" s="4" t="s">
        <v>77</v>
      </c>
      <c r="J1127" s="4" t="s">
        <v>83</v>
      </c>
    </row>
    <row r="1128" spans="1:10" x14ac:dyDescent="0.2">
      <c r="A1128" s="4" t="s">
        <v>132</v>
      </c>
      <c r="B1128" s="4" t="s">
        <v>257</v>
      </c>
      <c r="C1128" s="5" t="s">
        <v>7</v>
      </c>
      <c r="D1128" s="5" t="s">
        <v>1350</v>
      </c>
      <c r="E1128" s="4" t="s">
        <v>2560</v>
      </c>
      <c r="F1128" s="6">
        <v>418000</v>
      </c>
      <c r="G1128" s="6">
        <v>347945.505</v>
      </c>
      <c r="H1128" s="6">
        <v>70054.49500000001</v>
      </c>
      <c r="I1128" s="4" t="s">
        <v>77</v>
      </c>
      <c r="J1128" s="4" t="s">
        <v>1315</v>
      </c>
    </row>
    <row r="1129" spans="1:10" x14ac:dyDescent="0.2">
      <c r="A1129" s="4" t="s">
        <v>132</v>
      </c>
      <c r="B1129" s="4" t="s">
        <v>257</v>
      </c>
      <c r="C1129" s="5" t="s">
        <v>7</v>
      </c>
      <c r="D1129" s="5" t="s">
        <v>4135</v>
      </c>
      <c r="E1129" s="4" t="s">
        <v>4136</v>
      </c>
      <c r="F1129" s="6">
        <v>123000</v>
      </c>
      <c r="G1129" s="6">
        <v>0</v>
      </c>
      <c r="H1129" s="6">
        <v>123000</v>
      </c>
      <c r="I1129" s="4" t="s">
        <v>77</v>
      </c>
      <c r="J1129" s="4" t="s">
        <v>1296</v>
      </c>
    </row>
    <row r="1130" spans="1:10" x14ac:dyDescent="0.2">
      <c r="A1130" s="4" t="s">
        <v>132</v>
      </c>
      <c r="B1130" s="4" t="s">
        <v>257</v>
      </c>
      <c r="C1130" s="5" t="s">
        <v>7</v>
      </c>
      <c r="D1130" s="5" t="s">
        <v>3763</v>
      </c>
      <c r="E1130" s="4" t="s">
        <v>3764</v>
      </c>
      <c r="F1130" s="6">
        <v>2757000</v>
      </c>
      <c r="G1130" s="6">
        <v>1254376.179</v>
      </c>
      <c r="H1130" s="6">
        <v>1502623.821</v>
      </c>
      <c r="I1130" s="4" t="s">
        <v>1248</v>
      </c>
      <c r="J1130" s="4" t="s">
        <v>3765</v>
      </c>
    </row>
    <row r="1131" spans="1:10" x14ac:dyDescent="0.2">
      <c r="A1131" s="4" t="s">
        <v>132</v>
      </c>
      <c r="B1131" s="4" t="s">
        <v>257</v>
      </c>
      <c r="C1131" s="5" t="s">
        <v>7</v>
      </c>
      <c r="D1131" s="5" t="s">
        <v>3766</v>
      </c>
      <c r="E1131" s="4" t="s">
        <v>3767</v>
      </c>
      <c r="F1131" s="6">
        <v>4818000</v>
      </c>
      <c r="G1131" s="6">
        <v>547009.43700000003</v>
      </c>
      <c r="H1131" s="6">
        <v>4270990.5630000001</v>
      </c>
      <c r="I1131" s="4" t="s">
        <v>1248</v>
      </c>
      <c r="J1131" s="4" t="s">
        <v>3768</v>
      </c>
    </row>
    <row r="1132" spans="1:10" x14ac:dyDescent="0.2">
      <c r="A1132" s="4" t="s">
        <v>132</v>
      </c>
      <c r="B1132" s="4" t="s">
        <v>257</v>
      </c>
      <c r="C1132" s="5" t="s">
        <v>7</v>
      </c>
      <c r="D1132" s="5" t="s">
        <v>1351</v>
      </c>
      <c r="E1132" s="4" t="s">
        <v>2561</v>
      </c>
      <c r="F1132" s="6">
        <v>180000</v>
      </c>
      <c r="G1132" s="6">
        <v>0</v>
      </c>
      <c r="H1132" s="6">
        <v>180000</v>
      </c>
      <c r="I1132" s="4" t="s">
        <v>77</v>
      </c>
      <c r="J1132" s="4" t="s">
        <v>1315</v>
      </c>
    </row>
    <row r="1133" spans="1:10" x14ac:dyDescent="0.2">
      <c r="A1133" s="4" t="s">
        <v>132</v>
      </c>
      <c r="B1133" s="4" t="s">
        <v>257</v>
      </c>
      <c r="C1133" s="5" t="s">
        <v>7</v>
      </c>
      <c r="D1133" s="5" t="s">
        <v>3769</v>
      </c>
      <c r="E1133" s="4" t="s">
        <v>3770</v>
      </c>
      <c r="F1133" s="6">
        <v>71000</v>
      </c>
      <c r="G1133" s="6">
        <v>0</v>
      </c>
      <c r="H1133" s="6">
        <v>71000</v>
      </c>
      <c r="I1133" s="4" t="s">
        <v>23</v>
      </c>
      <c r="J1133" s="4" t="s">
        <v>24</v>
      </c>
    </row>
    <row r="1134" spans="1:10" x14ac:dyDescent="0.2">
      <c r="A1134" s="4" t="s">
        <v>132</v>
      </c>
      <c r="B1134" s="4" t="s">
        <v>257</v>
      </c>
      <c r="C1134" s="5" t="s">
        <v>7</v>
      </c>
      <c r="D1134" s="5" t="s">
        <v>4137</v>
      </c>
      <c r="E1134" s="4" t="s">
        <v>4138</v>
      </c>
      <c r="F1134" s="6">
        <v>550000</v>
      </c>
      <c r="G1134" s="6">
        <v>0</v>
      </c>
      <c r="H1134" s="6">
        <v>550000</v>
      </c>
      <c r="I1134" s="4" t="s">
        <v>77</v>
      </c>
      <c r="J1134" s="4" t="s">
        <v>83</v>
      </c>
    </row>
    <row r="1135" spans="1:10" x14ac:dyDescent="0.2">
      <c r="A1135" s="4" t="s">
        <v>132</v>
      </c>
      <c r="B1135" s="4" t="s">
        <v>257</v>
      </c>
      <c r="C1135" s="5" t="s">
        <v>7</v>
      </c>
      <c r="D1135" s="5" t="s">
        <v>1352</v>
      </c>
      <c r="E1135" s="4" t="s">
        <v>2148</v>
      </c>
      <c r="F1135" s="6">
        <v>657000</v>
      </c>
      <c r="G1135" s="6">
        <v>0</v>
      </c>
      <c r="H1135" s="6">
        <v>657000</v>
      </c>
      <c r="I1135" s="4" t="s">
        <v>77</v>
      </c>
      <c r="J1135" s="4" t="s">
        <v>1353</v>
      </c>
    </row>
    <row r="1136" spans="1:10" x14ac:dyDescent="0.2">
      <c r="A1136" s="4" t="s">
        <v>132</v>
      </c>
      <c r="B1136" s="4" t="s">
        <v>257</v>
      </c>
      <c r="C1136" s="5" t="s">
        <v>7</v>
      </c>
      <c r="D1136" s="5" t="s">
        <v>1354</v>
      </c>
      <c r="E1136" s="4" t="s">
        <v>2562</v>
      </c>
      <c r="F1136" s="6">
        <v>2919000</v>
      </c>
      <c r="G1136" s="6">
        <v>1170008.696</v>
      </c>
      <c r="H1136" s="6">
        <v>1748991.304</v>
      </c>
      <c r="I1136" s="4" t="s">
        <v>77</v>
      </c>
      <c r="J1136" s="4" t="s">
        <v>175</v>
      </c>
    </row>
    <row r="1137" spans="1:10" x14ac:dyDescent="0.2">
      <c r="A1137" s="4" t="s">
        <v>132</v>
      </c>
      <c r="B1137" s="4" t="s">
        <v>257</v>
      </c>
      <c r="C1137" s="5" t="s">
        <v>7</v>
      </c>
      <c r="D1137" s="5" t="s">
        <v>3771</v>
      </c>
      <c r="E1137" s="4" t="s">
        <v>3772</v>
      </c>
      <c r="F1137" s="6">
        <v>5000000</v>
      </c>
      <c r="G1137" s="6">
        <v>997329.89</v>
      </c>
      <c r="H1137" s="6">
        <v>4002670.11</v>
      </c>
      <c r="I1137" s="4" t="s">
        <v>23</v>
      </c>
      <c r="J1137" s="4" t="s">
        <v>24</v>
      </c>
    </row>
    <row r="1138" spans="1:10" x14ac:dyDescent="0.2">
      <c r="A1138" s="4" t="s">
        <v>132</v>
      </c>
      <c r="B1138" s="4" t="s">
        <v>257</v>
      </c>
      <c r="C1138" s="5" t="s">
        <v>7</v>
      </c>
      <c r="D1138" s="5" t="s">
        <v>3773</v>
      </c>
      <c r="E1138" s="4" t="s">
        <v>3774</v>
      </c>
      <c r="F1138" s="6">
        <v>3710000</v>
      </c>
      <c r="G1138" s="6">
        <v>1223686.7109999999</v>
      </c>
      <c r="H1138" s="6">
        <v>2486313.2889999999</v>
      </c>
      <c r="I1138" s="4" t="s">
        <v>23</v>
      </c>
      <c r="J1138" s="4" t="s">
        <v>24</v>
      </c>
    </row>
    <row r="1139" spans="1:10" x14ac:dyDescent="0.2">
      <c r="A1139" s="4" t="s">
        <v>132</v>
      </c>
      <c r="B1139" s="4" t="s">
        <v>257</v>
      </c>
      <c r="C1139" s="5" t="s">
        <v>7</v>
      </c>
      <c r="D1139" s="5" t="s">
        <v>3775</v>
      </c>
      <c r="E1139" s="4" t="s">
        <v>3776</v>
      </c>
      <c r="F1139" s="6">
        <v>7891000</v>
      </c>
      <c r="G1139" s="6">
        <v>3826186.591</v>
      </c>
      <c r="H1139" s="6">
        <v>4064813.409</v>
      </c>
      <c r="I1139" s="4" t="s">
        <v>23</v>
      </c>
      <c r="J1139" s="4" t="s">
        <v>24</v>
      </c>
    </row>
    <row r="1140" spans="1:10" x14ac:dyDescent="0.2">
      <c r="A1140" s="4" t="s">
        <v>132</v>
      </c>
      <c r="B1140" s="4" t="s">
        <v>257</v>
      </c>
      <c r="C1140" s="5" t="s">
        <v>7</v>
      </c>
      <c r="D1140" s="5" t="s">
        <v>3777</v>
      </c>
      <c r="E1140" s="4" t="s">
        <v>3778</v>
      </c>
      <c r="F1140" s="6">
        <v>15000</v>
      </c>
      <c r="G1140" s="6">
        <v>0</v>
      </c>
      <c r="H1140" s="6">
        <v>15000</v>
      </c>
      <c r="I1140" s="4" t="s">
        <v>1248</v>
      </c>
      <c r="J1140" s="4" t="s">
        <v>3760</v>
      </c>
    </row>
    <row r="1141" spans="1:10" x14ac:dyDescent="0.2">
      <c r="A1141" s="4" t="s">
        <v>132</v>
      </c>
      <c r="B1141" s="4" t="s">
        <v>257</v>
      </c>
      <c r="C1141" s="5" t="s">
        <v>7</v>
      </c>
      <c r="D1141" s="5" t="s">
        <v>2334</v>
      </c>
      <c r="E1141" s="4" t="s">
        <v>3108</v>
      </c>
      <c r="F1141" s="6">
        <v>477000</v>
      </c>
      <c r="G1141" s="6">
        <v>0</v>
      </c>
      <c r="H1141" s="6">
        <v>477000</v>
      </c>
      <c r="I1141" s="4" t="s">
        <v>1248</v>
      </c>
      <c r="J1141" s="4" t="s">
        <v>2292</v>
      </c>
    </row>
    <row r="1142" spans="1:10" x14ac:dyDescent="0.2">
      <c r="A1142" s="4" t="s">
        <v>132</v>
      </c>
      <c r="B1142" s="4" t="s">
        <v>257</v>
      </c>
      <c r="C1142" s="5" t="s">
        <v>7</v>
      </c>
      <c r="D1142" s="5" t="s">
        <v>3779</v>
      </c>
      <c r="E1142" s="4" t="s">
        <v>3780</v>
      </c>
      <c r="F1142" s="6">
        <v>9644000</v>
      </c>
      <c r="G1142" s="6">
        <v>5603436.1569999997</v>
      </c>
      <c r="H1142" s="6">
        <v>4040563.8430000003</v>
      </c>
      <c r="I1142" s="4" t="s">
        <v>23</v>
      </c>
      <c r="J1142" s="4" t="s">
        <v>24</v>
      </c>
    </row>
    <row r="1143" spans="1:10" x14ac:dyDescent="0.2">
      <c r="A1143" s="4" t="s">
        <v>132</v>
      </c>
      <c r="B1143" s="4" t="s">
        <v>257</v>
      </c>
      <c r="C1143" s="5" t="s">
        <v>7</v>
      </c>
      <c r="D1143" s="5" t="s">
        <v>2770</v>
      </c>
      <c r="E1143" s="4" t="s">
        <v>3109</v>
      </c>
      <c r="F1143" s="6">
        <v>1379000</v>
      </c>
      <c r="G1143" s="6">
        <v>0</v>
      </c>
      <c r="H1143" s="6">
        <v>1379000</v>
      </c>
      <c r="I1143" s="4" t="s">
        <v>77</v>
      </c>
      <c r="J1143" s="4" t="s">
        <v>2771</v>
      </c>
    </row>
    <row r="1144" spans="1:10" x14ac:dyDescent="0.2">
      <c r="A1144" s="4" t="s">
        <v>132</v>
      </c>
      <c r="B1144" s="4" t="s">
        <v>257</v>
      </c>
      <c r="C1144" s="5" t="s">
        <v>7</v>
      </c>
      <c r="D1144" s="5" t="s">
        <v>4139</v>
      </c>
      <c r="E1144" s="4" t="s">
        <v>4140</v>
      </c>
      <c r="F1144" s="6">
        <v>4002677</v>
      </c>
      <c r="G1144" s="6">
        <v>0</v>
      </c>
      <c r="H1144" s="6">
        <v>4002677</v>
      </c>
      <c r="I1144" s="4" t="s">
        <v>1248</v>
      </c>
      <c r="J1144" s="4" t="s">
        <v>1249</v>
      </c>
    </row>
    <row r="1145" spans="1:10" x14ac:dyDescent="0.2">
      <c r="A1145" s="4" t="s">
        <v>132</v>
      </c>
      <c r="B1145" s="4" t="s">
        <v>257</v>
      </c>
      <c r="C1145" s="5" t="s">
        <v>7</v>
      </c>
      <c r="D1145" s="5" t="s">
        <v>3110</v>
      </c>
      <c r="E1145" s="4" t="s">
        <v>3111</v>
      </c>
      <c r="F1145" s="6">
        <v>53650</v>
      </c>
      <c r="G1145" s="6">
        <v>0</v>
      </c>
      <c r="H1145" s="6">
        <v>53650</v>
      </c>
      <c r="I1145" s="4" t="s">
        <v>77</v>
      </c>
      <c r="J1145" s="4" t="s">
        <v>1266</v>
      </c>
    </row>
    <row r="1146" spans="1:10" x14ac:dyDescent="0.2">
      <c r="A1146" s="4" t="s">
        <v>132</v>
      </c>
      <c r="B1146" s="4" t="s">
        <v>257</v>
      </c>
      <c r="C1146" s="5" t="s">
        <v>7</v>
      </c>
      <c r="D1146" s="5" t="s">
        <v>2563</v>
      </c>
      <c r="E1146" s="4" t="s">
        <v>3112</v>
      </c>
      <c r="F1146" s="6">
        <v>660000</v>
      </c>
      <c r="G1146" s="6">
        <v>0</v>
      </c>
      <c r="H1146" s="6">
        <v>660000</v>
      </c>
      <c r="I1146" s="4" t="s">
        <v>23</v>
      </c>
      <c r="J1146" s="4" t="s">
        <v>24</v>
      </c>
    </row>
    <row r="1147" spans="1:10" x14ac:dyDescent="0.2">
      <c r="A1147" s="4" t="s">
        <v>132</v>
      </c>
      <c r="B1147" s="4" t="s">
        <v>257</v>
      </c>
      <c r="C1147" s="5" t="s">
        <v>7</v>
      </c>
      <c r="D1147" s="5" t="s">
        <v>2772</v>
      </c>
      <c r="E1147" s="4" t="s">
        <v>3113</v>
      </c>
      <c r="F1147" s="6">
        <v>15046000</v>
      </c>
      <c r="G1147" s="6">
        <v>0</v>
      </c>
      <c r="H1147" s="6">
        <v>15046000</v>
      </c>
      <c r="I1147" s="4" t="s">
        <v>23</v>
      </c>
      <c r="J1147" s="4" t="s">
        <v>24</v>
      </c>
    </row>
    <row r="1148" spans="1:10" x14ac:dyDescent="0.2">
      <c r="A1148" s="4" t="s">
        <v>132</v>
      </c>
      <c r="B1148" s="4" t="s">
        <v>257</v>
      </c>
      <c r="C1148" s="5" t="s">
        <v>7</v>
      </c>
      <c r="D1148" s="5" t="s">
        <v>2773</v>
      </c>
      <c r="E1148" s="4" t="s">
        <v>3114</v>
      </c>
      <c r="F1148" s="6">
        <v>16299000</v>
      </c>
      <c r="G1148" s="6">
        <v>0</v>
      </c>
      <c r="H1148" s="6">
        <v>16299000</v>
      </c>
      <c r="I1148" s="4" t="s">
        <v>23</v>
      </c>
      <c r="J1148" s="4" t="s">
        <v>24</v>
      </c>
    </row>
    <row r="1149" spans="1:10" x14ac:dyDescent="0.2">
      <c r="A1149" s="4" t="s">
        <v>132</v>
      </c>
      <c r="B1149" s="4" t="s">
        <v>257</v>
      </c>
      <c r="C1149" s="5" t="s">
        <v>7</v>
      </c>
      <c r="D1149" s="5" t="s">
        <v>2774</v>
      </c>
      <c r="E1149" s="4" t="s">
        <v>3115</v>
      </c>
      <c r="F1149" s="6">
        <v>9771000</v>
      </c>
      <c r="G1149" s="6">
        <v>0</v>
      </c>
      <c r="H1149" s="6">
        <v>9771000</v>
      </c>
      <c r="I1149" s="4" t="s">
        <v>23</v>
      </c>
      <c r="J1149" s="4" t="s">
        <v>24</v>
      </c>
    </row>
    <row r="1150" spans="1:10" x14ac:dyDescent="0.2">
      <c r="A1150" s="4" t="s">
        <v>132</v>
      </c>
      <c r="B1150" s="4" t="s">
        <v>257</v>
      </c>
      <c r="C1150" s="5" t="s">
        <v>7</v>
      </c>
      <c r="D1150" s="5" t="s">
        <v>4141</v>
      </c>
      <c r="E1150" s="4" t="s">
        <v>4142</v>
      </c>
      <c r="F1150" s="6">
        <v>10016709</v>
      </c>
      <c r="G1150" s="6">
        <v>0</v>
      </c>
      <c r="H1150" s="6">
        <v>10016709</v>
      </c>
      <c r="I1150" s="4" t="s">
        <v>23</v>
      </c>
      <c r="J1150" s="4" t="s">
        <v>24</v>
      </c>
    </row>
    <row r="1151" spans="1:10" x14ac:dyDescent="0.2">
      <c r="A1151" s="4" t="s">
        <v>132</v>
      </c>
      <c r="B1151" s="4" t="s">
        <v>300</v>
      </c>
      <c r="C1151" s="5" t="s">
        <v>7</v>
      </c>
      <c r="D1151" s="5" t="s">
        <v>3781</v>
      </c>
      <c r="E1151" s="4" t="s">
        <v>3782</v>
      </c>
      <c r="F1151" s="6">
        <v>383139</v>
      </c>
      <c r="G1151" s="6">
        <v>0</v>
      </c>
      <c r="H1151" s="6">
        <v>383139</v>
      </c>
      <c r="I1151" s="4" t="s">
        <v>1248</v>
      </c>
      <c r="J1151" s="4" t="s">
        <v>3783</v>
      </c>
    </row>
    <row r="1152" spans="1:10" x14ac:dyDescent="0.2">
      <c r="A1152" s="4" t="s">
        <v>132</v>
      </c>
      <c r="B1152" s="4" t="s">
        <v>184</v>
      </c>
      <c r="C1152" s="5" t="s">
        <v>7</v>
      </c>
      <c r="D1152" s="5" t="s">
        <v>222</v>
      </c>
      <c r="E1152" s="4" t="s">
        <v>2564</v>
      </c>
      <c r="F1152" s="6">
        <v>97318</v>
      </c>
      <c r="G1152" s="6">
        <v>0</v>
      </c>
      <c r="H1152" s="6">
        <v>97318</v>
      </c>
      <c r="I1152" s="4" t="s">
        <v>77</v>
      </c>
      <c r="J1152" s="4" t="s">
        <v>83</v>
      </c>
    </row>
    <row r="1153" spans="1:10" x14ac:dyDescent="0.2">
      <c r="A1153" s="4" t="s">
        <v>132</v>
      </c>
      <c r="B1153" s="4" t="s">
        <v>184</v>
      </c>
      <c r="C1153" s="5" t="s">
        <v>7</v>
      </c>
      <c r="D1153" s="5" t="s">
        <v>145</v>
      </c>
      <c r="E1153" s="4" t="s">
        <v>2775</v>
      </c>
      <c r="F1153" s="6">
        <v>1936839</v>
      </c>
      <c r="G1153" s="6">
        <v>430381.54600000003</v>
      </c>
      <c r="H1153" s="6">
        <v>1506457.4539999999</v>
      </c>
      <c r="I1153" s="4" t="s">
        <v>78</v>
      </c>
      <c r="J1153" s="4" t="s">
        <v>80</v>
      </c>
    </row>
    <row r="1154" spans="1:10" x14ac:dyDescent="0.2">
      <c r="A1154" s="4" t="s">
        <v>132</v>
      </c>
      <c r="B1154" s="4" t="s">
        <v>184</v>
      </c>
      <c r="C1154" s="5" t="s">
        <v>7</v>
      </c>
      <c r="D1154" s="5" t="s">
        <v>146</v>
      </c>
      <c r="E1154" s="4" t="s">
        <v>2565</v>
      </c>
      <c r="F1154" s="6">
        <v>28540</v>
      </c>
      <c r="G1154" s="6">
        <v>0</v>
      </c>
      <c r="H1154" s="6">
        <v>28540</v>
      </c>
      <c r="I1154" s="4" t="s">
        <v>77</v>
      </c>
      <c r="J1154" s="4" t="s">
        <v>83</v>
      </c>
    </row>
    <row r="1155" spans="1:10" x14ac:dyDescent="0.2">
      <c r="A1155" s="4" t="s">
        <v>132</v>
      </c>
      <c r="B1155" s="4" t="s">
        <v>184</v>
      </c>
      <c r="C1155" s="5" t="s">
        <v>7</v>
      </c>
      <c r="D1155" s="5" t="s">
        <v>174</v>
      </c>
      <c r="E1155" s="4" t="s">
        <v>228</v>
      </c>
      <c r="F1155" s="6">
        <v>74654</v>
      </c>
      <c r="G1155" s="6">
        <v>18334.063999999998</v>
      </c>
      <c r="H1155" s="6">
        <v>56319.936000000002</v>
      </c>
      <c r="I1155" s="4" t="s">
        <v>77</v>
      </c>
      <c r="J1155" s="4" t="s">
        <v>81</v>
      </c>
    </row>
    <row r="1156" spans="1:10" x14ac:dyDescent="0.2">
      <c r="A1156" s="4" t="s">
        <v>132</v>
      </c>
      <c r="B1156" s="4" t="s">
        <v>184</v>
      </c>
      <c r="C1156" s="5" t="s">
        <v>7</v>
      </c>
      <c r="D1156" s="5" t="s">
        <v>203</v>
      </c>
      <c r="E1156" s="4" t="s">
        <v>2566</v>
      </c>
      <c r="F1156" s="6">
        <v>9796</v>
      </c>
      <c r="G1156" s="6">
        <v>2073.5749999999998</v>
      </c>
      <c r="H1156" s="6">
        <v>7722.4250000000002</v>
      </c>
      <c r="I1156" s="4" t="s">
        <v>78</v>
      </c>
      <c r="J1156" s="4" t="s">
        <v>79</v>
      </c>
    </row>
    <row r="1157" spans="1:10" x14ac:dyDescent="0.2">
      <c r="A1157" s="4" t="s">
        <v>132</v>
      </c>
      <c r="B1157" s="4" t="s">
        <v>184</v>
      </c>
      <c r="C1157" s="5" t="s">
        <v>7</v>
      </c>
      <c r="D1157" s="5" t="s">
        <v>2694</v>
      </c>
      <c r="E1157" s="4" t="s">
        <v>3116</v>
      </c>
      <c r="F1157" s="6">
        <v>392969</v>
      </c>
      <c r="G1157" s="6">
        <v>0</v>
      </c>
      <c r="H1157" s="6">
        <v>392969</v>
      </c>
      <c r="I1157" s="4" t="s">
        <v>78</v>
      </c>
      <c r="J1157" s="4" t="s">
        <v>1247</v>
      </c>
    </row>
    <row r="1158" spans="1:10" x14ac:dyDescent="0.2">
      <c r="A1158" s="4" t="s">
        <v>132</v>
      </c>
      <c r="B1158" s="4" t="s">
        <v>184</v>
      </c>
      <c r="C1158" s="5" t="s">
        <v>7</v>
      </c>
      <c r="D1158" s="5" t="s">
        <v>2149</v>
      </c>
      <c r="E1158" s="4" t="s">
        <v>2567</v>
      </c>
      <c r="F1158" s="6">
        <v>3731</v>
      </c>
      <c r="G1158" s="6">
        <v>3730.913</v>
      </c>
      <c r="H1158" s="6">
        <v>8.6999999999989086E-2</v>
      </c>
      <c r="I1158" s="4" t="s">
        <v>78</v>
      </c>
      <c r="J1158" s="4" t="s">
        <v>1250</v>
      </c>
    </row>
    <row r="1159" spans="1:10" x14ac:dyDescent="0.2">
      <c r="A1159" s="4" t="s">
        <v>132</v>
      </c>
      <c r="B1159" s="4" t="s">
        <v>184</v>
      </c>
      <c r="C1159" s="5" t="s">
        <v>7</v>
      </c>
      <c r="D1159" s="5" t="s">
        <v>4143</v>
      </c>
      <c r="E1159" s="4" t="s">
        <v>4144</v>
      </c>
      <c r="F1159" s="6">
        <v>108279</v>
      </c>
      <c r="G1159" s="6">
        <v>0</v>
      </c>
      <c r="H1159" s="6">
        <v>108279</v>
      </c>
      <c r="I1159" s="4" t="s">
        <v>78</v>
      </c>
      <c r="J1159" s="4" t="s">
        <v>80</v>
      </c>
    </row>
    <row r="1160" spans="1:10" x14ac:dyDescent="0.2">
      <c r="A1160" s="4" t="s">
        <v>132</v>
      </c>
      <c r="B1160" s="4" t="s">
        <v>2818</v>
      </c>
      <c r="C1160" s="5" t="s">
        <v>7</v>
      </c>
      <c r="D1160" s="5" t="s">
        <v>2017</v>
      </c>
      <c r="E1160" s="4" t="s">
        <v>2144</v>
      </c>
      <c r="F1160" s="6">
        <v>1173524</v>
      </c>
      <c r="G1160" s="6">
        <v>343548.57500000001</v>
      </c>
      <c r="H1160" s="6">
        <v>829975.42500000005</v>
      </c>
      <c r="I1160" s="4" t="s">
        <v>1248</v>
      </c>
      <c r="J1160" s="4" t="s">
        <v>24</v>
      </c>
    </row>
    <row r="1161" spans="1:10" x14ac:dyDescent="0.2">
      <c r="A1161" s="4" t="s">
        <v>132</v>
      </c>
      <c r="B1161" s="4" t="s">
        <v>2818</v>
      </c>
      <c r="C1161" s="5" t="s">
        <v>7</v>
      </c>
      <c r="D1161" s="5" t="s">
        <v>3784</v>
      </c>
      <c r="E1161" s="4" t="s">
        <v>3785</v>
      </c>
      <c r="F1161" s="6">
        <v>427510</v>
      </c>
      <c r="G1161" s="6">
        <v>0</v>
      </c>
      <c r="H1161" s="6">
        <v>427510</v>
      </c>
      <c r="I1161" s="4" t="s">
        <v>77</v>
      </c>
      <c r="J1161" s="4" t="s">
        <v>83</v>
      </c>
    </row>
    <row r="1162" spans="1:10" x14ac:dyDescent="0.2">
      <c r="A1162" s="4" t="s">
        <v>132</v>
      </c>
      <c r="B1162" s="4" t="s">
        <v>2818</v>
      </c>
      <c r="C1162" s="5" t="s">
        <v>7</v>
      </c>
      <c r="D1162" s="5" t="s">
        <v>3786</v>
      </c>
      <c r="E1162" s="4" t="s">
        <v>3787</v>
      </c>
      <c r="F1162" s="6">
        <v>784</v>
      </c>
      <c r="G1162" s="6">
        <v>0</v>
      </c>
      <c r="H1162" s="6">
        <v>784</v>
      </c>
      <c r="I1162" s="4" t="s">
        <v>77</v>
      </c>
      <c r="J1162" s="4" t="s">
        <v>1244</v>
      </c>
    </row>
    <row r="1163" spans="1:10" x14ac:dyDescent="0.2">
      <c r="A1163" s="4" t="s">
        <v>132</v>
      </c>
      <c r="B1163" s="4" t="s">
        <v>2818</v>
      </c>
      <c r="C1163" s="5" t="s">
        <v>7</v>
      </c>
      <c r="D1163" s="5" t="s">
        <v>2020</v>
      </c>
      <c r="E1163" s="4" t="s">
        <v>2568</v>
      </c>
      <c r="F1163" s="6">
        <v>482942</v>
      </c>
      <c r="G1163" s="6">
        <v>437905.02299999999</v>
      </c>
      <c r="H1163" s="6">
        <v>45036.976999999999</v>
      </c>
      <c r="I1163" s="4" t="s">
        <v>78</v>
      </c>
      <c r="J1163" s="4" t="s">
        <v>80</v>
      </c>
    </row>
    <row r="1164" spans="1:10" x14ac:dyDescent="0.2">
      <c r="A1164" s="4" t="s">
        <v>132</v>
      </c>
      <c r="B1164" s="4" t="s">
        <v>2818</v>
      </c>
      <c r="C1164" s="5" t="s">
        <v>7</v>
      </c>
      <c r="D1164" s="5" t="s">
        <v>2018</v>
      </c>
      <c r="E1164" s="4" t="s">
        <v>2549</v>
      </c>
      <c r="F1164" s="6">
        <v>416948</v>
      </c>
      <c r="G1164" s="6">
        <v>380400.038</v>
      </c>
      <c r="H1164" s="6">
        <v>36547.961999999985</v>
      </c>
      <c r="I1164" s="4" t="s">
        <v>77</v>
      </c>
      <c r="J1164" s="4" t="s">
        <v>2019</v>
      </c>
    </row>
    <row r="1165" spans="1:10" x14ac:dyDescent="0.2">
      <c r="A1165" s="4" t="s">
        <v>132</v>
      </c>
      <c r="B1165" s="4" t="s">
        <v>2818</v>
      </c>
      <c r="C1165" s="5" t="s">
        <v>7</v>
      </c>
      <c r="D1165" s="5" t="s">
        <v>3788</v>
      </c>
      <c r="E1165" s="4" t="s">
        <v>3789</v>
      </c>
      <c r="F1165" s="6">
        <v>266960</v>
      </c>
      <c r="G1165" s="6">
        <v>0</v>
      </c>
      <c r="H1165" s="6">
        <v>266960</v>
      </c>
      <c r="I1165" s="4" t="s">
        <v>78</v>
      </c>
      <c r="J1165" s="4" t="s">
        <v>80</v>
      </c>
    </row>
    <row r="1166" spans="1:10" x14ac:dyDescent="0.2">
      <c r="A1166" s="4" t="s">
        <v>132</v>
      </c>
      <c r="B1166" s="4" t="s">
        <v>2818</v>
      </c>
      <c r="C1166" s="5" t="s">
        <v>7</v>
      </c>
      <c r="D1166" s="5" t="s">
        <v>2021</v>
      </c>
      <c r="E1166" s="4" t="s">
        <v>2022</v>
      </c>
      <c r="F1166" s="6">
        <v>348388</v>
      </c>
      <c r="G1166" s="6">
        <v>163325.658</v>
      </c>
      <c r="H1166" s="6">
        <v>185062.342</v>
      </c>
      <c r="I1166" s="4" t="s">
        <v>77</v>
      </c>
      <c r="J1166" s="4" t="s">
        <v>1246</v>
      </c>
    </row>
    <row r="1167" spans="1:10" x14ac:dyDescent="0.2">
      <c r="A1167" s="4" t="s">
        <v>132</v>
      </c>
      <c r="B1167" s="4" t="s">
        <v>2818</v>
      </c>
      <c r="C1167" s="5" t="s">
        <v>7</v>
      </c>
      <c r="D1167" s="5" t="s">
        <v>2023</v>
      </c>
      <c r="E1167" s="4" t="s">
        <v>2024</v>
      </c>
      <c r="F1167" s="6">
        <v>476084</v>
      </c>
      <c r="G1167" s="6">
        <v>0</v>
      </c>
      <c r="H1167" s="6">
        <v>476084</v>
      </c>
      <c r="I1167" s="4" t="s">
        <v>78</v>
      </c>
      <c r="J1167" s="4" t="s">
        <v>79</v>
      </c>
    </row>
    <row r="1168" spans="1:10" x14ac:dyDescent="0.2">
      <c r="A1168" s="4" t="s">
        <v>132</v>
      </c>
      <c r="B1168" s="4" t="s">
        <v>2818</v>
      </c>
      <c r="C1168" s="5" t="s">
        <v>7</v>
      </c>
      <c r="D1168" s="5" t="s">
        <v>2025</v>
      </c>
      <c r="E1168" s="4" t="s">
        <v>2026</v>
      </c>
      <c r="F1168" s="6">
        <v>420514</v>
      </c>
      <c r="G1168" s="6">
        <v>0</v>
      </c>
      <c r="H1168" s="6">
        <v>420514</v>
      </c>
      <c r="I1168" s="4" t="s">
        <v>77</v>
      </c>
      <c r="J1168" s="4" t="s">
        <v>1259</v>
      </c>
    </row>
    <row r="1169" spans="1:10" x14ac:dyDescent="0.2">
      <c r="A1169" s="4" t="s">
        <v>132</v>
      </c>
      <c r="B1169" s="4" t="s">
        <v>2818</v>
      </c>
      <c r="C1169" s="5" t="s">
        <v>7</v>
      </c>
      <c r="D1169" s="5" t="s">
        <v>2027</v>
      </c>
      <c r="E1169" s="4" t="s">
        <v>2569</v>
      </c>
      <c r="F1169" s="6">
        <v>2249019</v>
      </c>
      <c r="G1169" s="6">
        <v>1184718.8690000002</v>
      </c>
      <c r="H1169" s="6">
        <v>1064300.1310000001</v>
      </c>
      <c r="I1169" s="4" t="s">
        <v>77</v>
      </c>
      <c r="J1169" s="4" t="s">
        <v>1259</v>
      </c>
    </row>
    <row r="1170" spans="1:10" x14ac:dyDescent="0.2">
      <c r="A1170" s="4" t="s">
        <v>132</v>
      </c>
      <c r="B1170" s="4" t="s">
        <v>2818</v>
      </c>
      <c r="C1170" s="5" t="s">
        <v>7</v>
      </c>
      <c r="D1170" s="5" t="s">
        <v>2028</v>
      </c>
      <c r="E1170" s="4" t="s">
        <v>2029</v>
      </c>
      <c r="F1170" s="6">
        <v>370690</v>
      </c>
      <c r="G1170" s="6">
        <v>0</v>
      </c>
      <c r="H1170" s="6">
        <v>370690</v>
      </c>
      <c r="I1170" s="4" t="s">
        <v>78</v>
      </c>
      <c r="J1170" s="4" t="s">
        <v>2030</v>
      </c>
    </row>
    <row r="1171" spans="1:10" x14ac:dyDescent="0.2">
      <c r="A1171" s="4" t="s">
        <v>132</v>
      </c>
      <c r="B1171" s="4" t="s">
        <v>2818</v>
      </c>
      <c r="C1171" s="5" t="s">
        <v>7</v>
      </c>
      <c r="D1171" s="5" t="s">
        <v>2335</v>
      </c>
      <c r="E1171" s="4" t="s">
        <v>3117</v>
      </c>
      <c r="F1171" s="6">
        <v>1231850</v>
      </c>
      <c r="G1171" s="6">
        <v>0</v>
      </c>
      <c r="H1171" s="6">
        <v>1231850</v>
      </c>
      <c r="I1171" s="4" t="s">
        <v>77</v>
      </c>
      <c r="J1171" s="4" t="s">
        <v>1296</v>
      </c>
    </row>
    <row r="1172" spans="1:10" x14ac:dyDescent="0.2">
      <c r="A1172" s="4" t="s">
        <v>132</v>
      </c>
      <c r="B1172" s="4" t="s">
        <v>2818</v>
      </c>
      <c r="C1172" s="5" t="s">
        <v>7</v>
      </c>
      <c r="D1172" s="5" t="s">
        <v>2031</v>
      </c>
      <c r="E1172" s="4" t="s">
        <v>2032</v>
      </c>
      <c r="F1172" s="6">
        <v>269448</v>
      </c>
      <c r="G1172" s="6">
        <v>0</v>
      </c>
      <c r="H1172" s="6">
        <v>269448</v>
      </c>
      <c r="I1172" s="4" t="s">
        <v>77</v>
      </c>
      <c r="J1172" s="4" t="s">
        <v>83</v>
      </c>
    </row>
    <row r="1173" spans="1:10" x14ac:dyDescent="0.2">
      <c r="A1173" s="4" t="s">
        <v>132</v>
      </c>
      <c r="B1173" s="4" t="s">
        <v>2818</v>
      </c>
      <c r="C1173" s="5" t="s">
        <v>7</v>
      </c>
      <c r="D1173" s="5" t="s">
        <v>3790</v>
      </c>
      <c r="E1173" s="4" t="s">
        <v>3791</v>
      </c>
      <c r="F1173" s="6">
        <v>261617</v>
      </c>
      <c r="G1173" s="6">
        <v>0</v>
      </c>
      <c r="H1173" s="6">
        <v>261617</v>
      </c>
      <c r="I1173" s="4" t="s">
        <v>78</v>
      </c>
      <c r="J1173" s="4" t="s">
        <v>1250</v>
      </c>
    </row>
    <row r="1174" spans="1:10" x14ac:dyDescent="0.2">
      <c r="A1174" s="4" t="s">
        <v>132</v>
      </c>
      <c r="B1174" s="4" t="s">
        <v>2818</v>
      </c>
      <c r="C1174" s="5" t="s">
        <v>7</v>
      </c>
      <c r="D1174" s="5" t="s">
        <v>2033</v>
      </c>
      <c r="E1174" s="4" t="s">
        <v>2034</v>
      </c>
      <c r="F1174" s="6">
        <v>2643960</v>
      </c>
      <c r="G1174" s="6">
        <v>126318.65</v>
      </c>
      <c r="H1174" s="6">
        <v>2517641.35</v>
      </c>
      <c r="I1174" s="4" t="s">
        <v>77</v>
      </c>
      <c r="J1174" s="4" t="s">
        <v>1244</v>
      </c>
    </row>
    <row r="1175" spans="1:10" x14ac:dyDescent="0.2">
      <c r="A1175" s="4" t="s">
        <v>132</v>
      </c>
      <c r="B1175" s="4" t="s">
        <v>2818</v>
      </c>
      <c r="C1175" s="5" t="s">
        <v>7</v>
      </c>
      <c r="D1175" s="5" t="s">
        <v>2035</v>
      </c>
      <c r="E1175" s="4" t="s">
        <v>2570</v>
      </c>
      <c r="F1175" s="6">
        <v>1976441</v>
      </c>
      <c r="G1175" s="6">
        <v>305288.67300000001</v>
      </c>
      <c r="H1175" s="6">
        <v>1671152.3269999998</v>
      </c>
      <c r="I1175" s="4" t="s">
        <v>78</v>
      </c>
      <c r="J1175" s="4" t="s">
        <v>1247</v>
      </c>
    </row>
    <row r="1176" spans="1:10" x14ac:dyDescent="0.2">
      <c r="A1176" s="4" t="s">
        <v>132</v>
      </c>
      <c r="B1176" s="4" t="s">
        <v>2818</v>
      </c>
      <c r="C1176" s="5" t="s">
        <v>7</v>
      </c>
      <c r="D1176" s="5" t="s">
        <v>3792</v>
      </c>
      <c r="E1176" s="4" t="s">
        <v>3793</v>
      </c>
      <c r="F1176" s="6">
        <v>333000</v>
      </c>
      <c r="G1176" s="6">
        <v>0</v>
      </c>
      <c r="H1176" s="6">
        <v>333000</v>
      </c>
      <c r="I1176" s="4" t="s">
        <v>77</v>
      </c>
      <c r="J1176" s="4" t="s">
        <v>1266</v>
      </c>
    </row>
    <row r="1177" spans="1:10" x14ac:dyDescent="0.2">
      <c r="A1177" s="4" t="s">
        <v>132</v>
      </c>
      <c r="B1177" s="4" t="s">
        <v>2818</v>
      </c>
      <c r="C1177" s="5" t="s">
        <v>7</v>
      </c>
      <c r="D1177" s="5" t="s">
        <v>2036</v>
      </c>
      <c r="E1177" s="4" t="s">
        <v>2037</v>
      </c>
      <c r="F1177" s="6">
        <v>331787</v>
      </c>
      <c r="G1177" s="6">
        <v>33662.97</v>
      </c>
      <c r="H1177" s="6">
        <v>298124.03000000003</v>
      </c>
      <c r="I1177" s="4" t="s">
        <v>23</v>
      </c>
      <c r="J1177" s="4" t="s">
        <v>24</v>
      </c>
    </row>
    <row r="1178" spans="1:10" x14ac:dyDescent="0.2">
      <c r="A1178" s="4" t="s">
        <v>132</v>
      </c>
      <c r="B1178" s="4" t="s">
        <v>2818</v>
      </c>
      <c r="C1178" s="5" t="s">
        <v>7</v>
      </c>
      <c r="D1178" s="5" t="s">
        <v>3794</v>
      </c>
      <c r="E1178" s="4" t="s">
        <v>3795</v>
      </c>
      <c r="F1178" s="6">
        <v>854305</v>
      </c>
      <c r="G1178" s="6">
        <v>0</v>
      </c>
      <c r="H1178" s="6">
        <v>854305</v>
      </c>
      <c r="I1178" s="4" t="s">
        <v>77</v>
      </c>
      <c r="J1178" s="4" t="s">
        <v>175</v>
      </c>
    </row>
    <row r="1179" spans="1:10" x14ac:dyDescent="0.2">
      <c r="A1179" s="4" t="s">
        <v>132</v>
      </c>
      <c r="B1179" s="4" t="s">
        <v>2818</v>
      </c>
      <c r="C1179" s="5" t="s">
        <v>7</v>
      </c>
      <c r="D1179" s="5" t="s">
        <v>2038</v>
      </c>
      <c r="E1179" s="4" t="s">
        <v>2039</v>
      </c>
      <c r="F1179" s="6">
        <v>7864583</v>
      </c>
      <c r="G1179" s="6">
        <v>619225.49</v>
      </c>
      <c r="H1179" s="6">
        <v>7245357.5099999998</v>
      </c>
      <c r="I1179" s="4" t="s">
        <v>23</v>
      </c>
      <c r="J1179" s="4" t="s">
        <v>24</v>
      </c>
    </row>
    <row r="1180" spans="1:10" x14ac:dyDescent="0.2">
      <c r="A1180" s="4" t="s">
        <v>132</v>
      </c>
      <c r="B1180" s="4" t="s">
        <v>2818</v>
      </c>
      <c r="C1180" s="5" t="s">
        <v>7</v>
      </c>
      <c r="D1180" s="5" t="s">
        <v>3796</v>
      </c>
      <c r="E1180" s="4" t="s">
        <v>3797</v>
      </c>
      <c r="F1180" s="6">
        <v>79729</v>
      </c>
      <c r="G1180" s="6">
        <v>0</v>
      </c>
      <c r="H1180" s="6">
        <v>79729</v>
      </c>
      <c r="I1180" s="4" t="s">
        <v>78</v>
      </c>
      <c r="J1180" s="4" t="s">
        <v>1250</v>
      </c>
    </row>
    <row r="1181" spans="1:10" x14ac:dyDescent="0.2">
      <c r="A1181" s="4" t="s">
        <v>132</v>
      </c>
      <c r="B1181" s="4" t="s">
        <v>2818</v>
      </c>
      <c r="C1181" s="5" t="s">
        <v>7</v>
      </c>
      <c r="D1181" s="5" t="s">
        <v>2336</v>
      </c>
      <c r="E1181" s="4" t="s">
        <v>3118</v>
      </c>
      <c r="F1181" s="6">
        <v>733282</v>
      </c>
      <c r="G1181" s="6">
        <v>0</v>
      </c>
      <c r="H1181" s="6">
        <v>733282</v>
      </c>
      <c r="I1181" s="4" t="s">
        <v>77</v>
      </c>
      <c r="J1181" s="4" t="s">
        <v>2019</v>
      </c>
    </row>
    <row r="1182" spans="1:10" x14ac:dyDescent="0.2">
      <c r="A1182" s="4" t="s">
        <v>132</v>
      </c>
      <c r="B1182" s="4" t="s">
        <v>2818</v>
      </c>
      <c r="C1182" s="5" t="s">
        <v>7</v>
      </c>
      <c r="D1182" s="5" t="s">
        <v>2222</v>
      </c>
      <c r="E1182" s="4" t="s">
        <v>3119</v>
      </c>
      <c r="F1182" s="6">
        <v>1016450</v>
      </c>
      <c r="G1182" s="6">
        <v>20094.75</v>
      </c>
      <c r="H1182" s="6">
        <v>996355.25</v>
      </c>
      <c r="I1182" s="4" t="s">
        <v>23</v>
      </c>
      <c r="J1182" s="4" t="s">
        <v>24</v>
      </c>
    </row>
    <row r="1183" spans="1:10" x14ac:dyDescent="0.2">
      <c r="A1183" s="4" t="s">
        <v>132</v>
      </c>
      <c r="B1183" s="4" t="s">
        <v>306</v>
      </c>
      <c r="C1183" s="5" t="s">
        <v>7</v>
      </c>
      <c r="D1183" s="5" t="s">
        <v>1355</v>
      </c>
      <c r="E1183" s="4" t="s">
        <v>1356</v>
      </c>
      <c r="F1183" s="6">
        <v>1412703</v>
      </c>
      <c r="G1183" s="6">
        <v>286800.04100000003</v>
      </c>
      <c r="H1183" s="6">
        <v>1125902.959</v>
      </c>
      <c r="I1183" s="4" t="s">
        <v>1248</v>
      </c>
      <c r="J1183" s="4" t="s">
        <v>1357</v>
      </c>
    </row>
    <row r="1184" spans="1:10" x14ac:dyDescent="0.2">
      <c r="A1184" s="4" t="s">
        <v>132</v>
      </c>
      <c r="B1184" s="4" t="s">
        <v>306</v>
      </c>
      <c r="C1184" s="5" t="s">
        <v>7</v>
      </c>
      <c r="D1184" s="5" t="s">
        <v>1358</v>
      </c>
      <c r="E1184" s="4" t="s">
        <v>1359</v>
      </c>
      <c r="F1184" s="6">
        <v>1792154</v>
      </c>
      <c r="G1184" s="6">
        <v>909242.92099999997</v>
      </c>
      <c r="H1184" s="6">
        <v>882911.07900000003</v>
      </c>
      <c r="I1184" s="4" t="s">
        <v>1248</v>
      </c>
      <c r="J1184" s="4" t="s">
        <v>1360</v>
      </c>
    </row>
    <row r="1185" spans="1:10" x14ac:dyDescent="0.2">
      <c r="A1185" s="4" t="s">
        <v>132</v>
      </c>
      <c r="B1185" s="4" t="s">
        <v>306</v>
      </c>
      <c r="C1185" s="5" t="s">
        <v>7</v>
      </c>
      <c r="D1185" s="5" t="s">
        <v>1361</v>
      </c>
      <c r="E1185" s="4" t="s">
        <v>1362</v>
      </c>
      <c r="F1185" s="6">
        <v>281038</v>
      </c>
      <c r="G1185" s="6">
        <v>79185.304999999993</v>
      </c>
      <c r="H1185" s="6">
        <v>201852.69500000001</v>
      </c>
      <c r="I1185" s="4" t="s">
        <v>77</v>
      </c>
      <c r="J1185" s="4" t="s">
        <v>83</v>
      </c>
    </row>
    <row r="1186" spans="1:10" x14ac:dyDescent="0.2">
      <c r="A1186" s="4" t="s">
        <v>132</v>
      </c>
      <c r="B1186" s="4" t="s">
        <v>306</v>
      </c>
      <c r="C1186" s="5" t="s">
        <v>7</v>
      </c>
      <c r="D1186" s="5" t="s">
        <v>1363</v>
      </c>
      <c r="E1186" s="4" t="s">
        <v>1364</v>
      </c>
      <c r="F1186" s="6">
        <v>28918</v>
      </c>
      <c r="G1186" s="6">
        <v>0</v>
      </c>
      <c r="H1186" s="6">
        <v>28918</v>
      </c>
      <c r="I1186" s="4" t="s">
        <v>1248</v>
      </c>
      <c r="J1186" s="4" t="s">
        <v>1365</v>
      </c>
    </row>
    <row r="1187" spans="1:10" x14ac:dyDescent="0.2">
      <c r="A1187" s="4" t="s">
        <v>132</v>
      </c>
      <c r="B1187" s="4" t="s">
        <v>306</v>
      </c>
      <c r="C1187" s="5" t="s">
        <v>7</v>
      </c>
      <c r="D1187" s="5" t="s">
        <v>1366</v>
      </c>
      <c r="E1187" s="4" t="s">
        <v>1367</v>
      </c>
      <c r="F1187" s="6">
        <v>32000</v>
      </c>
      <c r="G1187" s="6">
        <v>489.54700000000003</v>
      </c>
      <c r="H1187" s="6">
        <v>31510.453000000001</v>
      </c>
      <c r="I1187" s="4" t="s">
        <v>77</v>
      </c>
      <c r="J1187" s="4" t="s">
        <v>1244</v>
      </c>
    </row>
    <row r="1188" spans="1:10" x14ac:dyDescent="0.2">
      <c r="A1188" s="4" t="s">
        <v>132</v>
      </c>
      <c r="B1188" s="4" t="s">
        <v>306</v>
      </c>
      <c r="C1188" s="5" t="s">
        <v>7</v>
      </c>
      <c r="D1188" s="5" t="s">
        <v>1368</v>
      </c>
      <c r="E1188" s="4" t="s">
        <v>1369</v>
      </c>
      <c r="F1188" s="6">
        <v>2200</v>
      </c>
      <c r="G1188" s="6">
        <v>0</v>
      </c>
      <c r="H1188" s="6">
        <v>2200</v>
      </c>
      <c r="I1188" s="4" t="s">
        <v>77</v>
      </c>
      <c r="J1188" s="4" t="s">
        <v>83</v>
      </c>
    </row>
    <row r="1189" spans="1:10" x14ac:dyDescent="0.2">
      <c r="A1189" s="4" t="s">
        <v>132</v>
      </c>
      <c r="B1189" s="4" t="s">
        <v>306</v>
      </c>
      <c r="C1189" s="5" t="s">
        <v>7</v>
      </c>
      <c r="D1189" s="5" t="s">
        <v>1370</v>
      </c>
      <c r="E1189" s="4" t="s">
        <v>1371</v>
      </c>
      <c r="F1189" s="6">
        <v>361700</v>
      </c>
      <c r="G1189" s="6">
        <v>355754.8</v>
      </c>
      <c r="H1189" s="6">
        <v>5945.2000000000116</v>
      </c>
      <c r="I1189" s="4" t="s">
        <v>77</v>
      </c>
      <c r="J1189" s="4" t="s">
        <v>83</v>
      </c>
    </row>
    <row r="1190" spans="1:10" x14ac:dyDescent="0.2">
      <c r="A1190" s="4" t="s">
        <v>132</v>
      </c>
      <c r="B1190" s="4" t="s">
        <v>306</v>
      </c>
      <c r="C1190" s="5" t="s">
        <v>7</v>
      </c>
      <c r="D1190" s="5" t="s">
        <v>1372</v>
      </c>
      <c r="E1190" s="4" t="s">
        <v>2571</v>
      </c>
      <c r="F1190" s="6">
        <v>2040000</v>
      </c>
      <c r="G1190" s="6">
        <v>0</v>
      </c>
      <c r="H1190" s="6">
        <v>2040000</v>
      </c>
      <c r="I1190" s="4" t="s">
        <v>1248</v>
      </c>
      <c r="J1190" s="4" t="s">
        <v>1357</v>
      </c>
    </row>
    <row r="1191" spans="1:10" x14ac:dyDescent="0.2">
      <c r="A1191" s="4" t="s">
        <v>133</v>
      </c>
      <c r="B1191" s="4" t="s">
        <v>319</v>
      </c>
      <c r="C1191" s="5" t="s">
        <v>7</v>
      </c>
      <c r="D1191" s="5" t="s">
        <v>2099</v>
      </c>
      <c r="E1191" s="4" t="s">
        <v>2579</v>
      </c>
      <c r="F1191" s="6">
        <v>566220</v>
      </c>
      <c r="G1191" s="6">
        <v>276983.12100000004</v>
      </c>
      <c r="H1191" s="6">
        <v>289236.87899999996</v>
      </c>
      <c r="I1191" s="4" t="s">
        <v>84</v>
      </c>
      <c r="J1191" s="4" t="s">
        <v>84</v>
      </c>
    </row>
    <row r="1192" spans="1:10" x14ac:dyDescent="0.2">
      <c r="A1192" s="4" t="s">
        <v>133</v>
      </c>
      <c r="B1192" s="4" t="s">
        <v>319</v>
      </c>
      <c r="C1192" s="5" t="s">
        <v>7</v>
      </c>
      <c r="D1192" s="5" t="s">
        <v>2776</v>
      </c>
      <c r="E1192" s="4" t="s">
        <v>3120</v>
      </c>
      <c r="F1192" s="6">
        <v>521583</v>
      </c>
      <c r="G1192" s="6">
        <v>0</v>
      </c>
      <c r="H1192" s="6">
        <v>521583</v>
      </c>
      <c r="I1192" s="4" t="s">
        <v>3121</v>
      </c>
      <c r="J1192" s="4" t="s">
        <v>3121</v>
      </c>
    </row>
    <row r="1193" spans="1:10" x14ac:dyDescent="0.2">
      <c r="A1193" s="4" t="s">
        <v>133</v>
      </c>
      <c r="B1193" s="4" t="s">
        <v>252</v>
      </c>
      <c r="C1193" s="5" t="s">
        <v>8</v>
      </c>
      <c r="D1193" s="5" t="s">
        <v>2042</v>
      </c>
      <c r="E1193" s="4" t="s">
        <v>3122</v>
      </c>
      <c r="F1193" s="6">
        <v>165100</v>
      </c>
      <c r="G1193" s="6">
        <v>27674.5</v>
      </c>
      <c r="H1193" s="6">
        <v>137425.5</v>
      </c>
      <c r="I1193" s="4" t="s">
        <v>84</v>
      </c>
      <c r="J1193" s="4" t="s">
        <v>91</v>
      </c>
    </row>
    <row r="1194" spans="1:10" x14ac:dyDescent="0.2">
      <c r="A1194" s="4" t="s">
        <v>133</v>
      </c>
      <c r="B1194" s="4" t="s">
        <v>252</v>
      </c>
      <c r="C1194" s="5" t="s">
        <v>7</v>
      </c>
      <c r="D1194" s="5" t="s">
        <v>2043</v>
      </c>
      <c r="E1194" s="4" t="s">
        <v>2580</v>
      </c>
      <c r="F1194" s="6">
        <v>900149</v>
      </c>
      <c r="G1194" s="6">
        <v>24803.718000000001</v>
      </c>
      <c r="H1194" s="6">
        <v>875345.28200000001</v>
      </c>
      <c r="I1194" s="4" t="s">
        <v>84</v>
      </c>
      <c r="J1194" s="4" t="s">
        <v>84</v>
      </c>
    </row>
    <row r="1195" spans="1:10" x14ac:dyDescent="0.2">
      <c r="A1195" s="4" t="s">
        <v>133</v>
      </c>
      <c r="B1195" s="4" t="s">
        <v>252</v>
      </c>
      <c r="C1195" s="5" t="s">
        <v>7</v>
      </c>
      <c r="D1195" s="5" t="s">
        <v>2151</v>
      </c>
      <c r="E1195" s="4" t="s">
        <v>2152</v>
      </c>
      <c r="F1195" s="6">
        <v>2807391</v>
      </c>
      <c r="G1195" s="6">
        <v>320736.44500000001</v>
      </c>
      <c r="H1195" s="6">
        <v>2486654.5550000002</v>
      </c>
      <c r="I1195" s="4" t="s">
        <v>84</v>
      </c>
      <c r="J1195" s="4" t="s">
        <v>84</v>
      </c>
    </row>
    <row r="1196" spans="1:10" x14ac:dyDescent="0.2">
      <c r="A1196" s="4" t="s">
        <v>133</v>
      </c>
      <c r="B1196" s="4" t="s">
        <v>257</v>
      </c>
      <c r="C1196" s="5" t="s">
        <v>8</v>
      </c>
      <c r="D1196" s="5" t="s">
        <v>1373</v>
      </c>
      <c r="E1196" s="4" t="s">
        <v>3123</v>
      </c>
      <c r="F1196" s="6">
        <v>9000</v>
      </c>
      <c r="G1196" s="6">
        <v>8627.8539999999994</v>
      </c>
      <c r="H1196" s="6">
        <v>372.14600000000064</v>
      </c>
      <c r="I1196" s="4" t="s">
        <v>84</v>
      </c>
      <c r="J1196" s="4" t="s">
        <v>84</v>
      </c>
    </row>
    <row r="1197" spans="1:10" x14ac:dyDescent="0.2">
      <c r="A1197" s="4" t="s">
        <v>133</v>
      </c>
      <c r="B1197" s="4" t="s">
        <v>257</v>
      </c>
      <c r="C1197" s="5" t="s">
        <v>8</v>
      </c>
      <c r="D1197" s="5" t="s">
        <v>1382</v>
      </c>
      <c r="E1197" s="4" t="s">
        <v>1383</v>
      </c>
      <c r="F1197" s="6">
        <v>227000</v>
      </c>
      <c r="G1197" s="6">
        <v>0</v>
      </c>
      <c r="H1197" s="6">
        <v>227000</v>
      </c>
      <c r="I1197" s="4" t="s">
        <v>88</v>
      </c>
      <c r="J1197" s="4" t="s">
        <v>89</v>
      </c>
    </row>
    <row r="1198" spans="1:10" x14ac:dyDescent="0.2">
      <c r="A1198" s="4" t="s">
        <v>133</v>
      </c>
      <c r="B1198" s="4" t="s">
        <v>257</v>
      </c>
      <c r="C1198" s="5" t="s">
        <v>8</v>
      </c>
      <c r="D1198" s="5" t="s">
        <v>2293</v>
      </c>
      <c r="E1198" s="4" t="s">
        <v>3124</v>
      </c>
      <c r="F1198" s="6">
        <v>227000</v>
      </c>
      <c r="G1198" s="6">
        <v>6156</v>
      </c>
      <c r="H1198" s="6">
        <v>220844</v>
      </c>
      <c r="I1198" s="4" t="s">
        <v>84</v>
      </c>
      <c r="J1198" s="4" t="s">
        <v>2294</v>
      </c>
    </row>
    <row r="1199" spans="1:10" x14ac:dyDescent="0.2">
      <c r="A1199" s="4" t="s">
        <v>133</v>
      </c>
      <c r="B1199" s="4" t="s">
        <v>257</v>
      </c>
      <c r="C1199" s="5" t="s">
        <v>7</v>
      </c>
      <c r="D1199" s="5" t="s">
        <v>3125</v>
      </c>
      <c r="E1199" s="4" t="s">
        <v>3126</v>
      </c>
      <c r="F1199" s="6">
        <v>220000</v>
      </c>
      <c r="G1199" s="6">
        <v>0</v>
      </c>
      <c r="H1199" s="6">
        <v>220000</v>
      </c>
      <c r="I1199" s="4" t="s">
        <v>88</v>
      </c>
      <c r="J1199" s="4" t="s">
        <v>90</v>
      </c>
    </row>
    <row r="1200" spans="1:10" x14ac:dyDescent="0.2">
      <c r="A1200" s="4" t="s">
        <v>133</v>
      </c>
      <c r="B1200" s="4" t="s">
        <v>257</v>
      </c>
      <c r="C1200" s="5" t="s">
        <v>7</v>
      </c>
      <c r="D1200" s="5" t="s">
        <v>1384</v>
      </c>
      <c r="E1200" s="4" t="s">
        <v>1385</v>
      </c>
      <c r="F1200" s="6">
        <v>5248000</v>
      </c>
      <c r="G1200" s="6">
        <v>1619714.514</v>
      </c>
      <c r="H1200" s="6">
        <v>3628285.486</v>
      </c>
      <c r="I1200" s="4" t="s">
        <v>84</v>
      </c>
      <c r="J1200" s="4" t="s">
        <v>84</v>
      </c>
    </row>
    <row r="1201" spans="1:10" x14ac:dyDescent="0.2">
      <c r="A1201" s="4" t="s">
        <v>133</v>
      </c>
      <c r="B1201" s="4" t="s">
        <v>257</v>
      </c>
      <c r="C1201" s="5" t="s">
        <v>7</v>
      </c>
      <c r="D1201" s="5" t="s">
        <v>1386</v>
      </c>
      <c r="E1201" s="4" t="s">
        <v>2572</v>
      </c>
      <c r="F1201" s="6">
        <v>2705000</v>
      </c>
      <c r="G1201" s="6">
        <v>276995.79200000002</v>
      </c>
      <c r="H1201" s="6">
        <v>2428004.2080000001</v>
      </c>
      <c r="I1201" s="4" t="s">
        <v>88</v>
      </c>
      <c r="J1201" s="4" t="s">
        <v>89</v>
      </c>
    </row>
    <row r="1202" spans="1:10" x14ac:dyDescent="0.2">
      <c r="A1202" s="4" t="s">
        <v>133</v>
      </c>
      <c r="B1202" s="4" t="s">
        <v>257</v>
      </c>
      <c r="C1202" s="5" t="s">
        <v>7</v>
      </c>
      <c r="D1202" s="5" t="s">
        <v>1387</v>
      </c>
      <c r="E1202" s="4" t="s">
        <v>1388</v>
      </c>
      <c r="F1202" s="6">
        <v>13288000</v>
      </c>
      <c r="G1202" s="6">
        <v>7110718.7199999997</v>
      </c>
      <c r="H1202" s="6">
        <v>6177281.2800000003</v>
      </c>
      <c r="I1202" s="4" t="s">
        <v>84</v>
      </c>
      <c r="J1202" s="4" t="s">
        <v>1389</v>
      </c>
    </row>
    <row r="1203" spans="1:10" x14ac:dyDescent="0.2">
      <c r="A1203" s="4" t="s">
        <v>133</v>
      </c>
      <c r="B1203" s="4" t="s">
        <v>257</v>
      </c>
      <c r="C1203" s="5" t="s">
        <v>7</v>
      </c>
      <c r="D1203" s="5" t="s">
        <v>1390</v>
      </c>
      <c r="E1203" s="4" t="s">
        <v>1391</v>
      </c>
      <c r="F1203" s="6">
        <v>44000</v>
      </c>
      <c r="G1203" s="6">
        <v>0</v>
      </c>
      <c r="H1203" s="6">
        <v>44000</v>
      </c>
      <c r="I1203" s="4" t="s">
        <v>84</v>
      </c>
      <c r="J1203" s="4" t="s">
        <v>85</v>
      </c>
    </row>
    <row r="1204" spans="1:10" x14ac:dyDescent="0.2">
      <c r="A1204" s="4" t="s">
        <v>133</v>
      </c>
      <c r="B1204" s="4" t="s">
        <v>257</v>
      </c>
      <c r="C1204" s="5" t="s">
        <v>7</v>
      </c>
      <c r="D1204" s="5" t="s">
        <v>3127</v>
      </c>
      <c r="E1204" s="4" t="s">
        <v>3128</v>
      </c>
      <c r="F1204" s="6">
        <v>715000</v>
      </c>
      <c r="G1204" s="6">
        <v>0</v>
      </c>
      <c r="H1204" s="6">
        <v>715000</v>
      </c>
      <c r="I1204" s="4" t="s">
        <v>84</v>
      </c>
      <c r="J1204" s="4" t="s">
        <v>87</v>
      </c>
    </row>
    <row r="1205" spans="1:10" x14ac:dyDescent="0.2">
      <c r="A1205" s="4" t="s">
        <v>133</v>
      </c>
      <c r="B1205" s="4" t="s">
        <v>257</v>
      </c>
      <c r="C1205" s="5" t="s">
        <v>7</v>
      </c>
      <c r="D1205" s="5" t="s">
        <v>1392</v>
      </c>
      <c r="E1205" s="4" t="s">
        <v>1393</v>
      </c>
      <c r="F1205" s="6">
        <v>2690000</v>
      </c>
      <c r="G1205" s="6">
        <v>281078.49199999997</v>
      </c>
      <c r="H1205" s="6">
        <v>2408921.5079999999</v>
      </c>
      <c r="I1205" s="4" t="s">
        <v>88</v>
      </c>
      <c r="J1205" s="4" t="s">
        <v>89</v>
      </c>
    </row>
    <row r="1206" spans="1:10" x14ac:dyDescent="0.2">
      <c r="A1206" s="4" t="s">
        <v>133</v>
      </c>
      <c r="B1206" s="4" t="s">
        <v>257</v>
      </c>
      <c r="C1206" s="5" t="s">
        <v>7</v>
      </c>
      <c r="D1206" s="5" t="s">
        <v>1394</v>
      </c>
      <c r="E1206" s="4" t="s">
        <v>1395</v>
      </c>
      <c r="F1206" s="6">
        <v>5994000</v>
      </c>
      <c r="G1206" s="6">
        <v>2840927.8989999997</v>
      </c>
      <c r="H1206" s="6">
        <v>3153072.1010000003</v>
      </c>
      <c r="I1206" s="4" t="s">
        <v>88</v>
      </c>
      <c r="J1206" s="4" t="s">
        <v>1396</v>
      </c>
    </row>
    <row r="1207" spans="1:10" x14ac:dyDescent="0.2">
      <c r="A1207" s="4" t="s">
        <v>133</v>
      </c>
      <c r="B1207" s="4" t="s">
        <v>257</v>
      </c>
      <c r="C1207" s="5" t="s">
        <v>7</v>
      </c>
      <c r="D1207" s="5" t="s">
        <v>1397</v>
      </c>
      <c r="E1207" s="4" t="s">
        <v>1398</v>
      </c>
      <c r="F1207" s="6">
        <v>104000</v>
      </c>
      <c r="G1207" s="6">
        <v>0</v>
      </c>
      <c r="H1207" s="6">
        <v>104000</v>
      </c>
      <c r="I1207" s="4" t="s">
        <v>84</v>
      </c>
      <c r="J1207" s="4" t="s">
        <v>91</v>
      </c>
    </row>
    <row r="1208" spans="1:10" x14ac:dyDescent="0.2">
      <c r="A1208" s="4" t="s">
        <v>133</v>
      </c>
      <c r="B1208" s="4" t="s">
        <v>257</v>
      </c>
      <c r="C1208" s="5" t="s">
        <v>7</v>
      </c>
      <c r="D1208" s="5" t="s">
        <v>1399</v>
      </c>
      <c r="E1208" s="4" t="s">
        <v>1400</v>
      </c>
      <c r="F1208" s="6">
        <v>30000</v>
      </c>
      <c r="G1208" s="6">
        <v>0</v>
      </c>
      <c r="H1208" s="6">
        <v>30000</v>
      </c>
      <c r="I1208" s="4" t="s">
        <v>84</v>
      </c>
      <c r="J1208" s="4" t="s">
        <v>87</v>
      </c>
    </row>
    <row r="1209" spans="1:10" x14ac:dyDescent="0.2">
      <c r="A1209" s="4" t="s">
        <v>133</v>
      </c>
      <c r="B1209" s="4" t="s">
        <v>257</v>
      </c>
      <c r="C1209" s="5" t="s">
        <v>7</v>
      </c>
      <c r="D1209" s="5" t="s">
        <v>1401</v>
      </c>
      <c r="E1209" s="4" t="s">
        <v>1402</v>
      </c>
      <c r="F1209" s="6">
        <v>7506000</v>
      </c>
      <c r="G1209" s="6">
        <v>1094401.1880000001</v>
      </c>
      <c r="H1209" s="6">
        <v>6411598.8120000008</v>
      </c>
      <c r="I1209" s="4" t="s">
        <v>84</v>
      </c>
      <c r="J1209" s="4" t="s">
        <v>93</v>
      </c>
    </row>
    <row r="1210" spans="1:10" x14ac:dyDescent="0.2">
      <c r="A1210" s="4" t="s">
        <v>133</v>
      </c>
      <c r="B1210" s="4" t="s">
        <v>257</v>
      </c>
      <c r="C1210" s="5" t="s">
        <v>7</v>
      </c>
      <c r="D1210" s="5" t="s">
        <v>1403</v>
      </c>
      <c r="E1210" s="4" t="s">
        <v>1404</v>
      </c>
      <c r="F1210" s="6">
        <v>1065000</v>
      </c>
      <c r="G1210" s="6">
        <v>0</v>
      </c>
      <c r="H1210" s="6">
        <v>1065000</v>
      </c>
      <c r="I1210" s="4" t="s">
        <v>84</v>
      </c>
      <c r="J1210" s="4" t="s">
        <v>87</v>
      </c>
    </row>
    <row r="1211" spans="1:10" x14ac:dyDescent="0.2">
      <c r="A1211" s="4" t="s">
        <v>133</v>
      </c>
      <c r="B1211" s="4" t="s">
        <v>257</v>
      </c>
      <c r="C1211" s="5" t="s">
        <v>7</v>
      </c>
      <c r="D1211" s="5" t="s">
        <v>2153</v>
      </c>
      <c r="E1211" s="4" t="s">
        <v>2154</v>
      </c>
      <c r="F1211" s="6">
        <v>12000</v>
      </c>
      <c r="G1211" s="6">
        <v>710.88599999999997</v>
      </c>
      <c r="H1211" s="6">
        <v>11289.114</v>
      </c>
      <c r="I1211" s="4" t="s">
        <v>84</v>
      </c>
      <c r="J1211" s="4" t="s">
        <v>91</v>
      </c>
    </row>
    <row r="1212" spans="1:10" x14ac:dyDescent="0.2">
      <c r="A1212" s="4" t="s">
        <v>133</v>
      </c>
      <c r="B1212" s="4" t="s">
        <v>257</v>
      </c>
      <c r="C1212" s="5" t="s">
        <v>7</v>
      </c>
      <c r="D1212" s="5" t="s">
        <v>1405</v>
      </c>
      <c r="E1212" s="4" t="s">
        <v>1406</v>
      </c>
      <c r="F1212" s="6">
        <v>206000</v>
      </c>
      <c r="G1212" s="6">
        <v>0</v>
      </c>
      <c r="H1212" s="6">
        <v>206000</v>
      </c>
      <c r="I1212" s="4" t="s">
        <v>165</v>
      </c>
      <c r="J1212" s="4" t="s">
        <v>1407</v>
      </c>
    </row>
    <row r="1213" spans="1:10" x14ac:dyDescent="0.2">
      <c r="A1213" s="4" t="s">
        <v>133</v>
      </c>
      <c r="B1213" s="4" t="s">
        <v>257</v>
      </c>
      <c r="C1213" s="5" t="s">
        <v>7</v>
      </c>
      <c r="D1213" s="5" t="s">
        <v>3798</v>
      </c>
      <c r="E1213" s="4" t="s">
        <v>3799</v>
      </c>
      <c r="F1213" s="6">
        <v>1281500</v>
      </c>
      <c r="G1213" s="6">
        <v>5762.1869999999999</v>
      </c>
      <c r="H1213" s="6">
        <v>1275737.8130000001</v>
      </c>
      <c r="I1213" s="4" t="s">
        <v>84</v>
      </c>
      <c r="J1213" s="4" t="s">
        <v>84</v>
      </c>
    </row>
    <row r="1214" spans="1:10" x14ac:dyDescent="0.2">
      <c r="A1214" s="4" t="s">
        <v>133</v>
      </c>
      <c r="B1214" s="4" t="s">
        <v>257</v>
      </c>
      <c r="C1214" s="5" t="s">
        <v>7</v>
      </c>
      <c r="D1214" s="5" t="s">
        <v>3800</v>
      </c>
      <c r="E1214" s="4" t="s">
        <v>3801</v>
      </c>
      <c r="F1214" s="6">
        <v>15000</v>
      </c>
      <c r="G1214" s="6">
        <v>49.133000000000003</v>
      </c>
      <c r="H1214" s="6">
        <v>14950.867</v>
      </c>
      <c r="I1214" s="4" t="s">
        <v>23</v>
      </c>
      <c r="J1214" s="4" t="s">
        <v>24</v>
      </c>
    </row>
    <row r="1215" spans="1:10" x14ac:dyDescent="0.2">
      <c r="A1215" s="4" t="s">
        <v>133</v>
      </c>
      <c r="B1215" s="4" t="s">
        <v>257</v>
      </c>
      <c r="C1215" s="5" t="s">
        <v>7</v>
      </c>
      <c r="D1215" s="5" t="s">
        <v>1408</v>
      </c>
      <c r="E1215" s="4" t="s">
        <v>1409</v>
      </c>
      <c r="F1215" s="6">
        <v>1645000</v>
      </c>
      <c r="G1215" s="6">
        <v>0</v>
      </c>
      <c r="H1215" s="6">
        <v>1645000</v>
      </c>
      <c r="I1215" s="4" t="s">
        <v>84</v>
      </c>
      <c r="J1215" s="4" t="s">
        <v>1410</v>
      </c>
    </row>
    <row r="1216" spans="1:10" x14ac:dyDescent="0.2">
      <c r="A1216" s="4" t="s">
        <v>133</v>
      </c>
      <c r="B1216" s="4" t="s">
        <v>257</v>
      </c>
      <c r="C1216" s="5" t="s">
        <v>7</v>
      </c>
      <c r="D1216" s="5" t="s">
        <v>1411</v>
      </c>
      <c r="E1216" s="4" t="s">
        <v>1412</v>
      </c>
      <c r="F1216" s="6">
        <v>140945</v>
      </c>
      <c r="G1216" s="6">
        <v>99.412999999999997</v>
      </c>
      <c r="H1216" s="6">
        <v>140845.587</v>
      </c>
      <c r="I1216" s="4" t="s">
        <v>165</v>
      </c>
      <c r="J1216" s="4" t="s">
        <v>1413</v>
      </c>
    </row>
    <row r="1217" spans="1:10" x14ac:dyDescent="0.2">
      <c r="A1217" s="4" t="s">
        <v>133</v>
      </c>
      <c r="B1217" s="4" t="s">
        <v>257</v>
      </c>
      <c r="C1217" s="5" t="s">
        <v>7</v>
      </c>
      <c r="D1217" s="5" t="s">
        <v>1414</v>
      </c>
      <c r="E1217" s="4" t="s">
        <v>2573</v>
      </c>
      <c r="F1217" s="6">
        <v>11223150</v>
      </c>
      <c r="G1217" s="6">
        <v>2814790.4180000001</v>
      </c>
      <c r="H1217" s="6">
        <v>8408359.5820000004</v>
      </c>
      <c r="I1217" s="4" t="s">
        <v>84</v>
      </c>
      <c r="J1217" s="4" t="s">
        <v>1415</v>
      </c>
    </row>
    <row r="1218" spans="1:10" x14ac:dyDescent="0.2">
      <c r="A1218" s="4" t="s">
        <v>133</v>
      </c>
      <c r="B1218" s="4" t="s">
        <v>257</v>
      </c>
      <c r="C1218" s="5" t="s">
        <v>7</v>
      </c>
      <c r="D1218" s="5" t="s">
        <v>2155</v>
      </c>
      <c r="E1218" s="4" t="s">
        <v>2156</v>
      </c>
      <c r="F1218" s="6">
        <v>4286000</v>
      </c>
      <c r="G1218" s="6">
        <v>100885.553</v>
      </c>
      <c r="H1218" s="6">
        <v>4185114.4470000002</v>
      </c>
      <c r="I1218" s="4" t="s">
        <v>84</v>
      </c>
      <c r="J1218" s="4" t="s">
        <v>2157</v>
      </c>
    </row>
    <row r="1219" spans="1:10" x14ac:dyDescent="0.2">
      <c r="A1219" s="4" t="s">
        <v>133</v>
      </c>
      <c r="B1219" s="4" t="s">
        <v>257</v>
      </c>
      <c r="C1219" s="5" t="s">
        <v>7</v>
      </c>
      <c r="D1219" s="5" t="s">
        <v>1416</v>
      </c>
      <c r="E1219" s="4" t="s">
        <v>1417</v>
      </c>
      <c r="F1219" s="6">
        <v>127390</v>
      </c>
      <c r="G1219" s="6">
        <v>0</v>
      </c>
      <c r="H1219" s="6">
        <v>127390</v>
      </c>
      <c r="I1219" s="4" t="s">
        <v>84</v>
      </c>
      <c r="J1219" s="4" t="s">
        <v>2157</v>
      </c>
    </row>
    <row r="1220" spans="1:10" x14ac:dyDescent="0.2">
      <c r="A1220" s="4" t="s">
        <v>133</v>
      </c>
      <c r="B1220" s="4" t="s">
        <v>257</v>
      </c>
      <c r="C1220" s="5" t="s">
        <v>7</v>
      </c>
      <c r="D1220" s="5" t="s">
        <v>1374</v>
      </c>
      <c r="E1220" s="4" t="s">
        <v>2574</v>
      </c>
      <c r="F1220" s="6">
        <v>431710</v>
      </c>
      <c r="G1220" s="6">
        <v>1879.0909999999999</v>
      </c>
      <c r="H1220" s="6">
        <v>429830.90899999999</v>
      </c>
      <c r="I1220" s="4" t="s">
        <v>88</v>
      </c>
      <c r="J1220" s="4" t="s">
        <v>92</v>
      </c>
    </row>
    <row r="1221" spans="1:10" x14ac:dyDescent="0.2">
      <c r="A1221" s="4" t="s">
        <v>133</v>
      </c>
      <c r="B1221" s="4" t="s">
        <v>257</v>
      </c>
      <c r="C1221" s="5" t="s">
        <v>7</v>
      </c>
      <c r="D1221" s="5" t="s">
        <v>3802</v>
      </c>
      <c r="E1221" s="4" t="s">
        <v>3803</v>
      </c>
      <c r="F1221" s="6">
        <v>191000</v>
      </c>
      <c r="G1221" s="6">
        <v>0</v>
      </c>
      <c r="H1221" s="6">
        <v>191000</v>
      </c>
      <c r="I1221" s="4" t="s">
        <v>84</v>
      </c>
      <c r="J1221" s="4" t="s">
        <v>1415</v>
      </c>
    </row>
    <row r="1222" spans="1:10" x14ac:dyDescent="0.2">
      <c r="A1222" s="4" t="s">
        <v>133</v>
      </c>
      <c r="B1222" s="4" t="s">
        <v>257</v>
      </c>
      <c r="C1222" s="5" t="s">
        <v>7</v>
      </c>
      <c r="D1222" s="5" t="s">
        <v>1418</v>
      </c>
      <c r="E1222" s="4" t="s">
        <v>1419</v>
      </c>
      <c r="F1222" s="6">
        <v>37800</v>
      </c>
      <c r="G1222" s="6">
        <v>70.066999999999993</v>
      </c>
      <c r="H1222" s="6">
        <v>37729.932999999997</v>
      </c>
      <c r="I1222" s="4" t="s">
        <v>84</v>
      </c>
      <c r="J1222" s="4" t="s">
        <v>84</v>
      </c>
    </row>
    <row r="1223" spans="1:10" x14ac:dyDescent="0.2">
      <c r="A1223" s="4" t="s">
        <v>133</v>
      </c>
      <c r="B1223" s="4" t="s">
        <v>257</v>
      </c>
      <c r="C1223" s="5" t="s">
        <v>7</v>
      </c>
      <c r="D1223" s="5" t="s">
        <v>2581</v>
      </c>
      <c r="E1223" s="4" t="s">
        <v>2582</v>
      </c>
      <c r="F1223" s="6">
        <v>3450</v>
      </c>
      <c r="G1223" s="6">
        <v>0</v>
      </c>
      <c r="H1223" s="6">
        <v>3450</v>
      </c>
      <c r="I1223" s="4" t="s">
        <v>84</v>
      </c>
      <c r="J1223" s="4" t="s">
        <v>2098</v>
      </c>
    </row>
    <row r="1224" spans="1:10" x14ac:dyDescent="0.2">
      <c r="A1224" s="4" t="s">
        <v>133</v>
      </c>
      <c r="B1224" s="4" t="s">
        <v>257</v>
      </c>
      <c r="C1224" s="5" t="s">
        <v>7</v>
      </c>
      <c r="D1224" s="5" t="s">
        <v>1420</v>
      </c>
      <c r="E1224" s="4" t="s">
        <v>1421</v>
      </c>
      <c r="F1224" s="6">
        <v>1260000</v>
      </c>
      <c r="G1224" s="6">
        <v>0</v>
      </c>
      <c r="H1224" s="6">
        <v>1260000</v>
      </c>
      <c r="I1224" s="4" t="s">
        <v>165</v>
      </c>
      <c r="J1224" s="4" t="s">
        <v>2224</v>
      </c>
    </row>
    <row r="1225" spans="1:10" x14ac:dyDescent="0.2">
      <c r="A1225" s="4" t="s">
        <v>133</v>
      </c>
      <c r="B1225" s="4" t="s">
        <v>257</v>
      </c>
      <c r="C1225" s="5" t="s">
        <v>7</v>
      </c>
      <c r="D1225" s="5" t="s">
        <v>1422</v>
      </c>
      <c r="E1225" s="4" t="s">
        <v>1423</v>
      </c>
      <c r="F1225" s="6">
        <v>320000</v>
      </c>
      <c r="G1225" s="6">
        <v>0</v>
      </c>
      <c r="H1225" s="6">
        <v>320000</v>
      </c>
      <c r="I1225" s="4" t="s">
        <v>88</v>
      </c>
      <c r="J1225" s="4" t="s">
        <v>1396</v>
      </c>
    </row>
    <row r="1226" spans="1:10" x14ac:dyDescent="0.2">
      <c r="A1226" s="4" t="s">
        <v>133</v>
      </c>
      <c r="B1226" s="4" t="s">
        <v>257</v>
      </c>
      <c r="C1226" s="5" t="s">
        <v>7</v>
      </c>
      <c r="D1226" s="5" t="s">
        <v>3804</v>
      </c>
      <c r="E1226" s="4" t="s">
        <v>3805</v>
      </c>
      <c r="F1226" s="6">
        <v>143000</v>
      </c>
      <c r="G1226" s="6">
        <v>0</v>
      </c>
      <c r="H1226" s="6">
        <v>143000</v>
      </c>
      <c r="I1226" s="4" t="s">
        <v>165</v>
      </c>
      <c r="J1226" s="4" t="s">
        <v>3806</v>
      </c>
    </row>
    <row r="1227" spans="1:10" x14ac:dyDescent="0.2">
      <c r="A1227" s="4" t="s">
        <v>133</v>
      </c>
      <c r="B1227" s="4" t="s">
        <v>257</v>
      </c>
      <c r="C1227" s="5" t="s">
        <v>7</v>
      </c>
      <c r="D1227" s="5" t="s">
        <v>1424</v>
      </c>
      <c r="E1227" s="4" t="s">
        <v>1425</v>
      </c>
      <c r="F1227" s="6">
        <v>411000</v>
      </c>
      <c r="G1227" s="6">
        <v>24023.72</v>
      </c>
      <c r="H1227" s="6">
        <v>386976.28</v>
      </c>
      <c r="I1227" s="4" t="s">
        <v>88</v>
      </c>
      <c r="J1227" s="4" t="s">
        <v>92</v>
      </c>
    </row>
    <row r="1228" spans="1:10" x14ac:dyDescent="0.2">
      <c r="A1228" s="4" t="s">
        <v>133</v>
      </c>
      <c r="B1228" s="4" t="s">
        <v>257</v>
      </c>
      <c r="C1228" s="5" t="s">
        <v>7</v>
      </c>
      <c r="D1228" s="5" t="s">
        <v>2158</v>
      </c>
      <c r="E1228" s="4" t="s">
        <v>2159</v>
      </c>
      <c r="F1228" s="6">
        <v>900000</v>
      </c>
      <c r="G1228" s="6">
        <v>0</v>
      </c>
      <c r="H1228" s="6">
        <v>900000</v>
      </c>
      <c r="I1228" s="4" t="s">
        <v>88</v>
      </c>
      <c r="J1228" s="4" t="s">
        <v>90</v>
      </c>
    </row>
    <row r="1229" spans="1:10" x14ac:dyDescent="0.2">
      <c r="A1229" s="4" t="s">
        <v>133</v>
      </c>
      <c r="B1229" s="4" t="s">
        <v>257</v>
      </c>
      <c r="C1229" s="5" t="s">
        <v>7</v>
      </c>
      <c r="D1229" s="5" t="s">
        <v>1375</v>
      </c>
      <c r="E1229" s="4" t="s">
        <v>1376</v>
      </c>
      <c r="F1229" s="6">
        <v>4000</v>
      </c>
      <c r="G1229" s="6">
        <v>0</v>
      </c>
      <c r="H1229" s="6">
        <v>4000</v>
      </c>
      <c r="I1229" s="4" t="s">
        <v>84</v>
      </c>
      <c r="J1229" s="4" t="s">
        <v>84</v>
      </c>
    </row>
    <row r="1230" spans="1:10" x14ac:dyDescent="0.2">
      <c r="A1230" s="4" t="s">
        <v>133</v>
      </c>
      <c r="B1230" s="4" t="s">
        <v>257</v>
      </c>
      <c r="C1230" s="5" t="s">
        <v>7</v>
      </c>
      <c r="D1230" s="5" t="s">
        <v>1426</v>
      </c>
      <c r="E1230" s="4" t="s">
        <v>1427</v>
      </c>
      <c r="F1230" s="6">
        <v>160450</v>
      </c>
      <c r="G1230" s="6">
        <v>0</v>
      </c>
      <c r="H1230" s="6">
        <v>160450</v>
      </c>
      <c r="I1230" s="4" t="s">
        <v>84</v>
      </c>
      <c r="J1230" s="4" t="s">
        <v>91</v>
      </c>
    </row>
    <row r="1231" spans="1:10" x14ac:dyDescent="0.2">
      <c r="A1231" s="4" t="s">
        <v>133</v>
      </c>
      <c r="B1231" s="4" t="s">
        <v>257</v>
      </c>
      <c r="C1231" s="5" t="s">
        <v>7</v>
      </c>
      <c r="D1231" s="5" t="s">
        <v>1428</v>
      </c>
      <c r="E1231" s="4" t="s">
        <v>1429</v>
      </c>
      <c r="F1231" s="6">
        <v>27000</v>
      </c>
      <c r="G1231" s="6">
        <v>0</v>
      </c>
      <c r="H1231" s="6">
        <v>27000</v>
      </c>
      <c r="I1231" s="4" t="s">
        <v>84</v>
      </c>
      <c r="J1231" s="4" t="s">
        <v>84</v>
      </c>
    </row>
    <row r="1232" spans="1:10" x14ac:dyDescent="0.2">
      <c r="A1232" s="4" t="s">
        <v>133</v>
      </c>
      <c r="B1232" s="4" t="s">
        <v>257</v>
      </c>
      <c r="C1232" s="5" t="s">
        <v>7</v>
      </c>
      <c r="D1232" s="5" t="s">
        <v>3129</v>
      </c>
      <c r="E1232" s="4" t="s">
        <v>3130</v>
      </c>
      <c r="F1232" s="6">
        <v>330000</v>
      </c>
      <c r="G1232" s="6">
        <v>0</v>
      </c>
      <c r="H1232" s="6">
        <v>330000</v>
      </c>
      <c r="I1232" s="4" t="s">
        <v>88</v>
      </c>
      <c r="J1232" s="4" t="s">
        <v>92</v>
      </c>
    </row>
    <row r="1233" spans="1:10" x14ac:dyDescent="0.2">
      <c r="A1233" s="4" t="s">
        <v>133</v>
      </c>
      <c r="B1233" s="4" t="s">
        <v>257</v>
      </c>
      <c r="C1233" s="5" t="s">
        <v>7</v>
      </c>
      <c r="D1233" s="5" t="s">
        <v>1430</v>
      </c>
      <c r="E1233" s="4" t="s">
        <v>1431</v>
      </c>
      <c r="F1233" s="6">
        <v>9175000</v>
      </c>
      <c r="G1233" s="6">
        <v>1034793.077</v>
      </c>
      <c r="H1233" s="6">
        <v>8140206.9230000004</v>
      </c>
      <c r="I1233" s="4" t="s">
        <v>84</v>
      </c>
      <c r="J1233" s="4" t="s">
        <v>84</v>
      </c>
    </row>
    <row r="1234" spans="1:10" x14ac:dyDescent="0.2">
      <c r="A1234" s="4" t="s">
        <v>133</v>
      </c>
      <c r="B1234" s="4" t="s">
        <v>257</v>
      </c>
      <c r="C1234" s="5" t="s">
        <v>7</v>
      </c>
      <c r="D1234" s="5" t="s">
        <v>2160</v>
      </c>
      <c r="E1234" s="4" t="s">
        <v>2161</v>
      </c>
      <c r="F1234" s="6">
        <v>3209983</v>
      </c>
      <c r="G1234" s="6">
        <v>0</v>
      </c>
      <c r="H1234" s="6">
        <v>3209983</v>
      </c>
      <c r="I1234" s="4" t="s">
        <v>165</v>
      </c>
      <c r="J1234" s="4" t="s">
        <v>2162</v>
      </c>
    </row>
    <row r="1235" spans="1:10" x14ac:dyDescent="0.2">
      <c r="A1235" s="4" t="s">
        <v>133</v>
      </c>
      <c r="B1235" s="4" t="s">
        <v>257</v>
      </c>
      <c r="C1235" s="5" t="s">
        <v>7</v>
      </c>
      <c r="D1235" s="5" t="s">
        <v>2295</v>
      </c>
      <c r="E1235" s="4" t="s">
        <v>3131</v>
      </c>
      <c r="F1235" s="6">
        <v>1210000</v>
      </c>
      <c r="G1235" s="6">
        <v>0</v>
      </c>
      <c r="H1235" s="6">
        <v>1210000</v>
      </c>
      <c r="I1235" s="4" t="s">
        <v>88</v>
      </c>
      <c r="J1235" s="4" t="s">
        <v>89</v>
      </c>
    </row>
    <row r="1236" spans="1:10" x14ac:dyDescent="0.2">
      <c r="A1236" s="4" t="s">
        <v>133</v>
      </c>
      <c r="B1236" s="4" t="s">
        <v>257</v>
      </c>
      <c r="C1236" s="5" t="s">
        <v>7</v>
      </c>
      <c r="D1236" s="5" t="s">
        <v>1432</v>
      </c>
      <c r="E1236" s="4" t="s">
        <v>1433</v>
      </c>
      <c r="F1236" s="6">
        <v>1163000</v>
      </c>
      <c r="G1236" s="6">
        <v>374588.6</v>
      </c>
      <c r="H1236" s="6">
        <v>788411.4</v>
      </c>
      <c r="I1236" s="4" t="s">
        <v>84</v>
      </c>
      <c r="J1236" s="4" t="s">
        <v>87</v>
      </c>
    </row>
    <row r="1237" spans="1:10" x14ac:dyDescent="0.2">
      <c r="A1237" s="4" t="s">
        <v>133</v>
      </c>
      <c r="B1237" s="4" t="s">
        <v>257</v>
      </c>
      <c r="C1237" s="5" t="s">
        <v>7</v>
      </c>
      <c r="D1237" s="5" t="s">
        <v>2163</v>
      </c>
      <c r="E1237" s="4" t="s">
        <v>2164</v>
      </c>
      <c r="F1237" s="6">
        <v>20000</v>
      </c>
      <c r="G1237" s="6">
        <v>0</v>
      </c>
      <c r="H1237" s="6">
        <v>20000</v>
      </c>
      <c r="I1237" s="4" t="s">
        <v>84</v>
      </c>
      <c r="J1237" s="4" t="s">
        <v>2165</v>
      </c>
    </row>
    <row r="1238" spans="1:10" x14ac:dyDescent="0.2">
      <c r="A1238" s="4" t="s">
        <v>133</v>
      </c>
      <c r="B1238" s="4" t="s">
        <v>257</v>
      </c>
      <c r="C1238" s="5" t="s">
        <v>7</v>
      </c>
      <c r="D1238" s="5" t="s">
        <v>3807</v>
      </c>
      <c r="E1238" s="4" t="s">
        <v>3808</v>
      </c>
      <c r="F1238" s="6">
        <v>83500</v>
      </c>
      <c r="G1238" s="6">
        <v>0</v>
      </c>
      <c r="H1238" s="6">
        <v>83500</v>
      </c>
      <c r="I1238" s="4" t="s">
        <v>165</v>
      </c>
      <c r="J1238" s="4" t="s">
        <v>1434</v>
      </c>
    </row>
    <row r="1239" spans="1:10" x14ac:dyDescent="0.2">
      <c r="A1239" s="4" t="s">
        <v>133</v>
      </c>
      <c r="B1239" s="4" t="s">
        <v>257</v>
      </c>
      <c r="C1239" s="5" t="s">
        <v>7</v>
      </c>
      <c r="D1239" s="5" t="s">
        <v>3809</v>
      </c>
      <c r="E1239" s="4" t="s">
        <v>3810</v>
      </c>
      <c r="F1239" s="6">
        <v>1290000</v>
      </c>
      <c r="G1239" s="6">
        <v>332509.82899999997</v>
      </c>
      <c r="H1239" s="6">
        <v>957490.17100000009</v>
      </c>
      <c r="I1239" s="4" t="s">
        <v>165</v>
      </c>
      <c r="J1239" s="4" t="s">
        <v>3811</v>
      </c>
    </row>
    <row r="1240" spans="1:10" x14ac:dyDescent="0.2">
      <c r="A1240" s="4" t="s">
        <v>133</v>
      </c>
      <c r="B1240" s="4" t="s">
        <v>257</v>
      </c>
      <c r="C1240" s="5" t="s">
        <v>7</v>
      </c>
      <c r="D1240" s="5" t="s">
        <v>1435</v>
      </c>
      <c r="E1240" s="4" t="s">
        <v>1436</v>
      </c>
      <c r="F1240" s="6">
        <v>2380000</v>
      </c>
      <c r="G1240" s="6">
        <v>3436.221</v>
      </c>
      <c r="H1240" s="6">
        <v>2376563.7790000001</v>
      </c>
      <c r="I1240" s="4" t="s">
        <v>88</v>
      </c>
      <c r="J1240" s="4" t="s">
        <v>90</v>
      </c>
    </row>
    <row r="1241" spans="1:10" x14ac:dyDescent="0.2">
      <c r="A1241" s="4" t="s">
        <v>133</v>
      </c>
      <c r="B1241" s="4" t="s">
        <v>257</v>
      </c>
      <c r="C1241" s="5" t="s">
        <v>7</v>
      </c>
      <c r="D1241" s="5" t="s">
        <v>1437</v>
      </c>
      <c r="E1241" s="4" t="s">
        <v>1438</v>
      </c>
      <c r="F1241" s="6">
        <v>267000</v>
      </c>
      <c r="G1241" s="6">
        <v>0</v>
      </c>
      <c r="H1241" s="6">
        <v>267000</v>
      </c>
      <c r="I1241" s="4" t="s">
        <v>84</v>
      </c>
      <c r="J1241" s="4" t="s">
        <v>84</v>
      </c>
    </row>
    <row r="1242" spans="1:10" x14ac:dyDescent="0.2">
      <c r="A1242" s="4" t="s">
        <v>133</v>
      </c>
      <c r="B1242" s="4" t="s">
        <v>257</v>
      </c>
      <c r="C1242" s="5" t="s">
        <v>7</v>
      </c>
      <c r="D1242" s="5" t="s">
        <v>1377</v>
      </c>
      <c r="E1242" s="4" t="s">
        <v>1378</v>
      </c>
      <c r="F1242" s="6">
        <v>1000</v>
      </c>
      <c r="G1242" s="6">
        <v>0</v>
      </c>
      <c r="H1242" s="6">
        <v>1000</v>
      </c>
      <c r="I1242" s="4" t="s">
        <v>84</v>
      </c>
      <c r="J1242" s="4" t="s">
        <v>85</v>
      </c>
    </row>
    <row r="1243" spans="1:10" x14ac:dyDescent="0.2">
      <c r="A1243" s="4" t="s">
        <v>133</v>
      </c>
      <c r="B1243" s="4" t="s">
        <v>257</v>
      </c>
      <c r="C1243" s="5" t="s">
        <v>7</v>
      </c>
      <c r="D1243" s="5" t="s">
        <v>1439</v>
      </c>
      <c r="E1243" s="4" t="s">
        <v>1440</v>
      </c>
      <c r="F1243" s="6">
        <v>3261000</v>
      </c>
      <c r="G1243" s="6">
        <v>36.706000000000003</v>
      </c>
      <c r="H1243" s="6">
        <v>3260963.2939999998</v>
      </c>
      <c r="I1243" s="4" t="s">
        <v>165</v>
      </c>
      <c r="J1243" s="4" t="s">
        <v>1441</v>
      </c>
    </row>
    <row r="1244" spans="1:10" x14ac:dyDescent="0.2">
      <c r="A1244" s="4" t="s">
        <v>133</v>
      </c>
      <c r="B1244" s="4" t="s">
        <v>257</v>
      </c>
      <c r="C1244" s="5" t="s">
        <v>7</v>
      </c>
      <c r="D1244" s="5" t="s">
        <v>2166</v>
      </c>
      <c r="E1244" s="4" t="s">
        <v>2583</v>
      </c>
      <c r="F1244" s="6">
        <v>3087000</v>
      </c>
      <c r="G1244" s="6">
        <v>293008.32199999999</v>
      </c>
      <c r="H1244" s="6">
        <v>2793991.6779999998</v>
      </c>
      <c r="I1244" s="4" t="s">
        <v>84</v>
      </c>
      <c r="J1244" s="4" t="s">
        <v>1415</v>
      </c>
    </row>
    <row r="1245" spans="1:10" x14ac:dyDescent="0.2">
      <c r="A1245" s="4" t="s">
        <v>133</v>
      </c>
      <c r="B1245" s="4" t="s">
        <v>257</v>
      </c>
      <c r="C1245" s="5" t="s">
        <v>7</v>
      </c>
      <c r="D1245" s="5" t="s">
        <v>3812</v>
      </c>
      <c r="E1245" s="4" t="s">
        <v>3813</v>
      </c>
      <c r="F1245" s="6">
        <v>6000</v>
      </c>
      <c r="G1245" s="6">
        <v>4979.2259999999997</v>
      </c>
      <c r="H1245" s="6">
        <v>1020.7740000000003</v>
      </c>
      <c r="I1245" s="4" t="s">
        <v>165</v>
      </c>
      <c r="J1245" s="4" t="s">
        <v>1434</v>
      </c>
    </row>
    <row r="1246" spans="1:10" x14ac:dyDescent="0.2">
      <c r="A1246" s="4" t="s">
        <v>133</v>
      </c>
      <c r="B1246" s="4" t="s">
        <v>257</v>
      </c>
      <c r="C1246" s="5" t="s">
        <v>7</v>
      </c>
      <c r="D1246" s="5" t="s">
        <v>4145</v>
      </c>
      <c r="E1246" s="4" t="s">
        <v>4146</v>
      </c>
      <c r="F1246" s="6">
        <v>3000</v>
      </c>
      <c r="G1246" s="6">
        <v>0</v>
      </c>
      <c r="H1246" s="6">
        <v>3000</v>
      </c>
      <c r="I1246" s="4" t="s">
        <v>88</v>
      </c>
      <c r="J1246" s="4" t="s">
        <v>94</v>
      </c>
    </row>
    <row r="1247" spans="1:10" x14ac:dyDescent="0.2">
      <c r="A1247" s="4" t="s">
        <v>133</v>
      </c>
      <c r="B1247" s="4" t="s">
        <v>257</v>
      </c>
      <c r="C1247" s="5" t="s">
        <v>7</v>
      </c>
      <c r="D1247" s="5" t="s">
        <v>1442</v>
      </c>
      <c r="E1247" s="4" t="s">
        <v>1443</v>
      </c>
      <c r="F1247" s="6">
        <v>47000</v>
      </c>
      <c r="G1247" s="6">
        <v>0</v>
      </c>
      <c r="H1247" s="6">
        <v>47000</v>
      </c>
      <c r="I1247" s="4" t="s">
        <v>84</v>
      </c>
      <c r="J1247" s="4" t="s">
        <v>93</v>
      </c>
    </row>
    <row r="1248" spans="1:10" x14ac:dyDescent="0.2">
      <c r="A1248" s="4" t="s">
        <v>133</v>
      </c>
      <c r="B1248" s="4" t="s">
        <v>257</v>
      </c>
      <c r="C1248" s="5" t="s">
        <v>7</v>
      </c>
      <c r="D1248" s="5" t="s">
        <v>3814</v>
      </c>
      <c r="E1248" s="4" t="s">
        <v>3815</v>
      </c>
      <c r="F1248" s="6">
        <v>10508000</v>
      </c>
      <c r="G1248" s="6">
        <v>4797383.2769999998</v>
      </c>
      <c r="H1248" s="6">
        <v>5710616.7229999993</v>
      </c>
      <c r="I1248" s="4" t="s">
        <v>165</v>
      </c>
      <c r="J1248" s="4" t="s">
        <v>3816</v>
      </c>
    </row>
    <row r="1249" spans="1:10" x14ac:dyDescent="0.2">
      <c r="A1249" s="4" t="s">
        <v>133</v>
      </c>
      <c r="B1249" s="4" t="s">
        <v>257</v>
      </c>
      <c r="C1249" s="5" t="s">
        <v>7</v>
      </c>
      <c r="D1249" s="5" t="s">
        <v>3817</v>
      </c>
      <c r="E1249" s="4" t="s">
        <v>3818</v>
      </c>
      <c r="F1249" s="6">
        <v>3229000</v>
      </c>
      <c r="G1249" s="6">
        <v>1132907.0889999999</v>
      </c>
      <c r="H1249" s="6">
        <v>2096092.9109999998</v>
      </c>
      <c r="I1249" s="4" t="s">
        <v>165</v>
      </c>
      <c r="J1249" s="4" t="s">
        <v>3819</v>
      </c>
    </row>
    <row r="1250" spans="1:10" x14ac:dyDescent="0.2">
      <c r="A1250" s="4" t="s">
        <v>133</v>
      </c>
      <c r="B1250" s="4" t="s">
        <v>257</v>
      </c>
      <c r="C1250" s="5" t="s">
        <v>7</v>
      </c>
      <c r="D1250" s="5" t="s">
        <v>3820</v>
      </c>
      <c r="E1250" s="4" t="s">
        <v>3821</v>
      </c>
      <c r="F1250" s="6">
        <v>395000</v>
      </c>
      <c r="G1250" s="6">
        <v>289364.77100000001</v>
      </c>
      <c r="H1250" s="6">
        <v>105635.22899999999</v>
      </c>
      <c r="I1250" s="4" t="s">
        <v>165</v>
      </c>
      <c r="J1250" s="4" t="s">
        <v>3822</v>
      </c>
    </row>
    <row r="1251" spans="1:10" x14ac:dyDescent="0.2">
      <c r="A1251" s="4" t="s">
        <v>133</v>
      </c>
      <c r="B1251" s="4" t="s">
        <v>257</v>
      </c>
      <c r="C1251" s="5" t="s">
        <v>7</v>
      </c>
      <c r="D1251" s="5" t="s">
        <v>1444</v>
      </c>
      <c r="E1251" s="4" t="s">
        <v>2584</v>
      </c>
      <c r="F1251" s="6">
        <v>321000</v>
      </c>
      <c r="G1251" s="6">
        <v>0</v>
      </c>
      <c r="H1251" s="6">
        <v>321000</v>
      </c>
      <c r="I1251" s="4" t="s">
        <v>84</v>
      </c>
      <c r="J1251" s="4" t="s">
        <v>91</v>
      </c>
    </row>
    <row r="1252" spans="1:10" x14ac:dyDescent="0.2">
      <c r="A1252" s="4" t="s">
        <v>133</v>
      </c>
      <c r="B1252" s="4" t="s">
        <v>257</v>
      </c>
      <c r="C1252" s="5" t="s">
        <v>7</v>
      </c>
      <c r="D1252" s="5" t="s">
        <v>1445</v>
      </c>
      <c r="E1252" s="4" t="s">
        <v>1446</v>
      </c>
      <c r="F1252" s="6">
        <v>26022</v>
      </c>
      <c r="G1252" s="6">
        <v>0</v>
      </c>
      <c r="H1252" s="6">
        <v>26022</v>
      </c>
      <c r="I1252" s="4" t="s">
        <v>84</v>
      </c>
      <c r="J1252" s="4" t="s">
        <v>84</v>
      </c>
    </row>
    <row r="1253" spans="1:10" x14ac:dyDescent="0.2">
      <c r="A1253" s="4" t="s">
        <v>133</v>
      </c>
      <c r="B1253" s="4" t="s">
        <v>257</v>
      </c>
      <c r="C1253" s="5" t="s">
        <v>7</v>
      </c>
      <c r="D1253" s="5" t="s">
        <v>1447</v>
      </c>
      <c r="E1253" s="4" t="s">
        <v>2585</v>
      </c>
      <c r="F1253" s="6">
        <v>140000</v>
      </c>
      <c r="G1253" s="6">
        <v>70224.466</v>
      </c>
      <c r="H1253" s="6">
        <v>69775.534</v>
      </c>
      <c r="I1253" s="4" t="s">
        <v>84</v>
      </c>
      <c r="J1253" s="4" t="s">
        <v>85</v>
      </c>
    </row>
    <row r="1254" spans="1:10" x14ac:dyDescent="0.2">
      <c r="A1254" s="4" t="s">
        <v>133</v>
      </c>
      <c r="B1254" s="4" t="s">
        <v>257</v>
      </c>
      <c r="C1254" s="5" t="s">
        <v>7</v>
      </c>
      <c r="D1254" s="5" t="s">
        <v>3132</v>
      </c>
      <c r="E1254" s="4" t="s">
        <v>3133</v>
      </c>
      <c r="F1254" s="6">
        <v>53650</v>
      </c>
      <c r="G1254" s="6">
        <v>0</v>
      </c>
      <c r="H1254" s="6">
        <v>53650</v>
      </c>
      <c r="I1254" s="4" t="s">
        <v>165</v>
      </c>
      <c r="J1254" s="4" t="s">
        <v>1413</v>
      </c>
    </row>
    <row r="1255" spans="1:10" x14ac:dyDescent="0.2">
      <c r="A1255" s="4" t="s">
        <v>133</v>
      </c>
      <c r="B1255" s="4" t="s">
        <v>257</v>
      </c>
      <c r="C1255" s="5" t="s">
        <v>7</v>
      </c>
      <c r="D1255" s="5" t="s">
        <v>1448</v>
      </c>
      <c r="E1255" s="4" t="s">
        <v>2167</v>
      </c>
      <c r="F1255" s="6">
        <v>143000</v>
      </c>
      <c r="G1255" s="6">
        <v>0</v>
      </c>
      <c r="H1255" s="6">
        <v>143000</v>
      </c>
      <c r="I1255" s="4" t="s">
        <v>23</v>
      </c>
      <c r="J1255" s="4" t="s">
        <v>24</v>
      </c>
    </row>
    <row r="1256" spans="1:10" x14ac:dyDescent="0.2">
      <c r="A1256" s="4" t="s">
        <v>133</v>
      </c>
      <c r="B1256" s="4" t="s">
        <v>257</v>
      </c>
      <c r="C1256" s="5" t="s">
        <v>7</v>
      </c>
      <c r="D1256" s="5" t="s">
        <v>3134</v>
      </c>
      <c r="E1256" s="4" t="s">
        <v>3135</v>
      </c>
      <c r="F1256" s="6">
        <v>53650</v>
      </c>
      <c r="G1256" s="6">
        <v>0</v>
      </c>
      <c r="H1256" s="6">
        <v>53650</v>
      </c>
      <c r="I1256" s="4" t="s">
        <v>84</v>
      </c>
      <c r="J1256" s="4" t="s">
        <v>87</v>
      </c>
    </row>
    <row r="1257" spans="1:10" x14ac:dyDescent="0.2">
      <c r="A1257" s="4" t="s">
        <v>133</v>
      </c>
      <c r="B1257" s="4" t="s">
        <v>257</v>
      </c>
      <c r="C1257" s="5" t="s">
        <v>7</v>
      </c>
      <c r="D1257" s="5" t="s">
        <v>3823</v>
      </c>
      <c r="E1257" s="4" t="s">
        <v>3824</v>
      </c>
      <c r="F1257" s="6">
        <v>661000</v>
      </c>
      <c r="G1257" s="6">
        <v>388028.674</v>
      </c>
      <c r="H1257" s="6">
        <v>272971.326</v>
      </c>
      <c r="I1257" s="4" t="s">
        <v>23</v>
      </c>
      <c r="J1257" s="4" t="s">
        <v>24</v>
      </c>
    </row>
    <row r="1258" spans="1:10" x14ac:dyDescent="0.2">
      <c r="A1258" s="4" t="s">
        <v>133</v>
      </c>
      <c r="B1258" s="4" t="s">
        <v>257</v>
      </c>
      <c r="C1258" s="5" t="s">
        <v>7</v>
      </c>
      <c r="D1258" s="5" t="s">
        <v>3825</v>
      </c>
      <c r="E1258" s="4" t="s">
        <v>3826</v>
      </c>
      <c r="F1258" s="6">
        <v>879000</v>
      </c>
      <c r="G1258" s="6">
        <v>595583.62199999997</v>
      </c>
      <c r="H1258" s="6">
        <v>283416.37800000003</v>
      </c>
      <c r="I1258" s="4" t="s">
        <v>23</v>
      </c>
      <c r="J1258" s="4" t="s">
        <v>24</v>
      </c>
    </row>
    <row r="1259" spans="1:10" x14ac:dyDescent="0.2">
      <c r="A1259" s="4" t="s">
        <v>133</v>
      </c>
      <c r="B1259" s="4" t="s">
        <v>257</v>
      </c>
      <c r="C1259" s="5" t="s">
        <v>7</v>
      </c>
      <c r="D1259" s="5" t="s">
        <v>3827</v>
      </c>
      <c r="E1259" s="4" t="s">
        <v>3828</v>
      </c>
      <c r="F1259" s="6">
        <v>1161500</v>
      </c>
      <c r="G1259" s="6">
        <v>952416.13300000003</v>
      </c>
      <c r="H1259" s="6">
        <v>209083.86699999997</v>
      </c>
      <c r="I1259" s="4" t="s">
        <v>23</v>
      </c>
      <c r="J1259" s="4" t="s">
        <v>24</v>
      </c>
    </row>
    <row r="1260" spans="1:10" x14ac:dyDescent="0.2">
      <c r="A1260" s="4" t="s">
        <v>133</v>
      </c>
      <c r="B1260" s="4" t="s">
        <v>257</v>
      </c>
      <c r="C1260" s="5" t="s">
        <v>7</v>
      </c>
      <c r="D1260" s="5" t="s">
        <v>1449</v>
      </c>
      <c r="E1260" s="4" t="s">
        <v>1450</v>
      </c>
      <c r="F1260" s="6">
        <v>301000</v>
      </c>
      <c r="G1260" s="6">
        <v>34702.457000000002</v>
      </c>
      <c r="H1260" s="6">
        <v>266297.54300000001</v>
      </c>
      <c r="I1260" s="4" t="s">
        <v>84</v>
      </c>
      <c r="J1260" s="4" t="s">
        <v>1410</v>
      </c>
    </row>
    <row r="1261" spans="1:10" x14ac:dyDescent="0.2">
      <c r="A1261" s="4" t="s">
        <v>133</v>
      </c>
      <c r="B1261" s="4" t="s">
        <v>257</v>
      </c>
      <c r="C1261" s="5" t="s">
        <v>7</v>
      </c>
      <c r="D1261" s="5" t="s">
        <v>3136</v>
      </c>
      <c r="E1261" s="4" t="s">
        <v>3137</v>
      </c>
      <c r="F1261" s="6">
        <v>53650</v>
      </c>
      <c r="G1261" s="6">
        <v>0</v>
      </c>
      <c r="H1261" s="6">
        <v>53650</v>
      </c>
      <c r="I1261" s="4" t="s">
        <v>84</v>
      </c>
      <c r="J1261" s="4" t="s">
        <v>84</v>
      </c>
    </row>
    <row r="1262" spans="1:10" x14ac:dyDescent="0.2">
      <c r="A1262" s="4" t="s">
        <v>133</v>
      </c>
      <c r="B1262" s="4" t="s">
        <v>257</v>
      </c>
      <c r="C1262" s="5" t="s">
        <v>7</v>
      </c>
      <c r="D1262" s="5" t="s">
        <v>3138</v>
      </c>
      <c r="E1262" s="4" t="s">
        <v>3139</v>
      </c>
      <c r="F1262" s="6">
        <v>53650</v>
      </c>
      <c r="G1262" s="6">
        <v>0</v>
      </c>
      <c r="H1262" s="6">
        <v>53650</v>
      </c>
      <c r="I1262" s="4" t="s">
        <v>88</v>
      </c>
      <c r="J1262" s="4" t="s">
        <v>92</v>
      </c>
    </row>
    <row r="1263" spans="1:10" x14ac:dyDescent="0.2">
      <c r="A1263" s="4" t="s">
        <v>133</v>
      </c>
      <c r="B1263" s="4" t="s">
        <v>257</v>
      </c>
      <c r="C1263" s="5" t="s">
        <v>7</v>
      </c>
      <c r="D1263" s="5" t="s">
        <v>3829</v>
      </c>
      <c r="E1263" s="4" t="s">
        <v>3830</v>
      </c>
      <c r="F1263" s="6">
        <v>9193000</v>
      </c>
      <c r="G1263" s="6">
        <v>2676232.8109999998</v>
      </c>
      <c r="H1263" s="6">
        <v>6516767.1890000002</v>
      </c>
      <c r="I1263" s="4" t="s">
        <v>23</v>
      </c>
      <c r="J1263" s="4" t="s">
        <v>24</v>
      </c>
    </row>
    <row r="1264" spans="1:10" x14ac:dyDescent="0.2">
      <c r="A1264" s="4" t="s">
        <v>133</v>
      </c>
      <c r="B1264" s="4" t="s">
        <v>257</v>
      </c>
      <c r="C1264" s="5" t="s">
        <v>7</v>
      </c>
      <c r="D1264" s="5" t="s">
        <v>3831</v>
      </c>
      <c r="E1264" s="4" t="s">
        <v>3832</v>
      </c>
      <c r="F1264" s="6">
        <v>2525000</v>
      </c>
      <c r="G1264" s="6">
        <v>1178653.9300000002</v>
      </c>
      <c r="H1264" s="6">
        <v>1346346.0699999998</v>
      </c>
      <c r="I1264" s="4" t="s">
        <v>23</v>
      </c>
      <c r="J1264" s="4" t="s">
        <v>24</v>
      </c>
    </row>
    <row r="1265" spans="1:10" x14ac:dyDescent="0.2">
      <c r="A1265" s="4" t="s">
        <v>133</v>
      </c>
      <c r="B1265" s="4" t="s">
        <v>257</v>
      </c>
      <c r="C1265" s="5" t="s">
        <v>7</v>
      </c>
      <c r="D1265" s="5" t="s">
        <v>3833</v>
      </c>
      <c r="E1265" s="4" t="s">
        <v>3834</v>
      </c>
      <c r="F1265" s="6">
        <v>5854000</v>
      </c>
      <c r="G1265" s="6">
        <v>3233227.2139999997</v>
      </c>
      <c r="H1265" s="6">
        <v>2620772.7860000003</v>
      </c>
      <c r="I1265" s="4" t="s">
        <v>23</v>
      </c>
      <c r="J1265" s="4" t="s">
        <v>24</v>
      </c>
    </row>
    <row r="1266" spans="1:10" x14ac:dyDescent="0.2">
      <c r="A1266" s="4" t="s">
        <v>133</v>
      </c>
      <c r="B1266" s="4" t="s">
        <v>257</v>
      </c>
      <c r="C1266" s="5" t="s">
        <v>7</v>
      </c>
      <c r="D1266" s="5" t="s">
        <v>2586</v>
      </c>
      <c r="E1266" s="4" t="s">
        <v>3140</v>
      </c>
      <c r="F1266" s="6">
        <v>464706</v>
      </c>
      <c r="G1266" s="6">
        <v>0</v>
      </c>
      <c r="H1266" s="6">
        <v>464706</v>
      </c>
      <c r="I1266" s="4" t="s">
        <v>165</v>
      </c>
      <c r="J1266" s="4" t="s">
        <v>1441</v>
      </c>
    </row>
    <row r="1267" spans="1:10" x14ac:dyDescent="0.2">
      <c r="A1267" s="4" t="s">
        <v>133</v>
      </c>
      <c r="B1267" s="4" t="s">
        <v>257</v>
      </c>
      <c r="C1267" s="5" t="s">
        <v>7</v>
      </c>
      <c r="D1267" s="5" t="s">
        <v>4147</v>
      </c>
      <c r="E1267" s="4" t="s">
        <v>4148</v>
      </c>
      <c r="F1267" s="6">
        <v>5980977</v>
      </c>
      <c r="G1267" s="6">
        <v>376549.304</v>
      </c>
      <c r="H1267" s="6">
        <v>5604427.6960000005</v>
      </c>
      <c r="I1267" s="4" t="s">
        <v>165</v>
      </c>
      <c r="J1267" s="4" t="s">
        <v>1434</v>
      </c>
    </row>
    <row r="1268" spans="1:10" x14ac:dyDescent="0.2">
      <c r="A1268" s="4" t="s">
        <v>133</v>
      </c>
      <c r="B1268" s="4" t="s">
        <v>257</v>
      </c>
      <c r="C1268" s="5" t="s">
        <v>7</v>
      </c>
      <c r="D1268" s="5" t="s">
        <v>3835</v>
      </c>
      <c r="E1268" s="4" t="s">
        <v>3836</v>
      </c>
      <c r="F1268" s="6">
        <v>2700000</v>
      </c>
      <c r="G1268" s="6">
        <v>0</v>
      </c>
      <c r="H1268" s="6">
        <v>2700000</v>
      </c>
      <c r="I1268" s="4" t="s">
        <v>23</v>
      </c>
      <c r="J1268" s="4" t="s">
        <v>24</v>
      </c>
    </row>
    <row r="1269" spans="1:10" x14ac:dyDescent="0.2">
      <c r="A1269" s="4" t="s">
        <v>133</v>
      </c>
      <c r="B1269" s="4" t="s">
        <v>257</v>
      </c>
      <c r="C1269" s="5" t="s">
        <v>7</v>
      </c>
      <c r="D1269" s="5" t="s">
        <v>2777</v>
      </c>
      <c r="E1269" s="4" t="s">
        <v>3141</v>
      </c>
      <c r="F1269" s="6">
        <v>15636000</v>
      </c>
      <c r="G1269" s="6">
        <v>0</v>
      </c>
      <c r="H1269" s="6">
        <v>15636000</v>
      </c>
      <c r="I1269" s="4" t="s">
        <v>23</v>
      </c>
      <c r="J1269" s="4" t="s">
        <v>24</v>
      </c>
    </row>
    <row r="1270" spans="1:10" x14ac:dyDescent="0.2">
      <c r="A1270" s="4" t="s">
        <v>133</v>
      </c>
      <c r="B1270" s="4" t="s">
        <v>257</v>
      </c>
      <c r="C1270" s="5" t="s">
        <v>7</v>
      </c>
      <c r="D1270" s="5" t="s">
        <v>2587</v>
      </c>
      <c r="E1270" s="4" t="s">
        <v>3142</v>
      </c>
      <c r="F1270" s="6">
        <v>272000</v>
      </c>
      <c r="G1270" s="6">
        <v>0</v>
      </c>
      <c r="H1270" s="6">
        <v>272000</v>
      </c>
      <c r="I1270" s="4" t="s">
        <v>23</v>
      </c>
      <c r="J1270" s="4" t="s">
        <v>24</v>
      </c>
    </row>
    <row r="1271" spans="1:10" x14ac:dyDescent="0.2">
      <c r="A1271" s="4" t="s">
        <v>133</v>
      </c>
      <c r="B1271" s="4" t="s">
        <v>257</v>
      </c>
      <c r="C1271" s="5" t="s">
        <v>7</v>
      </c>
      <c r="D1271" s="5" t="s">
        <v>2778</v>
      </c>
      <c r="E1271" s="4" t="s">
        <v>3143</v>
      </c>
      <c r="F1271" s="6">
        <v>14233000</v>
      </c>
      <c r="G1271" s="6">
        <v>0</v>
      </c>
      <c r="H1271" s="6">
        <v>14233000</v>
      </c>
      <c r="I1271" s="4" t="s">
        <v>23</v>
      </c>
      <c r="J1271" s="4" t="s">
        <v>24</v>
      </c>
    </row>
    <row r="1272" spans="1:10" x14ac:dyDescent="0.2">
      <c r="A1272" s="4" t="s">
        <v>133</v>
      </c>
      <c r="B1272" s="4" t="s">
        <v>300</v>
      </c>
      <c r="C1272" s="5" t="s">
        <v>8</v>
      </c>
      <c r="D1272" s="5" t="s">
        <v>3837</v>
      </c>
      <c r="E1272" s="4" t="s">
        <v>3838</v>
      </c>
      <c r="F1272" s="6">
        <v>94199</v>
      </c>
      <c r="G1272" s="6">
        <v>0</v>
      </c>
      <c r="H1272" s="6">
        <v>94199</v>
      </c>
      <c r="I1272" s="4" t="s">
        <v>84</v>
      </c>
      <c r="J1272" s="4" t="s">
        <v>84</v>
      </c>
    </row>
    <row r="1273" spans="1:10" x14ac:dyDescent="0.2">
      <c r="A1273" s="4" t="s">
        <v>133</v>
      </c>
      <c r="B1273" s="4" t="s">
        <v>300</v>
      </c>
      <c r="C1273" s="5" t="s">
        <v>7</v>
      </c>
      <c r="D1273" s="5" t="s">
        <v>1451</v>
      </c>
      <c r="E1273" s="4" t="s">
        <v>1452</v>
      </c>
      <c r="F1273" s="6">
        <v>721265</v>
      </c>
      <c r="G1273" s="6">
        <v>138668.88399999999</v>
      </c>
      <c r="H1273" s="6">
        <v>582596.11600000004</v>
      </c>
      <c r="I1273" s="4" t="s">
        <v>84</v>
      </c>
      <c r="J1273" s="4" t="s">
        <v>84</v>
      </c>
    </row>
    <row r="1274" spans="1:10" x14ac:dyDescent="0.2">
      <c r="A1274" s="4" t="s">
        <v>133</v>
      </c>
      <c r="B1274" s="4" t="s">
        <v>300</v>
      </c>
      <c r="C1274" s="5" t="s">
        <v>7</v>
      </c>
      <c r="D1274" s="5" t="s">
        <v>1453</v>
      </c>
      <c r="E1274" s="4" t="s">
        <v>1454</v>
      </c>
      <c r="F1274" s="6">
        <v>6546</v>
      </c>
      <c r="G1274" s="6">
        <v>5500.5749999999998</v>
      </c>
      <c r="H1274" s="6">
        <v>1045.4250000000002</v>
      </c>
      <c r="I1274" s="4" t="s">
        <v>84</v>
      </c>
      <c r="J1274" s="4" t="s">
        <v>91</v>
      </c>
    </row>
    <row r="1275" spans="1:10" x14ac:dyDescent="0.2">
      <c r="A1275" s="4" t="s">
        <v>133</v>
      </c>
      <c r="B1275" s="4" t="s">
        <v>300</v>
      </c>
      <c r="C1275" s="5" t="s">
        <v>7</v>
      </c>
      <c r="D1275" s="5" t="s">
        <v>3839</v>
      </c>
      <c r="E1275" s="4" t="s">
        <v>3840</v>
      </c>
      <c r="F1275" s="6">
        <v>135000</v>
      </c>
      <c r="G1275" s="6">
        <v>11123.54</v>
      </c>
      <c r="H1275" s="6">
        <v>123876.45999999999</v>
      </c>
      <c r="I1275" s="4" t="s">
        <v>84</v>
      </c>
      <c r="J1275" s="4" t="s">
        <v>84</v>
      </c>
    </row>
    <row r="1276" spans="1:10" x14ac:dyDescent="0.2">
      <c r="A1276" s="4" t="s">
        <v>133</v>
      </c>
      <c r="B1276" s="4" t="s">
        <v>300</v>
      </c>
      <c r="C1276" s="5" t="s">
        <v>7</v>
      </c>
      <c r="D1276" s="5" t="s">
        <v>1455</v>
      </c>
      <c r="E1276" s="4" t="s">
        <v>1456</v>
      </c>
      <c r="F1276" s="6">
        <v>1909737</v>
      </c>
      <c r="G1276" s="6">
        <v>181486.399</v>
      </c>
      <c r="H1276" s="6">
        <v>1728250.601</v>
      </c>
      <c r="I1276" s="4" t="s">
        <v>165</v>
      </c>
      <c r="J1276" s="4" t="s">
        <v>3144</v>
      </c>
    </row>
    <row r="1277" spans="1:10" x14ac:dyDescent="0.2">
      <c r="A1277" s="4" t="s">
        <v>133</v>
      </c>
      <c r="B1277" s="4" t="s">
        <v>300</v>
      </c>
      <c r="C1277" s="5" t="s">
        <v>7</v>
      </c>
      <c r="D1277" s="5" t="s">
        <v>1379</v>
      </c>
      <c r="E1277" s="4" t="s">
        <v>2575</v>
      </c>
      <c r="F1277" s="6">
        <v>1430966</v>
      </c>
      <c r="G1277" s="6">
        <v>94.56</v>
      </c>
      <c r="H1277" s="6">
        <v>1430871.44</v>
      </c>
      <c r="I1277" s="4" t="s">
        <v>84</v>
      </c>
      <c r="J1277" s="4" t="s">
        <v>85</v>
      </c>
    </row>
    <row r="1278" spans="1:10" x14ac:dyDescent="0.2">
      <c r="A1278" s="4" t="s">
        <v>133</v>
      </c>
      <c r="B1278" s="4" t="s">
        <v>300</v>
      </c>
      <c r="C1278" s="5" t="s">
        <v>7</v>
      </c>
      <c r="D1278" s="5" t="s">
        <v>1457</v>
      </c>
      <c r="E1278" s="4" t="s">
        <v>1458</v>
      </c>
      <c r="F1278" s="6">
        <v>741574</v>
      </c>
      <c r="G1278" s="6">
        <v>0</v>
      </c>
      <c r="H1278" s="6">
        <v>741574</v>
      </c>
      <c r="I1278" s="4" t="s">
        <v>165</v>
      </c>
      <c r="J1278" s="4" t="s">
        <v>24</v>
      </c>
    </row>
    <row r="1279" spans="1:10" x14ac:dyDescent="0.2">
      <c r="A1279" s="4" t="s">
        <v>133</v>
      </c>
      <c r="B1279" s="4" t="s">
        <v>300</v>
      </c>
      <c r="C1279" s="5" t="s">
        <v>7</v>
      </c>
      <c r="D1279" s="5" t="s">
        <v>3841</v>
      </c>
      <c r="E1279" s="4" t="s">
        <v>3842</v>
      </c>
      <c r="F1279" s="6">
        <v>84140</v>
      </c>
      <c r="G1279" s="6">
        <v>0</v>
      </c>
      <c r="H1279" s="6">
        <v>84140</v>
      </c>
      <c r="I1279" s="4" t="s">
        <v>88</v>
      </c>
      <c r="J1279" s="4" t="s">
        <v>89</v>
      </c>
    </row>
    <row r="1280" spans="1:10" x14ac:dyDescent="0.2">
      <c r="A1280" s="4" t="s">
        <v>133</v>
      </c>
      <c r="B1280" s="4" t="s">
        <v>300</v>
      </c>
      <c r="C1280" s="5" t="s">
        <v>7</v>
      </c>
      <c r="D1280" s="5" t="s">
        <v>1459</v>
      </c>
      <c r="E1280" s="4" t="s">
        <v>2588</v>
      </c>
      <c r="F1280" s="6">
        <v>16512</v>
      </c>
      <c r="G1280" s="6">
        <v>14834.795</v>
      </c>
      <c r="H1280" s="6">
        <v>1677.2049999999999</v>
      </c>
      <c r="I1280" s="4" t="s">
        <v>88</v>
      </c>
      <c r="J1280" s="4" t="s">
        <v>94</v>
      </c>
    </row>
    <row r="1281" spans="1:10" x14ac:dyDescent="0.2">
      <c r="A1281" s="4" t="s">
        <v>133</v>
      </c>
      <c r="B1281" s="4" t="s">
        <v>300</v>
      </c>
      <c r="C1281" s="5" t="s">
        <v>7</v>
      </c>
      <c r="D1281" s="5" t="s">
        <v>1380</v>
      </c>
      <c r="E1281" s="4" t="s">
        <v>4149</v>
      </c>
      <c r="F1281" s="6">
        <v>1560000</v>
      </c>
      <c r="G1281" s="6">
        <v>1559997.186</v>
      </c>
      <c r="H1281" s="6">
        <v>2.8140000000130385</v>
      </c>
      <c r="I1281" s="4" t="s">
        <v>88</v>
      </c>
      <c r="J1281" s="4" t="s">
        <v>90</v>
      </c>
    </row>
    <row r="1282" spans="1:10" x14ac:dyDescent="0.2">
      <c r="A1282" s="4" t="s">
        <v>133</v>
      </c>
      <c r="B1282" s="4" t="s">
        <v>300</v>
      </c>
      <c r="C1282" s="5" t="s">
        <v>7</v>
      </c>
      <c r="D1282" s="5" t="s">
        <v>3843</v>
      </c>
      <c r="E1282" s="4" t="s">
        <v>3844</v>
      </c>
      <c r="F1282" s="6">
        <v>1155000</v>
      </c>
      <c r="G1282" s="6">
        <v>0</v>
      </c>
      <c r="H1282" s="6">
        <v>1155000</v>
      </c>
      <c r="I1282" s="4" t="s">
        <v>88</v>
      </c>
      <c r="J1282" s="4" t="s">
        <v>94</v>
      </c>
    </row>
    <row r="1283" spans="1:10" x14ac:dyDescent="0.2">
      <c r="A1283" s="4" t="s">
        <v>133</v>
      </c>
      <c r="B1283" s="4" t="s">
        <v>300</v>
      </c>
      <c r="C1283" s="5" t="s">
        <v>7</v>
      </c>
      <c r="D1283" s="5" t="s">
        <v>2296</v>
      </c>
      <c r="E1283" s="4" t="s">
        <v>2297</v>
      </c>
      <c r="F1283" s="6">
        <v>1212072</v>
      </c>
      <c r="G1283" s="6">
        <v>160937.59899999999</v>
      </c>
      <c r="H1283" s="6">
        <v>1051134.4010000001</v>
      </c>
      <c r="I1283" s="4" t="s">
        <v>84</v>
      </c>
      <c r="J1283" s="4" t="s">
        <v>93</v>
      </c>
    </row>
    <row r="1284" spans="1:10" x14ac:dyDescent="0.2">
      <c r="A1284" s="4" t="s">
        <v>133</v>
      </c>
      <c r="B1284" s="4" t="s">
        <v>300</v>
      </c>
      <c r="C1284" s="5" t="s">
        <v>7</v>
      </c>
      <c r="D1284" s="5" t="s">
        <v>1381</v>
      </c>
      <c r="E1284" s="4" t="s">
        <v>2576</v>
      </c>
      <c r="F1284" s="6">
        <v>976507</v>
      </c>
      <c r="G1284" s="6">
        <v>472096.18900000001</v>
      </c>
      <c r="H1284" s="6">
        <v>504410.81099999999</v>
      </c>
      <c r="I1284" s="4" t="s">
        <v>23</v>
      </c>
      <c r="J1284" s="4" t="s">
        <v>24</v>
      </c>
    </row>
    <row r="1285" spans="1:10" x14ac:dyDescent="0.2">
      <c r="A1285" s="4" t="s">
        <v>133</v>
      </c>
      <c r="B1285" s="4" t="s">
        <v>300</v>
      </c>
      <c r="C1285" s="5" t="s">
        <v>7</v>
      </c>
      <c r="D1285" s="5" t="s">
        <v>2040</v>
      </c>
      <c r="E1285" s="4" t="s">
        <v>2577</v>
      </c>
      <c r="F1285" s="6">
        <v>108849</v>
      </c>
      <c r="G1285" s="6">
        <v>34803.502999999997</v>
      </c>
      <c r="H1285" s="6">
        <v>74045.497000000003</v>
      </c>
      <c r="I1285" s="4" t="s">
        <v>84</v>
      </c>
      <c r="J1285" s="4" t="s">
        <v>93</v>
      </c>
    </row>
    <row r="1286" spans="1:10" x14ac:dyDescent="0.2">
      <c r="A1286" s="4" t="s">
        <v>133</v>
      </c>
      <c r="B1286" s="4" t="s">
        <v>300</v>
      </c>
      <c r="C1286" s="5" t="s">
        <v>7</v>
      </c>
      <c r="D1286" s="5" t="s">
        <v>2189</v>
      </c>
      <c r="E1286" s="4" t="s">
        <v>2190</v>
      </c>
      <c r="F1286" s="6">
        <v>490911</v>
      </c>
      <c r="G1286" s="6">
        <v>367005.53499999997</v>
      </c>
      <c r="H1286" s="6">
        <v>123905.46500000003</v>
      </c>
      <c r="I1286" s="4" t="s">
        <v>84</v>
      </c>
      <c r="J1286" s="4" t="s">
        <v>84</v>
      </c>
    </row>
    <row r="1287" spans="1:10" x14ac:dyDescent="0.2">
      <c r="A1287" s="4" t="s">
        <v>133</v>
      </c>
      <c r="B1287" s="4" t="s">
        <v>300</v>
      </c>
      <c r="C1287" s="5" t="s">
        <v>7</v>
      </c>
      <c r="D1287" s="5" t="s">
        <v>2191</v>
      </c>
      <c r="E1287" s="4" t="s">
        <v>2192</v>
      </c>
      <c r="F1287" s="6">
        <v>492651</v>
      </c>
      <c r="G1287" s="6">
        <v>0</v>
      </c>
      <c r="H1287" s="6">
        <v>492651</v>
      </c>
      <c r="I1287" s="4" t="s">
        <v>84</v>
      </c>
      <c r="J1287" s="4" t="s">
        <v>84</v>
      </c>
    </row>
    <row r="1288" spans="1:10" x14ac:dyDescent="0.2">
      <c r="A1288" s="4" t="s">
        <v>133</v>
      </c>
      <c r="B1288" s="4" t="s">
        <v>300</v>
      </c>
      <c r="C1288" s="5" t="s">
        <v>7</v>
      </c>
      <c r="D1288" s="5" t="s">
        <v>3845</v>
      </c>
      <c r="E1288" s="4" t="s">
        <v>3846</v>
      </c>
      <c r="F1288" s="6">
        <v>500000</v>
      </c>
      <c r="G1288" s="6">
        <v>0</v>
      </c>
      <c r="H1288" s="6">
        <v>500000</v>
      </c>
      <c r="I1288" s="4" t="s">
        <v>84</v>
      </c>
      <c r="J1288" s="4" t="s">
        <v>84</v>
      </c>
    </row>
    <row r="1289" spans="1:10" x14ac:dyDescent="0.2">
      <c r="A1289" s="4" t="s">
        <v>133</v>
      </c>
      <c r="B1289" s="4" t="s">
        <v>300</v>
      </c>
      <c r="C1289" s="5" t="s">
        <v>7</v>
      </c>
      <c r="D1289" s="5" t="s">
        <v>3847</v>
      </c>
      <c r="E1289" s="4" t="s">
        <v>3848</v>
      </c>
      <c r="F1289" s="6">
        <v>1050000</v>
      </c>
      <c r="G1289" s="6">
        <v>0</v>
      </c>
      <c r="H1289" s="6">
        <v>1050000</v>
      </c>
      <c r="I1289" s="4" t="s">
        <v>84</v>
      </c>
      <c r="J1289" s="4" t="s">
        <v>84</v>
      </c>
    </row>
    <row r="1290" spans="1:10" x14ac:dyDescent="0.2">
      <c r="A1290" s="4" t="s">
        <v>133</v>
      </c>
      <c r="B1290" s="4" t="s">
        <v>184</v>
      </c>
      <c r="C1290" s="5" t="s">
        <v>7</v>
      </c>
      <c r="D1290" s="5" t="s">
        <v>12</v>
      </c>
      <c r="E1290" s="4" t="s">
        <v>147</v>
      </c>
      <c r="F1290" s="6">
        <v>33818</v>
      </c>
      <c r="G1290" s="6">
        <v>0</v>
      </c>
      <c r="H1290" s="6">
        <v>33818</v>
      </c>
      <c r="I1290" s="4" t="s">
        <v>84</v>
      </c>
      <c r="J1290" s="4" t="s">
        <v>85</v>
      </c>
    </row>
    <row r="1291" spans="1:10" x14ac:dyDescent="0.2">
      <c r="A1291" s="4" t="s">
        <v>133</v>
      </c>
      <c r="B1291" s="4" t="s">
        <v>184</v>
      </c>
      <c r="C1291" s="5" t="s">
        <v>7</v>
      </c>
      <c r="D1291" s="5" t="s">
        <v>148</v>
      </c>
      <c r="E1291" s="4" t="s">
        <v>2589</v>
      </c>
      <c r="F1291" s="6">
        <v>132070</v>
      </c>
      <c r="G1291" s="6">
        <v>71849.262000000002</v>
      </c>
      <c r="H1291" s="6">
        <v>60220.737999999998</v>
      </c>
      <c r="I1291" s="4" t="s">
        <v>84</v>
      </c>
      <c r="J1291" s="4" t="s">
        <v>85</v>
      </c>
    </row>
    <row r="1292" spans="1:10" x14ac:dyDescent="0.2">
      <c r="A1292" s="4" t="s">
        <v>133</v>
      </c>
      <c r="B1292" s="4" t="s">
        <v>184</v>
      </c>
      <c r="C1292" s="5" t="s">
        <v>7</v>
      </c>
      <c r="D1292" s="5" t="s">
        <v>166</v>
      </c>
      <c r="E1292" s="4" t="s">
        <v>229</v>
      </c>
      <c r="F1292" s="6">
        <v>10</v>
      </c>
      <c r="G1292" s="6">
        <v>0</v>
      </c>
      <c r="H1292" s="6">
        <v>10</v>
      </c>
      <c r="I1292" s="4" t="s">
        <v>84</v>
      </c>
      <c r="J1292" s="4" t="s">
        <v>85</v>
      </c>
    </row>
    <row r="1293" spans="1:10" x14ac:dyDescent="0.2">
      <c r="A1293" s="4" t="s">
        <v>133</v>
      </c>
      <c r="B1293" s="4" t="s">
        <v>184</v>
      </c>
      <c r="C1293" s="5" t="s">
        <v>7</v>
      </c>
      <c r="D1293" s="5" t="s">
        <v>240</v>
      </c>
      <c r="E1293" s="4" t="s">
        <v>2590</v>
      </c>
      <c r="F1293" s="6">
        <v>33361</v>
      </c>
      <c r="G1293" s="6">
        <v>33360.951000000001</v>
      </c>
      <c r="H1293" s="6">
        <v>4.8999999999068677E-2</v>
      </c>
      <c r="I1293" s="4" t="s">
        <v>84</v>
      </c>
      <c r="J1293" s="4" t="s">
        <v>85</v>
      </c>
    </row>
    <row r="1294" spans="1:10" x14ac:dyDescent="0.2">
      <c r="A1294" s="4" t="s">
        <v>133</v>
      </c>
      <c r="B1294" s="4" t="s">
        <v>184</v>
      </c>
      <c r="C1294" s="5" t="s">
        <v>7</v>
      </c>
      <c r="D1294" s="5" t="s">
        <v>2168</v>
      </c>
      <c r="E1294" s="4" t="s">
        <v>2591</v>
      </c>
      <c r="F1294" s="6">
        <v>9623</v>
      </c>
      <c r="G1294" s="6">
        <v>9622.4470000000001</v>
      </c>
      <c r="H1294" s="6">
        <v>0.55299999999988358</v>
      </c>
      <c r="I1294" s="4" t="s">
        <v>84</v>
      </c>
      <c r="J1294" s="4" t="s">
        <v>84</v>
      </c>
    </row>
    <row r="1295" spans="1:10" x14ac:dyDescent="0.2">
      <c r="A1295" s="4" t="s">
        <v>133</v>
      </c>
      <c r="B1295" s="4" t="s">
        <v>184</v>
      </c>
      <c r="C1295" s="5" t="s">
        <v>7</v>
      </c>
      <c r="D1295" s="5" t="s">
        <v>2779</v>
      </c>
      <c r="E1295" s="4" t="s">
        <v>3145</v>
      </c>
      <c r="F1295" s="6">
        <v>1820200</v>
      </c>
      <c r="G1295" s="6">
        <v>75.69</v>
      </c>
      <c r="H1295" s="6">
        <v>1820124.31</v>
      </c>
      <c r="I1295" s="4" t="s">
        <v>84</v>
      </c>
      <c r="J1295" s="4" t="s">
        <v>84</v>
      </c>
    </row>
    <row r="1296" spans="1:10" x14ac:dyDescent="0.2">
      <c r="A1296" s="4" t="s">
        <v>133</v>
      </c>
      <c r="B1296" s="4" t="s">
        <v>184</v>
      </c>
      <c r="C1296" s="5" t="s">
        <v>7</v>
      </c>
      <c r="D1296" s="5" t="s">
        <v>2169</v>
      </c>
      <c r="E1296" s="4" t="s">
        <v>2592</v>
      </c>
      <c r="F1296" s="6">
        <v>606180</v>
      </c>
      <c r="G1296" s="6">
        <v>325358.32400000002</v>
      </c>
      <c r="H1296" s="6">
        <v>280821.67599999998</v>
      </c>
      <c r="I1296" s="4" t="s">
        <v>84</v>
      </c>
      <c r="J1296" s="4" t="s">
        <v>84</v>
      </c>
    </row>
    <row r="1297" spans="1:10" x14ac:dyDescent="0.2">
      <c r="A1297" s="4" t="s">
        <v>133</v>
      </c>
      <c r="B1297" s="4" t="s">
        <v>184</v>
      </c>
      <c r="C1297" s="5" t="s">
        <v>7</v>
      </c>
      <c r="D1297" s="5" t="s">
        <v>2780</v>
      </c>
      <c r="E1297" s="4" t="s">
        <v>3146</v>
      </c>
      <c r="F1297" s="6">
        <v>1820800</v>
      </c>
      <c r="G1297" s="6">
        <v>210277.717</v>
      </c>
      <c r="H1297" s="6">
        <v>1610522.2830000001</v>
      </c>
      <c r="I1297" s="4" t="s">
        <v>84</v>
      </c>
      <c r="J1297" s="4" t="s">
        <v>85</v>
      </c>
    </row>
    <row r="1298" spans="1:10" x14ac:dyDescent="0.2">
      <c r="A1298" s="4" t="s">
        <v>133</v>
      </c>
      <c r="B1298" s="4" t="s">
        <v>184</v>
      </c>
      <c r="C1298" s="5" t="s">
        <v>7</v>
      </c>
      <c r="D1298" s="5" t="s">
        <v>2781</v>
      </c>
      <c r="E1298" s="4" t="s">
        <v>3147</v>
      </c>
      <c r="F1298" s="6">
        <v>1600200</v>
      </c>
      <c r="G1298" s="6">
        <v>155.58500000000001</v>
      </c>
      <c r="H1298" s="6">
        <v>1600044.415</v>
      </c>
      <c r="I1298" s="4" t="s">
        <v>84</v>
      </c>
      <c r="J1298" s="4" t="s">
        <v>84</v>
      </c>
    </row>
    <row r="1299" spans="1:10" x14ac:dyDescent="0.2">
      <c r="A1299" s="4" t="s">
        <v>133</v>
      </c>
      <c r="B1299" s="4" t="s">
        <v>2818</v>
      </c>
      <c r="C1299" s="5" t="s">
        <v>7</v>
      </c>
      <c r="D1299" s="5" t="s">
        <v>2044</v>
      </c>
      <c r="E1299" s="4" t="s">
        <v>2045</v>
      </c>
      <c r="F1299" s="6">
        <v>193427</v>
      </c>
      <c r="G1299" s="6">
        <v>0</v>
      </c>
      <c r="H1299" s="6">
        <v>193427</v>
      </c>
      <c r="I1299" s="4" t="s">
        <v>84</v>
      </c>
      <c r="J1299" s="4" t="s">
        <v>85</v>
      </c>
    </row>
    <row r="1300" spans="1:10" x14ac:dyDescent="0.2">
      <c r="A1300" s="4" t="s">
        <v>133</v>
      </c>
      <c r="B1300" s="4" t="s">
        <v>2818</v>
      </c>
      <c r="C1300" s="5" t="s">
        <v>7</v>
      </c>
      <c r="D1300" s="5" t="s">
        <v>2046</v>
      </c>
      <c r="E1300" s="4" t="s">
        <v>2047</v>
      </c>
      <c r="F1300" s="6">
        <v>3969158</v>
      </c>
      <c r="G1300" s="6">
        <v>227525.734</v>
      </c>
      <c r="H1300" s="6">
        <v>3741632.2660000003</v>
      </c>
      <c r="I1300" s="4" t="s">
        <v>23</v>
      </c>
      <c r="J1300" s="4" t="s">
        <v>24</v>
      </c>
    </row>
    <row r="1301" spans="1:10" x14ac:dyDescent="0.2">
      <c r="A1301" s="4" t="s">
        <v>133</v>
      </c>
      <c r="B1301" s="4" t="s">
        <v>2818</v>
      </c>
      <c r="C1301" s="5" t="s">
        <v>7</v>
      </c>
      <c r="D1301" s="5" t="s">
        <v>2048</v>
      </c>
      <c r="E1301" s="4" t="s">
        <v>2593</v>
      </c>
      <c r="F1301" s="6">
        <v>271078</v>
      </c>
      <c r="G1301" s="6">
        <v>0</v>
      </c>
      <c r="H1301" s="6">
        <v>271078</v>
      </c>
      <c r="I1301" s="4" t="s">
        <v>84</v>
      </c>
      <c r="J1301" s="4" t="s">
        <v>85</v>
      </c>
    </row>
    <row r="1302" spans="1:10" x14ac:dyDescent="0.2">
      <c r="A1302" s="4" t="s">
        <v>133</v>
      </c>
      <c r="B1302" s="4" t="s">
        <v>2818</v>
      </c>
      <c r="C1302" s="5" t="s">
        <v>7</v>
      </c>
      <c r="D1302" s="5" t="s">
        <v>2096</v>
      </c>
      <c r="E1302" s="4" t="s">
        <v>2097</v>
      </c>
      <c r="F1302" s="6">
        <v>340053</v>
      </c>
      <c r="G1302" s="6">
        <v>0</v>
      </c>
      <c r="H1302" s="6">
        <v>340053</v>
      </c>
      <c r="I1302" s="4" t="s">
        <v>84</v>
      </c>
      <c r="J1302" s="4" t="s">
        <v>85</v>
      </c>
    </row>
    <row r="1303" spans="1:10" x14ac:dyDescent="0.2">
      <c r="A1303" s="4" t="s">
        <v>133</v>
      </c>
      <c r="B1303" s="4" t="s">
        <v>2818</v>
      </c>
      <c r="C1303" s="5" t="s">
        <v>7</v>
      </c>
      <c r="D1303" s="5" t="s">
        <v>2049</v>
      </c>
      <c r="E1303" s="4" t="s">
        <v>2594</v>
      </c>
      <c r="F1303" s="6">
        <v>344358</v>
      </c>
      <c r="G1303" s="6">
        <v>0</v>
      </c>
      <c r="H1303" s="6">
        <v>344358</v>
      </c>
      <c r="I1303" s="4" t="s">
        <v>84</v>
      </c>
      <c r="J1303" s="4" t="s">
        <v>84</v>
      </c>
    </row>
    <row r="1304" spans="1:10" x14ac:dyDescent="0.2">
      <c r="A1304" s="4" t="s">
        <v>133</v>
      </c>
      <c r="B1304" s="4" t="s">
        <v>2818</v>
      </c>
      <c r="C1304" s="5" t="s">
        <v>7</v>
      </c>
      <c r="D1304" s="5" t="s">
        <v>213</v>
      </c>
      <c r="E1304" s="4" t="s">
        <v>2578</v>
      </c>
      <c r="F1304" s="6">
        <v>548539</v>
      </c>
      <c r="G1304" s="6">
        <v>51861.955999999998</v>
      </c>
      <c r="H1304" s="6">
        <v>496677.04399999999</v>
      </c>
      <c r="I1304" s="4" t="s">
        <v>84</v>
      </c>
      <c r="J1304" s="4" t="s">
        <v>84</v>
      </c>
    </row>
    <row r="1305" spans="1:10" x14ac:dyDescent="0.2">
      <c r="A1305" s="4" t="s">
        <v>133</v>
      </c>
      <c r="B1305" s="4" t="s">
        <v>2818</v>
      </c>
      <c r="C1305" s="5" t="s">
        <v>7</v>
      </c>
      <c r="D1305" s="5" t="s">
        <v>2050</v>
      </c>
      <c r="E1305" s="4" t="s">
        <v>2051</v>
      </c>
      <c r="F1305" s="6">
        <v>2463281</v>
      </c>
      <c r="G1305" s="6">
        <v>597148.43900000001</v>
      </c>
      <c r="H1305" s="6">
        <v>1866132.561</v>
      </c>
      <c r="I1305" s="4" t="s">
        <v>23</v>
      </c>
      <c r="J1305" s="4" t="s">
        <v>24</v>
      </c>
    </row>
    <row r="1306" spans="1:10" x14ac:dyDescent="0.2">
      <c r="A1306" s="4" t="s">
        <v>133</v>
      </c>
      <c r="B1306" s="4" t="s">
        <v>2818</v>
      </c>
      <c r="C1306" s="5" t="s">
        <v>7</v>
      </c>
      <c r="D1306" s="5" t="s">
        <v>2041</v>
      </c>
      <c r="E1306" s="4" t="s">
        <v>2150</v>
      </c>
      <c r="F1306" s="6">
        <v>1396629</v>
      </c>
      <c r="G1306" s="6">
        <v>698488.33899999992</v>
      </c>
      <c r="H1306" s="6">
        <v>698140.66100000008</v>
      </c>
      <c r="I1306" s="4" t="s">
        <v>88</v>
      </c>
      <c r="J1306" s="4" t="s">
        <v>92</v>
      </c>
    </row>
    <row r="1307" spans="1:10" x14ac:dyDescent="0.2">
      <c r="A1307" s="4" t="s">
        <v>133</v>
      </c>
      <c r="B1307" s="4" t="s">
        <v>2818</v>
      </c>
      <c r="C1307" s="5" t="s">
        <v>7</v>
      </c>
      <c r="D1307" s="5" t="s">
        <v>214</v>
      </c>
      <c r="E1307" s="4" t="s">
        <v>215</v>
      </c>
      <c r="F1307" s="6">
        <v>323524</v>
      </c>
      <c r="G1307" s="6">
        <v>0</v>
      </c>
      <c r="H1307" s="6">
        <v>323524</v>
      </c>
      <c r="I1307" s="4" t="s">
        <v>88</v>
      </c>
      <c r="J1307" s="4" t="s">
        <v>90</v>
      </c>
    </row>
    <row r="1308" spans="1:10" x14ac:dyDescent="0.2">
      <c r="A1308" s="4" t="s">
        <v>133</v>
      </c>
      <c r="B1308" s="4" t="s">
        <v>2818</v>
      </c>
      <c r="C1308" s="5" t="s">
        <v>7</v>
      </c>
      <c r="D1308" s="5" t="s">
        <v>2052</v>
      </c>
      <c r="E1308" s="4" t="s">
        <v>2595</v>
      </c>
      <c r="F1308" s="6">
        <v>37702</v>
      </c>
      <c r="G1308" s="6">
        <v>0</v>
      </c>
      <c r="H1308" s="6">
        <v>37702</v>
      </c>
      <c r="I1308" s="4" t="s">
        <v>84</v>
      </c>
      <c r="J1308" s="4" t="s">
        <v>87</v>
      </c>
    </row>
    <row r="1309" spans="1:10" x14ac:dyDescent="0.2">
      <c r="A1309" s="4" t="s">
        <v>133</v>
      </c>
      <c r="B1309" s="4" t="s">
        <v>2818</v>
      </c>
      <c r="C1309" s="5" t="s">
        <v>7</v>
      </c>
      <c r="D1309" s="5" t="s">
        <v>3849</v>
      </c>
      <c r="E1309" s="4" t="s">
        <v>3850</v>
      </c>
      <c r="F1309" s="6">
        <v>2014948</v>
      </c>
      <c r="G1309" s="6">
        <v>0</v>
      </c>
      <c r="H1309" s="6">
        <v>2014948</v>
      </c>
      <c r="I1309" s="4" t="s">
        <v>84</v>
      </c>
      <c r="J1309" s="4" t="s">
        <v>85</v>
      </c>
    </row>
    <row r="1310" spans="1:10" x14ac:dyDescent="0.2">
      <c r="A1310" s="4" t="s">
        <v>133</v>
      </c>
      <c r="B1310" s="4" t="s">
        <v>2818</v>
      </c>
      <c r="C1310" s="5" t="s">
        <v>7</v>
      </c>
      <c r="D1310" s="5" t="s">
        <v>3851</v>
      </c>
      <c r="E1310" s="4" t="s">
        <v>3852</v>
      </c>
      <c r="F1310" s="6">
        <v>37001</v>
      </c>
      <c r="G1310" s="6">
        <v>37000.082999999999</v>
      </c>
      <c r="H1310" s="6">
        <v>0.91699999999991633</v>
      </c>
      <c r="I1310" s="4" t="s">
        <v>84</v>
      </c>
      <c r="J1310" s="4" t="s">
        <v>87</v>
      </c>
    </row>
    <row r="1311" spans="1:10" x14ac:dyDescent="0.2">
      <c r="A1311" s="4" t="s">
        <v>133</v>
      </c>
      <c r="B1311" s="4" t="s">
        <v>2818</v>
      </c>
      <c r="C1311" s="5" t="s">
        <v>7</v>
      </c>
      <c r="D1311" s="5" t="s">
        <v>3853</v>
      </c>
      <c r="E1311" s="4" t="s">
        <v>3854</v>
      </c>
      <c r="F1311" s="6">
        <v>31039</v>
      </c>
      <c r="G1311" s="6">
        <v>31037.498</v>
      </c>
      <c r="H1311" s="6">
        <v>1.5019999999999527</v>
      </c>
      <c r="I1311" s="4" t="s">
        <v>84</v>
      </c>
      <c r="J1311" s="4" t="s">
        <v>84</v>
      </c>
    </row>
    <row r="1312" spans="1:10" x14ac:dyDescent="0.2">
      <c r="A1312" s="4" t="s">
        <v>133</v>
      </c>
      <c r="B1312" s="4" t="s">
        <v>2818</v>
      </c>
      <c r="C1312" s="5" t="s">
        <v>7</v>
      </c>
      <c r="D1312" s="5" t="s">
        <v>2053</v>
      </c>
      <c r="E1312" s="4" t="s">
        <v>2596</v>
      </c>
      <c r="F1312" s="6">
        <v>672663</v>
      </c>
      <c r="G1312" s="6">
        <v>432101.40299999999</v>
      </c>
      <c r="H1312" s="6">
        <v>240561.59700000001</v>
      </c>
      <c r="I1312" s="4" t="s">
        <v>84</v>
      </c>
      <c r="J1312" s="4" t="s">
        <v>86</v>
      </c>
    </row>
    <row r="1313" spans="1:10" x14ac:dyDescent="0.2">
      <c r="A1313" s="4" t="s">
        <v>133</v>
      </c>
      <c r="B1313" s="4" t="s">
        <v>2818</v>
      </c>
      <c r="C1313" s="5" t="s">
        <v>7</v>
      </c>
      <c r="D1313" s="5" t="s">
        <v>2054</v>
      </c>
      <c r="E1313" s="4" t="s">
        <v>2597</v>
      </c>
      <c r="F1313" s="6">
        <v>775189</v>
      </c>
      <c r="G1313" s="6">
        <v>230573.94899999999</v>
      </c>
      <c r="H1313" s="6">
        <v>544615.05099999998</v>
      </c>
      <c r="I1313" s="4" t="s">
        <v>84</v>
      </c>
      <c r="J1313" s="4" t="s">
        <v>85</v>
      </c>
    </row>
    <row r="1314" spans="1:10" x14ac:dyDescent="0.2">
      <c r="A1314" s="4" t="s">
        <v>133</v>
      </c>
      <c r="B1314" s="4" t="s">
        <v>2818</v>
      </c>
      <c r="C1314" s="5" t="s">
        <v>7</v>
      </c>
      <c r="D1314" s="5" t="s">
        <v>2055</v>
      </c>
      <c r="E1314" s="4" t="s">
        <v>2598</v>
      </c>
      <c r="F1314" s="6">
        <v>978428</v>
      </c>
      <c r="G1314" s="6">
        <v>135061.44099999999</v>
      </c>
      <c r="H1314" s="6">
        <v>843366.55900000001</v>
      </c>
      <c r="I1314" s="4" t="s">
        <v>88</v>
      </c>
      <c r="J1314" s="4" t="s">
        <v>94</v>
      </c>
    </row>
    <row r="1315" spans="1:10" x14ac:dyDescent="0.2">
      <c r="A1315" s="4" t="s">
        <v>133</v>
      </c>
      <c r="B1315" s="4" t="s">
        <v>2818</v>
      </c>
      <c r="C1315" s="5" t="s">
        <v>7</v>
      </c>
      <c r="D1315" s="5" t="s">
        <v>2056</v>
      </c>
      <c r="E1315" s="4" t="s">
        <v>2599</v>
      </c>
      <c r="F1315" s="6">
        <v>183931</v>
      </c>
      <c r="G1315" s="6">
        <v>117730.47500000001</v>
      </c>
      <c r="H1315" s="6">
        <v>66200.524999999994</v>
      </c>
      <c r="I1315" s="4" t="s">
        <v>84</v>
      </c>
      <c r="J1315" s="4" t="s">
        <v>85</v>
      </c>
    </row>
    <row r="1316" spans="1:10" x14ac:dyDescent="0.2">
      <c r="A1316" s="4" t="s">
        <v>133</v>
      </c>
      <c r="B1316" s="4" t="s">
        <v>2818</v>
      </c>
      <c r="C1316" s="5" t="s">
        <v>7</v>
      </c>
      <c r="D1316" s="5" t="s">
        <v>3855</v>
      </c>
      <c r="E1316" s="4" t="s">
        <v>3856</v>
      </c>
      <c r="F1316" s="6">
        <v>741338</v>
      </c>
      <c r="G1316" s="6">
        <v>0</v>
      </c>
      <c r="H1316" s="6">
        <v>741338</v>
      </c>
      <c r="I1316" s="4" t="s">
        <v>88</v>
      </c>
      <c r="J1316" s="4" t="s">
        <v>90</v>
      </c>
    </row>
    <row r="1317" spans="1:10" x14ac:dyDescent="0.2">
      <c r="A1317" s="4" t="s">
        <v>133</v>
      </c>
      <c r="B1317" s="4" t="s">
        <v>2818</v>
      </c>
      <c r="C1317" s="5" t="s">
        <v>7</v>
      </c>
      <c r="D1317" s="5" t="s">
        <v>2223</v>
      </c>
      <c r="E1317" s="4" t="s">
        <v>3148</v>
      </c>
      <c r="F1317" s="6">
        <v>2017897</v>
      </c>
      <c r="G1317" s="6">
        <v>1527771.5</v>
      </c>
      <c r="H1317" s="6">
        <v>490125.50000000012</v>
      </c>
      <c r="I1317" s="4" t="s">
        <v>165</v>
      </c>
      <c r="J1317" s="4" t="s">
        <v>2224</v>
      </c>
    </row>
    <row r="1318" spans="1:10" x14ac:dyDescent="0.2">
      <c r="A1318" s="4" t="s">
        <v>133</v>
      </c>
      <c r="B1318" s="4" t="s">
        <v>2818</v>
      </c>
      <c r="C1318" s="5" t="s">
        <v>7</v>
      </c>
      <c r="D1318" s="5" t="s">
        <v>3857</v>
      </c>
      <c r="E1318" s="4" t="s">
        <v>3858</v>
      </c>
      <c r="F1318" s="6">
        <v>692396</v>
      </c>
      <c r="G1318" s="6">
        <v>0</v>
      </c>
      <c r="H1318" s="6">
        <v>692396</v>
      </c>
      <c r="I1318" s="4" t="s">
        <v>88</v>
      </c>
      <c r="J1318" s="4" t="s">
        <v>89</v>
      </c>
    </row>
    <row r="1319" spans="1:10" x14ac:dyDescent="0.2">
      <c r="A1319" s="4" t="s">
        <v>133</v>
      </c>
      <c r="B1319" s="4" t="s">
        <v>2818</v>
      </c>
      <c r="C1319" s="5" t="s">
        <v>7</v>
      </c>
      <c r="D1319" s="5" t="s">
        <v>3859</v>
      </c>
      <c r="E1319" s="4" t="s">
        <v>3860</v>
      </c>
      <c r="F1319" s="6">
        <v>1686372</v>
      </c>
      <c r="G1319" s="6">
        <v>0</v>
      </c>
      <c r="H1319" s="6">
        <v>1686372</v>
      </c>
      <c r="I1319" s="4" t="s">
        <v>88</v>
      </c>
      <c r="J1319" s="4" t="s">
        <v>89</v>
      </c>
    </row>
    <row r="1320" spans="1:10" x14ac:dyDescent="0.2">
      <c r="A1320" s="4" t="s">
        <v>133</v>
      </c>
      <c r="B1320" s="4" t="s">
        <v>2818</v>
      </c>
      <c r="C1320" s="5" t="s">
        <v>7</v>
      </c>
      <c r="D1320" s="5" t="s">
        <v>3861</v>
      </c>
      <c r="E1320" s="4" t="s">
        <v>3862</v>
      </c>
      <c r="F1320" s="6">
        <v>605393</v>
      </c>
      <c r="G1320" s="6">
        <v>0</v>
      </c>
      <c r="H1320" s="6">
        <v>605393</v>
      </c>
      <c r="I1320" s="4" t="s">
        <v>84</v>
      </c>
      <c r="J1320" s="4" t="s">
        <v>1410</v>
      </c>
    </row>
    <row r="1321" spans="1:10" x14ac:dyDescent="0.2">
      <c r="A1321" s="4" t="s">
        <v>133</v>
      </c>
      <c r="B1321" s="4" t="s">
        <v>2818</v>
      </c>
      <c r="C1321" s="5" t="s">
        <v>7</v>
      </c>
      <c r="D1321" s="5" t="s">
        <v>3863</v>
      </c>
      <c r="E1321" s="4" t="s">
        <v>3864</v>
      </c>
      <c r="F1321" s="6">
        <v>550000</v>
      </c>
      <c r="G1321" s="6">
        <v>0</v>
      </c>
      <c r="H1321" s="6">
        <v>550000</v>
      </c>
      <c r="I1321" s="4" t="s">
        <v>84</v>
      </c>
      <c r="J1321" s="4" t="s">
        <v>86</v>
      </c>
    </row>
    <row r="1322" spans="1:10" x14ac:dyDescent="0.2">
      <c r="A1322" s="4" t="s">
        <v>133</v>
      </c>
      <c r="B1322" s="4" t="s">
        <v>2818</v>
      </c>
      <c r="C1322" s="5" t="s">
        <v>7</v>
      </c>
      <c r="D1322" s="5" t="s">
        <v>3865</v>
      </c>
      <c r="E1322" s="4" t="s">
        <v>3866</v>
      </c>
      <c r="F1322" s="6">
        <v>1036937</v>
      </c>
      <c r="G1322" s="6">
        <v>0</v>
      </c>
      <c r="H1322" s="6">
        <v>1036937</v>
      </c>
      <c r="I1322" s="4" t="s">
        <v>84</v>
      </c>
      <c r="J1322" s="4" t="s">
        <v>86</v>
      </c>
    </row>
    <row r="1323" spans="1:10" x14ac:dyDescent="0.2">
      <c r="A1323" s="4" t="s">
        <v>133</v>
      </c>
      <c r="B1323" s="4" t="s">
        <v>2818</v>
      </c>
      <c r="C1323" s="5" t="s">
        <v>7</v>
      </c>
      <c r="D1323" s="5" t="s">
        <v>3867</v>
      </c>
      <c r="E1323" s="4" t="s">
        <v>3868</v>
      </c>
      <c r="F1323" s="6">
        <v>455468</v>
      </c>
      <c r="G1323" s="6">
        <v>0</v>
      </c>
      <c r="H1323" s="6">
        <v>455468</v>
      </c>
      <c r="I1323" s="4" t="s">
        <v>88</v>
      </c>
      <c r="J1323" s="4" t="s">
        <v>94</v>
      </c>
    </row>
    <row r="1324" spans="1:10" x14ac:dyDescent="0.2">
      <c r="A1324" s="4" t="s">
        <v>133</v>
      </c>
      <c r="B1324" s="4" t="s">
        <v>306</v>
      </c>
      <c r="C1324" s="5" t="s">
        <v>7</v>
      </c>
      <c r="D1324" s="5" t="s">
        <v>1460</v>
      </c>
      <c r="E1324" s="4" t="s">
        <v>2600</v>
      </c>
      <c r="F1324" s="6">
        <v>1765787</v>
      </c>
      <c r="G1324" s="6">
        <v>161730.25099999999</v>
      </c>
      <c r="H1324" s="6">
        <v>1604056.7490000001</v>
      </c>
      <c r="I1324" s="4" t="s">
        <v>165</v>
      </c>
      <c r="J1324" s="4" t="s">
        <v>1461</v>
      </c>
    </row>
    <row r="1325" spans="1:10" x14ac:dyDescent="0.2">
      <c r="A1325" s="4" t="s">
        <v>95</v>
      </c>
      <c r="B1325" s="4" t="s">
        <v>319</v>
      </c>
      <c r="C1325" s="5" t="s">
        <v>8</v>
      </c>
      <c r="D1325" s="5" t="s">
        <v>2337</v>
      </c>
      <c r="E1325" s="4" t="s">
        <v>3149</v>
      </c>
      <c r="F1325" s="6">
        <v>209000</v>
      </c>
      <c r="G1325" s="6">
        <v>0</v>
      </c>
      <c r="H1325" s="6">
        <v>209000</v>
      </c>
      <c r="I1325" s="4" t="s">
        <v>23</v>
      </c>
      <c r="J1325" s="4" t="s">
        <v>24</v>
      </c>
    </row>
    <row r="1326" spans="1:10" x14ac:dyDescent="0.2">
      <c r="A1326" s="4" t="s">
        <v>95</v>
      </c>
      <c r="B1326" s="4" t="s">
        <v>319</v>
      </c>
      <c r="C1326" s="5" t="s">
        <v>8</v>
      </c>
      <c r="D1326" s="5" t="s">
        <v>2782</v>
      </c>
      <c r="E1326" s="4" t="s">
        <v>3150</v>
      </c>
      <c r="F1326" s="6">
        <v>75201</v>
      </c>
      <c r="G1326" s="6">
        <v>0</v>
      </c>
      <c r="H1326" s="6">
        <v>75201</v>
      </c>
      <c r="I1326" s="4" t="s">
        <v>23</v>
      </c>
      <c r="J1326" s="4" t="s">
        <v>24</v>
      </c>
    </row>
    <row r="1327" spans="1:10" x14ac:dyDescent="0.2">
      <c r="A1327" s="4" t="s">
        <v>95</v>
      </c>
      <c r="B1327" s="4" t="s">
        <v>319</v>
      </c>
      <c r="C1327" s="5" t="s">
        <v>7</v>
      </c>
      <c r="D1327" s="5" t="s">
        <v>1462</v>
      </c>
      <c r="E1327" s="4" t="s">
        <v>1463</v>
      </c>
      <c r="F1327" s="6">
        <v>9770</v>
      </c>
      <c r="G1327" s="6">
        <v>0</v>
      </c>
      <c r="H1327" s="6">
        <v>9770</v>
      </c>
      <c r="I1327" s="4" t="s">
        <v>96</v>
      </c>
      <c r="J1327" s="4" t="s">
        <v>97</v>
      </c>
    </row>
    <row r="1328" spans="1:10" x14ac:dyDescent="0.2">
      <c r="A1328" s="4" t="s">
        <v>95</v>
      </c>
      <c r="B1328" s="4" t="s">
        <v>319</v>
      </c>
      <c r="C1328" s="5" t="s">
        <v>7</v>
      </c>
      <c r="D1328" s="5" t="s">
        <v>2783</v>
      </c>
      <c r="E1328" s="4" t="s">
        <v>3151</v>
      </c>
      <c r="F1328" s="6">
        <v>170174</v>
      </c>
      <c r="G1328" s="6">
        <v>0</v>
      </c>
      <c r="H1328" s="6">
        <v>170174</v>
      </c>
      <c r="I1328" s="4" t="s">
        <v>101</v>
      </c>
      <c r="J1328" s="4" t="s">
        <v>102</v>
      </c>
    </row>
    <row r="1329" spans="1:10" x14ac:dyDescent="0.2">
      <c r="A1329" s="4" t="s">
        <v>95</v>
      </c>
      <c r="B1329" s="4" t="s">
        <v>319</v>
      </c>
      <c r="C1329" s="5" t="s">
        <v>7</v>
      </c>
      <c r="D1329" s="5" t="s">
        <v>2784</v>
      </c>
      <c r="E1329" s="4" t="s">
        <v>3152</v>
      </c>
      <c r="F1329" s="6">
        <v>376040</v>
      </c>
      <c r="G1329" s="6">
        <v>0</v>
      </c>
      <c r="H1329" s="6">
        <v>376040</v>
      </c>
      <c r="I1329" s="4" t="s">
        <v>100</v>
      </c>
      <c r="J1329" s="4" t="s">
        <v>1479</v>
      </c>
    </row>
    <row r="1330" spans="1:10" x14ac:dyDescent="0.2">
      <c r="A1330" s="4" t="s">
        <v>95</v>
      </c>
      <c r="B1330" s="4" t="s">
        <v>252</v>
      </c>
      <c r="C1330" s="5" t="s">
        <v>8</v>
      </c>
      <c r="D1330" s="5" t="s">
        <v>2170</v>
      </c>
      <c r="E1330" s="4" t="s">
        <v>2171</v>
      </c>
      <c r="F1330" s="6">
        <v>229279</v>
      </c>
      <c r="G1330" s="6">
        <v>0</v>
      </c>
      <c r="H1330" s="6">
        <v>229279</v>
      </c>
      <c r="I1330" s="4" t="s">
        <v>100</v>
      </c>
      <c r="J1330" s="4" t="s">
        <v>1527</v>
      </c>
    </row>
    <row r="1331" spans="1:10" x14ac:dyDescent="0.2">
      <c r="A1331" s="4" t="s">
        <v>95</v>
      </c>
      <c r="B1331" s="4" t="s">
        <v>252</v>
      </c>
      <c r="C1331" s="5" t="s">
        <v>7</v>
      </c>
      <c r="D1331" s="5" t="s">
        <v>2057</v>
      </c>
      <c r="E1331" s="4" t="s">
        <v>2058</v>
      </c>
      <c r="F1331" s="6">
        <v>290285</v>
      </c>
      <c r="G1331" s="6">
        <v>117871.174</v>
      </c>
      <c r="H1331" s="6">
        <v>172413.826</v>
      </c>
      <c r="I1331" s="4" t="s">
        <v>4150</v>
      </c>
      <c r="J1331" s="4" t="s">
        <v>4151</v>
      </c>
    </row>
    <row r="1332" spans="1:10" x14ac:dyDescent="0.2">
      <c r="A1332" s="4" t="s">
        <v>95</v>
      </c>
      <c r="B1332" s="4" t="s">
        <v>252</v>
      </c>
      <c r="C1332" s="5" t="s">
        <v>7</v>
      </c>
      <c r="D1332" s="5" t="s">
        <v>3153</v>
      </c>
      <c r="E1332" s="4" t="s">
        <v>3154</v>
      </c>
      <c r="F1332" s="6">
        <v>288654</v>
      </c>
      <c r="G1332" s="6">
        <v>1217.2860000000001</v>
      </c>
      <c r="H1332" s="6">
        <v>287436.71399999998</v>
      </c>
      <c r="I1332" s="4" t="s">
        <v>96</v>
      </c>
      <c r="J1332" s="4" t="s">
        <v>97</v>
      </c>
    </row>
    <row r="1333" spans="1:10" x14ac:dyDescent="0.2">
      <c r="A1333" s="4" t="s">
        <v>95</v>
      </c>
      <c r="B1333" s="4" t="s">
        <v>252</v>
      </c>
      <c r="C1333" s="5" t="s">
        <v>7</v>
      </c>
      <c r="D1333" s="5" t="s">
        <v>2059</v>
      </c>
      <c r="E1333" s="4" t="s">
        <v>2060</v>
      </c>
      <c r="F1333" s="6">
        <v>155320</v>
      </c>
      <c r="G1333" s="6">
        <v>0</v>
      </c>
      <c r="H1333" s="6">
        <v>155320</v>
      </c>
      <c r="I1333" s="4" t="s">
        <v>96</v>
      </c>
      <c r="J1333" s="4" t="s">
        <v>1537</v>
      </c>
    </row>
    <row r="1334" spans="1:10" x14ac:dyDescent="0.2">
      <c r="A1334" s="4" t="s">
        <v>95</v>
      </c>
      <c r="B1334" s="4" t="s">
        <v>252</v>
      </c>
      <c r="C1334" s="5" t="s">
        <v>7</v>
      </c>
      <c r="D1334" s="5" t="s">
        <v>2061</v>
      </c>
      <c r="E1334" s="4" t="s">
        <v>2062</v>
      </c>
      <c r="F1334" s="6">
        <v>101344</v>
      </c>
      <c r="G1334" s="6">
        <v>0</v>
      </c>
      <c r="H1334" s="6">
        <v>101344</v>
      </c>
      <c r="I1334" s="4" t="s">
        <v>96</v>
      </c>
      <c r="J1334" s="4" t="s">
        <v>1537</v>
      </c>
    </row>
    <row r="1335" spans="1:10" x14ac:dyDescent="0.2">
      <c r="A1335" s="4" t="s">
        <v>95</v>
      </c>
      <c r="B1335" s="4" t="s">
        <v>252</v>
      </c>
      <c r="C1335" s="5" t="s">
        <v>7</v>
      </c>
      <c r="D1335" s="5" t="s">
        <v>2063</v>
      </c>
      <c r="E1335" s="4" t="s">
        <v>2064</v>
      </c>
      <c r="F1335" s="6">
        <v>57180</v>
      </c>
      <c r="G1335" s="6">
        <v>6697</v>
      </c>
      <c r="H1335" s="6">
        <v>50483</v>
      </c>
      <c r="I1335" s="4" t="s">
        <v>100</v>
      </c>
      <c r="J1335" s="4" t="s">
        <v>1470</v>
      </c>
    </row>
    <row r="1336" spans="1:10" x14ac:dyDescent="0.2">
      <c r="A1336" s="4" t="s">
        <v>95</v>
      </c>
      <c r="B1336" s="4" t="s">
        <v>252</v>
      </c>
      <c r="C1336" s="5" t="s">
        <v>7</v>
      </c>
      <c r="D1336" s="5" t="s">
        <v>2695</v>
      </c>
      <c r="E1336" s="4" t="s">
        <v>2696</v>
      </c>
      <c r="F1336" s="6">
        <v>232430</v>
      </c>
      <c r="G1336" s="6">
        <v>0</v>
      </c>
      <c r="H1336" s="6">
        <v>232430</v>
      </c>
      <c r="I1336" s="4" t="s">
        <v>99</v>
      </c>
      <c r="J1336" s="4" t="s">
        <v>99</v>
      </c>
    </row>
    <row r="1337" spans="1:10" x14ac:dyDescent="0.2">
      <c r="A1337" s="4" t="s">
        <v>95</v>
      </c>
      <c r="B1337" s="4" t="s">
        <v>252</v>
      </c>
      <c r="C1337" s="5" t="s">
        <v>7</v>
      </c>
      <c r="D1337" s="5" t="s">
        <v>1464</v>
      </c>
      <c r="E1337" s="4" t="s">
        <v>2601</v>
      </c>
      <c r="F1337" s="6">
        <v>161853</v>
      </c>
      <c r="G1337" s="6">
        <v>145697.66099999999</v>
      </c>
      <c r="H1337" s="6">
        <v>16155.339000000007</v>
      </c>
      <c r="I1337" s="4" t="s">
        <v>96</v>
      </c>
      <c r="J1337" s="4" t="s">
        <v>97</v>
      </c>
    </row>
    <row r="1338" spans="1:10" x14ac:dyDescent="0.2">
      <c r="A1338" s="4" t="s">
        <v>95</v>
      </c>
      <c r="B1338" s="4" t="s">
        <v>252</v>
      </c>
      <c r="C1338" s="5" t="s">
        <v>7</v>
      </c>
      <c r="D1338" s="5" t="s">
        <v>1465</v>
      </c>
      <c r="E1338" s="4" t="s">
        <v>1466</v>
      </c>
      <c r="F1338" s="6">
        <v>34247</v>
      </c>
      <c r="G1338" s="6">
        <v>18381.273000000001</v>
      </c>
      <c r="H1338" s="6">
        <v>15865.726999999999</v>
      </c>
      <c r="I1338" s="4" t="s">
        <v>96</v>
      </c>
      <c r="J1338" s="4" t="s">
        <v>97</v>
      </c>
    </row>
    <row r="1339" spans="1:10" x14ac:dyDescent="0.2">
      <c r="A1339" s="4" t="s">
        <v>95</v>
      </c>
      <c r="B1339" s="4" t="s">
        <v>252</v>
      </c>
      <c r="C1339" s="5" t="s">
        <v>7</v>
      </c>
      <c r="D1339" s="5" t="s">
        <v>2172</v>
      </c>
      <c r="E1339" s="4" t="s">
        <v>2607</v>
      </c>
      <c r="F1339" s="6">
        <v>1159016</v>
      </c>
      <c r="G1339" s="6">
        <v>508686.40100000001</v>
      </c>
      <c r="H1339" s="6">
        <v>650329.59899999993</v>
      </c>
      <c r="I1339" s="4" t="s">
        <v>23</v>
      </c>
      <c r="J1339" s="4" t="s">
        <v>24</v>
      </c>
    </row>
    <row r="1340" spans="1:10" x14ac:dyDescent="0.2">
      <c r="A1340" s="4" t="s">
        <v>95</v>
      </c>
      <c r="B1340" s="4" t="s">
        <v>257</v>
      </c>
      <c r="C1340" s="5" t="s">
        <v>8</v>
      </c>
      <c r="D1340" s="5" t="s">
        <v>1467</v>
      </c>
      <c r="E1340" s="4" t="s">
        <v>3155</v>
      </c>
      <c r="F1340" s="6">
        <v>83000</v>
      </c>
      <c r="G1340" s="6">
        <v>51519.451999999997</v>
      </c>
      <c r="H1340" s="6">
        <v>31480.548000000003</v>
      </c>
      <c r="I1340" s="4" t="s">
        <v>99</v>
      </c>
      <c r="J1340" s="4" t="s">
        <v>1468</v>
      </c>
    </row>
    <row r="1341" spans="1:10" x14ac:dyDescent="0.2">
      <c r="A1341" s="4" t="s">
        <v>95</v>
      </c>
      <c r="B1341" s="4" t="s">
        <v>257</v>
      </c>
      <c r="C1341" s="5" t="s">
        <v>7</v>
      </c>
      <c r="D1341" s="5" t="s">
        <v>1480</v>
      </c>
      <c r="E1341" s="4" t="s">
        <v>1481</v>
      </c>
      <c r="F1341" s="6">
        <v>3799000</v>
      </c>
      <c r="G1341" s="6">
        <v>101844.742</v>
      </c>
      <c r="H1341" s="6">
        <v>3697155.2579999999</v>
      </c>
      <c r="I1341" s="4" t="s">
        <v>96</v>
      </c>
      <c r="J1341" s="4" t="s">
        <v>1475</v>
      </c>
    </row>
    <row r="1342" spans="1:10" x14ac:dyDescent="0.2">
      <c r="A1342" s="4" t="s">
        <v>95</v>
      </c>
      <c r="B1342" s="4" t="s">
        <v>257</v>
      </c>
      <c r="C1342" s="5" t="s">
        <v>7</v>
      </c>
      <c r="D1342" s="5" t="s">
        <v>1482</v>
      </c>
      <c r="E1342" s="4" t="s">
        <v>1483</v>
      </c>
      <c r="F1342" s="6">
        <v>5000</v>
      </c>
      <c r="G1342" s="6">
        <v>24.471</v>
      </c>
      <c r="H1342" s="6">
        <v>4975.5290000000005</v>
      </c>
      <c r="I1342" s="4" t="s">
        <v>100</v>
      </c>
      <c r="J1342" s="4" t="s">
        <v>1470</v>
      </c>
    </row>
    <row r="1343" spans="1:10" x14ac:dyDescent="0.2">
      <c r="A1343" s="4" t="s">
        <v>95</v>
      </c>
      <c r="B1343" s="4" t="s">
        <v>257</v>
      </c>
      <c r="C1343" s="5" t="s">
        <v>7</v>
      </c>
      <c r="D1343" s="5" t="s">
        <v>1484</v>
      </c>
      <c r="E1343" s="4" t="s">
        <v>1485</v>
      </c>
      <c r="F1343" s="6">
        <v>275000</v>
      </c>
      <c r="G1343" s="6">
        <v>244564.26800000001</v>
      </c>
      <c r="H1343" s="6">
        <v>30435.732</v>
      </c>
      <c r="I1343" s="4" t="s">
        <v>100</v>
      </c>
      <c r="J1343" s="4" t="s">
        <v>1470</v>
      </c>
    </row>
    <row r="1344" spans="1:10" x14ac:dyDescent="0.2">
      <c r="A1344" s="4" t="s">
        <v>95</v>
      </c>
      <c r="B1344" s="4" t="s">
        <v>257</v>
      </c>
      <c r="C1344" s="5" t="s">
        <v>7</v>
      </c>
      <c r="D1344" s="5" t="s">
        <v>1486</v>
      </c>
      <c r="E1344" s="4" t="s">
        <v>1487</v>
      </c>
      <c r="F1344" s="6">
        <v>1430000</v>
      </c>
      <c r="G1344" s="6">
        <v>1927.1510000000001</v>
      </c>
      <c r="H1344" s="6">
        <v>1428072.8489999999</v>
      </c>
      <c r="I1344" s="4" t="s">
        <v>99</v>
      </c>
      <c r="J1344" s="4" t="s">
        <v>1488</v>
      </c>
    </row>
    <row r="1345" spans="1:10" x14ac:dyDescent="0.2">
      <c r="A1345" s="4" t="s">
        <v>95</v>
      </c>
      <c r="B1345" s="4" t="s">
        <v>257</v>
      </c>
      <c r="C1345" s="5" t="s">
        <v>7</v>
      </c>
      <c r="D1345" s="5" t="s">
        <v>1489</v>
      </c>
      <c r="E1345" s="4" t="s">
        <v>1490</v>
      </c>
      <c r="F1345" s="6">
        <v>1652020</v>
      </c>
      <c r="G1345" s="6">
        <v>0</v>
      </c>
      <c r="H1345" s="6">
        <v>1652020</v>
      </c>
      <c r="I1345" s="4" t="s">
        <v>99</v>
      </c>
      <c r="J1345" s="4" t="s">
        <v>1488</v>
      </c>
    </row>
    <row r="1346" spans="1:10" x14ac:dyDescent="0.2">
      <c r="A1346" s="4" t="s">
        <v>95</v>
      </c>
      <c r="B1346" s="4" t="s">
        <v>257</v>
      </c>
      <c r="C1346" s="5" t="s">
        <v>7</v>
      </c>
      <c r="D1346" s="5" t="s">
        <v>2608</v>
      </c>
      <c r="E1346" s="4" t="s">
        <v>2609</v>
      </c>
      <c r="F1346" s="6">
        <v>700000</v>
      </c>
      <c r="G1346" s="6">
        <v>0</v>
      </c>
      <c r="H1346" s="6">
        <v>700000</v>
      </c>
      <c r="I1346" s="4" t="s">
        <v>100</v>
      </c>
      <c r="J1346" s="4" t="s">
        <v>1478</v>
      </c>
    </row>
    <row r="1347" spans="1:10" x14ac:dyDescent="0.2">
      <c r="A1347" s="4" t="s">
        <v>95</v>
      </c>
      <c r="B1347" s="4" t="s">
        <v>257</v>
      </c>
      <c r="C1347" s="5" t="s">
        <v>7</v>
      </c>
      <c r="D1347" s="5" t="s">
        <v>3869</v>
      </c>
      <c r="E1347" s="4" t="s">
        <v>3870</v>
      </c>
      <c r="F1347" s="6">
        <v>11400</v>
      </c>
      <c r="G1347" s="6">
        <v>0</v>
      </c>
      <c r="H1347" s="6">
        <v>11400</v>
      </c>
      <c r="I1347" s="4" t="s">
        <v>23</v>
      </c>
      <c r="J1347" s="4" t="s">
        <v>24</v>
      </c>
    </row>
    <row r="1348" spans="1:10" x14ac:dyDescent="0.2">
      <c r="A1348" s="4" t="s">
        <v>95</v>
      </c>
      <c r="B1348" s="4" t="s">
        <v>257</v>
      </c>
      <c r="C1348" s="5" t="s">
        <v>7</v>
      </c>
      <c r="D1348" s="5" t="s">
        <v>3156</v>
      </c>
      <c r="E1348" s="4" t="s">
        <v>3157</v>
      </c>
      <c r="F1348" s="6">
        <v>121000</v>
      </c>
      <c r="G1348" s="6">
        <v>0</v>
      </c>
      <c r="H1348" s="6">
        <v>121000</v>
      </c>
      <c r="I1348" s="4" t="s">
        <v>1491</v>
      </c>
      <c r="J1348" s="4" t="s">
        <v>3158</v>
      </c>
    </row>
    <row r="1349" spans="1:10" x14ac:dyDescent="0.2">
      <c r="A1349" s="4" t="s">
        <v>95</v>
      </c>
      <c r="B1349" s="4" t="s">
        <v>257</v>
      </c>
      <c r="C1349" s="5" t="s">
        <v>7</v>
      </c>
      <c r="D1349" s="5" t="s">
        <v>1492</v>
      </c>
      <c r="E1349" s="4" t="s">
        <v>1493</v>
      </c>
      <c r="F1349" s="6">
        <v>3743000</v>
      </c>
      <c r="G1349" s="6">
        <v>67135.672999999995</v>
      </c>
      <c r="H1349" s="6">
        <v>3675864.327</v>
      </c>
      <c r="I1349" s="4" t="s">
        <v>100</v>
      </c>
      <c r="J1349" s="4" t="s">
        <v>1494</v>
      </c>
    </row>
    <row r="1350" spans="1:10" x14ac:dyDescent="0.2">
      <c r="A1350" s="4" t="s">
        <v>95</v>
      </c>
      <c r="B1350" s="4" t="s">
        <v>257</v>
      </c>
      <c r="C1350" s="5" t="s">
        <v>7</v>
      </c>
      <c r="D1350" s="5" t="s">
        <v>1495</v>
      </c>
      <c r="E1350" s="4" t="s">
        <v>1496</v>
      </c>
      <c r="F1350" s="6">
        <v>7045000</v>
      </c>
      <c r="G1350" s="6">
        <v>898695.04</v>
      </c>
      <c r="H1350" s="6">
        <v>6146304.96</v>
      </c>
      <c r="I1350" s="4" t="s">
        <v>101</v>
      </c>
      <c r="J1350" s="4" t="s">
        <v>1497</v>
      </c>
    </row>
    <row r="1351" spans="1:10" x14ac:dyDescent="0.2">
      <c r="A1351" s="4" t="s">
        <v>95</v>
      </c>
      <c r="B1351" s="4" t="s">
        <v>257</v>
      </c>
      <c r="C1351" s="5" t="s">
        <v>7</v>
      </c>
      <c r="D1351" s="5" t="s">
        <v>1498</v>
      </c>
      <c r="E1351" s="4" t="s">
        <v>1499</v>
      </c>
      <c r="F1351" s="6">
        <v>3117000</v>
      </c>
      <c r="G1351" s="6">
        <v>0</v>
      </c>
      <c r="H1351" s="6">
        <v>3117000</v>
      </c>
      <c r="I1351" s="4" t="s">
        <v>100</v>
      </c>
      <c r="J1351" s="4" t="s">
        <v>1470</v>
      </c>
    </row>
    <row r="1352" spans="1:10" x14ac:dyDescent="0.2">
      <c r="A1352" s="4" t="s">
        <v>95</v>
      </c>
      <c r="B1352" s="4" t="s">
        <v>257</v>
      </c>
      <c r="C1352" s="5" t="s">
        <v>7</v>
      </c>
      <c r="D1352" s="5" t="s">
        <v>1500</v>
      </c>
      <c r="E1352" s="4" t="s">
        <v>1501</v>
      </c>
      <c r="F1352" s="6">
        <v>36000</v>
      </c>
      <c r="G1352" s="6">
        <v>33969.72</v>
      </c>
      <c r="H1352" s="6">
        <v>2030.2799999999988</v>
      </c>
      <c r="I1352" s="4" t="s">
        <v>99</v>
      </c>
      <c r="J1352" s="4" t="s">
        <v>1488</v>
      </c>
    </row>
    <row r="1353" spans="1:10" x14ac:dyDescent="0.2">
      <c r="A1353" s="4" t="s">
        <v>95</v>
      </c>
      <c r="B1353" s="4" t="s">
        <v>257</v>
      </c>
      <c r="C1353" s="5" t="s">
        <v>7</v>
      </c>
      <c r="D1353" s="5" t="s">
        <v>1502</v>
      </c>
      <c r="E1353" s="4" t="s">
        <v>1503</v>
      </c>
      <c r="F1353" s="6">
        <v>44665000</v>
      </c>
      <c r="G1353" s="6">
        <v>26858168.196999997</v>
      </c>
      <c r="H1353" s="6">
        <v>17806831.803000003</v>
      </c>
      <c r="I1353" s="4" t="s">
        <v>3159</v>
      </c>
      <c r="J1353" s="4" t="s">
        <v>3160</v>
      </c>
    </row>
    <row r="1354" spans="1:10" x14ac:dyDescent="0.2">
      <c r="A1354" s="4" t="s">
        <v>95</v>
      </c>
      <c r="B1354" s="4" t="s">
        <v>257</v>
      </c>
      <c r="C1354" s="5" t="s">
        <v>7</v>
      </c>
      <c r="D1354" s="5" t="s">
        <v>1469</v>
      </c>
      <c r="E1354" s="4" t="s">
        <v>1504</v>
      </c>
      <c r="F1354" s="6">
        <v>3215000</v>
      </c>
      <c r="G1354" s="6">
        <v>2260074.6170000001</v>
      </c>
      <c r="H1354" s="6">
        <v>954925.38300000003</v>
      </c>
      <c r="I1354" s="4" t="s">
        <v>100</v>
      </c>
      <c r="J1354" s="4" t="s">
        <v>1470</v>
      </c>
    </row>
    <row r="1355" spans="1:10" x14ac:dyDescent="0.2">
      <c r="A1355" s="4" t="s">
        <v>95</v>
      </c>
      <c r="B1355" s="4" t="s">
        <v>257</v>
      </c>
      <c r="C1355" s="5" t="s">
        <v>7</v>
      </c>
      <c r="D1355" s="5" t="s">
        <v>2610</v>
      </c>
      <c r="E1355" s="4" t="s">
        <v>2611</v>
      </c>
      <c r="F1355" s="6">
        <v>5000</v>
      </c>
      <c r="G1355" s="6">
        <v>0</v>
      </c>
      <c r="H1355" s="6">
        <v>5000</v>
      </c>
      <c r="I1355" s="4" t="s">
        <v>101</v>
      </c>
      <c r="J1355" s="4" t="s">
        <v>1497</v>
      </c>
    </row>
    <row r="1356" spans="1:10" x14ac:dyDescent="0.2">
      <c r="A1356" s="4" t="s">
        <v>95</v>
      </c>
      <c r="B1356" s="4" t="s">
        <v>257</v>
      </c>
      <c r="C1356" s="5" t="s">
        <v>7</v>
      </c>
      <c r="D1356" s="5" t="s">
        <v>1505</v>
      </c>
      <c r="E1356" s="4" t="s">
        <v>1506</v>
      </c>
      <c r="F1356" s="6">
        <v>197000</v>
      </c>
      <c r="G1356" s="6">
        <v>0</v>
      </c>
      <c r="H1356" s="6">
        <v>197000</v>
      </c>
      <c r="I1356" s="4" t="s">
        <v>101</v>
      </c>
      <c r="J1356" s="4" t="s">
        <v>102</v>
      </c>
    </row>
    <row r="1357" spans="1:10" x14ac:dyDescent="0.2">
      <c r="A1357" s="4" t="s">
        <v>95</v>
      </c>
      <c r="B1357" s="4" t="s">
        <v>257</v>
      </c>
      <c r="C1357" s="5" t="s">
        <v>7</v>
      </c>
      <c r="D1357" s="5" t="s">
        <v>3871</v>
      </c>
      <c r="E1357" s="4" t="s">
        <v>3872</v>
      </c>
      <c r="F1357" s="6">
        <v>156000</v>
      </c>
      <c r="G1357" s="6">
        <v>22.940999999999999</v>
      </c>
      <c r="H1357" s="6">
        <v>155977.05900000001</v>
      </c>
      <c r="I1357" s="4" t="s">
        <v>23</v>
      </c>
      <c r="J1357" s="4" t="s">
        <v>24</v>
      </c>
    </row>
    <row r="1358" spans="1:10" x14ac:dyDescent="0.2">
      <c r="A1358" s="4" t="s">
        <v>95</v>
      </c>
      <c r="B1358" s="4" t="s">
        <v>257</v>
      </c>
      <c r="C1358" s="5" t="s">
        <v>7</v>
      </c>
      <c r="D1358" s="5" t="s">
        <v>1507</v>
      </c>
      <c r="E1358" s="4" t="s">
        <v>1508</v>
      </c>
      <c r="F1358" s="6">
        <v>1042000</v>
      </c>
      <c r="G1358" s="6">
        <v>63470.177000000003</v>
      </c>
      <c r="H1358" s="6">
        <v>978529.82299999997</v>
      </c>
      <c r="I1358" s="4" t="s">
        <v>96</v>
      </c>
      <c r="J1358" s="4" t="s">
        <v>3161</v>
      </c>
    </row>
    <row r="1359" spans="1:10" x14ac:dyDescent="0.2">
      <c r="A1359" s="4" t="s">
        <v>95</v>
      </c>
      <c r="B1359" s="4" t="s">
        <v>257</v>
      </c>
      <c r="C1359" s="5" t="s">
        <v>7</v>
      </c>
      <c r="D1359" s="5" t="s">
        <v>1509</v>
      </c>
      <c r="E1359" s="4" t="s">
        <v>1510</v>
      </c>
      <c r="F1359" s="6">
        <v>2080000</v>
      </c>
      <c r="G1359" s="6">
        <v>698160.14899999998</v>
      </c>
      <c r="H1359" s="6">
        <v>1381839.851</v>
      </c>
      <c r="I1359" s="4" t="s">
        <v>101</v>
      </c>
      <c r="J1359" s="4" t="s">
        <v>1511</v>
      </c>
    </row>
    <row r="1360" spans="1:10" x14ac:dyDescent="0.2">
      <c r="A1360" s="4" t="s">
        <v>95</v>
      </c>
      <c r="B1360" s="4" t="s">
        <v>257</v>
      </c>
      <c r="C1360" s="5" t="s">
        <v>7</v>
      </c>
      <c r="D1360" s="5" t="s">
        <v>1512</v>
      </c>
      <c r="E1360" s="4" t="s">
        <v>1513</v>
      </c>
      <c r="F1360" s="6">
        <v>6702000</v>
      </c>
      <c r="G1360" s="6">
        <v>161341.54699999999</v>
      </c>
      <c r="H1360" s="6">
        <v>6540658.4529999997</v>
      </c>
      <c r="I1360" s="4" t="s">
        <v>101</v>
      </c>
      <c r="J1360" s="4" t="s">
        <v>102</v>
      </c>
    </row>
    <row r="1361" spans="1:10" x14ac:dyDescent="0.2">
      <c r="A1361" s="4" t="s">
        <v>95</v>
      </c>
      <c r="B1361" s="4" t="s">
        <v>257</v>
      </c>
      <c r="C1361" s="5" t="s">
        <v>7</v>
      </c>
      <c r="D1361" s="5" t="s">
        <v>3162</v>
      </c>
      <c r="E1361" s="4" t="s">
        <v>3163</v>
      </c>
      <c r="F1361" s="6">
        <v>5887000</v>
      </c>
      <c r="G1361" s="6">
        <v>0</v>
      </c>
      <c r="H1361" s="6">
        <v>5887000</v>
      </c>
      <c r="I1361" s="4" t="s">
        <v>101</v>
      </c>
      <c r="J1361" s="4" t="s">
        <v>102</v>
      </c>
    </row>
    <row r="1362" spans="1:10" x14ac:dyDescent="0.2">
      <c r="A1362" s="4" t="s">
        <v>95</v>
      </c>
      <c r="B1362" s="4" t="s">
        <v>257</v>
      </c>
      <c r="C1362" s="5" t="s">
        <v>7</v>
      </c>
      <c r="D1362" s="5" t="s">
        <v>1471</v>
      </c>
      <c r="E1362" s="4" t="s">
        <v>2602</v>
      </c>
      <c r="F1362" s="6">
        <v>1876800</v>
      </c>
      <c r="G1362" s="6">
        <v>7696.2809999999999</v>
      </c>
      <c r="H1362" s="6">
        <v>1869103.719</v>
      </c>
      <c r="I1362" s="4" t="s">
        <v>100</v>
      </c>
      <c r="J1362" s="4" t="s">
        <v>198</v>
      </c>
    </row>
    <row r="1363" spans="1:10" x14ac:dyDescent="0.2">
      <c r="A1363" s="4" t="s">
        <v>95</v>
      </c>
      <c r="B1363" s="4" t="s">
        <v>257</v>
      </c>
      <c r="C1363" s="5" t="s">
        <v>7</v>
      </c>
      <c r="D1363" s="5" t="s">
        <v>1515</v>
      </c>
      <c r="E1363" s="4" t="s">
        <v>1516</v>
      </c>
      <c r="F1363" s="6">
        <v>286000</v>
      </c>
      <c r="G1363" s="6">
        <v>0</v>
      </c>
      <c r="H1363" s="6">
        <v>286000</v>
      </c>
      <c r="I1363" s="4" t="s">
        <v>99</v>
      </c>
      <c r="J1363" s="4" t="s">
        <v>99</v>
      </c>
    </row>
    <row r="1364" spans="1:10" x14ac:dyDescent="0.2">
      <c r="A1364" s="4" t="s">
        <v>95</v>
      </c>
      <c r="B1364" s="4" t="s">
        <v>257</v>
      </c>
      <c r="C1364" s="5" t="s">
        <v>7</v>
      </c>
      <c r="D1364" s="5" t="s">
        <v>2338</v>
      </c>
      <c r="E1364" s="4" t="s">
        <v>2339</v>
      </c>
      <c r="F1364" s="6">
        <v>631000</v>
      </c>
      <c r="G1364" s="6">
        <v>102996.6</v>
      </c>
      <c r="H1364" s="6">
        <v>528003.4</v>
      </c>
      <c r="I1364" s="4" t="s">
        <v>2340</v>
      </c>
      <c r="J1364" s="4" t="s">
        <v>2341</v>
      </c>
    </row>
    <row r="1365" spans="1:10" x14ac:dyDescent="0.2">
      <c r="A1365" s="4" t="s">
        <v>95</v>
      </c>
      <c r="B1365" s="4" t="s">
        <v>257</v>
      </c>
      <c r="C1365" s="5" t="s">
        <v>7</v>
      </c>
      <c r="D1365" s="5" t="s">
        <v>1472</v>
      </c>
      <c r="E1365" s="4" t="s">
        <v>2603</v>
      </c>
      <c r="F1365" s="6">
        <v>330000</v>
      </c>
      <c r="G1365" s="6">
        <v>84870.195999999996</v>
      </c>
      <c r="H1365" s="6">
        <v>245129.804</v>
      </c>
      <c r="I1365" s="4" t="s">
        <v>96</v>
      </c>
      <c r="J1365" s="4" t="s">
        <v>4152</v>
      </c>
    </row>
    <row r="1366" spans="1:10" x14ac:dyDescent="0.2">
      <c r="A1366" s="4" t="s">
        <v>95</v>
      </c>
      <c r="B1366" s="4" t="s">
        <v>257</v>
      </c>
      <c r="C1366" s="5" t="s">
        <v>7</v>
      </c>
      <c r="D1366" s="5" t="s">
        <v>1517</v>
      </c>
      <c r="E1366" s="4" t="s">
        <v>1518</v>
      </c>
      <c r="F1366" s="6">
        <v>176000</v>
      </c>
      <c r="G1366" s="6">
        <v>0</v>
      </c>
      <c r="H1366" s="6">
        <v>176000</v>
      </c>
      <c r="I1366" s="4" t="s">
        <v>101</v>
      </c>
      <c r="J1366" s="4" t="s">
        <v>1519</v>
      </c>
    </row>
    <row r="1367" spans="1:10" x14ac:dyDescent="0.2">
      <c r="A1367" s="4" t="s">
        <v>95</v>
      </c>
      <c r="B1367" s="4" t="s">
        <v>257</v>
      </c>
      <c r="C1367" s="5" t="s">
        <v>7</v>
      </c>
      <c r="D1367" s="5" t="s">
        <v>1520</v>
      </c>
      <c r="E1367" s="4" t="s">
        <v>1521</v>
      </c>
      <c r="F1367" s="6">
        <v>48000</v>
      </c>
      <c r="G1367" s="6">
        <v>0</v>
      </c>
      <c r="H1367" s="6">
        <v>48000</v>
      </c>
      <c r="I1367" s="4" t="s">
        <v>96</v>
      </c>
      <c r="J1367" s="4" t="s">
        <v>1475</v>
      </c>
    </row>
    <row r="1368" spans="1:10" x14ac:dyDescent="0.2">
      <c r="A1368" s="4" t="s">
        <v>95</v>
      </c>
      <c r="B1368" s="4" t="s">
        <v>257</v>
      </c>
      <c r="C1368" s="5" t="s">
        <v>7</v>
      </c>
      <c r="D1368" s="5" t="s">
        <v>1522</v>
      </c>
      <c r="E1368" s="4" t="s">
        <v>1523</v>
      </c>
      <c r="F1368" s="6">
        <v>32000</v>
      </c>
      <c r="G1368" s="6">
        <v>0</v>
      </c>
      <c r="H1368" s="6">
        <v>32000</v>
      </c>
      <c r="I1368" s="4" t="s">
        <v>96</v>
      </c>
      <c r="J1368" s="4" t="s">
        <v>1524</v>
      </c>
    </row>
    <row r="1369" spans="1:10" x14ac:dyDescent="0.2">
      <c r="A1369" s="4" t="s">
        <v>95</v>
      </c>
      <c r="B1369" s="4" t="s">
        <v>257</v>
      </c>
      <c r="C1369" s="5" t="s">
        <v>7</v>
      </c>
      <c r="D1369" s="5" t="s">
        <v>1525</v>
      </c>
      <c r="E1369" s="4" t="s">
        <v>1526</v>
      </c>
      <c r="F1369" s="6">
        <v>495000</v>
      </c>
      <c r="G1369" s="6">
        <v>103613.126</v>
      </c>
      <c r="H1369" s="6">
        <v>391386.87400000001</v>
      </c>
      <c r="I1369" s="4" t="s">
        <v>96</v>
      </c>
      <c r="J1369" s="4" t="s">
        <v>97</v>
      </c>
    </row>
    <row r="1370" spans="1:10" x14ac:dyDescent="0.2">
      <c r="A1370" s="4" t="s">
        <v>95</v>
      </c>
      <c r="B1370" s="4" t="s">
        <v>257</v>
      </c>
      <c r="C1370" s="5" t="s">
        <v>7</v>
      </c>
      <c r="D1370" s="5" t="s">
        <v>1528</v>
      </c>
      <c r="E1370" s="4" t="s">
        <v>1529</v>
      </c>
      <c r="F1370" s="6">
        <v>2480000</v>
      </c>
      <c r="G1370" s="6">
        <v>9838.8279999999995</v>
      </c>
      <c r="H1370" s="6">
        <v>2470161.1719999998</v>
      </c>
      <c r="I1370" s="4" t="s">
        <v>99</v>
      </c>
      <c r="J1370" s="4" t="s">
        <v>1530</v>
      </c>
    </row>
    <row r="1371" spans="1:10" x14ac:dyDescent="0.2">
      <c r="A1371" s="4" t="s">
        <v>95</v>
      </c>
      <c r="B1371" s="4" t="s">
        <v>257</v>
      </c>
      <c r="C1371" s="5" t="s">
        <v>7</v>
      </c>
      <c r="D1371" s="5" t="s">
        <v>1531</v>
      </c>
      <c r="E1371" s="4" t="s">
        <v>1532</v>
      </c>
      <c r="F1371" s="6">
        <v>4000</v>
      </c>
      <c r="G1371" s="6">
        <v>758.601</v>
      </c>
      <c r="H1371" s="6">
        <v>3241.3989999999999</v>
      </c>
      <c r="I1371" s="4" t="s">
        <v>100</v>
      </c>
      <c r="J1371" s="4" t="s">
        <v>198</v>
      </c>
    </row>
    <row r="1372" spans="1:10" x14ac:dyDescent="0.2">
      <c r="A1372" s="4" t="s">
        <v>95</v>
      </c>
      <c r="B1372" s="4" t="s">
        <v>257</v>
      </c>
      <c r="C1372" s="5" t="s">
        <v>7</v>
      </c>
      <c r="D1372" s="5" t="s">
        <v>3164</v>
      </c>
      <c r="E1372" s="4" t="s">
        <v>3165</v>
      </c>
      <c r="F1372" s="6">
        <v>17000</v>
      </c>
      <c r="G1372" s="6">
        <v>0</v>
      </c>
      <c r="H1372" s="6">
        <v>17000</v>
      </c>
      <c r="I1372" s="4" t="s">
        <v>96</v>
      </c>
      <c r="J1372" s="4" t="s">
        <v>1533</v>
      </c>
    </row>
    <row r="1373" spans="1:10" ht="25.5" x14ac:dyDescent="0.2">
      <c r="A1373" s="4" t="s">
        <v>95</v>
      </c>
      <c r="B1373" s="4" t="s">
        <v>257</v>
      </c>
      <c r="C1373" s="5" t="s">
        <v>7</v>
      </c>
      <c r="D1373" s="5" t="s">
        <v>3873</v>
      </c>
      <c r="E1373" s="4" t="s">
        <v>3874</v>
      </c>
      <c r="F1373" s="6">
        <v>1554000</v>
      </c>
      <c r="G1373" s="6">
        <v>99546.881999999998</v>
      </c>
      <c r="H1373" s="6">
        <v>1454453.118</v>
      </c>
      <c r="I1373" s="4" t="s">
        <v>1514</v>
      </c>
      <c r="J1373" s="4" t="s">
        <v>3875</v>
      </c>
    </row>
    <row r="1374" spans="1:10" ht="25.5" x14ac:dyDescent="0.2">
      <c r="A1374" s="4" t="s">
        <v>95</v>
      </c>
      <c r="B1374" s="4" t="s">
        <v>257</v>
      </c>
      <c r="C1374" s="5" t="s">
        <v>7</v>
      </c>
      <c r="D1374" s="5" t="s">
        <v>3876</v>
      </c>
      <c r="E1374" s="4" t="s">
        <v>3877</v>
      </c>
      <c r="F1374" s="6">
        <v>6859000</v>
      </c>
      <c r="G1374" s="6">
        <v>2344258.023</v>
      </c>
      <c r="H1374" s="6">
        <v>4514741.977</v>
      </c>
      <c r="I1374" s="4" t="s">
        <v>1514</v>
      </c>
      <c r="J1374" s="4" t="s">
        <v>3875</v>
      </c>
    </row>
    <row r="1375" spans="1:10" x14ac:dyDescent="0.2">
      <c r="A1375" s="4" t="s">
        <v>95</v>
      </c>
      <c r="B1375" s="4" t="s">
        <v>257</v>
      </c>
      <c r="C1375" s="5" t="s">
        <v>7</v>
      </c>
      <c r="D1375" s="5" t="s">
        <v>1534</v>
      </c>
      <c r="E1375" s="4" t="s">
        <v>1535</v>
      </c>
      <c r="F1375" s="6">
        <v>70000</v>
      </c>
      <c r="G1375" s="6">
        <v>0</v>
      </c>
      <c r="H1375" s="6">
        <v>70000</v>
      </c>
      <c r="I1375" s="4" t="s">
        <v>101</v>
      </c>
      <c r="J1375" s="4" t="s">
        <v>101</v>
      </c>
    </row>
    <row r="1376" spans="1:10" x14ac:dyDescent="0.2">
      <c r="A1376" s="4" t="s">
        <v>95</v>
      </c>
      <c r="B1376" s="4" t="s">
        <v>257</v>
      </c>
      <c r="C1376" s="5" t="s">
        <v>7</v>
      </c>
      <c r="D1376" s="5" t="s">
        <v>1536</v>
      </c>
      <c r="E1376" s="4" t="s">
        <v>2612</v>
      </c>
      <c r="F1376" s="6">
        <v>1338000</v>
      </c>
      <c r="G1376" s="6">
        <v>3797.8969999999999</v>
      </c>
      <c r="H1376" s="6">
        <v>1334202.1030000001</v>
      </c>
      <c r="I1376" s="4" t="s">
        <v>96</v>
      </c>
      <c r="J1376" s="4" t="s">
        <v>1475</v>
      </c>
    </row>
    <row r="1377" spans="1:10" x14ac:dyDescent="0.2">
      <c r="A1377" s="4" t="s">
        <v>95</v>
      </c>
      <c r="B1377" s="4" t="s">
        <v>257</v>
      </c>
      <c r="C1377" s="5" t="s">
        <v>7</v>
      </c>
      <c r="D1377" s="5" t="s">
        <v>2298</v>
      </c>
      <c r="E1377" s="4" t="s">
        <v>2299</v>
      </c>
      <c r="F1377" s="6">
        <v>442000</v>
      </c>
      <c r="G1377" s="6">
        <v>0</v>
      </c>
      <c r="H1377" s="6">
        <v>442000</v>
      </c>
      <c r="I1377" s="4" t="s">
        <v>100</v>
      </c>
      <c r="J1377" s="4" t="s">
        <v>1556</v>
      </c>
    </row>
    <row r="1378" spans="1:10" x14ac:dyDescent="0.2">
      <c r="A1378" s="4" t="s">
        <v>95</v>
      </c>
      <c r="B1378" s="4" t="s">
        <v>257</v>
      </c>
      <c r="C1378" s="5" t="s">
        <v>7</v>
      </c>
      <c r="D1378" s="5" t="s">
        <v>2300</v>
      </c>
      <c r="E1378" s="4" t="s">
        <v>2301</v>
      </c>
      <c r="F1378" s="6">
        <v>7644000</v>
      </c>
      <c r="G1378" s="6">
        <v>956.25</v>
      </c>
      <c r="H1378" s="6">
        <v>7643043.75</v>
      </c>
      <c r="I1378" s="4" t="s">
        <v>96</v>
      </c>
      <c r="J1378" s="4" t="s">
        <v>98</v>
      </c>
    </row>
    <row r="1379" spans="1:10" x14ac:dyDescent="0.2">
      <c r="A1379" s="4" t="s">
        <v>95</v>
      </c>
      <c r="B1379" s="4" t="s">
        <v>257</v>
      </c>
      <c r="C1379" s="5" t="s">
        <v>7</v>
      </c>
      <c r="D1379" s="5" t="s">
        <v>1538</v>
      </c>
      <c r="E1379" s="4" t="s">
        <v>1539</v>
      </c>
      <c r="F1379" s="6">
        <v>670000</v>
      </c>
      <c r="G1379" s="6">
        <v>236327.11000000002</v>
      </c>
      <c r="H1379" s="6">
        <v>433672.89</v>
      </c>
      <c r="I1379" s="4" t="s">
        <v>96</v>
      </c>
      <c r="J1379" s="4" t="s">
        <v>1540</v>
      </c>
    </row>
    <row r="1380" spans="1:10" x14ac:dyDescent="0.2">
      <c r="A1380" s="4" t="s">
        <v>95</v>
      </c>
      <c r="B1380" s="4" t="s">
        <v>257</v>
      </c>
      <c r="C1380" s="5" t="s">
        <v>7</v>
      </c>
      <c r="D1380" s="5" t="s">
        <v>1473</v>
      </c>
      <c r="E1380" s="4" t="s">
        <v>1541</v>
      </c>
      <c r="F1380" s="6">
        <v>1365000</v>
      </c>
      <c r="G1380" s="6">
        <v>0</v>
      </c>
      <c r="H1380" s="6">
        <v>1365000</v>
      </c>
      <c r="I1380" s="4" t="s">
        <v>99</v>
      </c>
      <c r="J1380" s="4" t="s">
        <v>1474</v>
      </c>
    </row>
    <row r="1381" spans="1:10" x14ac:dyDescent="0.2">
      <c r="A1381" s="4" t="s">
        <v>95</v>
      </c>
      <c r="B1381" s="4" t="s">
        <v>257</v>
      </c>
      <c r="C1381" s="5" t="s">
        <v>7</v>
      </c>
      <c r="D1381" s="5" t="s">
        <v>1542</v>
      </c>
      <c r="E1381" s="4" t="s">
        <v>1543</v>
      </c>
      <c r="F1381" s="6">
        <v>40000</v>
      </c>
      <c r="G1381" s="6">
        <v>0</v>
      </c>
      <c r="H1381" s="6">
        <v>40000</v>
      </c>
      <c r="I1381" s="4" t="s">
        <v>96</v>
      </c>
      <c r="J1381" s="4" t="s">
        <v>1540</v>
      </c>
    </row>
    <row r="1382" spans="1:10" x14ac:dyDescent="0.2">
      <c r="A1382" s="4" t="s">
        <v>95</v>
      </c>
      <c r="B1382" s="4" t="s">
        <v>257</v>
      </c>
      <c r="C1382" s="5" t="s">
        <v>7</v>
      </c>
      <c r="D1382" s="5" t="s">
        <v>3878</v>
      </c>
      <c r="E1382" s="4" t="s">
        <v>3879</v>
      </c>
      <c r="F1382" s="6">
        <v>21874000</v>
      </c>
      <c r="G1382" s="6">
        <v>6243587.7700000005</v>
      </c>
      <c r="H1382" s="6">
        <v>15630412.23</v>
      </c>
      <c r="I1382" s="4" t="s">
        <v>1514</v>
      </c>
      <c r="J1382" s="4" t="s">
        <v>3880</v>
      </c>
    </row>
    <row r="1383" spans="1:10" x14ac:dyDescent="0.2">
      <c r="A1383" s="4" t="s">
        <v>95</v>
      </c>
      <c r="B1383" s="4" t="s">
        <v>257</v>
      </c>
      <c r="C1383" s="5" t="s">
        <v>7</v>
      </c>
      <c r="D1383" s="5" t="s">
        <v>3881</v>
      </c>
      <c r="E1383" s="4" t="s">
        <v>3882</v>
      </c>
      <c r="F1383" s="6">
        <v>436000</v>
      </c>
      <c r="G1383" s="6">
        <v>0</v>
      </c>
      <c r="H1383" s="6">
        <v>436000</v>
      </c>
      <c r="I1383" s="4" t="s">
        <v>1544</v>
      </c>
      <c r="J1383" s="4" t="s">
        <v>3883</v>
      </c>
    </row>
    <row r="1384" spans="1:10" x14ac:dyDescent="0.2">
      <c r="A1384" s="4" t="s">
        <v>95</v>
      </c>
      <c r="B1384" s="4" t="s">
        <v>257</v>
      </c>
      <c r="C1384" s="5" t="s">
        <v>7</v>
      </c>
      <c r="D1384" s="5" t="s">
        <v>3884</v>
      </c>
      <c r="E1384" s="4" t="s">
        <v>3885</v>
      </c>
      <c r="F1384" s="6">
        <v>50000</v>
      </c>
      <c r="G1384" s="6">
        <v>0</v>
      </c>
      <c r="H1384" s="6">
        <v>50000</v>
      </c>
      <c r="I1384" s="4" t="s">
        <v>3886</v>
      </c>
      <c r="J1384" s="4" t="s">
        <v>3887</v>
      </c>
    </row>
    <row r="1385" spans="1:10" x14ac:dyDescent="0.2">
      <c r="A1385" s="4" t="s">
        <v>95</v>
      </c>
      <c r="B1385" s="4" t="s">
        <v>257</v>
      </c>
      <c r="C1385" s="5" t="s">
        <v>7</v>
      </c>
      <c r="D1385" s="5" t="s">
        <v>1545</v>
      </c>
      <c r="E1385" s="4" t="s">
        <v>1546</v>
      </c>
      <c r="F1385" s="6">
        <v>237000</v>
      </c>
      <c r="G1385" s="6">
        <v>0</v>
      </c>
      <c r="H1385" s="6">
        <v>237000</v>
      </c>
      <c r="I1385" s="4" t="s">
        <v>1547</v>
      </c>
      <c r="J1385" s="4" t="s">
        <v>1548</v>
      </c>
    </row>
    <row r="1386" spans="1:10" x14ac:dyDescent="0.2">
      <c r="A1386" s="4" t="s">
        <v>95</v>
      </c>
      <c r="B1386" s="4" t="s">
        <v>257</v>
      </c>
      <c r="C1386" s="5" t="s">
        <v>7</v>
      </c>
      <c r="D1386" s="5" t="s">
        <v>2785</v>
      </c>
      <c r="E1386" s="4" t="s">
        <v>2786</v>
      </c>
      <c r="F1386" s="6">
        <v>165000</v>
      </c>
      <c r="G1386" s="6">
        <v>0</v>
      </c>
      <c r="H1386" s="6">
        <v>165000</v>
      </c>
      <c r="I1386" s="4" t="s">
        <v>99</v>
      </c>
      <c r="J1386" s="4" t="s">
        <v>1559</v>
      </c>
    </row>
    <row r="1387" spans="1:10" x14ac:dyDescent="0.2">
      <c r="A1387" s="4" t="s">
        <v>95</v>
      </c>
      <c r="B1387" s="4" t="s">
        <v>257</v>
      </c>
      <c r="C1387" s="5" t="s">
        <v>7</v>
      </c>
      <c r="D1387" s="5" t="s">
        <v>1549</v>
      </c>
      <c r="E1387" s="4" t="s">
        <v>2613</v>
      </c>
      <c r="F1387" s="6">
        <v>276000</v>
      </c>
      <c r="G1387" s="6">
        <v>93094.247000000003</v>
      </c>
      <c r="H1387" s="6">
        <v>182905.753</v>
      </c>
      <c r="I1387" s="4" t="s">
        <v>96</v>
      </c>
      <c r="J1387" s="4" t="s">
        <v>1537</v>
      </c>
    </row>
    <row r="1388" spans="1:10" x14ac:dyDescent="0.2">
      <c r="A1388" s="4" t="s">
        <v>95</v>
      </c>
      <c r="B1388" s="4" t="s">
        <v>257</v>
      </c>
      <c r="C1388" s="5" t="s">
        <v>7</v>
      </c>
      <c r="D1388" s="5" t="s">
        <v>3166</v>
      </c>
      <c r="E1388" s="4" t="s">
        <v>3167</v>
      </c>
      <c r="F1388" s="6">
        <v>122650</v>
      </c>
      <c r="G1388" s="6">
        <v>0</v>
      </c>
      <c r="H1388" s="6">
        <v>122650</v>
      </c>
      <c r="I1388" s="4" t="s">
        <v>99</v>
      </c>
      <c r="J1388" s="4" t="s">
        <v>2697</v>
      </c>
    </row>
    <row r="1389" spans="1:10" x14ac:dyDescent="0.2">
      <c r="A1389" s="4" t="s">
        <v>95</v>
      </c>
      <c r="B1389" s="4" t="s">
        <v>257</v>
      </c>
      <c r="C1389" s="5" t="s">
        <v>7</v>
      </c>
      <c r="D1389" s="5" t="s">
        <v>1550</v>
      </c>
      <c r="E1389" s="4" t="s">
        <v>2173</v>
      </c>
      <c r="F1389" s="6">
        <v>375000</v>
      </c>
      <c r="G1389" s="6">
        <v>65059.383000000002</v>
      </c>
      <c r="H1389" s="6">
        <v>309940.61699999997</v>
      </c>
      <c r="I1389" s="4" t="s">
        <v>1544</v>
      </c>
      <c r="J1389" s="4" t="s">
        <v>1551</v>
      </c>
    </row>
    <row r="1390" spans="1:10" x14ac:dyDescent="0.2">
      <c r="A1390" s="4" t="s">
        <v>95</v>
      </c>
      <c r="B1390" s="4" t="s">
        <v>257</v>
      </c>
      <c r="C1390" s="5" t="s">
        <v>7</v>
      </c>
      <c r="D1390" s="5" t="s">
        <v>3888</v>
      </c>
      <c r="E1390" s="4" t="s">
        <v>3889</v>
      </c>
      <c r="F1390" s="6">
        <v>766000</v>
      </c>
      <c r="G1390" s="6">
        <v>36675.951000000001</v>
      </c>
      <c r="H1390" s="6">
        <v>729324.049</v>
      </c>
      <c r="I1390" s="4" t="s">
        <v>96</v>
      </c>
      <c r="J1390" s="4" t="s">
        <v>1475</v>
      </c>
    </row>
    <row r="1391" spans="1:10" x14ac:dyDescent="0.2">
      <c r="A1391" s="4" t="s">
        <v>95</v>
      </c>
      <c r="B1391" s="4" t="s">
        <v>257</v>
      </c>
      <c r="C1391" s="5" t="s">
        <v>7</v>
      </c>
      <c r="D1391" s="5" t="s">
        <v>1552</v>
      </c>
      <c r="E1391" s="4" t="s">
        <v>2614</v>
      </c>
      <c r="F1391" s="6">
        <v>53150</v>
      </c>
      <c r="G1391" s="6">
        <v>14321.937</v>
      </c>
      <c r="H1391" s="6">
        <v>38828.063000000002</v>
      </c>
      <c r="I1391" s="4" t="s">
        <v>99</v>
      </c>
      <c r="J1391" s="4" t="s">
        <v>99</v>
      </c>
    </row>
    <row r="1392" spans="1:10" x14ac:dyDescent="0.2">
      <c r="A1392" s="4" t="s">
        <v>95</v>
      </c>
      <c r="B1392" s="4" t="s">
        <v>257</v>
      </c>
      <c r="C1392" s="5" t="s">
        <v>7</v>
      </c>
      <c r="D1392" s="5" t="s">
        <v>3890</v>
      </c>
      <c r="E1392" s="4" t="s">
        <v>3891</v>
      </c>
      <c r="F1392" s="6">
        <v>6437000</v>
      </c>
      <c r="G1392" s="6">
        <v>3634447.0049999999</v>
      </c>
      <c r="H1392" s="6">
        <v>2802552.9950000001</v>
      </c>
      <c r="I1392" s="4" t="s">
        <v>101</v>
      </c>
      <c r="J1392" s="4" t="s">
        <v>102</v>
      </c>
    </row>
    <row r="1393" spans="1:10" x14ac:dyDescent="0.2">
      <c r="A1393" s="4" t="s">
        <v>95</v>
      </c>
      <c r="B1393" s="4" t="s">
        <v>257</v>
      </c>
      <c r="C1393" s="5" t="s">
        <v>7</v>
      </c>
      <c r="D1393" s="5" t="s">
        <v>3892</v>
      </c>
      <c r="E1393" s="4" t="s">
        <v>3893</v>
      </c>
      <c r="F1393" s="6">
        <v>3779070</v>
      </c>
      <c r="G1393" s="6">
        <v>582073.02899999998</v>
      </c>
      <c r="H1393" s="6">
        <v>3196996.9709999999</v>
      </c>
      <c r="I1393" s="4" t="s">
        <v>4153</v>
      </c>
      <c r="J1393" s="4" t="s">
        <v>4154</v>
      </c>
    </row>
    <row r="1394" spans="1:10" x14ac:dyDescent="0.2">
      <c r="A1394" s="4" t="s">
        <v>95</v>
      </c>
      <c r="B1394" s="4" t="s">
        <v>257</v>
      </c>
      <c r="C1394" s="5" t="s">
        <v>7</v>
      </c>
      <c r="D1394" s="5" t="s">
        <v>3894</v>
      </c>
      <c r="E1394" s="4" t="s">
        <v>3895</v>
      </c>
      <c r="F1394" s="6">
        <v>1449000</v>
      </c>
      <c r="G1394" s="6">
        <v>73004.448999999993</v>
      </c>
      <c r="H1394" s="6">
        <v>1375995.551</v>
      </c>
      <c r="I1394" s="4" t="s">
        <v>99</v>
      </c>
      <c r="J1394" s="4" t="s">
        <v>4155</v>
      </c>
    </row>
    <row r="1395" spans="1:10" x14ac:dyDescent="0.2">
      <c r="A1395" s="4" t="s">
        <v>95</v>
      </c>
      <c r="B1395" s="4" t="s">
        <v>257</v>
      </c>
      <c r="C1395" s="5" t="s">
        <v>7</v>
      </c>
      <c r="D1395" s="5" t="s">
        <v>3896</v>
      </c>
      <c r="E1395" s="4" t="s">
        <v>3897</v>
      </c>
      <c r="F1395" s="6">
        <v>3410000</v>
      </c>
      <c r="G1395" s="6">
        <v>991505.63600000006</v>
      </c>
      <c r="H1395" s="6">
        <v>2418494.3640000001</v>
      </c>
      <c r="I1395" s="4" t="s">
        <v>23</v>
      </c>
      <c r="J1395" s="4" t="s">
        <v>24</v>
      </c>
    </row>
    <row r="1396" spans="1:10" x14ac:dyDescent="0.2">
      <c r="A1396" s="4" t="s">
        <v>95</v>
      </c>
      <c r="B1396" s="4" t="s">
        <v>257</v>
      </c>
      <c r="C1396" s="5" t="s">
        <v>7</v>
      </c>
      <c r="D1396" s="5" t="s">
        <v>1553</v>
      </c>
      <c r="E1396" s="4" t="s">
        <v>2615</v>
      </c>
      <c r="F1396" s="6">
        <v>217000</v>
      </c>
      <c r="G1396" s="6">
        <v>0</v>
      </c>
      <c r="H1396" s="6">
        <v>217000</v>
      </c>
      <c r="I1396" s="4" t="s">
        <v>99</v>
      </c>
      <c r="J1396" s="4" t="s">
        <v>3168</v>
      </c>
    </row>
    <row r="1397" spans="1:10" x14ac:dyDescent="0.2">
      <c r="A1397" s="4" t="s">
        <v>95</v>
      </c>
      <c r="B1397" s="4" t="s">
        <v>257</v>
      </c>
      <c r="C1397" s="5" t="s">
        <v>7</v>
      </c>
      <c r="D1397" s="5" t="s">
        <v>3169</v>
      </c>
      <c r="E1397" s="4" t="s">
        <v>3170</v>
      </c>
      <c r="F1397" s="6">
        <v>53150</v>
      </c>
      <c r="G1397" s="6">
        <v>0</v>
      </c>
      <c r="H1397" s="6">
        <v>53150</v>
      </c>
      <c r="I1397" s="4" t="s">
        <v>99</v>
      </c>
      <c r="J1397" s="4" t="s">
        <v>1530</v>
      </c>
    </row>
    <row r="1398" spans="1:10" x14ac:dyDescent="0.2">
      <c r="A1398" s="4" t="s">
        <v>95</v>
      </c>
      <c r="B1398" s="4" t="s">
        <v>257</v>
      </c>
      <c r="C1398" s="5" t="s">
        <v>7</v>
      </c>
      <c r="D1398" s="5" t="s">
        <v>1554</v>
      </c>
      <c r="E1398" s="4" t="s">
        <v>1555</v>
      </c>
      <c r="F1398" s="6">
        <v>1623000</v>
      </c>
      <c r="G1398" s="6">
        <v>0</v>
      </c>
      <c r="H1398" s="6">
        <v>1623000</v>
      </c>
      <c r="I1398" s="4" t="s">
        <v>96</v>
      </c>
      <c r="J1398" s="4" t="s">
        <v>98</v>
      </c>
    </row>
    <row r="1399" spans="1:10" x14ac:dyDescent="0.2">
      <c r="A1399" s="4" t="s">
        <v>95</v>
      </c>
      <c r="B1399" s="4" t="s">
        <v>257</v>
      </c>
      <c r="C1399" s="5" t="s">
        <v>7</v>
      </c>
      <c r="D1399" s="5" t="s">
        <v>3898</v>
      </c>
      <c r="E1399" s="4" t="s">
        <v>3899</v>
      </c>
      <c r="F1399" s="6">
        <v>5485000</v>
      </c>
      <c r="G1399" s="6">
        <v>3534919.639</v>
      </c>
      <c r="H1399" s="6">
        <v>1950080.361</v>
      </c>
      <c r="I1399" s="4" t="s">
        <v>1514</v>
      </c>
      <c r="J1399" s="4" t="s">
        <v>3900</v>
      </c>
    </row>
    <row r="1400" spans="1:10" x14ac:dyDescent="0.2">
      <c r="A1400" s="4" t="s">
        <v>95</v>
      </c>
      <c r="B1400" s="4" t="s">
        <v>257</v>
      </c>
      <c r="C1400" s="5" t="s">
        <v>7</v>
      </c>
      <c r="D1400" s="5" t="s">
        <v>3901</v>
      </c>
      <c r="E1400" s="4" t="s">
        <v>3902</v>
      </c>
      <c r="F1400" s="6">
        <v>4822000</v>
      </c>
      <c r="G1400" s="6">
        <v>3478231.8309999998</v>
      </c>
      <c r="H1400" s="6">
        <v>1343768.1690000002</v>
      </c>
      <c r="I1400" s="4" t="s">
        <v>23</v>
      </c>
      <c r="J1400" s="4" t="s">
        <v>24</v>
      </c>
    </row>
    <row r="1401" spans="1:10" x14ac:dyDescent="0.2">
      <c r="A1401" s="4" t="s">
        <v>95</v>
      </c>
      <c r="B1401" s="4" t="s">
        <v>257</v>
      </c>
      <c r="C1401" s="5" t="s">
        <v>7</v>
      </c>
      <c r="D1401" s="5" t="s">
        <v>3903</v>
      </c>
      <c r="E1401" s="4" t="s">
        <v>3904</v>
      </c>
      <c r="F1401" s="6">
        <v>2291000</v>
      </c>
      <c r="G1401" s="6">
        <v>311527.96500000003</v>
      </c>
      <c r="H1401" s="6">
        <v>1979472.0349999999</v>
      </c>
      <c r="I1401" s="4" t="s">
        <v>23</v>
      </c>
      <c r="J1401" s="4" t="s">
        <v>24</v>
      </c>
    </row>
    <row r="1402" spans="1:10" x14ac:dyDescent="0.2">
      <c r="A1402" s="4" t="s">
        <v>95</v>
      </c>
      <c r="B1402" s="4" t="s">
        <v>257</v>
      </c>
      <c r="C1402" s="5" t="s">
        <v>7</v>
      </c>
      <c r="D1402" s="5" t="s">
        <v>3905</v>
      </c>
      <c r="E1402" s="4" t="s">
        <v>3906</v>
      </c>
      <c r="F1402" s="6">
        <v>12000000</v>
      </c>
      <c r="G1402" s="6">
        <v>3091845.6069999998</v>
      </c>
      <c r="H1402" s="6">
        <v>8908154.3929999992</v>
      </c>
      <c r="I1402" s="4" t="s">
        <v>23</v>
      </c>
      <c r="J1402" s="4" t="s">
        <v>24</v>
      </c>
    </row>
    <row r="1403" spans="1:10" x14ac:dyDescent="0.2">
      <c r="A1403" s="4" t="s">
        <v>95</v>
      </c>
      <c r="B1403" s="4" t="s">
        <v>257</v>
      </c>
      <c r="C1403" s="5" t="s">
        <v>7</v>
      </c>
      <c r="D1403" s="5" t="s">
        <v>3171</v>
      </c>
      <c r="E1403" s="4" t="s">
        <v>3172</v>
      </c>
      <c r="F1403" s="6">
        <v>53650</v>
      </c>
      <c r="G1403" s="6">
        <v>0</v>
      </c>
      <c r="H1403" s="6">
        <v>53650</v>
      </c>
      <c r="I1403" s="4" t="s">
        <v>99</v>
      </c>
      <c r="J1403" s="4" t="s">
        <v>3173</v>
      </c>
    </row>
    <row r="1404" spans="1:10" x14ac:dyDescent="0.2">
      <c r="A1404" s="4" t="s">
        <v>95</v>
      </c>
      <c r="B1404" s="4" t="s">
        <v>257</v>
      </c>
      <c r="C1404" s="5" t="s">
        <v>7</v>
      </c>
      <c r="D1404" s="5" t="s">
        <v>4156</v>
      </c>
      <c r="E1404" s="4" t="s">
        <v>4157</v>
      </c>
      <c r="F1404" s="6">
        <v>12916546</v>
      </c>
      <c r="G1404" s="6">
        <v>2525770.466</v>
      </c>
      <c r="H1404" s="6">
        <v>10390775.534</v>
      </c>
      <c r="I1404" s="4" t="s">
        <v>23</v>
      </c>
      <c r="J1404" s="4" t="s">
        <v>24</v>
      </c>
    </row>
    <row r="1405" spans="1:10" x14ac:dyDescent="0.2">
      <c r="A1405" s="4" t="s">
        <v>95</v>
      </c>
      <c r="B1405" s="4" t="s">
        <v>257</v>
      </c>
      <c r="C1405" s="5" t="s">
        <v>7</v>
      </c>
      <c r="D1405" s="5" t="s">
        <v>2787</v>
      </c>
      <c r="E1405" s="4" t="s">
        <v>3174</v>
      </c>
      <c r="F1405" s="6">
        <v>2603000</v>
      </c>
      <c r="G1405" s="6">
        <v>0</v>
      </c>
      <c r="H1405" s="6">
        <v>2603000</v>
      </c>
      <c r="I1405" s="4" t="s">
        <v>23</v>
      </c>
      <c r="J1405" s="4" t="s">
        <v>24</v>
      </c>
    </row>
    <row r="1406" spans="1:10" x14ac:dyDescent="0.2">
      <c r="A1406" s="4" t="s">
        <v>95</v>
      </c>
      <c r="B1406" s="4" t="s">
        <v>257</v>
      </c>
      <c r="C1406" s="5" t="s">
        <v>7</v>
      </c>
      <c r="D1406" s="5" t="s">
        <v>2788</v>
      </c>
      <c r="E1406" s="4" t="s">
        <v>3175</v>
      </c>
      <c r="F1406" s="6">
        <v>37447000</v>
      </c>
      <c r="G1406" s="6">
        <v>0</v>
      </c>
      <c r="H1406" s="6">
        <v>37447000</v>
      </c>
      <c r="I1406" s="4" t="s">
        <v>23</v>
      </c>
      <c r="J1406" s="4" t="s">
        <v>24</v>
      </c>
    </row>
    <row r="1407" spans="1:10" x14ac:dyDescent="0.2">
      <c r="A1407" s="4" t="s">
        <v>95</v>
      </c>
      <c r="B1407" s="4" t="s">
        <v>257</v>
      </c>
      <c r="C1407" s="5" t="s">
        <v>7</v>
      </c>
      <c r="D1407" s="5" t="s">
        <v>2789</v>
      </c>
      <c r="E1407" s="4" t="s">
        <v>3176</v>
      </c>
      <c r="F1407" s="6">
        <v>24320000</v>
      </c>
      <c r="G1407" s="6">
        <v>0</v>
      </c>
      <c r="H1407" s="6">
        <v>24320000</v>
      </c>
      <c r="I1407" s="4" t="s">
        <v>23</v>
      </c>
      <c r="J1407" s="4" t="s">
        <v>24</v>
      </c>
    </row>
    <row r="1408" spans="1:10" x14ac:dyDescent="0.2">
      <c r="A1408" s="4" t="s">
        <v>95</v>
      </c>
      <c r="B1408" s="4" t="s">
        <v>257</v>
      </c>
      <c r="C1408" s="5" t="s">
        <v>7</v>
      </c>
      <c r="D1408" s="5" t="s">
        <v>2790</v>
      </c>
      <c r="E1408" s="4" t="s">
        <v>3177</v>
      </c>
      <c r="F1408" s="6">
        <v>745000</v>
      </c>
      <c r="G1408" s="6">
        <v>0</v>
      </c>
      <c r="H1408" s="6">
        <v>745000</v>
      </c>
      <c r="I1408" s="4" t="s">
        <v>101</v>
      </c>
      <c r="J1408" s="4" t="s">
        <v>102</v>
      </c>
    </row>
    <row r="1409" spans="1:10" ht="25.5" x14ac:dyDescent="0.2">
      <c r="A1409" s="4" t="s">
        <v>95</v>
      </c>
      <c r="B1409" s="4" t="s">
        <v>300</v>
      </c>
      <c r="C1409" s="5" t="s">
        <v>8</v>
      </c>
      <c r="D1409" s="5" t="s">
        <v>3907</v>
      </c>
      <c r="E1409" s="4" t="s">
        <v>3908</v>
      </c>
      <c r="F1409" s="6">
        <v>10</v>
      </c>
      <c r="G1409" s="6">
        <v>0</v>
      </c>
      <c r="H1409" s="6">
        <v>10</v>
      </c>
      <c r="I1409" s="4" t="s">
        <v>1514</v>
      </c>
      <c r="J1409" s="4" t="s">
        <v>3875</v>
      </c>
    </row>
    <row r="1410" spans="1:10" ht="25.5" x14ac:dyDescent="0.2">
      <c r="A1410" s="4" t="s">
        <v>95</v>
      </c>
      <c r="B1410" s="4" t="s">
        <v>300</v>
      </c>
      <c r="C1410" s="5" t="s">
        <v>8</v>
      </c>
      <c r="D1410" s="5" t="s">
        <v>3909</v>
      </c>
      <c r="E1410" s="4" t="s">
        <v>3910</v>
      </c>
      <c r="F1410" s="6">
        <v>10</v>
      </c>
      <c r="G1410" s="6">
        <v>0</v>
      </c>
      <c r="H1410" s="6">
        <v>10</v>
      </c>
      <c r="I1410" s="4" t="s">
        <v>1514</v>
      </c>
      <c r="J1410" s="4" t="s">
        <v>3875</v>
      </c>
    </row>
    <row r="1411" spans="1:10" x14ac:dyDescent="0.2">
      <c r="A1411" s="4" t="s">
        <v>95</v>
      </c>
      <c r="B1411" s="4" t="s">
        <v>300</v>
      </c>
      <c r="C1411" s="5" t="s">
        <v>7</v>
      </c>
      <c r="D1411" s="5" t="s">
        <v>3911</v>
      </c>
      <c r="E1411" s="4" t="s">
        <v>3912</v>
      </c>
      <c r="F1411" s="6">
        <v>200000</v>
      </c>
      <c r="G1411" s="6">
        <v>0</v>
      </c>
      <c r="H1411" s="6">
        <v>200000</v>
      </c>
      <c r="I1411" s="4" t="s">
        <v>23</v>
      </c>
      <c r="J1411" s="4" t="s">
        <v>24</v>
      </c>
    </row>
    <row r="1412" spans="1:10" x14ac:dyDescent="0.2">
      <c r="A1412" s="4" t="s">
        <v>95</v>
      </c>
      <c r="B1412" s="4" t="s">
        <v>300</v>
      </c>
      <c r="C1412" s="5" t="s">
        <v>7</v>
      </c>
      <c r="D1412" s="5" t="s">
        <v>1476</v>
      </c>
      <c r="E1412" s="4" t="s">
        <v>1477</v>
      </c>
      <c r="F1412" s="6">
        <v>3000</v>
      </c>
      <c r="G1412" s="6">
        <v>1152.77</v>
      </c>
      <c r="H1412" s="6">
        <v>1847.23</v>
      </c>
      <c r="I1412" s="4" t="s">
        <v>100</v>
      </c>
      <c r="J1412" s="4" t="s">
        <v>1478</v>
      </c>
    </row>
    <row r="1413" spans="1:10" x14ac:dyDescent="0.2">
      <c r="A1413" s="4" t="s">
        <v>95</v>
      </c>
      <c r="B1413" s="4" t="s">
        <v>300</v>
      </c>
      <c r="C1413" s="5" t="s">
        <v>7</v>
      </c>
      <c r="D1413" s="5" t="s">
        <v>3913</v>
      </c>
      <c r="E1413" s="4" t="s">
        <v>3914</v>
      </c>
      <c r="F1413" s="6">
        <v>1384000</v>
      </c>
      <c r="G1413" s="6">
        <v>163481.32800000001</v>
      </c>
      <c r="H1413" s="6">
        <v>1220518.672</v>
      </c>
      <c r="I1413" s="4" t="s">
        <v>100</v>
      </c>
      <c r="J1413" s="4" t="s">
        <v>198</v>
      </c>
    </row>
    <row r="1414" spans="1:10" x14ac:dyDescent="0.2">
      <c r="A1414" s="4" t="s">
        <v>95</v>
      </c>
      <c r="B1414" s="4" t="s">
        <v>300</v>
      </c>
      <c r="C1414" s="5" t="s">
        <v>7</v>
      </c>
      <c r="D1414" s="5" t="s">
        <v>2065</v>
      </c>
      <c r="E1414" s="4" t="s">
        <v>2066</v>
      </c>
      <c r="F1414" s="6">
        <v>3364000</v>
      </c>
      <c r="G1414" s="6">
        <v>1380272.2919999999</v>
      </c>
      <c r="H1414" s="6">
        <v>1983727.7080000001</v>
      </c>
      <c r="I1414" s="4" t="s">
        <v>100</v>
      </c>
      <c r="J1414" s="4" t="s">
        <v>1470</v>
      </c>
    </row>
    <row r="1415" spans="1:10" x14ac:dyDescent="0.2">
      <c r="A1415" s="4" t="s">
        <v>95</v>
      </c>
      <c r="B1415" s="4" t="s">
        <v>300</v>
      </c>
      <c r="C1415" s="5" t="s">
        <v>7</v>
      </c>
      <c r="D1415" s="5" t="s">
        <v>2067</v>
      </c>
      <c r="E1415" s="4" t="s">
        <v>2068</v>
      </c>
      <c r="F1415" s="6">
        <v>1003656</v>
      </c>
      <c r="G1415" s="6">
        <v>185661.329</v>
      </c>
      <c r="H1415" s="6">
        <v>817994.67099999997</v>
      </c>
      <c r="I1415" s="4" t="s">
        <v>100</v>
      </c>
      <c r="J1415" s="4" t="s">
        <v>104</v>
      </c>
    </row>
    <row r="1416" spans="1:10" x14ac:dyDescent="0.2">
      <c r="A1416" s="4" t="s">
        <v>95</v>
      </c>
      <c r="B1416" s="4" t="s">
        <v>300</v>
      </c>
      <c r="C1416" s="5" t="s">
        <v>7</v>
      </c>
      <c r="D1416" s="5" t="s">
        <v>1557</v>
      </c>
      <c r="E1416" s="4" t="s">
        <v>1558</v>
      </c>
      <c r="F1416" s="6">
        <v>1435001</v>
      </c>
      <c r="G1416" s="6">
        <v>1339089.4010000001</v>
      </c>
      <c r="H1416" s="6">
        <v>95911.5989999999</v>
      </c>
      <c r="I1416" s="4" t="s">
        <v>96</v>
      </c>
      <c r="J1416" s="4" t="s">
        <v>1537</v>
      </c>
    </row>
    <row r="1417" spans="1:10" x14ac:dyDescent="0.2">
      <c r="A1417" s="4" t="s">
        <v>95</v>
      </c>
      <c r="B1417" s="4" t="s">
        <v>300</v>
      </c>
      <c r="C1417" s="5" t="s">
        <v>7</v>
      </c>
      <c r="D1417" s="5" t="s">
        <v>3915</v>
      </c>
      <c r="E1417" s="4" t="s">
        <v>3916</v>
      </c>
      <c r="F1417" s="6">
        <v>1653000</v>
      </c>
      <c r="G1417" s="6">
        <v>0</v>
      </c>
      <c r="H1417" s="6">
        <v>1653000</v>
      </c>
      <c r="I1417" s="4" t="s">
        <v>100</v>
      </c>
      <c r="J1417" s="4" t="s">
        <v>1527</v>
      </c>
    </row>
    <row r="1418" spans="1:10" x14ac:dyDescent="0.2">
      <c r="A1418" s="4" t="s">
        <v>95</v>
      </c>
      <c r="B1418" s="4" t="s">
        <v>300</v>
      </c>
      <c r="C1418" s="5" t="s">
        <v>7</v>
      </c>
      <c r="D1418" s="5" t="s">
        <v>1560</v>
      </c>
      <c r="E1418" s="4" t="s">
        <v>1561</v>
      </c>
      <c r="F1418" s="6">
        <v>1880295</v>
      </c>
      <c r="G1418" s="6">
        <v>1146987.5060000001</v>
      </c>
      <c r="H1418" s="6">
        <v>733307.49399999995</v>
      </c>
      <c r="I1418" s="4" t="s">
        <v>1514</v>
      </c>
      <c r="J1418" s="4" t="s">
        <v>1562</v>
      </c>
    </row>
    <row r="1419" spans="1:10" x14ac:dyDescent="0.2">
      <c r="A1419" s="4" t="s">
        <v>95</v>
      </c>
      <c r="B1419" s="4" t="s">
        <v>300</v>
      </c>
      <c r="C1419" s="5" t="s">
        <v>7</v>
      </c>
      <c r="D1419" s="5" t="s">
        <v>3917</v>
      </c>
      <c r="E1419" s="4" t="s">
        <v>3918</v>
      </c>
      <c r="F1419" s="6">
        <v>398000</v>
      </c>
      <c r="G1419" s="6">
        <v>0</v>
      </c>
      <c r="H1419" s="6">
        <v>398000</v>
      </c>
      <c r="I1419" s="4" t="s">
        <v>96</v>
      </c>
      <c r="J1419" s="4" t="s">
        <v>1475</v>
      </c>
    </row>
    <row r="1420" spans="1:10" x14ac:dyDescent="0.2">
      <c r="A1420" s="4" t="s">
        <v>95</v>
      </c>
      <c r="B1420" s="4" t="s">
        <v>300</v>
      </c>
      <c r="C1420" s="5" t="s">
        <v>7</v>
      </c>
      <c r="D1420" s="5" t="s">
        <v>3919</v>
      </c>
      <c r="E1420" s="4" t="s">
        <v>3920</v>
      </c>
      <c r="F1420" s="6">
        <v>585445</v>
      </c>
      <c r="G1420" s="6">
        <v>0</v>
      </c>
      <c r="H1420" s="6">
        <v>585445</v>
      </c>
      <c r="I1420" s="4" t="s">
        <v>96</v>
      </c>
      <c r="J1420" s="4" t="s">
        <v>97</v>
      </c>
    </row>
    <row r="1421" spans="1:10" x14ac:dyDescent="0.2">
      <c r="A1421" s="4" t="s">
        <v>95</v>
      </c>
      <c r="B1421" s="4" t="s">
        <v>300</v>
      </c>
      <c r="C1421" s="5" t="s">
        <v>7</v>
      </c>
      <c r="D1421" s="5" t="s">
        <v>3921</v>
      </c>
      <c r="E1421" s="4" t="s">
        <v>3922</v>
      </c>
      <c r="F1421" s="6">
        <v>280952</v>
      </c>
      <c r="G1421" s="6">
        <v>0</v>
      </c>
      <c r="H1421" s="6">
        <v>280952</v>
      </c>
      <c r="I1421" s="4" t="s">
        <v>101</v>
      </c>
      <c r="J1421" s="4" t="s">
        <v>102</v>
      </c>
    </row>
    <row r="1422" spans="1:10" x14ac:dyDescent="0.2">
      <c r="A1422" s="4" t="s">
        <v>95</v>
      </c>
      <c r="B1422" s="4" t="s">
        <v>300</v>
      </c>
      <c r="C1422" s="5" t="s">
        <v>7</v>
      </c>
      <c r="D1422" s="5" t="s">
        <v>3923</v>
      </c>
      <c r="E1422" s="4" t="s">
        <v>3924</v>
      </c>
      <c r="F1422" s="6">
        <v>1472700</v>
      </c>
      <c r="G1422" s="6">
        <v>244480.55900000001</v>
      </c>
      <c r="H1422" s="6">
        <v>1228219.4410000001</v>
      </c>
      <c r="I1422" s="4" t="s">
        <v>100</v>
      </c>
      <c r="J1422" s="4" t="s">
        <v>3925</v>
      </c>
    </row>
    <row r="1423" spans="1:10" x14ac:dyDescent="0.2">
      <c r="A1423" s="4" t="s">
        <v>95</v>
      </c>
      <c r="B1423" s="4" t="s">
        <v>300</v>
      </c>
      <c r="C1423" s="5" t="s">
        <v>7</v>
      </c>
      <c r="D1423" s="5" t="s">
        <v>2069</v>
      </c>
      <c r="E1423" s="4" t="s">
        <v>2616</v>
      </c>
      <c r="F1423" s="6">
        <v>523065</v>
      </c>
      <c r="G1423" s="6">
        <v>381832.99699999997</v>
      </c>
      <c r="H1423" s="6">
        <v>141232.00300000003</v>
      </c>
      <c r="I1423" s="4" t="s">
        <v>100</v>
      </c>
      <c r="J1423" s="4" t="s">
        <v>1527</v>
      </c>
    </row>
    <row r="1424" spans="1:10" x14ac:dyDescent="0.2">
      <c r="A1424" s="4" t="s">
        <v>95</v>
      </c>
      <c r="B1424" s="4" t="s">
        <v>300</v>
      </c>
      <c r="C1424" s="5" t="s">
        <v>7</v>
      </c>
      <c r="D1424" s="5" t="s">
        <v>2070</v>
      </c>
      <c r="E1424" s="4" t="s">
        <v>2617</v>
      </c>
      <c r="F1424" s="6">
        <v>90659</v>
      </c>
      <c r="G1424" s="6">
        <v>65769.293000000005</v>
      </c>
      <c r="H1424" s="6">
        <v>24889.706999999995</v>
      </c>
      <c r="I1424" s="4" t="s">
        <v>100</v>
      </c>
      <c r="J1424" s="4" t="s">
        <v>1527</v>
      </c>
    </row>
    <row r="1425" spans="1:10" x14ac:dyDescent="0.2">
      <c r="A1425" s="4" t="s">
        <v>95</v>
      </c>
      <c r="B1425" s="4" t="s">
        <v>300</v>
      </c>
      <c r="C1425" s="5" t="s">
        <v>7</v>
      </c>
      <c r="D1425" s="5" t="s">
        <v>2342</v>
      </c>
      <c r="E1425" s="4" t="s">
        <v>3178</v>
      </c>
      <c r="F1425" s="6">
        <v>233323</v>
      </c>
      <c r="G1425" s="6">
        <v>207406.57800000001</v>
      </c>
      <c r="H1425" s="6">
        <v>25916.421999999991</v>
      </c>
      <c r="I1425" s="4" t="s">
        <v>96</v>
      </c>
      <c r="J1425" s="4" t="s">
        <v>1537</v>
      </c>
    </row>
    <row r="1426" spans="1:10" x14ac:dyDescent="0.2">
      <c r="A1426" s="4" t="s">
        <v>95</v>
      </c>
      <c r="B1426" s="4" t="s">
        <v>300</v>
      </c>
      <c r="C1426" s="5" t="s">
        <v>7</v>
      </c>
      <c r="D1426" s="5" t="s">
        <v>3926</v>
      </c>
      <c r="E1426" s="4" t="s">
        <v>3927</v>
      </c>
      <c r="F1426" s="6">
        <v>465776</v>
      </c>
      <c r="G1426" s="6">
        <v>0</v>
      </c>
      <c r="H1426" s="6">
        <v>465776</v>
      </c>
      <c r="I1426" s="4" t="s">
        <v>101</v>
      </c>
      <c r="J1426" s="4" t="s">
        <v>102</v>
      </c>
    </row>
    <row r="1427" spans="1:10" x14ac:dyDescent="0.2">
      <c r="A1427" s="4" t="s">
        <v>95</v>
      </c>
      <c r="B1427" s="4" t="s">
        <v>300</v>
      </c>
      <c r="C1427" s="5" t="s">
        <v>7</v>
      </c>
      <c r="D1427" s="5" t="s">
        <v>3928</v>
      </c>
      <c r="E1427" s="4" t="s">
        <v>3929</v>
      </c>
      <c r="F1427" s="6">
        <v>473830</v>
      </c>
      <c r="G1427" s="6">
        <v>0</v>
      </c>
      <c r="H1427" s="6">
        <v>473830</v>
      </c>
      <c r="I1427" s="4" t="s">
        <v>100</v>
      </c>
      <c r="J1427" s="4" t="s">
        <v>198</v>
      </c>
    </row>
    <row r="1428" spans="1:10" x14ac:dyDescent="0.2">
      <c r="A1428" s="4" t="s">
        <v>95</v>
      </c>
      <c r="B1428" s="4" t="s">
        <v>300</v>
      </c>
      <c r="C1428" s="5" t="s">
        <v>7</v>
      </c>
      <c r="D1428" s="5" t="s">
        <v>3930</v>
      </c>
      <c r="E1428" s="4" t="s">
        <v>3931</v>
      </c>
      <c r="F1428" s="6">
        <v>446466</v>
      </c>
      <c r="G1428" s="6">
        <v>0</v>
      </c>
      <c r="H1428" s="6">
        <v>446466</v>
      </c>
      <c r="I1428" s="4" t="s">
        <v>96</v>
      </c>
      <c r="J1428" s="4" t="s">
        <v>98</v>
      </c>
    </row>
    <row r="1429" spans="1:10" x14ac:dyDescent="0.2">
      <c r="A1429" s="4" t="s">
        <v>95</v>
      </c>
      <c r="B1429" s="4" t="s">
        <v>184</v>
      </c>
      <c r="C1429" s="5" t="s">
        <v>7</v>
      </c>
      <c r="D1429" s="5" t="s">
        <v>13</v>
      </c>
      <c r="E1429" s="4" t="s">
        <v>149</v>
      </c>
      <c r="F1429" s="6">
        <v>446879</v>
      </c>
      <c r="G1429" s="6">
        <v>367.59699999999998</v>
      </c>
      <c r="H1429" s="6">
        <v>446511.40299999999</v>
      </c>
      <c r="I1429" s="4" t="s">
        <v>99</v>
      </c>
      <c r="J1429" s="4" t="s">
        <v>99</v>
      </c>
    </row>
    <row r="1430" spans="1:10" x14ac:dyDescent="0.2">
      <c r="A1430" s="4" t="s">
        <v>95</v>
      </c>
      <c r="B1430" s="4" t="s">
        <v>184</v>
      </c>
      <c r="C1430" s="5" t="s">
        <v>7</v>
      </c>
      <c r="D1430" s="5" t="s">
        <v>204</v>
      </c>
      <c r="E1430" s="4" t="s">
        <v>205</v>
      </c>
      <c r="F1430" s="6">
        <v>1957310</v>
      </c>
      <c r="G1430" s="6">
        <v>0</v>
      </c>
      <c r="H1430" s="6">
        <v>1957310</v>
      </c>
      <c r="I1430" s="4" t="s">
        <v>99</v>
      </c>
      <c r="J1430" s="4" t="s">
        <v>99</v>
      </c>
    </row>
    <row r="1431" spans="1:10" x14ac:dyDescent="0.2">
      <c r="A1431" s="4" t="s">
        <v>95</v>
      </c>
      <c r="B1431" s="4" t="s">
        <v>184</v>
      </c>
      <c r="C1431" s="5" t="s">
        <v>7</v>
      </c>
      <c r="D1431" s="5" t="s">
        <v>14</v>
      </c>
      <c r="E1431" s="4" t="s">
        <v>150</v>
      </c>
      <c r="F1431" s="6">
        <v>230000</v>
      </c>
      <c r="G1431" s="6">
        <v>111213.493</v>
      </c>
      <c r="H1431" s="6">
        <v>118786.507</v>
      </c>
      <c r="I1431" s="4" t="s">
        <v>23</v>
      </c>
      <c r="J1431" s="4" t="s">
        <v>24</v>
      </c>
    </row>
    <row r="1432" spans="1:10" x14ac:dyDescent="0.2">
      <c r="A1432" s="4" t="s">
        <v>95</v>
      </c>
      <c r="B1432" s="4" t="s">
        <v>184</v>
      </c>
      <c r="C1432" s="5" t="s">
        <v>7</v>
      </c>
      <c r="D1432" s="5" t="s">
        <v>2302</v>
      </c>
      <c r="E1432" s="4" t="s">
        <v>2303</v>
      </c>
      <c r="F1432" s="6">
        <v>218655</v>
      </c>
      <c r="G1432" s="6">
        <v>133558.14499999999</v>
      </c>
      <c r="H1432" s="6">
        <v>85096.85500000001</v>
      </c>
      <c r="I1432" s="4" t="s">
        <v>101</v>
      </c>
      <c r="J1432" s="4" t="s">
        <v>101</v>
      </c>
    </row>
    <row r="1433" spans="1:10" x14ac:dyDescent="0.2">
      <c r="A1433" s="4" t="s">
        <v>95</v>
      </c>
      <c r="B1433" s="4" t="s">
        <v>184</v>
      </c>
      <c r="C1433" s="5" t="s">
        <v>7</v>
      </c>
      <c r="D1433" s="5" t="s">
        <v>120</v>
      </c>
      <c r="E1433" s="4" t="s">
        <v>2174</v>
      </c>
      <c r="F1433" s="6">
        <v>36202</v>
      </c>
      <c r="G1433" s="6">
        <v>0</v>
      </c>
      <c r="H1433" s="6">
        <v>36202</v>
      </c>
      <c r="I1433" s="4" t="s">
        <v>96</v>
      </c>
      <c r="J1433" s="4" t="s">
        <v>97</v>
      </c>
    </row>
    <row r="1434" spans="1:10" x14ac:dyDescent="0.2">
      <c r="A1434" s="4" t="s">
        <v>95</v>
      </c>
      <c r="B1434" s="4" t="s">
        <v>184</v>
      </c>
      <c r="C1434" s="5" t="s">
        <v>7</v>
      </c>
      <c r="D1434" s="5" t="s">
        <v>151</v>
      </c>
      <c r="E1434" s="4" t="s">
        <v>231</v>
      </c>
      <c r="F1434" s="6">
        <v>163071</v>
      </c>
      <c r="G1434" s="6">
        <v>0</v>
      </c>
      <c r="H1434" s="6">
        <v>163071</v>
      </c>
      <c r="I1434" s="4" t="s">
        <v>96</v>
      </c>
      <c r="J1434" s="4" t="s">
        <v>97</v>
      </c>
    </row>
    <row r="1435" spans="1:10" x14ac:dyDescent="0.2">
      <c r="A1435" s="4" t="s">
        <v>95</v>
      </c>
      <c r="B1435" s="4" t="s">
        <v>184</v>
      </c>
      <c r="C1435" s="5" t="s">
        <v>7</v>
      </c>
      <c r="D1435" s="5" t="s">
        <v>3179</v>
      </c>
      <c r="E1435" s="4" t="s">
        <v>3180</v>
      </c>
      <c r="F1435" s="6">
        <v>15362</v>
      </c>
      <c r="G1435" s="6">
        <v>15314.097</v>
      </c>
      <c r="H1435" s="6">
        <v>47.903000000000247</v>
      </c>
      <c r="I1435" s="4" t="s">
        <v>99</v>
      </c>
      <c r="J1435" s="4" t="s">
        <v>99</v>
      </c>
    </row>
    <row r="1436" spans="1:10" x14ac:dyDescent="0.2">
      <c r="A1436" s="4" t="s">
        <v>95</v>
      </c>
      <c r="B1436" s="4" t="s">
        <v>184</v>
      </c>
      <c r="C1436" s="5" t="s">
        <v>7</v>
      </c>
      <c r="D1436" s="5" t="s">
        <v>167</v>
      </c>
      <c r="E1436" s="4" t="s">
        <v>232</v>
      </c>
      <c r="F1436" s="6">
        <v>314569</v>
      </c>
      <c r="G1436" s="6">
        <v>148207.677</v>
      </c>
      <c r="H1436" s="6">
        <v>166361.323</v>
      </c>
      <c r="I1436" s="4" t="s">
        <v>100</v>
      </c>
      <c r="J1436" s="4" t="s">
        <v>103</v>
      </c>
    </row>
    <row r="1437" spans="1:10" x14ac:dyDescent="0.2">
      <c r="A1437" s="4" t="s">
        <v>95</v>
      </c>
      <c r="B1437" s="4" t="s">
        <v>184</v>
      </c>
      <c r="C1437" s="5" t="s">
        <v>7</v>
      </c>
      <c r="D1437" s="5" t="s">
        <v>2304</v>
      </c>
      <c r="E1437" s="4" t="s">
        <v>2305</v>
      </c>
      <c r="F1437" s="6">
        <v>287000</v>
      </c>
      <c r="G1437" s="6">
        <v>284215.67799999996</v>
      </c>
      <c r="H1437" s="6">
        <v>2784.3220000000206</v>
      </c>
      <c r="I1437" s="4" t="s">
        <v>100</v>
      </c>
      <c r="J1437" s="4" t="s">
        <v>1470</v>
      </c>
    </row>
    <row r="1438" spans="1:10" x14ac:dyDescent="0.2">
      <c r="A1438" s="4" t="s">
        <v>95</v>
      </c>
      <c r="B1438" s="4" t="s">
        <v>184</v>
      </c>
      <c r="C1438" s="5" t="s">
        <v>7</v>
      </c>
      <c r="D1438" s="5" t="s">
        <v>207</v>
      </c>
      <c r="E1438" s="4" t="s">
        <v>2604</v>
      </c>
      <c r="F1438" s="6">
        <v>7775</v>
      </c>
      <c r="G1438" s="6">
        <v>7762.308</v>
      </c>
      <c r="H1438" s="6">
        <v>12.692000000000007</v>
      </c>
      <c r="I1438" s="4" t="s">
        <v>101</v>
      </c>
      <c r="J1438" s="4" t="s">
        <v>208</v>
      </c>
    </row>
    <row r="1439" spans="1:10" x14ac:dyDescent="0.2">
      <c r="A1439" s="4" t="s">
        <v>95</v>
      </c>
      <c r="B1439" s="4" t="s">
        <v>184</v>
      </c>
      <c r="C1439" s="5" t="s">
        <v>7</v>
      </c>
      <c r="D1439" s="5" t="s">
        <v>209</v>
      </c>
      <c r="E1439" s="4" t="s">
        <v>2605</v>
      </c>
      <c r="F1439" s="6">
        <v>2100</v>
      </c>
      <c r="G1439" s="6">
        <v>2093.2840000000001</v>
      </c>
      <c r="H1439" s="6">
        <v>6.7159999999998945</v>
      </c>
      <c r="I1439" s="4" t="s">
        <v>96</v>
      </c>
      <c r="J1439" s="4" t="s">
        <v>210</v>
      </c>
    </row>
    <row r="1440" spans="1:10" x14ac:dyDescent="0.2">
      <c r="A1440" s="4" t="s">
        <v>95</v>
      </c>
      <c r="B1440" s="4" t="s">
        <v>184</v>
      </c>
      <c r="C1440" s="5" t="s">
        <v>7</v>
      </c>
      <c r="D1440" s="5" t="s">
        <v>241</v>
      </c>
      <c r="E1440" s="4" t="s">
        <v>2618</v>
      </c>
      <c r="F1440" s="6">
        <v>946493</v>
      </c>
      <c r="G1440" s="6">
        <v>360051.92700000003</v>
      </c>
      <c r="H1440" s="6">
        <v>586441.07300000009</v>
      </c>
      <c r="I1440" s="4" t="s">
        <v>101</v>
      </c>
      <c r="J1440" s="4" t="s">
        <v>102</v>
      </c>
    </row>
    <row r="1441" spans="1:10" x14ac:dyDescent="0.2">
      <c r="A1441" s="4" t="s">
        <v>95</v>
      </c>
      <c r="B1441" s="4" t="s">
        <v>184</v>
      </c>
      <c r="C1441" s="5" t="s">
        <v>7</v>
      </c>
      <c r="D1441" s="5" t="s">
        <v>2306</v>
      </c>
      <c r="E1441" s="4" t="s">
        <v>3181</v>
      </c>
      <c r="F1441" s="6">
        <v>1766932</v>
      </c>
      <c r="G1441" s="6">
        <v>894181.62399999995</v>
      </c>
      <c r="H1441" s="6">
        <v>872750.37600000005</v>
      </c>
      <c r="I1441" s="4" t="s">
        <v>100</v>
      </c>
      <c r="J1441" s="4" t="s">
        <v>206</v>
      </c>
    </row>
    <row r="1442" spans="1:10" x14ac:dyDescent="0.2">
      <c r="A1442" s="4" t="s">
        <v>95</v>
      </c>
      <c r="B1442" s="4" t="s">
        <v>184</v>
      </c>
      <c r="C1442" s="5" t="s">
        <v>7</v>
      </c>
      <c r="D1442" s="5" t="s">
        <v>2307</v>
      </c>
      <c r="E1442" s="4" t="s">
        <v>3182</v>
      </c>
      <c r="F1442" s="6">
        <v>1517200</v>
      </c>
      <c r="G1442" s="6">
        <v>601517.43900000001</v>
      </c>
      <c r="H1442" s="6">
        <v>915682.56099999999</v>
      </c>
      <c r="I1442" s="4" t="s">
        <v>96</v>
      </c>
      <c r="J1442" s="4" t="s">
        <v>210</v>
      </c>
    </row>
    <row r="1443" spans="1:10" x14ac:dyDescent="0.2">
      <c r="A1443" s="4" t="s">
        <v>95</v>
      </c>
      <c r="B1443" s="4" t="s">
        <v>184</v>
      </c>
      <c r="C1443" s="5" t="s">
        <v>7</v>
      </c>
      <c r="D1443" s="5" t="s">
        <v>2308</v>
      </c>
      <c r="E1443" s="4" t="s">
        <v>3183</v>
      </c>
      <c r="F1443" s="6">
        <v>1670500</v>
      </c>
      <c r="G1443" s="6">
        <v>581368.571</v>
      </c>
      <c r="H1443" s="6">
        <v>1089131.429</v>
      </c>
      <c r="I1443" s="4" t="s">
        <v>101</v>
      </c>
      <c r="J1443" s="4" t="s">
        <v>208</v>
      </c>
    </row>
    <row r="1444" spans="1:10" x14ac:dyDescent="0.2">
      <c r="A1444" s="4" t="s">
        <v>95</v>
      </c>
      <c r="B1444" s="4" t="s">
        <v>184</v>
      </c>
      <c r="C1444" s="5" t="s">
        <v>7</v>
      </c>
      <c r="D1444" s="5" t="s">
        <v>2309</v>
      </c>
      <c r="E1444" s="4" t="s">
        <v>3184</v>
      </c>
      <c r="F1444" s="6">
        <v>670700</v>
      </c>
      <c r="G1444" s="6">
        <v>260153.00199999998</v>
      </c>
      <c r="H1444" s="6">
        <v>410546.99800000002</v>
      </c>
      <c r="I1444" s="4" t="s">
        <v>96</v>
      </c>
      <c r="J1444" s="4" t="s">
        <v>97</v>
      </c>
    </row>
    <row r="1445" spans="1:10" x14ac:dyDescent="0.2">
      <c r="A1445" s="4" t="s">
        <v>95</v>
      </c>
      <c r="B1445" s="4" t="s">
        <v>184</v>
      </c>
      <c r="C1445" s="5" t="s">
        <v>7</v>
      </c>
      <c r="D1445" s="5" t="s">
        <v>2199</v>
      </c>
      <c r="E1445" s="4" t="s">
        <v>3185</v>
      </c>
      <c r="F1445" s="6">
        <v>315563</v>
      </c>
      <c r="G1445" s="6">
        <v>271746.22000000003</v>
      </c>
      <c r="H1445" s="6">
        <v>43816.779999999984</v>
      </c>
      <c r="I1445" s="4" t="s">
        <v>100</v>
      </c>
      <c r="J1445" s="4" t="s">
        <v>103</v>
      </c>
    </row>
    <row r="1446" spans="1:10" x14ac:dyDescent="0.2">
      <c r="A1446" s="4" t="s">
        <v>95</v>
      </c>
      <c r="B1446" s="4" t="s">
        <v>184</v>
      </c>
      <c r="C1446" s="5" t="s">
        <v>7</v>
      </c>
      <c r="D1446" s="5" t="s">
        <v>2791</v>
      </c>
      <c r="E1446" s="4" t="s">
        <v>3186</v>
      </c>
      <c r="F1446" s="6">
        <v>1543060</v>
      </c>
      <c r="G1446" s="6">
        <v>53.823999999999998</v>
      </c>
      <c r="H1446" s="6">
        <v>1543006.176</v>
      </c>
      <c r="I1446" s="4" t="s">
        <v>99</v>
      </c>
      <c r="J1446" s="4" t="s">
        <v>99</v>
      </c>
    </row>
    <row r="1447" spans="1:10" x14ac:dyDescent="0.2">
      <c r="A1447" s="4" t="s">
        <v>95</v>
      </c>
      <c r="B1447" s="4" t="s">
        <v>2818</v>
      </c>
      <c r="C1447" s="5" t="s">
        <v>7</v>
      </c>
      <c r="D1447" s="5" t="s">
        <v>2071</v>
      </c>
      <c r="E1447" s="4" t="s">
        <v>2072</v>
      </c>
      <c r="F1447" s="6">
        <v>3423907</v>
      </c>
      <c r="G1447" s="6">
        <v>601996.10199999996</v>
      </c>
      <c r="H1447" s="6">
        <v>2821910.898</v>
      </c>
      <c r="I1447" s="4" t="s">
        <v>23</v>
      </c>
      <c r="J1447" s="4" t="s">
        <v>24</v>
      </c>
    </row>
    <row r="1448" spans="1:10" x14ac:dyDescent="0.2">
      <c r="A1448" s="4" t="s">
        <v>95</v>
      </c>
      <c r="B1448" s="4" t="s">
        <v>2818</v>
      </c>
      <c r="C1448" s="5" t="s">
        <v>7</v>
      </c>
      <c r="D1448" s="5" t="s">
        <v>3932</v>
      </c>
      <c r="E1448" s="4" t="s">
        <v>3933</v>
      </c>
      <c r="F1448" s="6">
        <v>1130000</v>
      </c>
      <c r="G1448" s="6">
        <v>0</v>
      </c>
      <c r="H1448" s="6">
        <v>1130000</v>
      </c>
      <c r="I1448" s="4" t="s">
        <v>99</v>
      </c>
      <c r="J1448" s="4" t="s">
        <v>3934</v>
      </c>
    </row>
    <row r="1449" spans="1:10" x14ac:dyDescent="0.2">
      <c r="A1449" s="4" t="s">
        <v>95</v>
      </c>
      <c r="B1449" s="4" t="s">
        <v>2818</v>
      </c>
      <c r="C1449" s="5" t="s">
        <v>7</v>
      </c>
      <c r="D1449" s="5" t="s">
        <v>2073</v>
      </c>
      <c r="E1449" s="4" t="s">
        <v>2619</v>
      </c>
      <c r="F1449" s="6">
        <v>900007</v>
      </c>
      <c r="G1449" s="6">
        <v>420955.64600000001</v>
      </c>
      <c r="H1449" s="6">
        <v>479051.35399999999</v>
      </c>
      <c r="I1449" s="4" t="s">
        <v>100</v>
      </c>
      <c r="J1449" s="4" t="s">
        <v>103</v>
      </c>
    </row>
    <row r="1450" spans="1:10" x14ac:dyDescent="0.2">
      <c r="A1450" s="4" t="s">
        <v>95</v>
      </c>
      <c r="B1450" s="4" t="s">
        <v>2818</v>
      </c>
      <c r="C1450" s="5" t="s">
        <v>7</v>
      </c>
      <c r="D1450" s="5" t="s">
        <v>2213</v>
      </c>
      <c r="E1450" s="4" t="s">
        <v>3187</v>
      </c>
      <c r="F1450" s="6">
        <v>1650000</v>
      </c>
      <c r="G1450" s="6">
        <v>509573.46799999999</v>
      </c>
      <c r="H1450" s="6">
        <v>1140426.5319999999</v>
      </c>
      <c r="I1450" s="4" t="s">
        <v>101</v>
      </c>
      <c r="J1450" s="4" t="s">
        <v>1497</v>
      </c>
    </row>
    <row r="1451" spans="1:10" x14ac:dyDescent="0.2">
      <c r="A1451" s="4" t="s">
        <v>95</v>
      </c>
      <c r="B1451" s="4" t="s">
        <v>2818</v>
      </c>
      <c r="C1451" s="5" t="s">
        <v>7</v>
      </c>
      <c r="D1451" s="5" t="s">
        <v>3935</v>
      </c>
      <c r="E1451" s="4" t="s">
        <v>3936</v>
      </c>
      <c r="F1451" s="6">
        <v>1424708</v>
      </c>
      <c r="G1451" s="6">
        <v>106002.292</v>
      </c>
      <c r="H1451" s="6">
        <v>1318705.7079999999</v>
      </c>
      <c r="I1451" s="4" t="s">
        <v>96</v>
      </c>
      <c r="J1451" s="4" t="s">
        <v>1533</v>
      </c>
    </row>
    <row r="1452" spans="1:10" x14ac:dyDescent="0.2">
      <c r="A1452" s="4" t="s">
        <v>95</v>
      </c>
      <c r="B1452" s="4" t="s">
        <v>2818</v>
      </c>
      <c r="C1452" s="5" t="s">
        <v>7</v>
      </c>
      <c r="D1452" s="5" t="s">
        <v>3937</v>
      </c>
      <c r="E1452" s="4" t="s">
        <v>3938</v>
      </c>
      <c r="F1452" s="6">
        <v>1695000</v>
      </c>
      <c r="G1452" s="6">
        <v>111751.66</v>
      </c>
      <c r="H1452" s="6">
        <v>1583248.34</v>
      </c>
      <c r="I1452" s="4" t="s">
        <v>100</v>
      </c>
      <c r="J1452" s="4" t="s">
        <v>1527</v>
      </c>
    </row>
    <row r="1453" spans="1:10" x14ac:dyDescent="0.2">
      <c r="A1453" s="4" t="s">
        <v>95</v>
      </c>
      <c r="B1453" s="4" t="s">
        <v>2818</v>
      </c>
      <c r="C1453" s="5" t="s">
        <v>7</v>
      </c>
      <c r="D1453" s="5" t="s">
        <v>192</v>
      </c>
      <c r="E1453" s="4" t="s">
        <v>2606</v>
      </c>
      <c r="F1453" s="6">
        <v>456762</v>
      </c>
      <c r="G1453" s="6">
        <v>233821.61299999998</v>
      </c>
      <c r="H1453" s="6">
        <v>222940.38700000002</v>
      </c>
      <c r="I1453" s="4" t="s">
        <v>96</v>
      </c>
      <c r="J1453" s="4" t="s">
        <v>97</v>
      </c>
    </row>
    <row r="1454" spans="1:10" x14ac:dyDescent="0.2">
      <c r="A1454" s="4" t="s">
        <v>95</v>
      </c>
      <c r="B1454" s="4" t="s">
        <v>2818</v>
      </c>
      <c r="C1454" s="5" t="s">
        <v>7</v>
      </c>
      <c r="D1454" s="5" t="s">
        <v>3939</v>
      </c>
      <c r="E1454" s="4" t="s">
        <v>3940</v>
      </c>
      <c r="F1454" s="6">
        <v>1031506</v>
      </c>
      <c r="G1454" s="6">
        <v>272990.33500000002</v>
      </c>
      <c r="H1454" s="6">
        <v>758515.66500000004</v>
      </c>
      <c r="I1454" s="4" t="s">
        <v>100</v>
      </c>
      <c r="J1454" s="4" t="s">
        <v>1478</v>
      </c>
    </row>
    <row r="1455" spans="1:10" x14ac:dyDescent="0.2">
      <c r="A1455" s="4" t="s">
        <v>95</v>
      </c>
      <c r="B1455" s="4" t="s">
        <v>2818</v>
      </c>
      <c r="C1455" s="5" t="s">
        <v>7</v>
      </c>
      <c r="D1455" s="5" t="s">
        <v>2074</v>
      </c>
      <c r="E1455" s="4" t="s">
        <v>2075</v>
      </c>
      <c r="F1455" s="6">
        <v>2048657</v>
      </c>
      <c r="G1455" s="6">
        <v>290851.03000000003</v>
      </c>
      <c r="H1455" s="6">
        <v>1757805.97</v>
      </c>
      <c r="I1455" s="4" t="s">
        <v>23</v>
      </c>
      <c r="J1455" s="4" t="s">
        <v>24</v>
      </c>
    </row>
    <row r="1456" spans="1:10" x14ac:dyDescent="0.2">
      <c r="A1456" s="4" t="s">
        <v>95</v>
      </c>
      <c r="B1456" s="4" t="s">
        <v>2818</v>
      </c>
      <c r="C1456" s="5" t="s">
        <v>7</v>
      </c>
      <c r="D1456" s="5" t="s">
        <v>2076</v>
      </c>
      <c r="E1456" s="4" t="s">
        <v>2620</v>
      </c>
      <c r="F1456" s="6">
        <v>11716</v>
      </c>
      <c r="G1456" s="6">
        <v>0</v>
      </c>
      <c r="H1456" s="6">
        <v>11716</v>
      </c>
      <c r="I1456" s="4" t="s">
        <v>100</v>
      </c>
      <c r="J1456" s="4" t="s">
        <v>1556</v>
      </c>
    </row>
    <row r="1457" spans="1:10" x14ac:dyDescent="0.2">
      <c r="A1457" s="4" t="s">
        <v>95</v>
      </c>
      <c r="B1457" s="4" t="s">
        <v>2818</v>
      </c>
      <c r="C1457" s="5" t="s">
        <v>7</v>
      </c>
      <c r="D1457" s="5" t="s">
        <v>2077</v>
      </c>
      <c r="E1457" s="4" t="s">
        <v>2621</v>
      </c>
      <c r="F1457" s="6">
        <v>318877</v>
      </c>
      <c r="G1457" s="6">
        <v>279146.75599999999</v>
      </c>
      <c r="H1457" s="6">
        <v>39730.243999999992</v>
      </c>
      <c r="I1457" s="4" t="s">
        <v>96</v>
      </c>
      <c r="J1457" s="4" t="s">
        <v>98</v>
      </c>
    </row>
    <row r="1458" spans="1:10" x14ac:dyDescent="0.2">
      <c r="A1458" s="4" t="s">
        <v>95</v>
      </c>
      <c r="B1458" s="4" t="s">
        <v>2818</v>
      </c>
      <c r="C1458" s="5" t="s">
        <v>7</v>
      </c>
      <c r="D1458" s="5" t="s">
        <v>3941</v>
      </c>
      <c r="E1458" s="4" t="s">
        <v>3942</v>
      </c>
      <c r="F1458" s="6">
        <v>1407778</v>
      </c>
      <c r="G1458" s="6">
        <v>701671.74</v>
      </c>
      <c r="H1458" s="6">
        <v>706106.26</v>
      </c>
      <c r="I1458" s="4" t="s">
        <v>100</v>
      </c>
      <c r="J1458" s="4" t="s">
        <v>104</v>
      </c>
    </row>
    <row r="1459" spans="1:10" x14ac:dyDescent="0.2">
      <c r="A1459" s="4" t="s">
        <v>95</v>
      </c>
      <c r="B1459" s="4" t="s">
        <v>2818</v>
      </c>
      <c r="C1459" s="5" t="s">
        <v>7</v>
      </c>
      <c r="D1459" s="5" t="s">
        <v>3943</v>
      </c>
      <c r="E1459" s="4" t="s">
        <v>3944</v>
      </c>
      <c r="F1459" s="6">
        <v>916000</v>
      </c>
      <c r="G1459" s="6">
        <v>0</v>
      </c>
      <c r="H1459" s="6">
        <v>916000</v>
      </c>
      <c r="I1459" s="4" t="s">
        <v>100</v>
      </c>
      <c r="J1459" s="4" t="s">
        <v>3925</v>
      </c>
    </row>
    <row r="1460" spans="1:10" x14ac:dyDescent="0.2">
      <c r="A1460" s="4" t="s">
        <v>95</v>
      </c>
      <c r="B1460" s="4" t="s">
        <v>2818</v>
      </c>
      <c r="C1460" s="5" t="s">
        <v>7</v>
      </c>
      <c r="D1460" s="5" t="s">
        <v>3945</v>
      </c>
      <c r="E1460" s="4" t="s">
        <v>3946</v>
      </c>
      <c r="F1460" s="6">
        <v>858750</v>
      </c>
      <c r="G1460" s="6">
        <v>0</v>
      </c>
      <c r="H1460" s="6">
        <v>858750</v>
      </c>
      <c r="I1460" s="4" t="s">
        <v>100</v>
      </c>
      <c r="J1460" s="4" t="s">
        <v>103</v>
      </c>
    </row>
    <row r="1461" spans="1:10" x14ac:dyDescent="0.2">
      <c r="A1461" s="4" t="s">
        <v>95</v>
      </c>
      <c r="B1461" s="4" t="s">
        <v>2818</v>
      </c>
      <c r="C1461" s="5" t="s">
        <v>7</v>
      </c>
      <c r="D1461" s="5" t="s">
        <v>3947</v>
      </c>
      <c r="E1461" s="4" t="s">
        <v>3948</v>
      </c>
      <c r="F1461" s="6">
        <v>1277002</v>
      </c>
      <c r="G1461" s="6">
        <v>85102.695000000007</v>
      </c>
      <c r="H1461" s="6">
        <v>1191899.3049999999</v>
      </c>
      <c r="I1461" s="4" t="s">
        <v>96</v>
      </c>
      <c r="J1461" s="4" t="s">
        <v>1537</v>
      </c>
    </row>
    <row r="1462" spans="1:10" x14ac:dyDescent="0.2">
      <c r="A1462" s="4" t="s">
        <v>95</v>
      </c>
      <c r="B1462" s="4" t="s">
        <v>2818</v>
      </c>
      <c r="C1462" s="5" t="s">
        <v>7</v>
      </c>
      <c r="D1462" s="5" t="s">
        <v>3949</v>
      </c>
      <c r="E1462" s="4" t="s">
        <v>3950</v>
      </c>
      <c r="F1462" s="6">
        <v>1650000</v>
      </c>
      <c r="G1462" s="6">
        <v>526032.304</v>
      </c>
      <c r="H1462" s="6">
        <v>1123967.696</v>
      </c>
      <c r="I1462" s="4" t="s">
        <v>99</v>
      </c>
      <c r="J1462" s="4" t="s">
        <v>99</v>
      </c>
    </row>
    <row r="1463" spans="1:10" x14ac:dyDescent="0.2">
      <c r="A1463" s="4" t="s">
        <v>95</v>
      </c>
      <c r="B1463" s="4" t="s">
        <v>2818</v>
      </c>
      <c r="C1463" s="5" t="s">
        <v>7</v>
      </c>
      <c r="D1463" s="5" t="s">
        <v>2225</v>
      </c>
      <c r="E1463" s="4" t="s">
        <v>3188</v>
      </c>
      <c r="F1463" s="6">
        <v>361428</v>
      </c>
      <c r="G1463" s="6">
        <v>0</v>
      </c>
      <c r="H1463" s="6">
        <v>361428</v>
      </c>
      <c r="I1463" s="4" t="s">
        <v>1547</v>
      </c>
      <c r="J1463" s="4" t="s">
        <v>2226</v>
      </c>
    </row>
    <row r="1464" spans="1:10" x14ac:dyDescent="0.2">
      <c r="A1464" s="4" t="s">
        <v>95</v>
      </c>
      <c r="B1464" s="4" t="s">
        <v>2818</v>
      </c>
      <c r="C1464" s="5" t="s">
        <v>7</v>
      </c>
      <c r="D1464" s="5" t="s">
        <v>3951</v>
      </c>
      <c r="E1464" s="4" t="s">
        <v>3952</v>
      </c>
      <c r="F1464" s="6">
        <v>49136</v>
      </c>
      <c r="G1464" s="6">
        <v>0</v>
      </c>
      <c r="H1464" s="6">
        <v>49136</v>
      </c>
      <c r="I1464" s="4" t="s">
        <v>96</v>
      </c>
      <c r="J1464" s="4" t="s">
        <v>98</v>
      </c>
    </row>
    <row r="1465" spans="1:10" x14ac:dyDescent="0.2">
      <c r="A1465" s="4" t="s">
        <v>95</v>
      </c>
      <c r="B1465" s="4" t="s">
        <v>2818</v>
      </c>
      <c r="C1465" s="5" t="s">
        <v>7</v>
      </c>
      <c r="D1465" s="5" t="s">
        <v>3953</v>
      </c>
      <c r="E1465" s="4" t="s">
        <v>3954</v>
      </c>
      <c r="F1465" s="6">
        <v>156204</v>
      </c>
      <c r="G1465" s="6">
        <v>0</v>
      </c>
      <c r="H1465" s="6">
        <v>156204</v>
      </c>
      <c r="I1465" s="4" t="s">
        <v>96</v>
      </c>
      <c r="J1465" s="4" t="s">
        <v>1537</v>
      </c>
    </row>
    <row r="1466" spans="1:10" x14ac:dyDescent="0.2">
      <c r="A1466" s="4" t="s">
        <v>95</v>
      </c>
      <c r="B1466" s="4" t="s">
        <v>2818</v>
      </c>
      <c r="C1466" s="5" t="s">
        <v>7</v>
      </c>
      <c r="D1466" s="5" t="s">
        <v>3955</v>
      </c>
      <c r="E1466" s="4" t="s">
        <v>3956</v>
      </c>
      <c r="F1466" s="6">
        <v>60055</v>
      </c>
      <c r="G1466" s="6">
        <v>0</v>
      </c>
      <c r="H1466" s="6">
        <v>60055</v>
      </c>
      <c r="I1466" s="4" t="s">
        <v>96</v>
      </c>
      <c r="J1466" s="4" t="s">
        <v>3957</v>
      </c>
    </row>
    <row r="1467" spans="1:10" x14ac:dyDescent="0.2">
      <c r="A1467" s="4" t="s">
        <v>95</v>
      </c>
      <c r="B1467" s="4" t="s">
        <v>306</v>
      </c>
      <c r="C1467" s="5" t="s">
        <v>7</v>
      </c>
      <c r="D1467" s="5" t="s">
        <v>1563</v>
      </c>
      <c r="E1467" s="4" t="s">
        <v>1564</v>
      </c>
      <c r="F1467" s="6">
        <v>730087</v>
      </c>
      <c r="G1467" s="6">
        <v>271175.24800000002</v>
      </c>
      <c r="H1467" s="6">
        <v>458911.75199999998</v>
      </c>
      <c r="I1467" s="4" t="s">
        <v>96</v>
      </c>
      <c r="J1467" s="4" t="s">
        <v>97</v>
      </c>
    </row>
    <row r="1468" spans="1:10" x14ac:dyDescent="0.2">
      <c r="A1468" s="4" t="s">
        <v>95</v>
      </c>
      <c r="B1468" s="4" t="s">
        <v>306</v>
      </c>
      <c r="C1468" s="5" t="s">
        <v>7</v>
      </c>
      <c r="D1468" s="5" t="s">
        <v>1565</v>
      </c>
      <c r="E1468" s="4" t="s">
        <v>1566</v>
      </c>
      <c r="F1468" s="6">
        <v>364568</v>
      </c>
      <c r="G1468" s="6">
        <v>47166.775999999998</v>
      </c>
      <c r="H1468" s="6">
        <v>317401.22399999999</v>
      </c>
      <c r="I1468" s="4" t="s">
        <v>96</v>
      </c>
      <c r="J1468" s="4" t="s">
        <v>230</v>
      </c>
    </row>
    <row r="1469" spans="1:10" x14ac:dyDescent="0.2">
      <c r="A1469" s="4" t="s">
        <v>95</v>
      </c>
      <c r="B1469" s="4" t="s">
        <v>306</v>
      </c>
      <c r="C1469" s="5" t="s">
        <v>7</v>
      </c>
      <c r="D1469" s="5" t="s">
        <v>1567</v>
      </c>
      <c r="E1469" s="4" t="s">
        <v>1568</v>
      </c>
      <c r="F1469" s="6">
        <v>104574</v>
      </c>
      <c r="G1469" s="6">
        <v>0</v>
      </c>
      <c r="H1469" s="6">
        <v>104574</v>
      </c>
      <c r="I1469" s="4" t="s">
        <v>96</v>
      </c>
      <c r="J1469" s="4" t="s">
        <v>230</v>
      </c>
    </row>
    <row r="1470" spans="1:10" x14ac:dyDescent="0.2">
      <c r="A1470" s="4" t="s">
        <v>95</v>
      </c>
      <c r="B1470" s="4" t="s">
        <v>306</v>
      </c>
      <c r="C1470" s="5" t="s">
        <v>7</v>
      </c>
      <c r="D1470" s="5" t="s">
        <v>3958</v>
      </c>
      <c r="E1470" s="4" t="s">
        <v>3959</v>
      </c>
      <c r="F1470" s="6">
        <v>177037</v>
      </c>
      <c r="G1470" s="6">
        <v>0</v>
      </c>
      <c r="H1470" s="6">
        <v>177037</v>
      </c>
      <c r="I1470" s="4" t="s">
        <v>100</v>
      </c>
      <c r="J1470" s="4" t="s">
        <v>24</v>
      </c>
    </row>
    <row r="1471" spans="1:10" x14ac:dyDescent="0.2">
      <c r="A1471" s="4" t="s">
        <v>95</v>
      </c>
      <c r="B1471" s="4" t="s">
        <v>306</v>
      </c>
      <c r="C1471" s="5" t="s">
        <v>7</v>
      </c>
      <c r="D1471" s="5" t="s">
        <v>1569</v>
      </c>
      <c r="E1471" s="4" t="s">
        <v>2622</v>
      </c>
      <c r="F1471" s="6">
        <v>70197</v>
      </c>
      <c r="G1471" s="6">
        <v>0</v>
      </c>
      <c r="H1471" s="6">
        <v>70197</v>
      </c>
      <c r="I1471" s="4" t="s">
        <v>100</v>
      </c>
      <c r="J1471" s="4" t="s">
        <v>1570</v>
      </c>
    </row>
    <row r="1472" spans="1:10" x14ac:dyDescent="0.2">
      <c r="A1472" s="4" t="s">
        <v>134</v>
      </c>
      <c r="B1472" s="4" t="s">
        <v>319</v>
      </c>
      <c r="C1472" s="5" t="s">
        <v>7</v>
      </c>
      <c r="D1472" s="5" t="s">
        <v>3189</v>
      </c>
      <c r="E1472" s="4" t="s">
        <v>3190</v>
      </c>
      <c r="F1472" s="6">
        <v>82207</v>
      </c>
      <c r="G1472" s="6">
        <v>0</v>
      </c>
      <c r="H1472" s="6">
        <v>82207</v>
      </c>
      <c r="I1472" s="4" t="s">
        <v>3191</v>
      </c>
      <c r="J1472" s="4" t="s">
        <v>3192</v>
      </c>
    </row>
    <row r="1473" spans="1:10" x14ac:dyDescent="0.2">
      <c r="A1473" s="4" t="s">
        <v>134</v>
      </c>
      <c r="B1473" s="4" t="s">
        <v>319</v>
      </c>
      <c r="C1473" s="5" t="s">
        <v>7</v>
      </c>
      <c r="D1473" s="5" t="s">
        <v>4158</v>
      </c>
      <c r="E1473" s="4" t="s">
        <v>4159</v>
      </c>
      <c r="F1473" s="6">
        <v>106500</v>
      </c>
      <c r="G1473" s="6">
        <v>0</v>
      </c>
      <c r="H1473" s="6">
        <v>106500</v>
      </c>
      <c r="I1473" s="4" t="s">
        <v>105</v>
      </c>
      <c r="J1473" s="4" t="s">
        <v>105</v>
      </c>
    </row>
    <row r="1474" spans="1:10" x14ac:dyDescent="0.2">
      <c r="A1474" s="4" t="s">
        <v>134</v>
      </c>
      <c r="B1474" s="4" t="s">
        <v>252</v>
      </c>
      <c r="C1474" s="5" t="s">
        <v>7</v>
      </c>
      <c r="D1474" s="5" t="s">
        <v>1571</v>
      </c>
      <c r="E1474" s="4" t="s">
        <v>1572</v>
      </c>
      <c r="F1474" s="6">
        <v>362224</v>
      </c>
      <c r="G1474" s="6">
        <v>190027.655</v>
      </c>
      <c r="H1474" s="6">
        <v>172196.345</v>
      </c>
      <c r="I1474" s="4" t="s">
        <v>105</v>
      </c>
      <c r="J1474" s="4" t="s">
        <v>105</v>
      </c>
    </row>
    <row r="1475" spans="1:10" x14ac:dyDescent="0.2">
      <c r="A1475" s="4" t="s">
        <v>134</v>
      </c>
      <c r="B1475" s="4" t="s">
        <v>252</v>
      </c>
      <c r="C1475" s="5" t="s">
        <v>7</v>
      </c>
      <c r="D1475" s="5" t="s">
        <v>2078</v>
      </c>
      <c r="E1475" s="4" t="s">
        <v>2079</v>
      </c>
      <c r="F1475" s="6">
        <v>435769</v>
      </c>
      <c r="G1475" s="6">
        <v>198226.114</v>
      </c>
      <c r="H1475" s="6">
        <v>237542.886</v>
      </c>
      <c r="I1475" s="4" t="s">
        <v>107</v>
      </c>
      <c r="J1475" s="4" t="s">
        <v>168</v>
      </c>
    </row>
    <row r="1476" spans="1:10" x14ac:dyDescent="0.2">
      <c r="A1476" s="4" t="s">
        <v>134</v>
      </c>
      <c r="B1476" s="4" t="s">
        <v>252</v>
      </c>
      <c r="C1476" s="5" t="s">
        <v>7</v>
      </c>
      <c r="D1476" s="5" t="s">
        <v>2698</v>
      </c>
      <c r="E1476" s="4" t="s">
        <v>3193</v>
      </c>
      <c r="F1476" s="6">
        <v>220516</v>
      </c>
      <c r="G1476" s="6">
        <v>137059.66099999999</v>
      </c>
      <c r="H1476" s="6">
        <v>83456.339000000007</v>
      </c>
      <c r="I1476" s="4" t="s">
        <v>106</v>
      </c>
      <c r="J1476" s="4" t="s">
        <v>1616</v>
      </c>
    </row>
    <row r="1477" spans="1:10" x14ac:dyDescent="0.2">
      <c r="A1477" s="4" t="s">
        <v>134</v>
      </c>
      <c r="B1477" s="4" t="s">
        <v>257</v>
      </c>
      <c r="C1477" s="5" t="s">
        <v>7</v>
      </c>
      <c r="D1477" s="5" t="s">
        <v>1575</v>
      </c>
      <c r="E1477" s="4" t="s">
        <v>1576</v>
      </c>
      <c r="F1477" s="6">
        <v>1000</v>
      </c>
      <c r="G1477" s="6">
        <v>0</v>
      </c>
      <c r="H1477" s="6">
        <v>1000</v>
      </c>
      <c r="I1477" s="4" t="s">
        <v>1577</v>
      </c>
      <c r="J1477" s="4" t="s">
        <v>1578</v>
      </c>
    </row>
    <row r="1478" spans="1:10" x14ac:dyDescent="0.2">
      <c r="A1478" s="4" t="s">
        <v>134</v>
      </c>
      <c r="B1478" s="4" t="s">
        <v>257</v>
      </c>
      <c r="C1478" s="5" t="s">
        <v>7</v>
      </c>
      <c r="D1478" s="5" t="s">
        <v>1579</v>
      </c>
      <c r="E1478" s="4" t="s">
        <v>1580</v>
      </c>
      <c r="F1478" s="6">
        <v>5000</v>
      </c>
      <c r="G1478" s="6">
        <v>0</v>
      </c>
      <c r="H1478" s="6">
        <v>5000</v>
      </c>
      <c r="I1478" s="4" t="s">
        <v>1581</v>
      </c>
      <c r="J1478" s="4" t="s">
        <v>1582</v>
      </c>
    </row>
    <row r="1479" spans="1:10" x14ac:dyDescent="0.2">
      <c r="A1479" s="4" t="s">
        <v>134</v>
      </c>
      <c r="B1479" s="4" t="s">
        <v>257</v>
      </c>
      <c r="C1479" s="5" t="s">
        <v>7</v>
      </c>
      <c r="D1479" s="5" t="s">
        <v>1583</v>
      </c>
      <c r="E1479" s="4" t="s">
        <v>1584</v>
      </c>
      <c r="F1479" s="6">
        <v>1365000</v>
      </c>
      <c r="G1479" s="6">
        <v>1362988.0830000001</v>
      </c>
      <c r="H1479" s="6">
        <v>2011.9169999999999</v>
      </c>
      <c r="I1479" s="4" t="s">
        <v>109</v>
      </c>
      <c r="J1479" s="4" t="s">
        <v>109</v>
      </c>
    </row>
    <row r="1480" spans="1:10" x14ac:dyDescent="0.2">
      <c r="A1480" s="4" t="s">
        <v>134</v>
      </c>
      <c r="B1480" s="4" t="s">
        <v>257</v>
      </c>
      <c r="C1480" s="5" t="s">
        <v>7</v>
      </c>
      <c r="D1480" s="5" t="s">
        <v>1585</v>
      </c>
      <c r="E1480" s="4" t="s">
        <v>1586</v>
      </c>
      <c r="F1480" s="6">
        <v>2275000</v>
      </c>
      <c r="G1480" s="6">
        <v>564691.68599999999</v>
      </c>
      <c r="H1480" s="6">
        <v>1710308.3139999998</v>
      </c>
      <c r="I1480" s="4" t="s">
        <v>109</v>
      </c>
      <c r="J1480" s="4" t="s">
        <v>1587</v>
      </c>
    </row>
    <row r="1481" spans="1:10" x14ac:dyDescent="0.2">
      <c r="A1481" s="4" t="s">
        <v>134</v>
      </c>
      <c r="B1481" s="4" t="s">
        <v>257</v>
      </c>
      <c r="C1481" s="5" t="s">
        <v>7</v>
      </c>
      <c r="D1481" s="5" t="s">
        <v>1588</v>
      </c>
      <c r="E1481" s="4" t="s">
        <v>1589</v>
      </c>
      <c r="F1481" s="6">
        <v>7584000</v>
      </c>
      <c r="G1481" s="6">
        <v>2385511.86</v>
      </c>
      <c r="H1481" s="6">
        <v>5198488.1399999997</v>
      </c>
      <c r="I1481" s="4" t="s">
        <v>109</v>
      </c>
      <c r="J1481" s="4" t="s">
        <v>109</v>
      </c>
    </row>
    <row r="1482" spans="1:10" x14ac:dyDescent="0.2">
      <c r="A1482" s="4" t="s">
        <v>134</v>
      </c>
      <c r="B1482" s="4" t="s">
        <v>257</v>
      </c>
      <c r="C1482" s="5" t="s">
        <v>7</v>
      </c>
      <c r="D1482" s="5" t="s">
        <v>3960</v>
      </c>
      <c r="E1482" s="4" t="s">
        <v>3961</v>
      </c>
      <c r="F1482" s="6">
        <v>20000</v>
      </c>
      <c r="G1482" s="6">
        <v>0</v>
      </c>
      <c r="H1482" s="6">
        <v>20000</v>
      </c>
      <c r="I1482" s="4" t="s">
        <v>106</v>
      </c>
      <c r="J1482" s="4" t="s">
        <v>1590</v>
      </c>
    </row>
    <row r="1483" spans="1:10" x14ac:dyDescent="0.2">
      <c r="A1483" s="4" t="s">
        <v>134</v>
      </c>
      <c r="B1483" s="4" t="s">
        <v>257</v>
      </c>
      <c r="C1483" s="5" t="s">
        <v>7</v>
      </c>
      <c r="D1483" s="5" t="s">
        <v>1591</v>
      </c>
      <c r="E1483" s="4" t="s">
        <v>1592</v>
      </c>
      <c r="F1483" s="6">
        <v>2028000</v>
      </c>
      <c r="G1483" s="6">
        <v>819104.15</v>
      </c>
      <c r="H1483" s="6">
        <v>1208895.8500000001</v>
      </c>
      <c r="I1483" s="4" t="s">
        <v>1577</v>
      </c>
      <c r="J1483" s="4" t="s">
        <v>1578</v>
      </c>
    </row>
    <row r="1484" spans="1:10" x14ac:dyDescent="0.2">
      <c r="A1484" s="4" t="s">
        <v>134</v>
      </c>
      <c r="B1484" s="4" t="s">
        <v>257</v>
      </c>
      <c r="C1484" s="5" t="s">
        <v>7</v>
      </c>
      <c r="D1484" s="5" t="s">
        <v>1593</v>
      </c>
      <c r="E1484" s="4" t="s">
        <v>1594</v>
      </c>
      <c r="F1484" s="6">
        <v>2329000</v>
      </c>
      <c r="G1484" s="6">
        <v>0</v>
      </c>
      <c r="H1484" s="6">
        <v>2329000</v>
      </c>
      <c r="I1484" s="4" t="s">
        <v>109</v>
      </c>
      <c r="J1484" s="4" t="s">
        <v>109</v>
      </c>
    </row>
    <row r="1485" spans="1:10" x14ac:dyDescent="0.2">
      <c r="A1485" s="4" t="s">
        <v>134</v>
      </c>
      <c r="B1485" s="4" t="s">
        <v>257</v>
      </c>
      <c r="C1485" s="5" t="s">
        <v>7</v>
      </c>
      <c r="D1485" s="5" t="s">
        <v>3962</v>
      </c>
      <c r="E1485" s="4" t="s">
        <v>3963</v>
      </c>
      <c r="F1485" s="6">
        <v>20000</v>
      </c>
      <c r="G1485" s="6">
        <v>0</v>
      </c>
      <c r="H1485" s="6">
        <v>20000</v>
      </c>
      <c r="I1485" s="4" t="s">
        <v>23</v>
      </c>
      <c r="J1485" s="4" t="s">
        <v>24</v>
      </c>
    </row>
    <row r="1486" spans="1:10" x14ac:dyDescent="0.2">
      <c r="A1486" s="4" t="s">
        <v>134</v>
      </c>
      <c r="B1486" s="4" t="s">
        <v>257</v>
      </c>
      <c r="C1486" s="5" t="s">
        <v>7</v>
      </c>
      <c r="D1486" s="5" t="s">
        <v>1573</v>
      </c>
      <c r="E1486" s="4" t="s">
        <v>1574</v>
      </c>
      <c r="F1486" s="6">
        <v>1570000</v>
      </c>
      <c r="G1486" s="6">
        <v>2967.317</v>
      </c>
      <c r="H1486" s="6">
        <v>1567032.683</v>
      </c>
      <c r="I1486" s="4" t="s">
        <v>109</v>
      </c>
      <c r="J1486" s="4" t="s">
        <v>109</v>
      </c>
    </row>
    <row r="1487" spans="1:10" x14ac:dyDescent="0.2">
      <c r="A1487" s="4" t="s">
        <v>134</v>
      </c>
      <c r="B1487" s="4" t="s">
        <v>257</v>
      </c>
      <c r="C1487" s="5" t="s">
        <v>7</v>
      </c>
      <c r="D1487" s="5" t="s">
        <v>1595</v>
      </c>
      <c r="E1487" s="4" t="s">
        <v>1596</v>
      </c>
      <c r="F1487" s="6">
        <v>150000</v>
      </c>
      <c r="G1487" s="6">
        <v>2829.6640000000002</v>
      </c>
      <c r="H1487" s="6">
        <v>147170.33600000001</v>
      </c>
      <c r="I1487" s="4" t="s">
        <v>105</v>
      </c>
      <c r="J1487" s="4" t="s">
        <v>105</v>
      </c>
    </row>
    <row r="1488" spans="1:10" x14ac:dyDescent="0.2">
      <c r="A1488" s="4" t="s">
        <v>134</v>
      </c>
      <c r="B1488" s="4" t="s">
        <v>257</v>
      </c>
      <c r="C1488" s="5" t="s">
        <v>7</v>
      </c>
      <c r="D1488" s="5" t="s">
        <v>1597</v>
      </c>
      <c r="E1488" s="4" t="s">
        <v>2625</v>
      </c>
      <c r="F1488" s="6">
        <v>273000</v>
      </c>
      <c r="G1488" s="6">
        <v>198657.86199999999</v>
      </c>
      <c r="H1488" s="6">
        <v>74342.138000000006</v>
      </c>
      <c r="I1488" s="4" t="s">
        <v>1577</v>
      </c>
      <c r="J1488" s="4" t="s">
        <v>1578</v>
      </c>
    </row>
    <row r="1489" spans="1:10" x14ac:dyDescent="0.2">
      <c r="A1489" s="4" t="s">
        <v>134</v>
      </c>
      <c r="B1489" s="4" t="s">
        <v>257</v>
      </c>
      <c r="C1489" s="5" t="s">
        <v>7</v>
      </c>
      <c r="D1489" s="5" t="s">
        <v>2263</v>
      </c>
      <c r="E1489" s="4" t="s">
        <v>3194</v>
      </c>
      <c r="F1489" s="6">
        <v>408000</v>
      </c>
      <c r="G1489" s="6">
        <v>0</v>
      </c>
      <c r="H1489" s="6">
        <v>408000</v>
      </c>
      <c r="I1489" s="4" t="s">
        <v>109</v>
      </c>
      <c r="J1489" s="4" t="s">
        <v>109</v>
      </c>
    </row>
    <row r="1490" spans="1:10" x14ac:dyDescent="0.2">
      <c r="A1490" s="4" t="s">
        <v>134</v>
      </c>
      <c r="B1490" s="4" t="s">
        <v>257</v>
      </c>
      <c r="C1490" s="5" t="s">
        <v>7</v>
      </c>
      <c r="D1490" s="5" t="s">
        <v>1598</v>
      </c>
      <c r="E1490" s="4" t="s">
        <v>1599</v>
      </c>
      <c r="F1490" s="6">
        <v>360000</v>
      </c>
      <c r="G1490" s="6">
        <v>91.63</v>
      </c>
      <c r="H1490" s="6">
        <v>359908.37</v>
      </c>
      <c r="I1490" s="4" t="s">
        <v>105</v>
      </c>
      <c r="J1490" s="4" t="s">
        <v>108</v>
      </c>
    </row>
    <row r="1491" spans="1:10" x14ac:dyDescent="0.2">
      <c r="A1491" s="4" t="s">
        <v>134</v>
      </c>
      <c r="B1491" s="4" t="s">
        <v>257</v>
      </c>
      <c r="C1491" s="5" t="s">
        <v>7</v>
      </c>
      <c r="D1491" s="5" t="s">
        <v>3195</v>
      </c>
      <c r="E1491" s="4" t="s">
        <v>3196</v>
      </c>
      <c r="F1491" s="6">
        <v>542630</v>
      </c>
      <c r="G1491" s="6">
        <v>0</v>
      </c>
      <c r="H1491" s="6">
        <v>542630</v>
      </c>
      <c r="I1491" s="4" t="s">
        <v>1577</v>
      </c>
      <c r="J1491" s="4" t="s">
        <v>1578</v>
      </c>
    </row>
    <row r="1492" spans="1:10" x14ac:dyDescent="0.2">
      <c r="A1492" s="4" t="s">
        <v>134</v>
      </c>
      <c r="B1492" s="4" t="s">
        <v>257</v>
      </c>
      <c r="C1492" s="5" t="s">
        <v>7</v>
      </c>
      <c r="D1492" s="5" t="s">
        <v>1600</v>
      </c>
      <c r="E1492" s="4" t="s">
        <v>2623</v>
      </c>
      <c r="F1492" s="6">
        <v>722020</v>
      </c>
      <c r="G1492" s="6">
        <v>9482.76</v>
      </c>
      <c r="H1492" s="6">
        <v>712537.24</v>
      </c>
      <c r="I1492" s="4" t="s">
        <v>106</v>
      </c>
      <c r="J1492" s="4" t="s">
        <v>1590</v>
      </c>
    </row>
    <row r="1493" spans="1:10" x14ac:dyDescent="0.2">
      <c r="A1493" s="4" t="s">
        <v>134</v>
      </c>
      <c r="B1493" s="4" t="s">
        <v>257</v>
      </c>
      <c r="C1493" s="5" t="s">
        <v>7</v>
      </c>
      <c r="D1493" s="5" t="s">
        <v>1601</v>
      </c>
      <c r="E1493" s="4" t="s">
        <v>1602</v>
      </c>
      <c r="F1493" s="6">
        <v>809000</v>
      </c>
      <c r="G1493" s="6">
        <v>18948.183000000001</v>
      </c>
      <c r="H1493" s="6">
        <v>790051.81700000004</v>
      </c>
      <c r="I1493" s="4" t="s">
        <v>1577</v>
      </c>
      <c r="J1493" s="4" t="s">
        <v>1578</v>
      </c>
    </row>
    <row r="1494" spans="1:10" x14ac:dyDescent="0.2">
      <c r="A1494" s="4" t="s">
        <v>134</v>
      </c>
      <c r="B1494" s="4" t="s">
        <v>257</v>
      </c>
      <c r="C1494" s="5" t="s">
        <v>7</v>
      </c>
      <c r="D1494" s="5" t="s">
        <v>1603</v>
      </c>
      <c r="E1494" s="4" t="s">
        <v>1604</v>
      </c>
      <c r="F1494" s="6">
        <v>2600000</v>
      </c>
      <c r="G1494" s="6">
        <v>0</v>
      </c>
      <c r="H1494" s="6">
        <v>2600000</v>
      </c>
      <c r="I1494" s="4" t="s">
        <v>106</v>
      </c>
      <c r="J1494" s="4" t="s">
        <v>176</v>
      </c>
    </row>
    <row r="1495" spans="1:10" x14ac:dyDescent="0.2">
      <c r="A1495" s="4" t="s">
        <v>134</v>
      </c>
      <c r="B1495" s="4" t="s">
        <v>257</v>
      </c>
      <c r="C1495" s="5" t="s">
        <v>7</v>
      </c>
      <c r="D1495" s="5" t="s">
        <v>1605</v>
      </c>
      <c r="E1495" s="4" t="s">
        <v>1606</v>
      </c>
      <c r="F1495" s="6">
        <v>330000</v>
      </c>
      <c r="G1495" s="6">
        <v>0</v>
      </c>
      <c r="H1495" s="6">
        <v>330000</v>
      </c>
      <c r="I1495" s="4" t="s">
        <v>105</v>
      </c>
      <c r="J1495" s="4" t="s">
        <v>108</v>
      </c>
    </row>
    <row r="1496" spans="1:10" x14ac:dyDescent="0.2">
      <c r="A1496" s="4" t="s">
        <v>134</v>
      </c>
      <c r="B1496" s="4" t="s">
        <v>257</v>
      </c>
      <c r="C1496" s="5" t="s">
        <v>7</v>
      </c>
      <c r="D1496" s="5" t="s">
        <v>3197</v>
      </c>
      <c r="E1496" s="4" t="s">
        <v>3198</v>
      </c>
      <c r="F1496" s="6">
        <v>54150</v>
      </c>
      <c r="G1496" s="6">
        <v>0</v>
      </c>
      <c r="H1496" s="6">
        <v>54150</v>
      </c>
      <c r="I1496" s="4" t="s">
        <v>106</v>
      </c>
      <c r="J1496" s="4" t="s">
        <v>176</v>
      </c>
    </row>
    <row r="1497" spans="1:10" x14ac:dyDescent="0.2">
      <c r="A1497" s="4" t="s">
        <v>134</v>
      </c>
      <c r="B1497" s="4" t="s">
        <v>257</v>
      </c>
      <c r="C1497" s="5" t="s">
        <v>7</v>
      </c>
      <c r="D1497" s="5" t="s">
        <v>3964</v>
      </c>
      <c r="E1497" s="4" t="s">
        <v>3965</v>
      </c>
      <c r="F1497" s="6">
        <v>328000</v>
      </c>
      <c r="G1497" s="6">
        <v>0</v>
      </c>
      <c r="H1497" s="6">
        <v>328000</v>
      </c>
      <c r="I1497" s="4" t="s">
        <v>109</v>
      </c>
      <c r="J1497" s="4" t="s">
        <v>109</v>
      </c>
    </row>
    <row r="1498" spans="1:10" x14ac:dyDescent="0.2">
      <c r="A1498" s="4" t="s">
        <v>134</v>
      </c>
      <c r="B1498" s="4" t="s">
        <v>257</v>
      </c>
      <c r="C1498" s="5" t="s">
        <v>7</v>
      </c>
      <c r="D1498" s="5" t="s">
        <v>2626</v>
      </c>
      <c r="E1498" s="4" t="s">
        <v>2627</v>
      </c>
      <c r="F1498" s="6">
        <v>2000</v>
      </c>
      <c r="G1498" s="6">
        <v>0</v>
      </c>
      <c r="H1498" s="6">
        <v>2000</v>
      </c>
      <c r="I1498" s="4" t="s">
        <v>109</v>
      </c>
      <c r="J1498" s="4" t="s">
        <v>109</v>
      </c>
    </row>
    <row r="1499" spans="1:10" x14ac:dyDescent="0.2">
      <c r="A1499" s="4" t="s">
        <v>134</v>
      </c>
      <c r="B1499" s="4" t="s">
        <v>257</v>
      </c>
      <c r="C1499" s="5" t="s">
        <v>7</v>
      </c>
      <c r="D1499" s="5" t="s">
        <v>3199</v>
      </c>
      <c r="E1499" s="4" t="s">
        <v>3200</v>
      </c>
      <c r="F1499" s="6">
        <v>53650</v>
      </c>
      <c r="G1499" s="6">
        <v>0</v>
      </c>
      <c r="H1499" s="6">
        <v>53650</v>
      </c>
      <c r="I1499" s="4" t="s">
        <v>1577</v>
      </c>
      <c r="J1499" s="4" t="s">
        <v>2175</v>
      </c>
    </row>
    <row r="1500" spans="1:10" x14ac:dyDescent="0.2">
      <c r="A1500" s="4" t="s">
        <v>134</v>
      </c>
      <c r="B1500" s="4" t="s">
        <v>257</v>
      </c>
      <c r="C1500" s="5" t="s">
        <v>7</v>
      </c>
      <c r="D1500" s="5" t="s">
        <v>3966</v>
      </c>
      <c r="E1500" s="4" t="s">
        <v>3967</v>
      </c>
      <c r="F1500" s="6">
        <v>301000</v>
      </c>
      <c r="G1500" s="6">
        <v>0</v>
      </c>
      <c r="H1500" s="6">
        <v>301000</v>
      </c>
      <c r="I1500" s="4" t="s">
        <v>107</v>
      </c>
      <c r="J1500" s="4" t="s">
        <v>168</v>
      </c>
    </row>
    <row r="1501" spans="1:10" x14ac:dyDescent="0.2">
      <c r="A1501" s="4" t="s">
        <v>134</v>
      </c>
      <c r="B1501" s="4" t="s">
        <v>257</v>
      </c>
      <c r="C1501" s="5" t="s">
        <v>7</v>
      </c>
      <c r="D1501" s="5" t="s">
        <v>3968</v>
      </c>
      <c r="E1501" s="4" t="s">
        <v>3969</v>
      </c>
      <c r="F1501" s="6">
        <v>6438000</v>
      </c>
      <c r="G1501" s="6">
        <v>1522803.4340000001</v>
      </c>
      <c r="H1501" s="6">
        <v>4915196.5660000006</v>
      </c>
      <c r="I1501" s="4" t="s">
        <v>107</v>
      </c>
      <c r="J1501" s="4" t="s">
        <v>3970</v>
      </c>
    </row>
    <row r="1502" spans="1:10" x14ac:dyDescent="0.2">
      <c r="A1502" s="4" t="s">
        <v>134</v>
      </c>
      <c r="B1502" s="4" t="s">
        <v>257</v>
      </c>
      <c r="C1502" s="5" t="s">
        <v>7</v>
      </c>
      <c r="D1502" s="5" t="s">
        <v>1607</v>
      </c>
      <c r="E1502" s="4" t="s">
        <v>1608</v>
      </c>
      <c r="F1502" s="6">
        <v>10561000</v>
      </c>
      <c r="G1502" s="6">
        <v>2585672.432</v>
      </c>
      <c r="H1502" s="6">
        <v>7975327.568</v>
      </c>
      <c r="I1502" s="4" t="s">
        <v>1577</v>
      </c>
      <c r="J1502" s="4" t="s">
        <v>1578</v>
      </c>
    </row>
    <row r="1503" spans="1:10" x14ac:dyDescent="0.2">
      <c r="A1503" s="4" t="s">
        <v>134</v>
      </c>
      <c r="B1503" s="4" t="s">
        <v>257</v>
      </c>
      <c r="C1503" s="5" t="s">
        <v>7</v>
      </c>
      <c r="D1503" s="5" t="s">
        <v>3971</v>
      </c>
      <c r="E1503" s="4" t="s">
        <v>3972</v>
      </c>
      <c r="F1503" s="6">
        <v>3298000</v>
      </c>
      <c r="G1503" s="6">
        <v>1372700.53</v>
      </c>
      <c r="H1503" s="6">
        <v>1925299.4700000002</v>
      </c>
      <c r="I1503" s="4" t="s">
        <v>1609</v>
      </c>
      <c r="J1503" s="4" t="s">
        <v>3973</v>
      </c>
    </row>
    <row r="1504" spans="1:10" x14ac:dyDescent="0.2">
      <c r="A1504" s="4" t="s">
        <v>134</v>
      </c>
      <c r="B1504" s="4" t="s">
        <v>257</v>
      </c>
      <c r="C1504" s="5" t="s">
        <v>7</v>
      </c>
      <c r="D1504" s="5" t="s">
        <v>3974</v>
      </c>
      <c r="E1504" s="4" t="s">
        <v>3975</v>
      </c>
      <c r="F1504" s="6">
        <v>15000</v>
      </c>
      <c r="G1504" s="6">
        <v>0</v>
      </c>
      <c r="H1504" s="6">
        <v>15000</v>
      </c>
      <c r="I1504" s="4" t="s">
        <v>1577</v>
      </c>
      <c r="J1504" s="4" t="s">
        <v>3976</v>
      </c>
    </row>
    <row r="1505" spans="1:10" x14ac:dyDescent="0.2">
      <c r="A1505" s="4" t="s">
        <v>134</v>
      </c>
      <c r="B1505" s="4" t="s">
        <v>257</v>
      </c>
      <c r="C1505" s="5" t="s">
        <v>7</v>
      </c>
      <c r="D1505" s="5" t="s">
        <v>1610</v>
      </c>
      <c r="E1505" s="4" t="s">
        <v>1611</v>
      </c>
      <c r="F1505" s="6">
        <v>2366000</v>
      </c>
      <c r="G1505" s="6">
        <v>956754.72100000002</v>
      </c>
      <c r="H1505" s="6">
        <v>1409245.2789999999</v>
      </c>
      <c r="I1505" s="4" t="s">
        <v>105</v>
      </c>
      <c r="J1505" s="4" t="s">
        <v>108</v>
      </c>
    </row>
    <row r="1506" spans="1:10" x14ac:dyDescent="0.2">
      <c r="A1506" s="4" t="s">
        <v>134</v>
      </c>
      <c r="B1506" s="4" t="s">
        <v>257</v>
      </c>
      <c r="C1506" s="5" t="s">
        <v>7</v>
      </c>
      <c r="D1506" s="5" t="s">
        <v>1612</v>
      </c>
      <c r="E1506" s="4" t="s">
        <v>1613</v>
      </c>
      <c r="F1506" s="6">
        <v>277000</v>
      </c>
      <c r="G1506" s="6">
        <v>0</v>
      </c>
      <c r="H1506" s="6">
        <v>277000</v>
      </c>
      <c r="I1506" s="4" t="s">
        <v>105</v>
      </c>
      <c r="J1506" s="4" t="s">
        <v>105</v>
      </c>
    </row>
    <row r="1507" spans="1:10" x14ac:dyDescent="0.2">
      <c r="A1507" s="4" t="s">
        <v>134</v>
      </c>
      <c r="B1507" s="4" t="s">
        <v>257</v>
      </c>
      <c r="C1507" s="5" t="s">
        <v>7</v>
      </c>
      <c r="D1507" s="5" t="s">
        <v>3977</v>
      </c>
      <c r="E1507" s="4" t="s">
        <v>3978</v>
      </c>
      <c r="F1507" s="6">
        <v>1600000</v>
      </c>
      <c r="G1507" s="6">
        <v>988515.75100000005</v>
      </c>
      <c r="H1507" s="6">
        <v>611484.24899999995</v>
      </c>
      <c r="I1507" s="4" t="s">
        <v>4160</v>
      </c>
      <c r="J1507" s="4" t="s">
        <v>4161</v>
      </c>
    </row>
    <row r="1508" spans="1:10" x14ac:dyDescent="0.2">
      <c r="A1508" s="4" t="s">
        <v>134</v>
      </c>
      <c r="B1508" s="4" t="s">
        <v>257</v>
      </c>
      <c r="C1508" s="5" t="s">
        <v>7</v>
      </c>
      <c r="D1508" s="5" t="s">
        <v>3979</v>
      </c>
      <c r="E1508" s="4" t="s">
        <v>3980</v>
      </c>
      <c r="F1508" s="6">
        <v>58000</v>
      </c>
      <c r="G1508" s="6">
        <v>48995.466999999997</v>
      </c>
      <c r="H1508" s="6">
        <v>9004.5330000000031</v>
      </c>
      <c r="I1508" s="4" t="s">
        <v>107</v>
      </c>
      <c r="J1508" s="4" t="s">
        <v>3981</v>
      </c>
    </row>
    <row r="1509" spans="1:10" x14ac:dyDescent="0.2">
      <c r="A1509" s="4" t="s">
        <v>134</v>
      </c>
      <c r="B1509" s="4" t="s">
        <v>257</v>
      </c>
      <c r="C1509" s="5" t="s">
        <v>7</v>
      </c>
      <c r="D1509" s="5" t="s">
        <v>3982</v>
      </c>
      <c r="E1509" s="4" t="s">
        <v>3983</v>
      </c>
      <c r="F1509" s="6">
        <v>315000</v>
      </c>
      <c r="G1509" s="6">
        <v>161650.80900000001</v>
      </c>
      <c r="H1509" s="6">
        <v>153349.19099999999</v>
      </c>
      <c r="I1509" s="4" t="s">
        <v>23</v>
      </c>
      <c r="J1509" s="4" t="s">
        <v>24</v>
      </c>
    </row>
    <row r="1510" spans="1:10" x14ac:dyDescent="0.2">
      <c r="A1510" s="4" t="s">
        <v>134</v>
      </c>
      <c r="B1510" s="4" t="s">
        <v>257</v>
      </c>
      <c r="C1510" s="5" t="s">
        <v>7</v>
      </c>
      <c r="D1510" s="5" t="s">
        <v>3984</v>
      </c>
      <c r="E1510" s="4" t="s">
        <v>3985</v>
      </c>
      <c r="F1510" s="6">
        <v>763000</v>
      </c>
      <c r="G1510" s="6">
        <v>295023.647</v>
      </c>
      <c r="H1510" s="6">
        <v>467976.353</v>
      </c>
      <c r="I1510" s="4" t="s">
        <v>23</v>
      </c>
      <c r="J1510" s="4" t="s">
        <v>24</v>
      </c>
    </row>
    <row r="1511" spans="1:10" x14ac:dyDescent="0.2">
      <c r="A1511" s="4" t="s">
        <v>134</v>
      </c>
      <c r="B1511" s="4" t="s">
        <v>257</v>
      </c>
      <c r="C1511" s="5" t="s">
        <v>7</v>
      </c>
      <c r="D1511" s="5" t="s">
        <v>4162</v>
      </c>
      <c r="E1511" s="4" t="s">
        <v>4163</v>
      </c>
      <c r="F1511" s="6">
        <v>6602013</v>
      </c>
      <c r="G1511" s="6">
        <v>735609.10000000009</v>
      </c>
      <c r="H1511" s="6">
        <v>5866403.9000000004</v>
      </c>
      <c r="I1511" s="4" t="s">
        <v>107</v>
      </c>
      <c r="J1511" s="4" t="s">
        <v>168</v>
      </c>
    </row>
    <row r="1512" spans="1:10" x14ac:dyDescent="0.2">
      <c r="A1512" s="4" t="s">
        <v>134</v>
      </c>
      <c r="B1512" s="4" t="s">
        <v>257</v>
      </c>
      <c r="C1512" s="5" t="s">
        <v>7</v>
      </c>
      <c r="D1512" s="5" t="s">
        <v>3986</v>
      </c>
      <c r="E1512" s="4" t="s">
        <v>3987</v>
      </c>
      <c r="F1512" s="6">
        <v>3893000</v>
      </c>
      <c r="G1512" s="6">
        <v>1184314.713</v>
      </c>
      <c r="H1512" s="6">
        <v>2708685.287</v>
      </c>
      <c r="I1512" s="4" t="s">
        <v>3988</v>
      </c>
      <c r="J1512" s="4" t="s">
        <v>3989</v>
      </c>
    </row>
    <row r="1513" spans="1:10" x14ac:dyDescent="0.2">
      <c r="A1513" s="4" t="s">
        <v>134</v>
      </c>
      <c r="B1513" s="4" t="s">
        <v>257</v>
      </c>
      <c r="C1513" s="5" t="s">
        <v>7</v>
      </c>
      <c r="D1513" s="5" t="s">
        <v>2792</v>
      </c>
      <c r="E1513" s="4" t="s">
        <v>3201</v>
      </c>
      <c r="F1513" s="6">
        <v>1296000</v>
      </c>
      <c r="G1513" s="6">
        <v>0</v>
      </c>
      <c r="H1513" s="6">
        <v>1296000</v>
      </c>
      <c r="I1513" s="4" t="s">
        <v>23</v>
      </c>
      <c r="J1513" s="4" t="s">
        <v>24</v>
      </c>
    </row>
    <row r="1514" spans="1:10" x14ac:dyDescent="0.2">
      <c r="A1514" s="4" t="s">
        <v>134</v>
      </c>
      <c r="B1514" s="4" t="s">
        <v>300</v>
      </c>
      <c r="C1514" s="5" t="s">
        <v>7</v>
      </c>
      <c r="D1514" s="5" t="s">
        <v>1614</v>
      </c>
      <c r="E1514" s="4" t="s">
        <v>1615</v>
      </c>
      <c r="F1514" s="6">
        <v>10000</v>
      </c>
      <c r="G1514" s="6">
        <v>0</v>
      </c>
      <c r="H1514" s="6">
        <v>10000</v>
      </c>
      <c r="I1514" s="4" t="s">
        <v>109</v>
      </c>
      <c r="J1514" s="4" t="s">
        <v>109</v>
      </c>
    </row>
    <row r="1515" spans="1:10" x14ac:dyDescent="0.2">
      <c r="A1515" s="4" t="s">
        <v>134</v>
      </c>
      <c r="B1515" s="4" t="s">
        <v>300</v>
      </c>
      <c r="C1515" s="5" t="s">
        <v>7</v>
      </c>
      <c r="D1515" s="5" t="s">
        <v>3990</v>
      </c>
      <c r="E1515" s="4" t="s">
        <v>3991</v>
      </c>
      <c r="F1515" s="6">
        <v>100000</v>
      </c>
      <c r="G1515" s="6">
        <v>0</v>
      </c>
      <c r="H1515" s="6">
        <v>100000</v>
      </c>
      <c r="I1515" s="4" t="s">
        <v>106</v>
      </c>
      <c r="J1515" s="4" t="s">
        <v>176</v>
      </c>
    </row>
    <row r="1516" spans="1:10" x14ac:dyDescent="0.2">
      <c r="A1516" s="4" t="s">
        <v>134</v>
      </c>
      <c r="B1516" s="4" t="s">
        <v>300</v>
      </c>
      <c r="C1516" s="5" t="s">
        <v>7</v>
      </c>
      <c r="D1516" s="5" t="s">
        <v>1617</v>
      </c>
      <c r="E1516" s="4" t="s">
        <v>1618</v>
      </c>
      <c r="F1516" s="6">
        <v>5000</v>
      </c>
      <c r="G1516" s="6">
        <v>0</v>
      </c>
      <c r="H1516" s="6">
        <v>5000</v>
      </c>
      <c r="I1516" s="4" t="s">
        <v>105</v>
      </c>
      <c r="J1516" s="4" t="s">
        <v>105</v>
      </c>
    </row>
    <row r="1517" spans="1:10" x14ac:dyDescent="0.2">
      <c r="A1517" s="4" t="s">
        <v>134</v>
      </c>
      <c r="B1517" s="4" t="s">
        <v>300</v>
      </c>
      <c r="C1517" s="5" t="s">
        <v>7</v>
      </c>
      <c r="D1517" s="5" t="s">
        <v>1619</v>
      </c>
      <c r="E1517" s="4" t="s">
        <v>1620</v>
      </c>
      <c r="F1517" s="6">
        <v>749704</v>
      </c>
      <c r="G1517" s="6">
        <v>130845.88799999999</v>
      </c>
      <c r="H1517" s="6">
        <v>618858.11200000008</v>
      </c>
      <c r="I1517" s="4" t="s">
        <v>1609</v>
      </c>
      <c r="J1517" s="4" t="s">
        <v>3202</v>
      </c>
    </row>
    <row r="1518" spans="1:10" x14ac:dyDescent="0.2">
      <c r="A1518" s="4" t="s">
        <v>134</v>
      </c>
      <c r="B1518" s="4" t="s">
        <v>300</v>
      </c>
      <c r="C1518" s="5" t="s">
        <v>7</v>
      </c>
      <c r="D1518" s="5" t="s">
        <v>1621</v>
      </c>
      <c r="E1518" s="4" t="s">
        <v>1622</v>
      </c>
      <c r="F1518" s="6">
        <v>737798</v>
      </c>
      <c r="G1518" s="6">
        <v>431468.92099999997</v>
      </c>
      <c r="H1518" s="6">
        <v>306329.07900000003</v>
      </c>
      <c r="I1518" s="4" t="s">
        <v>23</v>
      </c>
      <c r="J1518" s="4" t="s">
        <v>24</v>
      </c>
    </row>
    <row r="1519" spans="1:10" x14ac:dyDescent="0.2">
      <c r="A1519" s="4" t="s">
        <v>134</v>
      </c>
      <c r="B1519" s="4" t="s">
        <v>300</v>
      </c>
      <c r="C1519" s="5" t="s">
        <v>7</v>
      </c>
      <c r="D1519" s="5" t="s">
        <v>3992</v>
      </c>
      <c r="E1519" s="4" t="s">
        <v>3993</v>
      </c>
      <c r="F1519" s="6">
        <v>84564</v>
      </c>
      <c r="G1519" s="6">
        <v>0</v>
      </c>
      <c r="H1519" s="6">
        <v>84564</v>
      </c>
      <c r="I1519" s="4" t="s">
        <v>1577</v>
      </c>
      <c r="J1519" s="4" t="s">
        <v>2175</v>
      </c>
    </row>
    <row r="1520" spans="1:10" x14ac:dyDescent="0.2">
      <c r="A1520" s="4" t="s">
        <v>134</v>
      </c>
      <c r="B1520" s="4" t="s">
        <v>300</v>
      </c>
      <c r="C1520" s="5" t="s">
        <v>7</v>
      </c>
      <c r="D1520" s="5" t="s">
        <v>1623</v>
      </c>
      <c r="E1520" s="4" t="s">
        <v>1624</v>
      </c>
      <c r="F1520" s="6">
        <v>6458844</v>
      </c>
      <c r="G1520" s="6">
        <v>2475401.6570000001</v>
      </c>
      <c r="H1520" s="6">
        <v>3983442.3429999999</v>
      </c>
      <c r="I1520" s="4" t="s">
        <v>105</v>
      </c>
      <c r="J1520" s="4" t="s">
        <v>152</v>
      </c>
    </row>
    <row r="1521" spans="1:10" x14ac:dyDescent="0.2">
      <c r="A1521" s="4" t="s">
        <v>134</v>
      </c>
      <c r="B1521" s="4" t="s">
        <v>300</v>
      </c>
      <c r="C1521" s="5" t="s">
        <v>7</v>
      </c>
      <c r="D1521" s="5" t="s">
        <v>2264</v>
      </c>
      <c r="E1521" s="4" t="s">
        <v>2628</v>
      </c>
      <c r="F1521" s="6">
        <v>96592</v>
      </c>
      <c r="G1521" s="6">
        <v>87550.126999999993</v>
      </c>
      <c r="H1521" s="6">
        <v>9041.8730000000069</v>
      </c>
      <c r="I1521" s="4" t="s">
        <v>1577</v>
      </c>
      <c r="J1521" s="4" t="s">
        <v>2175</v>
      </c>
    </row>
    <row r="1522" spans="1:10" x14ac:dyDescent="0.2">
      <c r="A1522" s="4" t="s">
        <v>134</v>
      </c>
      <c r="B1522" s="4" t="s">
        <v>184</v>
      </c>
      <c r="C1522" s="5" t="s">
        <v>7</v>
      </c>
      <c r="D1522" s="5" t="s">
        <v>242</v>
      </c>
      <c r="E1522" s="4" t="s">
        <v>2629</v>
      </c>
      <c r="F1522" s="6">
        <v>305785</v>
      </c>
      <c r="G1522" s="6">
        <v>86500</v>
      </c>
      <c r="H1522" s="6">
        <v>219285</v>
      </c>
      <c r="I1522" s="4" t="s">
        <v>23</v>
      </c>
      <c r="J1522" s="4" t="s">
        <v>24</v>
      </c>
    </row>
    <row r="1523" spans="1:10" x14ac:dyDescent="0.2">
      <c r="A1523" s="4" t="s">
        <v>134</v>
      </c>
      <c r="B1523" s="4" t="s">
        <v>184</v>
      </c>
      <c r="C1523" s="5" t="s">
        <v>7</v>
      </c>
      <c r="D1523" s="5" t="s">
        <v>211</v>
      </c>
      <c r="E1523" s="4" t="s">
        <v>2624</v>
      </c>
      <c r="F1523" s="6">
        <v>321333</v>
      </c>
      <c r="G1523" s="6">
        <v>167972.69699999999</v>
      </c>
      <c r="H1523" s="6">
        <v>153360.30300000001</v>
      </c>
      <c r="I1523" s="4" t="s">
        <v>23</v>
      </c>
      <c r="J1523" s="4" t="s">
        <v>24</v>
      </c>
    </row>
    <row r="1524" spans="1:10" x14ac:dyDescent="0.2">
      <c r="A1524" s="4" t="s">
        <v>134</v>
      </c>
      <c r="B1524" s="4" t="s">
        <v>184</v>
      </c>
      <c r="C1524" s="5" t="s">
        <v>7</v>
      </c>
      <c r="D1524" s="5" t="s">
        <v>223</v>
      </c>
      <c r="E1524" s="4" t="s">
        <v>2630</v>
      </c>
      <c r="F1524" s="6">
        <v>209222</v>
      </c>
      <c r="G1524" s="6">
        <v>92601.482000000004</v>
      </c>
      <c r="H1524" s="6">
        <v>116620.518</v>
      </c>
      <c r="I1524" s="4" t="s">
        <v>109</v>
      </c>
      <c r="J1524" s="4" t="s">
        <v>109</v>
      </c>
    </row>
    <row r="1525" spans="1:10" x14ac:dyDescent="0.2">
      <c r="A1525" s="4" t="s">
        <v>134</v>
      </c>
      <c r="B1525" s="4" t="s">
        <v>184</v>
      </c>
      <c r="C1525" s="5" t="s">
        <v>7</v>
      </c>
      <c r="D1525" s="5" t="s">
        <v>2200</v>
      </c>
      <c r="E1525" s="4" t="s">
        <v>2631</v>
      </c>
      <c r="F1525" s="6">
        <v>384050</v>
      </c>
      <c r="G1525" s="6">
        <v>272238.04499999998</v>
      </c>
      <c r="H1525" s="6">
        <v>111811.955</v>
      </c>
      <c r="I1525" s="4" t="s">
        <v>106</v>
      </c>
      <c r="J1525" s="4" t="s">
        <v>1590</v>
      </c>
    </row>
    <row r="1526" spans="1:10" x14ac:dyDescent="0.2">
      <c r="A1526" s="4" t="s">
        <v>134</v>
      </c>
      <c r="B1526" s="4" t="s">
        <v>184</v>
      </c>
      <c r="C1526" s="5" t="s">
        <v>7</v>
      </c>
      <c r="D1526" s="5" t="s">
        <v>2793</v>
      </c>
      <c r="E1526" s="4" t="s">
        <v>3203</v>
      </c>
      <c r="F1526" s="6">
        <v>801200</v>
      </c>
      <c r="G1526" s="6">
        <v>0</v>
      </c>
      <c r="H1526" s="6">
        <v>801200</v>
      </c>
      <c r="I1526" s="4" t="s">
        <v>109</v>
      </c>
      <c r="J1526" s="4" t="s">
        <v>109</v>
      </c>
    </row>
    <row r="1527" spans="1:10" x14ac:dyDescent="0.2">
      <c r="A1527" s="4" t="s">
        <v>134</v>
      </c>
      <c r="B1527" s="4" t="s">
        <v>2818</v>
      </c>
      <c r="C1527" s="5" t="s">
        <v>7</v>
      </c>
      <c r="D1527" s="5" t="s">
        <v>2265</v>
      </c>
      <c r="E1527" s="4" t="s">
        <v>2266</v>
      </c>
      <c r="F1527" s="6">
        <v>777788</v>
      </c>
      <c r="G1527" s="6">
        <v>245594.47200000001</v>
      </c>
      <c r="H1527" s="6">
        <v>532193.52799999993</v>
      </c>
      <c r="I1527" s="4" t="s">
        <v>109</v>
      </c>
      <c r="J1527" s="4" t="s">
        <v>109</v>
      </c>
    </row>
    <row r="1528" spans="1:10" x14ac:dyDescent="0.2">
      <c r="A1528" s="4" t="s">
        <v>134</v>
      </c>
      <c r="B1528" s="4" t="s">
        <v>2818</v>
      </c>
      <c r="C1528" s="5" t="s">
        <v>7</v>
      </c>
      <c r="D1528" s="5" t="s">
        <v>2267</v>
      </c>
      <c r="E1528" s="4" t="s">
        <v>2268</v>
      </c>
      <c r="F1528" s="6">
        <v>2898667</v>
      </c>
      <c r="G1528" s="6">
        <v>792505.85900000005</v>
      </c>
      <c r="H1528" s="6">
        <v>2106161.1409999998</v>
      </c>
      <c r="I1528" s="4" t="s">
        <v>109</v>
      </c>
      <c r="J1528" s="4" t="s">
        <v>109</v>
      </c>
    </row>
    <row r="1529" spans="1:10" x14ac:dyDescent="0.2">
      <c r="A1529" s="4" t="s">
        <v>134</v>
      </c>
      <c r="B1529" s="4" t="s">
        <v>2818</v>
      </c>
      <c r="C1529" s="5" t="s">
        <v>7</v>
      </c>
      <c r="D1529" s="5" t="s">
        <v>2080</v>
      </c>
      <c r="E1529" s="4" t="s">
        <v>2081</v>
      </c>
      <c r="F1529" s="6">
        <v>1422927</v>
      </c>
      <c r="G1529" s="6">
        <v>699565.98699999996</v>
      </c>
      <c r="H1529" s="6">
        <v>723361.01300000004</v>
      </c>
      <c r="I1529" s="4" t="s">
        <v>23</v>
      </c>
      <c r="J1529" s="4" t="s">
        <v>24</v>
      </c>
    </row>
    <row r="1530" spans="1:10" x14ac:dyDescent="0.2">
      <c r="A1530" s="4" t="s">
        <v>134</v>
      </c>
      <c r="B1530" s="4" t="s">
        <v>2818</v>
      </c>
      <c r="C1530" s="5" t="s">
        <v>7</v>
      </c>
      <c r="D1530" s="5" t="s">
        <v>2082</v>
      </c>
      <c r="E1530" s="4" t="s">
        <v>2083</v>
      </c>
      <c r="F1530" s="6">
        <v>320575</v>
      </c>
      <c r="G1530" s="6">
        <v>61542</v>
      </c>
      <c r="H1530" s="6">
        <v>259033</v>
      </c>
      <c r="I1530" s="4" t="s">
        <v>23</v>
      </c>
      <c r="J1530" s="4" t="s">
        <v>24</v>
      </c>
    </row>
    <row r="1531" spans="1:10" x14ac:dyDescent="0.2">
      <c r="A1531" s="4" t="s">
        <v>134</v>
      </c>
      <c r="B1531" s="4" t="s">
        <v>2818</v>
      </c>
      <c r="C1531" s="5" t="s">
        <v>7</v>
      </c>
      <c r="D1531" s="5" t="s">
        <v>3994</v>
      </c>
      <c r="E1531" s="4" t="s">
        <v>3995</v>
      </c>
      <c r="F1531" s="6">
        <v>2181021</v>
      </c>
      <c r="G1531" s="6">
        <v>0</v>
      </c>
      <c r="H1531" s="6">
        <v>2181021</v>
      </c>
      <c r="I1531" s="4" t="s">
        <v>106</v>
      </c>
      <c r="J1531" s="4" t="s">
        <v>1590</v>
      </c>
    </row>
    <row r="1532" spans="1:10" x14ac:dyDescent="0.2">
      <c r="A1532" s="4" t="s">
        <v>134</v>
      </c>
      <c r="B1532" s="4" t="s">
        <v>2818</v>
      </c>
      <c r="C1532" s="5" t="s">
        <v>7</v>
      </c>
      <c r="D1532" s="5" t="s">
        <v>2227</v>
      </c>
      <c r="E1532" s="4" t="s">
        <v>3204</v>
      </c>
      <c r="F1532" s="6">
        <v>1107788</v>
      </c>
      <c r="G1532" s="6">
        <v>723466.34100000001</v>
      </c>
      <c r="H1532" s="6">
        <v>384321.65899999999</v>
      </c>
      <c r="I1532" s="4" t="s">
        <v>109</v>
      </c>
      <c r="J1532" s="4" t="s">
        <v>109</v>
      </c>
    </row>
    <row r="1533" spans="1:10" x14ac:dyDescent="0.2">
      <c r="A1533" s="4" t="s">
        <v>134</v>
      </c>
      <c r="B1533" s="4" t="s">
        <v>306</v>
      </c>
      <c r="C1533" s="5" t="s">
        <v>7</v>
      </c>
      <c r="D1533" s="5" t="s">
        <v>1625</v>
      </c>
      <c r="E1533" s="4" t="s">
        <v>1626</v>
      </c>
      <c r="F1533" s="6">
        <v>740977</v>
      </c>
      <c r="G1533" s="6">
        <v>165681.07800000001</v>
      </c>
      <c r="H1533" s="6">
        <v>575295.92200000002</v>
      </c>
      <c r="I1533" s="4" t="s">
        <v>109</v>
      </c>
      <c r="J1533" s="4" t="s">
        <v>109</v>
      </c>
    </row>
    <row r="1534" spans="1:10" x14ac:dyDescent="0.2">
      <c r="A1534" s="4" t="s">
        <v>135</v>
      </c>
      <c r="B1534" s="4" t="s">
        <v>252</v>
      </c>
      <c r="C1534" s="5" t="s">
        <v>8</v>
      </c>
      <c r="D1534" s="5" t="s">
        <v>2085</v>
      </c>
      <c r="E1534" s="4" t="s">
        <v>2086</v>
      </c>
      <c r="F1534" s="6">
        <v>23627</v>
      </c>
      <c r="G1534" s="6">
        <v>23626.437999999998</v>
      </c>
      <c r="H1534" s="6">
        <v>0.56200000000171713</v>
      </c>
      <c r="I1534" s="4" t="s">
        <v>110</v>
      </c>
      <c r="J1534" s="4" t="s">
        <v>111</v>
      </c>
    </row>
    <row r="1535" spans="1:10" x14ac:dyDescent="0.2">
      <c r="A1535" s="4" t="s">
        <v>135</v>
      </c>
      <c r="B1535" s="4" t="s">
        <v>252</v>
      </c>
      <c r="C1535" s="5" t="s">
        <v>8</v>
      </c>
      <c r="D1535" s="5" t="s">
        <v>2177</v>
      </c>
      <c r="E1535" s="4" t="s">
        <v>2634</v>
      </c>
      <c r="F1535" s="6">
        <v>219570</v>
      </c>
      <c r="G1535" s="6">
        <v>39569.817999999999</v>
      </c>
      <c r="H1535" s="6">
        <v>180000.182</v>
      </c>
      <c r="I1535" s="4" t="s">
        <v>110</v>
      </c>
      <c r="J1535" s="4" t="s">
        <v>111</v>
      </c>
    </row>
    <row r="1536" spans="1:10" x14ac:dyDescent="0.2">
      <c r="A1536" s="4" t="s">
        <v>135</v>
      </c>
      <c r="B1536" s="4" t="s">
        <v>252</v>
      </c>
      <c r="C1536" s="5" t="s">
        <v>8</v>
      </c>
      <c r="D1536" s="5" t="s">
        <v>2178</v>
      </c>
      <c r="E1536" s="4" t="s">
        <v>2179</v>
      </c>
      <c r="F1536" s="6">
        <v>167565</v>
      </c>
      <c r="G1536" s="6">
        <v>45797.190999999999</v>
      </c>
      <c r="H1536" s="6">
        <v>121767.80900000001</v>
      </c>
      <c r="I1536" s="4" t="s">
        <v>110</v>
      </c>
      <c r="J1536" s="4" t="s">
        <v>111</v>
      </c>
    </row>
    <row r="1537" spans="1:10" x14ac:dyDescent="0.2">
      <c r="A1537" s="4" t="s">
        <v>135</v>
      </c>
      <c r="B1537" s="4" t="s">
        <v>252</v>
      </c>
      <c r="C1537" s="5" t="s">
        <v>7</v>
      </c>
      <c r="D1537" s="5" t="s">
        <v>1627</v>
      </c>
      <c r="E1537" s="4" t="s">
        <v>2632</v>
      </c>
      <c r="F1537" s="6">
        <v>52413</v>
      </c>
      <c r="G1537" s="6">
        <v>48909.635000000002</v>
      </c>
      <c r="H1537" s="6">
        <v>3503.364999999998</v>
      </c>
      <c r="I1537" s="4" t="s">
        <v>110</v>
      </c>
      <c r="J1537" s="4" t="s">
        <v>111</v>
      </c>
    </row>
    <row r="1538" spans="1:10" x14ac:dyDescent="0.2">
      <c r="A1538" s="4" t="s">
        <v>135</v>
      </c>
      <c r="B1538" s="4" t="s">
        <v>252</v>
      </c>
      <c r="C1538" s="5" t="s">
        <v>7</v>
      </c>
      <c r="D1538" s="5" t="s">
        <v>3205</v>
      </c>
      <c r="E1538" s="4" t="s">
        <v>3206</v>
      </c>
      <c r="F1538" s="6">
        <v>91770</v>
      </c>
      <c r="G1538" s="6">
        <v>0</v>
      </c>
      <c r="H1538" s="6">
        <v>91770</v>
      </c>
      <c r="I1538" s="4" t="s">
        <v>110</v>
      </c>
      <c r="J1538" s="4" t="s">
        <v>111</v>
      </c>
    </row>
    <row r="1539" spans="1:10" x14ac:dyDescent="0.2">
      <c r="A1539" s="4" t="s">
        <v>135</v>
      </c>
      <c r="B1539" s="4" t="s">
        <v>252</v>
      </c>
      <c r="C1539" s="5" t="s">
        <v>7</v>
      </c>
      <c r="D1539" s="5" t="s">
        <v>2180</v>
      </c>
      <c r="E1539" s="4" t="s">
        <v>2635</v>
      </c>
      <c r="F1539" s="6">
        <v>1060000</v>
      </c>
      <c r="G1539" s="6">
        <v>121091.93</v>
      </c>
      <c r="H1539" s="6">
        <v>938908.07000000007</v>
      </c>
      <c r="I1539" s="4" t="s">
        <v>23</v>
      </c>
      <c r="J1539" s="4" t="s">
        <v>24</v>
      </c>
    </row>
    <row r="1540" spans="1:10" x14ac:dyDescent="0.2">
      <c r="A1540" s="4" t="s">
        <v>135</v>
      </c>
      <c r="B1540" s="4" t="s">
        <v>257</v>
      </c>
      <c r="C1540" s="5" t="s">
        <v>7</v>
      </c>
      <c r="D1540" s="5" t="s">
        <v>1629</v>
      </c>
      <c r="E1540" s="4" t="s">
        <v>1630</v>
      </c>
      <c r="F1540" s="6">
        <v>543000</v>
      </c>
      <c r="G1540" s="6">
        <v>0</v>
      </c>
      <c r="H1540" s="6">
        <v>543000</v>
      </c>
      <c r="I1540" s="4" t="s">
        <v>113</v>
      </c>
      <c r="J1540" s="4" t="s">
        <v>114</v>
      </c>
    </row>
    <row r="1541" spans="1:10" x14ac:dyDescent="0.2">
      <c r="A1541" s="4" t="s">
        <v>135</v>
      </c>
      <c r="B1541" s="4" t="s">
        <v>257</v>
      </c>
      <c r="C1541" s="5" t="s">
        <v>7</v>
      </c>
      <c r="D1541" s="5" t="s">
        <v>1632</v>
      </c>
      <c r="E1541" s="4" t="s">
        <v>1633</v>
      </c>
      <c r="F1541" s="6">
        <v>230650</v>
      </c>
      <c r="G1541" s="6">
        <v>0</v>
      </c>
      <c r="H1541" s="6">
        <v>230650</v>
      </c>
      <c r="I1541" s="4" t="s">
        <v>113</v>
      </c>
      <c r="J1541" s="4" t="s">
        <v>114</v>
      </c>
    </row>
    <row r="1542" spans="1:10" x14ac:dyDescent="0.2">
      <c r="A1542" s="4" t="s">
        <v>135</v>
      </c>
      <c r="B1542" s="4" t="s">
        <v>257</v>
      </c>
      <c r="C1542" s="5" t="s">
        <v>7</v>
      </c>
      <c r="D1542" s="5" t="s">
        <v>1634</v>
      </c>
      <c r="E1542" s="4" t="s">
        <v>1635</v>
      </c>
      <c r="F1542" s="6">
        <v>337000</v>
      </c>
      <c r="G1542" s="6">
        <v>0</v>
      </c>
      <c r="H1542" s="6">
        <v>337000</v>
      </c>
      <c r="I1542" s="4" t="s">
        <v>113</v>
      </c>
      <c r="J1542" s="4" t="s">
        <v>114</v>
      </c>
    </row>
    <row r="1543" spans="1:10" x14ac:dyDescent="0.2">
      <c r="A1543" s="4" t="s">
        <v>135</v>
      </c>
      <c r="B1543" s="4" t="s">
        <v>257</v>
      </c>
      <c r="C1543" s="5" t="s">
        <v>7</v>
      </c>
      <c r="D1543" s="5" t="s">
        <v>3996</v>
      </c>
      <c r="E1543" s="4" t="s">
        <v>3997</v>
      </c>
      <c r="F1543" s="6">
        <v>3938000</v>
      </c>
      <c r="G1543" s="6">
        <v>135878.41800000001</v>
      </c>
      <c r="H1543" s="6">
        <v>3802121.5819999999</v>
      </c>
      <c r="I1543" s="4" t="s">
        <v>113</v>
      </c>
      <c r="J1543" s="4" t="s">
        <v>114</v>
      </c>
    </row>
    <row r="1544" spans="1:10" x14ac:dyDescent="0.2">
      <c r="A1544" s="4" t="s">
        <v>135</v>
      </c>
      <c r="B1544" s="4" t="s">
        <v>257</v>
      </c>
      <c r="C1544" s="5" t="s">
        <v>7</v>
      </c>
      <c r="D1544" s="5" t="s">
        <v>3207</v>
      </c>
      <c r="E1544" s="4" t="s">
        <v>3208</v>
      </c>
      <c r="F1544" s="6">
        <v>93000</v>
      </c>
      <c r="G1544" s="6">
        <v>0</v>
      </c>
      <c r="H1544" s="6">
        <v>93000</v>
      </c>
      <c r="I1544" s="4" t="s">
        <v>1636</v>
      </c>
      <c r="J1544" s="4" t="s">
        <v>1637</v>
      </c>
    </row>
    <row r="1545" spans="1:10" x14ac:dyDescent="0.2">
      <c r="A1545" s="4" t="s">
        <v>135</v>
      </c>
      <c r="B1545" s="4" t="s">
        <v>257</v>
      </c>
      <c r="C1545" s="5" t="s">
        <v>7</v>
      </c>
      <c r="D1545" s="5" t="s">
        <v>3998</v>
      </c>
      <c r="E1545" s="4" t="s">
        <v>3999</v>
      </c>
      <c r="F1545" s="6">
        <v>20000</v>
      </c>
      <c r="G1545" s="6">
        <v>0</v>
      </c>
      <c r="H1545" s="6">
        <v>20000</v>
      </c>
      <c r="I1545" s="4" t="s">
        <v>1636</v>
      </c>
      <c r="J1545" s="4" t="s">
        <v>1638</v>
      </c>
    </row>
    <row r="1546" spans="1:10" x14ac:dyDescent="0.2">
      <c r="A1546" s="4" t="s">
        <v>135</v>
      </c>
      <c r="B1546" s="4" t="s">
        <v>257</v>
      </c>
      <c r="C1546" s="5" t="s">
        <v>7</v>
      </c>
      <c r="D1546" s="5" t="s">
        <v>4000</v>
      </c>
      <c r="E1546" s="4" t="s">
        <v>4001</v>
      </c>
      <c r="F1546" s="6">
        <v>1748000</v>
      </c>
      <c r="G1546" s="6">
        <v>0</v>
      </c>
      <c r="H1546" s="6">
        <v>1748000</v>
      </c>
      <c r="I1546" s="4" t="s">
        <v>110</v>
      </c>
      <c r="J1546" s="4" t="s">
        <v>4002</v>
      </c>
    </row>
    <row r="1547" spans="1:10" x14ac:dyDescent="0.2">
      <c r="A1547" s="4" t="s">
        <v>135</v>
      </c>
      <c r="B1547" s="4" t="s">
        <v>257</v>
      </c>
      <c r="C1547" s="5" t="s">
        <v>7</v>
      </c>
      <c r="D1547" s="5" t="s">
        <v>2636</v>
      </c>
      <c r="E1547" s="4" t="s">
        <v>2637</v>
      </c>
      <c r="F1547" s="6">
        <v>1564000</v>
      </c>
      <c r="G1547" s="6">
        <v>0</v>
      </c>
      <c r="H1547" s="6">
        <v>1564000</v>
      </c>
      <c r="I1547" s="4" t="s">
        <v>110</v>
      </c>
      <c r="J1547" s="4" t="s">
        <v>111</v>
      </c>
    </row>
    <row r="1548" spans="1:10" x14ac:dyDescent="0.2">
      <c r="A1548" s="4" t="s">
        <v>135</v>
      </c>
      <c r="B1548" s="4" t="s">
        <v>257</v>
      </c>
      <c r="C1548" s="5" t="s">
        <v>7</v>
      </c>
      <c r="D1548" s="5" t="s">
        <v>4164</v>
      </c>
      <c r="E1548" s="4" t="s">
        <v>4165</v>
      </c>
      <c r="F1548" s="6">
        <v>1552000</v>
      </c>
      <c r="G1548" s="6">
        <v>0</v>
      </c>
      <c r="H1548" s="6">
        <v>1552000</v>
      </c>
      <c r="I1548" s="4" t="s">
        <v>112</v>
      </c>
      <c r="J1548" s="4" t="s">
        <v>1628</v>
      </c>
    </row>
    <row r="1549" spans="1:10" x14ac:dyDescent="0.2">
      <c r="A1549" s="4" t="s">
        <v>135</v>
      </c>
      <c r="B1549" s="4" t="s">
        <v>257</v>
      </c>
      <c r="C1549" s="5" t="s">
        <v>7</v>
      </c>
      <c r="D1549" s="5" t="s">
        <v>1639</v>
      </c>
      <c r="E1549" s="4" t="s">
        <v>1640</v>
      </c>
      <c r="F1549" s="6">
        <v>67930</v>
      </c>
      <c r="G1549" s="6">
        <v>0</v>
      </c>
      <c r="H1549" s="6">
        <v>67930</v>
      </c>
      <c r="I1549" s="4" t="s">
        <v>110</v>
      </c>
      <c r="J1549" s="4" t="s">
        <v>111</v>
      </c>
    </row>
    <row r="1550" spans="1:10" x14ac:dyDescent="0.2">
      <c r="A1550" s="4" t="s">
        <v>135</v>
      </c>
      <c r="B1550" s="4" t="s">
        <v>257</v>
      </c>
      <c r="C1550" s="5" t="s">
        <v>7</v>
      </c>
      <c r="D1550" s="5" t="s">
        <v>1641</v>
      </c>
      <c r="E1550" s="4" t="s">
        <v>2181</v>
      </c>
      <c r="F1550" s="6">
        <v>9633000</v>
      </c>
      <c r="G1550" s="6">
        <v>4226250.8470000001</v>
      </c>
      <c r="H1550" s="6">
        <v>5406749.1529999999</v>
      </c>
      <c r="I1550" s="4" t="s">
        <v>1636</v>
      </c>
      <c r="J1550" s="4" t="s">
        <v>1637</v>
      </c>
    </row>
    <row r="1551" spans="1:10" x14ac:dyDescent="0.2">
      <c r="A1551" s="4" t="s">
        <v>135</v>
      </c>
      <c r="B1551" s="4" t="s">
        <v>257</v>
      </c>
      <c r="C1551" s="5" t="s">
        <v>7</v>
      </c>
      <c r="D1551" s="5" t="s">
        <v>2794</v>
      </c>
      <c r="E1551" s="4" t="s">
        <v>2795</v>
      </c>
      <c r="F1551" s="6">
        <v>20</v>
      </c>
      <c r="G1551" s="6">
        <v>0</v>
      </c>
      <c r="H1551" s="6">
        <v>20</v>
      </c>
      <c r="I1551" s="4" t="s">
        <v>1636</v>
      </c>
      <c r="J1551" s="4" t="s">
        <v>1638</v>
      </c>
    </row>
    <row r="1552" spans="1:10" x14ac:dyDescent="0.2">
      <c r="A1552" s="4" t="s">
        <v>135</v>
      </c>
      <c r="B1552" s="4" t="s">
        <v>257</v>
      </c>
      <c r="C1552" s="5" t="s">
        <v>7</v>
      </c>
      <c r="D1552" s="5" t="s">
        <v>1642</v>
      </c>
      <c r="E1552" s="4" t="s">
        <v>1643</v>
      </c>
      <c r="F1552" s="6">
        <v>40000</v>
      </c>
      <c r="G1552" s="6">
        <v>0</v>
      </c>
      <c r="H1552" s="6">
        <v>40000</v>
      </c>
      <c r="I1552" s="4" t="s">
        <v>1636</v>
      </c>
      <c r="J1552" s="4" t="s">
        <v>1637</v>
      </c>
    </row>
    <row r="1553" spans="1:10" x14ac:dyDescent="0.2">
      <c r="A1553" s="4" t="s">
        <v>135</v>
      </c>
      <c r="B1553" s="4" t="s">
        <v>257</v>
      </c>
      <c r="C1553" s="5" t="s">
        <v>7</v>
      </c>
      <c r="D1553" s="5" t="s">
        <v>1644</v>
      </c>
      <c r="E1553" s="4" t="s">
        <v>1645</v>
      </c>
      <c r="F1553" s="6">
        <v>6484000</v>
      </c>
      <c r="G1553" s="6">
        <v>1603872.452</v>
      </c>
      <c r="H1553" s="6">
        <v>4880127.5479999995</v>
      </c>
      <c r="I1553" s="4" t="s">
        <v>112</v>
      </c>
      <c r="J1553" s="4" t="s">
        <v>1646</v>
      </c>
    </row>
    <row r="1554" spans="1:10" x14ac:dyDescent="0.2">
      <c r="A1554" s="4" t="s">
        <v>135</v>
      </c>
      <c r="B1554" s="4" t="s">
        <v>257</v>
      </c>
      <c r="C1554" s="5" t="s">
        <v>7</v>
      </c>
      <c r="D1554" s="5" t="s">
        <v>2638</v>
      </c>
      <c r="E1554" s="4" t="s">
        <v>2639</v>
      </c>
      <c r="F1554" s="6">
        <v>1839900</v>
      </c>
      <c r="G1554" s="6">
        <v>0</v>
      </c>
      <c r="H1554" s="6">
        <v>1839900</v>
      </c>
      <c r="I1554" s="4" t="s">
        <v>1636</v>
      </c>
      <c r="J1554" s="4" t="s">
        <v>1638</v>
      </c>
    </row>
    <row r="1555" spans="1:10" x14ac:dyDescent="0.2">
      <c r="A1555" s="4" t="s">
        <v>135</v>
      </c>
      <c r="B1555" s="4" t="s">
        <v>257</v>
      </c>
      <c r="C1555" s="5" t="s">
        <v>7</v>
      </c>
      <c r="D1555" s="5" t="s">
        <v>1647</v>
      </c>
      <c r="E1555" s="4" t="s">
        <v>2640</v>
      </c>
      <c r="F1555" s="6">
        <v>76000</v>
      </c>
      <c r="G1555" s="6">
        <v>0</v>
      </c>
      <c r="H1555" s="6">
        <v>76000</v>
      </c>
      <c r="I1555" s="4" t="s">
        <v>110</v>
      </c>
      <c r="J1555" s="4" t="s">
        <v>111</v>
      </c>
    </row>
    <row r="1556" spans="1:10" x14ac:dyDescent="0.2">
      <c r="A1556" s="4" t="s">
        <v>135</v>
      </c>
      <c r="B1556" s="4" t="s">
        <v>257</v>
      </c>
      <c r="C1556" s="5" t="s">
        <v>7</v>
      </c>
      <c r="D1556" s="5" t="s">
        <v>1648</v>
      </c>
      <c r="E1556" s="4" t="s">
        <v>1649</v>
      </c>
      <c r="F1556" s="6">
        <v>231000</v>
      </c>
      <c r="G1556" s="6">
        <v>0</v>
      </c>
      <c r="H1556" s="6">
        <v>231000</v>
      </c>
      <c r="I1556" s="4" t="s">
        <v>1636</v>
      </c>
      <c r="J1556" s="4" t="s">
        <v>1638</v>
      </c>
    </row>
    <row r="1557" spans="1:10" x14ac:dyDescent="0.2">
      <c r="A1557" s="4" t="s">
        <v>135</v>
      </c>
      <c r="B1557" s="4" t="s">
        <v>257</v>
      </c>
      <c r="C1557" s="5" t="s">
        <v>7</v>
      </c>
      <c r="D1557" s="5" t="s">
        <v>3209</v>
      </c>
      <c r="E1557" s="4" t="s">
        <v>3210</v>
      </c>
      <c r="F1557" s="6">
        <v>2015000</v>
      </c>
      <c r="G1557" s="6">
        <v>0</v>
      </c>
      <c r="H1557" s="6">
        <v>2015000</v>
      </c>
      <c r="I1557" s="4" t="s">
        <v>113</v>
      </c>
      <c r="J1557" s="4" t="s">
        <v>114</v>
      </c>
    </row>
    <row r="1558" spans="1:10" x14ac:dyDescent="0.2">
      <c r="A1558" s="4" t="s">
        <v>135</v>
      </c>
      <c r="B1558" s="4" t="s">
        <v>257</v>
      </c>
      <c r="C1558" s="5" t="s">
        <v>7</v>
      </c>
      <c r="D1558" s="5" t="s">
        <v>1650</v>
      </c>
      <c r="E1558" s="4" t="s">
        <v>2641</v>
      </c>
      <c r="F1558" s="6">
        <v>1756000</v>
      </c>
      <c r="G1558" s="6">
        <v>0</v>
      </c>
      <c r="H1558" s="6">
        <v>1756000</v>
      </c>
      <c r="I1558" s="4" t="s">
        <v>1636</v>
      </c>
      <c r="J1558" s="4" t="s">
        <v>1638</v>
      </c>
    </row>
    <row r="1559" spans="1:10" x14ac:dyDescent="0.2">
      <c r="A1559" s="4" t="s">
        <v>135</v>
      </c>
      <c r="B1559" s="4" t="s">
        <v>257</v>
      </c>
      <c r="C1559" s="5" t="s">
        <v>7</v>
      </c>
      <c r="D1559" s="5" t="s">
        <v>1651</v>
      </c>
      <c r="E1559" s="4" t="s">
        <v>1652</v>
      </c>
      <c r="F1559" s="6">
        <v>226760</v>
      </c>
      <c r="G1559" s="6">
        <v>0</v>
      </c>
      <c r="H1559" s="6">
        <v>226760</v>
      </c>
      <c r="I1559" s="4" t="s">
        <v>1636</v>
      </c>
      <c r="J1559" s="4" t="s">
        <v>1638</v>
      </c>
    </row>
    <row r="1560" spans="1:10" x14ac:dyDescent="0.2">
      <c r="A1560" s="4" t="s">
        <v>135</v>
      </c>
      <c r="B1560" s="4" t="s">
        <v>257</v>
      </c>
      <c r="C1560" s="5" t="s">
        <v>7</v>
      </c>
      <c r="D1560" s="5" t="s">
        <v>1653</v>
      </c>
      <c r="E1560" s="4" t="s">
        <v>1654</v>
      </c>
      <c r="F1560" s="6">
        <v>1613000</v>
      </c>
      <c r="G1560" s="6">
        <v>377818.42499999999</v>
      </c>
      <c r="H1560" s="6">
        <v>1235181.575</v>
      </c>
      <c r="I1560" s="4" t="s">
        <v>1636</v>
      </c>
      <c r="J1560" s="4" t="s">
        <v>1638</v>
      </c>
    </row>
    <row r="1561" spans="1:10" x14ac:dyDescent="0.2">
      <c r="A1561" s="4" t="s">
        <v>135</v>
      </c>
      <c r="B1561" s="4" t="s">
        <v>257</v>
      </c>
      <c r="C1561" s="5" t="s">
        <v>7</v>
      </c>
      <c r="D1561" s="5" t="s">
        <v>1657</v>
      </c>
      <c r="E1561" s="4" t="s">
        <v>1658</v>
      </c>
      <c r="F1561" s="6">
        <v>18149000</v>
      </c>
      <c r="G1561" s="6">
        <v>5413387.517</v>
      </c>
      <c r="H1561" s="6">
        <v>12735612.483000001</v>
      </c>
      <c r="I1561" s="4" t="s">
        <v>112</v>
      </c>
      <c r="J1561" s="4" t="s">
        <v>177</v>
      </c>
    </row>
    <row r="1562" spans="1:10" x14ac:dyDescent="0.2">
      <c r="A1562" s="4" t="s">
        <v>135</v>
      </c>
      <c r="B1562" s="4" t="s">
        <v>257</v>
      </c>
      <c r="C1562" s="5" t="s">
        <v>7</v>
      </c>
      <c r="D1562" s="5" t="s">
        <v>1659</v>
      </c>
      <c r="E1562" s="4" t="s">
        <v>1660</v>
      </c>
      <c r="F1562" s="6">
        <v>19284000</v>
      </c>
      <c r="G1562" s="6">
        <v>127897.264</v>
      </c>
      <c r="H1562" s="6">
        <v>19156102.736000001</v>
      </c>
      <c r="I1562" s="4" t="s">
        <v>112</v>
      </c>
      <c r="J1562" s="4" t="s">
        <v>1631</v>
      </c>
    </row>
    <row r="1563" spans="1:10" x14ac:dyDescent="0.2">
      <c r="A1563" s="4" t="s">
        <v>135</v>
      </c>
      <c r="B1563" s="4" t="s">
        <v>257</v>
      </c>
      <c r="C1563" s="5" t="s">
        <v>7</v>
      </c>
      <c r="D1563" s="5" t="s">
        <v>4003</v>
      </c>
      <c r="E1563" s="4" t="s">
        <v>4004</v>
      </c>
      <c r="F1563" s="6">
        <v>5183000</v>
      </c>
      <c r="G1563" s="6">
        <v>1952514.3389999999</v>
      </c>
      <c r="H1563" s="6">
        <v>3230485.6609999998</v>
      </c>
      <c r="I1563" s="4" t="s">
        <v>4005</v>
      </c>
      <c r="J1563" s="4" t="s">
        <v>4006</v>
      </c>
    </row>
    <row r="1564" spans="1:10" x14ac:dyDescent="0.2">
      <c r="A1564" s="4" t="s">
        <v>135</v>
      </c>
      <c r="B1564" s="4" t="s">
        <v>257</v>
      </c>
      <c r="C1564" s="5" t="s">
        <v>7</v>
      </c>
      <c r="D1564" s="5" t="s">
        <v>1661</v>
      </c>
      <c r="E1564" s="4" t="s">
        <v>2642</v>
      </c>
      <c r="F1564" s="6">
        <v>101000</v>
      </c>
      <c r="G1564" s="6">
        <v>0</v>
      </c>
      <c r="H1564" s="6">
        <v>101000</v>
      </c>
      <c r="I1564" s="4" t="s">
        <v>1636</v>
      </c>
      <c r="J1564" s="4" t="s">
        <v>1638</v>
      </c>
    </row>
    <row r="1565" spans="1:10" x14ac:dyDescent="0.2">
      <c r="A1565" s="4" t="s">
        <v>135</v>
      </c>
      <c r="B1565" s="4" t="s">
        <v>257</v>
      </c>
      <c r="C1565" s="5" t="s">
        <v>7</v>
      </c>
      <c r="D1565" s="5" t="s">
        <v>4007</v>
      </c>
      <c r="E1565" s="4" t="s">
        <v>4008</v>
      </c>
      <c r="F1565" s="6">
        <v>7272000</v>
      </c>
      <c r="G1565" s="6">
        <v>1563264.4210000001</v>
      </c>
      <c r="H1565" s="6">
        <v>5708735.5789999999</v>
      </c>
      <c r="I1565" s="4" t="s">
        <v>4005</v>
      </c>
      <c r="J1565" s="4" t="s">
        <v>4009</v>
      </c>
    </row>
    <row r="1566" spans="1:10" x14ac:dyDescent="0.2">
      <c r="A1566" s="4" t="s">
        <v>135</v>
      </c>
      <c r="B1566" s="4" t="s">
        <v>257</v>
      </c>
      <c r="C1566" s="5" t="s">
        <v>7</v>
      </c>
      <c r="D1566" s="5" t="s">
        <v>1662</v>
      </c>
      <c r="E1566" s="4" t="s">
        <v>2643</v>
      </c>
      <c r="F1566" s="6">
        <v>627000</v>
      </c>
      <c r="G1566" s="6">
        <v>341042.54499999998</v>
      </c>
      <c r="H1566" s="6">
        <v>285957.45500000002</v>
      </c>
      <c r="I1566" s="4" t="s">
        <v>1636</v>
      </c>
      <c r="J1566" s="4" t="s">
        <v>1638</v>
      </c>
    </row>
    <row r="1567" spans="1:10" x14ac:dyDescent="0.2">
      <c r="A1567" s="4" t="s">
        <v>135</v>
      </c>
      <c r="B1567" s="4" t="s">
        <v>257</v>
      </c>
      <c r="C1567" s="5" t="s">
        <v>7</v>
      </c>
      <c r="D1567" s="5" t="s">
        <v>3211</v>
      </c>
      <c r="E1567" s="4" t="s">
        <v>3212</v>
      </c>
      <c r="F1567" s="6">
        <v>53650</v>
      </c>
      <c r="G1567" s="6">
        <v>0</v>
      </c>
      <c r="H1567" s="6">
        <v>53650</v>
      </c>
      <c r="I1567" s="4" t="s">
        <v>110</v>
      </c>
      <c r="J1567" s="4" t="s">
        <v>2089</v>
      </c>
    </row>
    <row r="1568" spans="1:10" x14ac:dyDescent="0.2">
      <c r="A1568" s="4" t="s">
        <v>135</v>
      </c>
      <c r="B1568" s="4" t="s">
        <v>257</v>
      </c>
      <c r="C1568" s="5" t="s">
        <v>7</v>
      </c>
      <c r="D1568" s="5" t="s">
        <v>2182</v>
      </c>
      <c r="E1568" s="4" t="s">
        <v>2644</v>
      </c>
      <c r="F1568" s="6">
        <v>9146000</v>
      </c>
      <c r="G1568" s="6">
        <v>1082208.2860000001</v>
      </c>
      <c r="H1568" s="6">
        <v>8063791.7139999997</v>
      </c>
      <c r="I1568" s="4" t="s">
        <v>1636</v>
      </c>
      <c r="J1568" s="4" t="s">
        <v>1637</v>
      </c>
    </row>
    <row r="1569" spans="1:10" x14ac:dyDescent="0.2">
      <c r="A1569" s="4" t="s">
        <v>135</v>
      </c>
      <c r="B1569" s="4" t="s">
        <v>257</v>
      </c>
      <c r="C1569" s="5" t="s">
        <v>7</v>
      </c>
      <c r="D1569" s="5" t="s">
        <v>1663</v>
      </c>
      <c r="E1569" s="4" t="s">
        <v>1664</v>
      </c>
      <c r="F1569" s="6">
        <v>477000</v>
      </c>
      <c r="G1569" s="6">
        <v>0</v>
      </c>
      <c r="H1569" s="6">
        <v>477000</v>
      </c>
      <c r="I1569" s="4" t="s">
        <v>113</v>
      </c>
      <c r="J1569" s="4" t="s">
        <v>114</v>
      </c>
    </row>
    <row r="1570" spans="1:10" x14ac:dyDescent="0.2">
      <c r="A1570" s="4" t="s">
        <v>135</v>
      </c>
      <c r="B1570" s="4" t="s">
        <v>257</v>
      </c>
      <c r="C1570" s="5" t="s">
        <v>7</v>
      </c>
      <c r="D1570" s="5" t="s">
        <v>1665</v>
      </c>
      <c r="E1570" s="4" t="s">
        <v>1666</v>
      </c>
      <c r="F1570" s="6">
        <v>152000</v>
      </c>
      <c r="G1570" s="6">
        <v>0</v>
      </c>
      <c r="H1570" s="6">
        <v>152000</v>
      </c>
      <c r="I1570" s="4" t="s">
        <v>1636</v>
      </c>
      <c r="J1570" s="4" t="s">
        <v>1637</v>
      </c>
    </row>
    <row r="1571" spans="1:10" x14ac:dyDescent="0.2">
      <c r="A1571" s="4" t="s">
        <v>135</v>
      </c>
      <c r="B1571" s="4" t="s">
        <v>257</v>
      </c>
      <c r="C1571" s="5" t="s">
        <v>7</v>
      </c>
      <c r="D1571" s="5" t="s">
        <v>4010</v>
      </c>
      <c r="E1571" s="4" t="s">
        <v>4011</v>
      </c>
      <c r="F1571" s="6">
        <v>1500000</v>
      </c>
      <c r="G1571" s="6">
        <v>688975.13800000004</v>
      </c>
      <c r="H1571" s="6">
        <v>811024.86199999996</v>
      </c>
      <c r="I1571" s="4" t="s">
        <v>112</v>
      </c>
      <c r="J1571" s="4" t="s">
        <v>1628</v>
      </c>
    </row>
    <row r="1572" spans="1:10" x14ac:dyDescent="0.2">
      <c r="A1572" s="4" t="s">
        <v>135</v>
      </c>
      <c r="B1572" s="4" t="s">
        <v>257</v>
      </c>
      <c r="C1572" s="5" t="s">
        <v>7</v>
      </c>
      <c r="D1572" s="5" t="s">
        <v>4012</v>
      </c>
      <c r="E1572" s="4" t="s">
        <v>4013</v>
      </c>
      <c r="F1572" s="6">
        <v>692000</v>
      </c>
      <c r="G1572" s="6">
        <v>691577.76399999997</v>
      </c>
      <c r="H1572" s="6">
        <v>422.23600000003353</v>
      </c>
      <c r="I1572" s="4" t="s">
        <v>4005</v>
      </c>
      <c r="J1572" s="4" t="s">
        <v>4014</v>
      </c>
    </row>
    <row r="1573" spans="1:10" x14ac:dyDescent="0.2">
      <c r="A1573" s="4" t="s">
        <v>135</v>
      </c>
      <c r="B1573" s="4" t="s">
        <v>257</v>
      </c>
      <c r="C1573" s="5" t="s">
        <v>7</v>
      </c>
      <c r="D1573" s="5" t="s">
        <v>1667</v>
      </c>
      <c r="E1573" s="4" t="s">
        <v>1668</v>
      </c>
      <c r="F1573" s="6">
        <v>362010</v>
      </c>
      <c r="G1573" s="6">
        <v>0</v>
      </c>
      <c r="H1573" s="6">
        <v>362010</v>
      </c>
      <c r="I1573" s="4" t="s">
        <v>112</v>
      </c>
      <c r="J1573" s="4" t="s">
        <v>177</v>
      </c>
    </row>
    <row r="1574" spans="1:10" x14ac:dyDescent="0.2">
      <c r="A1574" s="4" t="s">
        <v>135</v>
      </c>
      <c r="B1574" s="4" t="s">
        <v>257</v>
      </c>
      <c r="C1574" s="5" t="s">
        <v>7</v>
      </c>
      <c r="D1574" s="5" t="s">
        <v>4166</v>
      </c>
      <c r="E1574" s="4" t="s">
        <v>4167</v>
      </c>
      <c r="F1574" s="6">
        <v>5335901</v>
      </c>
      <c r="G1574" s="6">
        <v>645976.4</v>
      </c>
      <c r="H1574" s="6">
        <v>4689924.5999999996</v>
      </c>
      <c r="I1574" s="4" t="s">
        <v>1655</v>
      </c>
      <c r="J1574" s="4" t="s">
        <v>1656</v>
      </c>
    </row>
    <row r="1575" spans="1:10" x14ac:dyDescent="0.2">
      <c r="A1575" s="4" t="s">
        <v>135</v>
      </c>
      <c r="B1575" s="4" t="s">
        <v>257</v>
      </c>
      <c r="C1575" s="5" t="s">
        <v>7</v>
      </c>
      <c r="D1575" s="5" t="s">
        <v>3213</v>
      </c>
      <c r="E1575" s="4" t="s">
        <v>3214</v>
      </c>
      <c r="F1575" s="6">
        <v>53650</v>
      </c>
      <c r="G1575" s="6">
        <v>0</v>
      </c>
      <c r="H1575" s="6">
        <v>53650</v>
      </c>
      <c r="I1575" s="4" t="s">
        <v>3215</v>
      </c>
      <c r="J1575" s="4" t="s">
        <v>3216</v>
      </c>
    </row>
    <row r="1576" spans="1:10" x14ac:dyDescent="0.2">
      <c r="A1576" s="4" t="s">
        <v>135</v>
      </c>
      <c r="B1576" s="4" t="s">
        <v>257</v>
      </c>
      <c r="C1576" s="5" t="s">
        <v>7</v>
      </c>
      <c r="D1576" s="5" t="s">
        <v>3217</v>
      </c>
      <c r="E1576" s="4" t="s">
        <v>3218</v>
      </c>
      <c r="F1576" s="6">
        <v>11130</v>
      </c>
      <c r="G1576" s="6">
        <v>0</v>
      </c>
      <c r="H1576" s="6">
        <v>11130</v>
      </c>
      <c r="I1576" s="4" t="s">
        <v>23</v>
      </c>
      <c r="J1576" s="4" t="s">
        <v>24</v>
      </c>
    </row>
    <row r="1577" spans="1:10" x14ac:dyDescent="0.2">
      <c r="A1577" s="4" t="s">
        <v>135</v>
      </c>
      <c r="B1577" s="4" t="s">
        <v>257</v>
      </c>
      <c r="C1577" s="5" t="s">
        <v>7</v>
      </c>
      <c r="D1577" s="5" t="s">
        <v>2645</v>
      </c>
      <c r="E1577" s="4" t="s">
        <v>3219</v>
      </c>
      <c r="F1577" s="6">
        <v>1075000</v>
      </c>
      <c r="G1577" s="6">
        <v>101293.43799999999</v>
      </c>
      <c r="H1577" s="6">
        <v>973706.56200000003</v>
      </c>
      <c r="I1577" s="4" t="s">
        <v>1655</v>
      </c>
      <c r="J1577" s="4" t="s">
        <v>1656</v>
      </c>
    </row>
    <row r="1578" spans="1:10" x14ac:dyDescent="0.2">
      <c r="A1578" s="4" t="s">
        <v>135</v>
      </c>
      <c r="B1578" s="4" t="s">
        <v>257</v>
      </c>
      <c r="C1578" s="5" t="s">
        <v>7</v>
      </c>
      <c r="D1578" s="5" t="s">
        <v>2796</v>
      </c>
      <c r="E1578" s="4" t="s">
        <v>3220</v>
      </c>
      <c r="F1578" s="6">
        <v>1482000</v>
      </c>
      <c r="G1578" s="6">
        <v>0</v>
      </c>
      <c r="H1578" s="6">
        <v>1482000</v>
      </c>
      <c r="I1578" s="4" t="s">
        <v>23</v>
      </c>
      <c r="J1578" s="4" t="s">
        <v>24</v>
      </c>
    </row>
    <row r="1579" spans="1:10" x14ac:dyDescent="0.2">
      <c r="A1579" s="4" t="s">
        <v>135</v>
      </c>
      <c r="B1579" s="4" t="s">
        <v>300</v>
      </c>
      <c r="C1579" s="5" t="s">
        <v>8</v>
      </c>
      <c r="D1579" s="5" t="s">
        <v>1669</v>
      </c>
      <c r="E1579" s="4" t="s">
        <v>2646</v>
      </c>
      <c r="F1579" s="6">
        <v>255888</v>
      </c>
      <c r="G1579" s="6">
        <v>137781.77100000001</v>
      </c>
      <c r="H1579" s="6">
        <v>118106.22899999999</v>
      </c>
      <c r="I1579" s="4" t="s">
        <v>112</v>
      </c>
      <c r="J1579" s="4" t="s">
        <v>1631</v>
      </c>
    </row>
    <row r="1580" spans="1:10" x14ac:dyDescent="0.2">
      <c r="A1580" s="4" t="s">
        <v>135</v>
      </c>
      <c r="B1580" s="4" t="s">
        <v>300</v>
      </c>
      <c r="C1580" s="5" t="s">
        <v>8</v>
      </c>
      <c r="D1580" s="5" t="s">
        <v>4015</v>
      </c>
      <c r="E1580" s="4" t="s">
        <v>4016</v>
      </c>
      <c r="F1580" s="6">
        <v>100150</v>
      </c>
      <c r="G1580" s="6">
        <v>0</v>
      </c>
      <c r="H1580" s="6">
        <v>100150</v>
      </c>
      <c r="I1580" s="4" t="s">
        <v>110</v>
      </c>
      <c r="J1580" s="4" t="s">
        <v>111</v>
      </c>
    </row>
    <row r="1581" spans="1:10" x14ac:dyDescent="0.2">
      <c r="A1581" s="4" t="s">
        <v>135</v>
      </c>
      <c r="B1581" s="4" t="s">
        <v>300</v>
      </c>
      <c r="C1581" s="5" t="s">
        <v>7</v>
      </c>
      <c r="D1581" s="5" t="s">
        <v>1670</v>
      </c>
      <c r="E1581" s="4" t="s">
        <v>1671</v>
      </c>
      <c r="F1581" s="6">
        <v>3516900</v>
      </c>
      <c r="G1581" s="6">
        <v>1672108.0819999999</v>
      </c>
      <c r="H1581" s="6">
        <v>1844791.9180000001</v>
      </c>
      <c r="I1581" s="4" t="s">
        <v>113</v>
      </c>
      <c r="J1581" s="4" t="s">
        <v>114</v>
      </c>
    </row>
    <row r="1582" spans="1:10" x14ac:dyDescent="0.2">
      <c r="A1582" s="4" t="s">
        <v>135</v>
      </c>
      <c r="B1582" s="4" t="s">
        <v>300</v>
      </c>
      <c r="C1582" s="5" t="s">
        <v>7</v>
      </c>
      <c r="D1582" s="5" t="s">
        <v>4017</v>
      </c>
      <c r="E1582" s="4" t="s">
        <v>4018</v>
      </c>
      <c r="F1582" s="6">
        <v>10</v>
      </c>
      <c r="G1582" s="6">
        <v>0</v>
      </c>
      <c r="H1582" s="6">
        <v>10</v>
      </c>
      <c r="I1582" s="4" t="s">
        <v>113</v>
      </c>
      <c r="J1582" s="4" t="s">
        <v>115</v>
      </c>
    </row>
    <row r="1583" spans="1:10" x14ac:dyDescent="0.2">
      <c r="A1583" s="4" t="s">
        <v>135</v>
      </c>
      <c r="B1583" s="4" t="s">
        <v>300</v>
      </c>
      <c r="C1583" s="5" t="s">
        <v>7</v>
      </c>
      <c r="D1583" s="5" t="s">
        <v>1672</v>
      </c>
      <c r="E1583" s="4" t="s">
        <v>1673</v>
      </c>
      <c r="F1583" s="6">
        <v>38022</v>
      </c>
      <c r="G1583" s="6">
        <v>149.94</v>
      </c>
      <c r="H1583" s="6">
        <v>37872.06</v>
      </c>
      <c r="I1583" s="4" t="s">
        <v>110</v>
      </c>
      <c r="J1583" s="4" t="s">
        <v>111</v>
      </c>
    </row>
    <row r="1584" spans="1:10" x14ac:dyDescent="0.2">
      <c r="A1584" s="4" t="s">
        <v>135</v>
      </c>
      <c r="B1584" s="4" t="s">
        <v>300</v>
      </c>
      <c r="C1584" s="5" t="s">
        <v>7</v>
      </c>
      <c r="D1584" s="5" t="s">
        <v>1674</v>
      </c>
      <c r="E1584" s="4" t="s">
        <v>1675</v>
      </c>
      <c r="F1584" s="6">
        <v>136120</v>
      </c>
      <c r="G1584" s="6">
        <v>0</v>
      </c>
      <c r="H1584" s="6">
        <v>136120</v>
      </c>
      <c r="I1584" s="4" t="s">
        <v>113</v>
      </c>
      <c r="J1584" s="4" t="s">
        <v>114</v>
      </c>
    </row>
    <row r="1585" spans="1:10" x14ac:dyDescent="0.2">
      <c r="A1585" s="4" t="s">
        <v>135</v>
      </c>
      <c r="B1585" s="4" t="s">
        <v>300</v>
      </c>
      <c r="C1585" s="5" t="s">
        <v>7</v>
      </c>
      <c r="D1585" s="5" t="s">
        <v>1676</v>
      </c>
      <c r="E1585" s="4" t="s">
        <v>1677</v>
      </c>
      <c r="F1585" s="6">
        <v>2400010</v>
      </c>
      <c r="G1585" s="6">
        <v>1247783.2749999999</v>
      </c>
      <c r="H1585" s="6">
        <v>1152226.7250000001</v>
      </c>
      <c r="I1585" s="4" t="s">
        <v>113</v>
      </c>
      <c r="J1585" s="4" t="s">
        <v>114</v>
      </c>
    </row>
    <row r="1586" spans="1:10" x14ac:dyDescent="0.2">
      <c r="A1586" s="4" t="s">
        <v>135</v>
      </c>
      <c r="B1586" s="4" t="s">
        <v>300</v>
      </c>
      <c r="C1586" s="5" t="s">
        <v>7</v>
      </c>
      <c r="D1586" s="5" t="s">
        <v>1678</v>
      </c>
      <c r="E1586" s="4" t="s">
        <v>1679</v>
      </c>
      <c r="F1586" s="6">
        <v>2000000</v>
      </c>
      <c r="G1586" s="6">
        <v>0</v>
      </c>
      <c r="H1586" s="6">
        <v>2000000</v>
      </c>
      <c r="I1586" s="4" t="s">
        <v>113</v>
      </c>
      <c r="J1586" s="4" t="s">
        <v>114</v>
      </c>
    </row>
    <row r="1587" spans="1:10" x14ac:dyDescent="0.2">
      <c r="A1587" s="4" t="s">
        <v>135</v>
      </c>
      <c r="B1587" s="4" t="s">
        <v>300</v>
      </c>
      <c r="C1587" s="5" t="s">
        <v>7</v>
      </c>
      <c r="D1587" s="5" t="s">
        <v>2087</v>
      </c>
      <c r="E1587" s="4" t="s">
        <v>2088</v>
      </c>
      <c r="F1587" s="6">
        <v>334833</v>
      </c>
      <c r="G1587" s="6">
        <v>0</v>
      </c>
      <c r="H1587" s="6">
        <v>334833</v>
      </c>
      <c r="I1587" s="4" t="s">
        <v>110</v>
      </c>
      <c r="J1587" s="4" t="s">
        <v>2089</v>
      </c>
    </row>
    <row r="1588" spans="1:10" x14ac:dyDescent="0.2">
      <c r="A1588" s="4" t="s">
        <v>135</v>
      </c>
      <c r="B1588" s="4" t="s">
        <v>300</v>
      </c>
      <c r="C1588" s="5" t="s">
        <v>7</v>
      </c>
      <c r="D1588" s="5" t="s">
        <v>4019</v>
      </c>
      <c r="E1588" s="4" t="s">
        <v>4020</v>
      </c>
      <c r="F1588" s="6">
        <v>7540</v>
      </c>
      <c r="G1588" s="6">
        <v>6369.9859999999999</v>
      </c>
      <c r="H1588" s="6">
        <v>1170.0140000000001</v>
      </c>
      <c r="I1588" s="4" t="s">
        <v>1636</v>
      </c>
      <c r="J1588" s="4" t="s">
        <v>1638</v>
      </c>
    </row>
    <row r="1589" spans="1:10" x14ac:dyDescent="0.2">
      <c r="A1589" s="4" t="s">
        <v>135</v>
      </c>
      <c r="B1589" s="4" t="s">
        <v>300</v>
      </c>
      <c r="C1589" s="5" t="s">
        <v>7</v>
      </c>
      <c r="D1589" s="5" t="s">
        <v>2084</v>
      </c>
      <c r="E1589" s="4" t="s">
        <v>2176</v>
      </c>
      <c r="F1589" s="6">
        <v>58399</v>
      </c>
      <c r="G1589" s="6">
        <v>57725.862999999998</v>
      </c>
      <c r="H1589" s="6">
        <v>673.13700000000244</v>
      </c>
      <c r="I1589" s="4" t="s">
        <v>113</v>
      </c>
      <c r="J1589" s="4" t="s">
        <v>114</v>
      </c>
    </row>
    <row r="1590" spans="1:10" x14ac:dyDescent="0.2">
      <c r="A1590" s="4" t="s">
        <v>135</v>
      </c>
      <c r="B1590" s="4" t="s">
        <v>300</v>
      </c>
      <c r="C1590" s="5" t="s">
        <v>7</v>
      </c>
      <c r="D1590" s="5" t="s">
        <v>2193</v>
      </c>
      <c r="E1590" s="4" t="s">
        <v>2194</v>
      </c>
      <c r="F1590" s="6">
        <v>500010</v>
      </c>
      <c r="G1590" s="6">
        <v>97692.307000000001</v>
      </c>
      <c r="H1590" s="6">
        <v>402317.69299999997</v>
      </c>
      <c r="I1590" s="4" t="s">
        <v>1636</v>
      </c>
      <c r="J1590" s="4" t="s">
        <v>1638</v>
      </c>
    </row>
    <row r="1591" spans="1:10" x14ac:dyDescent="0.2">
      <c r="A1591" s="4" t="s">
        <v>135</v>
      </c>
      <c r="B1591" s="4" t="s">
        <v>184</v>
      </c>
      <c r="C1591" s="5" t="s">
        <v>7</v>
      </c>
      <c r="D1591" s="5" t="s">
        <v>182</v>
      </c>
      <c r="E1591" s="4" t="s">
        <v>2633</v>
      </c>
      <c r="F1591" s="6">
        <v>15918590</v>
      </c>
      <c r="G1591" s="6">
        <v>2098856.0179999997</v>
      </c>
      <c r="H1591" s="6">
        <v>13819733.982000001</v>
      </c>
      <c r="I1591" s="4" t="s">
        <v>110</v>
      </c>
      <c r="J1591" s="4" t="s">
        <v>111</v>
      </c>
    </row>
    <row r="1592" spans="1:10" x14ac:dyDescent="0.2">
      <c r="A1592" s="4" t="s">
        <v>135</v>
      </c>
      <c r="B1592" s="4" t="s">
        <v>184</v>
      </c>
      <c r="C1592" s="5" t="s">
        <v>7</v>
      </c>
      <c r="D1592" s="5" t="s">
        <v>15</v>
      </c>
      <c r="E1592" s="4" t="s">
        <v>153</v>
      </c>
      <c r="F1592" s="6">
        <v>168000</v>
      </c>
      <c r="G1592" s="6">
        <v>43399.069000000003</v>
      </c>
      <c r="H1592" s="6">
        <v>124600.931</v>
      </c>
      <c r="I1592" s="4" t="s">
        <v>169</v>
      </c>
      <c r="J1592" s="4" t="s">
        <v>170</v>
      </c>
    </row>
    <row r="1593" spans="1:10" x14ac:dyDescent="0.2">
      <c r="A1593" s="4" t="s">
        <v>135</v>
      </c>
      <c r="B1593" s="4" t="s">
        <v>184</v>
      </c>
      <c r="C1593" s="5" t="s">
        <v>7</v>
      </c>
      <c r="D1593" s="5" t="s">
        <v>171</v>
      </c>
      <c r="E1593" s="4" t="s">
        <v>233</v>
      </c>
      <c r="F1593" s="6">
        <v>1546410</v>
      </c>
      <c r="G1593" s="6">
        <v>297245.20499999996</v>
      </c>
      <c r="H1593" s="6">
        <v>1249164.7950000002</v>
      </c>
      <c r="I1593" s="4" t="s">
        <v>113</v>
      </c>
      <c r="J1593" s="4" t="s">
        <v>114</v>
      </c>
    </row>
    <row r="1594" spans="1:10" x14ac:dyDescent="0.2">
      <c r="A1594" s="4" t="s">
        <v>135</v>
      </c>
      <c r="B1594" s="4" t="s">
        <v>184</v>
      </c>
      <c r="C1594" s="5" t="s">
        <v>7</v>
      </c>
      <c r="D1594" s="5" t="s">
        <v>2183</v>
      </c>
      <c r="E1594" s="4" t="s">
        <v>2647</v>
      </c>
      <c r="F1594" s="6">
        <v>488296</v>
      </c>
      <c r="G1594" s="6">
        <v>50540.855000000003</v>
      </c>
      <c r="H1594" s="6">
        <v>437755.14500000002</v>
      </c>
      <c r="I1594" s="4" t="s">
        <v>113</v>
      </c>
      <c r="J1594" s="4" t="s">
        <v>115</v>
      </c>
    </row>
    <row r="1595" spans="1:10" x14ac:dyDescent="0.2">
      <c r="A1595" s="4" t="s">
        <v>135</v>
      </c>
      <c r="B1595" s="4" t="s">
        <v>184</v>
      </c>
      <c r="C1595" s="5" t="s">
        <v>7</v>
      </c>
      <c r="D1595" s="5" t="s">
        <v>2797</v>
      </c>
      <c r="E1595" s="4" t="s">
        <v>2798</v>
      </c>
      <c r="F1595" s="6">
        <v>1230948</v>
      </c>
      <c r="G1595" s="6">
        <v>171.24700000000001</v>
      </c>
      <c r="H1595" s="6">
        <v>1230776.753</v>
      </c>
      <c r="I1595" s="4" t="s">
        <v>112</v>
      </c>
      <c r="J1595" s="4" t="s">
        <v>1628</v>
      </c>
    </row>
    <row r="1596" spans="1:10" x14ac:dyDescent="0.2">
      <c r="A1596" s="4" t="s">
        <v>135</v>
      </c>
      <c r="B1596" s="4" t="s">
        <v>184</v>
      </c>
      <c r="C1596" s="5" t="s">
        <v>7</v>
      </c>
      <c r="D1596" s="5" t="s">
        <v>2201</v>
      </c>
      <c r="E1596" s="4" t="s">
        <v>3221</v>
      </c>
      <c r="F1596" s="6">
        <v>537240</v>
      </c>
      <c r="G1596" s="6">
        <v>137223.954</v>
      </c>
      <c r="H1596" s="6">
        <v>400016.04599999997</v>
      </c>
      <c r="I1596" s="4" t="s">
        <v>1636</v>
      </c>
      <c r="J1596" s="4" t="s">
        <v>1638</v>
      </c>
    </row>
    <row r="1597" spans="1:10" x14ac:dyDescent="0.2">
      <c r="A1597" s="4" t="s">
        <v>135</v>
      </c>
      <c r="B1597" s="4" t="s">
        <v>184</v>
      </c>
      <c r="C1597" s="5" t="s">
        <v>7</v>
      </c>
      <c r="D1597" s="5" t="s">
        <v>3222</v>
      </c>
      <c r="E1597" s="4" t="s">
        <v>3223</v>
      </c>
      <c r="F1597" s="6">
        <v>771869</v>
      </c>
      <c r="G1597" s="6">
        <v>0</v>
      </c>
      <c r="H1597" s="6">
        <v>771869</v>
      </c>
      <c r="I1597" s="4" t="s">
        <v>110</v>
      </c>
      <c r="J1597" s="4" t="s">
        <v>3224</v>
      </c>
    </row>
    <row r="1598" spans="1:10" x14ac:dyDescent="0.2">
      <c r="A1598" s="4" t="s">
        <v>135</v>
      </c>
      <c r="B1598" s="4" t="s">
        <v>184</v>
      </c>
      <c r="C1598" s="5" t="s">
        <v>7</v>
      </c>
      <c r="D1598" s="5" t="s">
        <v>2799</v>
      </c>
      <c r="E1598" s="4" t="s">
        <v>3225</v>
      </c>
      <c r="F1598" s="6">
        <v>2672371</v>
      </c>
      <c r="G1598" s="6">
        <v>0</v>
      </c>
      <c r="H1598" s="6">
        <v>2672371</v>
      </c>
      <c r="I1598" s="4" t="s">
        <v>113</v>
      </c>
      <c r="J1598" s="4" t="s">
        <v>114</v>
      </c>
    </row>
    <row r="1599" spans="1:10" x14ac:dyDescent="0.2">
      <c r="A1599" s="4" t="s">
        <v>135</v>
      </c>
      <c r="B1599" s="4" t="s">
        <v>184</v>
      </c>
      <c r="C1599" s="5" t="s">
        <v>7</v>
      </c>
      <c r="D1599" s="5" t="s">
        <v>2800</v>
      </c>
      <c r="E1599" s="4" t="s">
        <v>3226</v>
      </c>
      <c r="F1599" s="6">
        <v>3044420</v>
      </c>
      <c r="G1599" s="6">
        <v>0</v>
      </c>
      <c r="H1599" s="6">
        <v>3044420</v>
      </c>
      <c r="I1599" s="4" t="s">
        <v>113</v>
      </c>
      <c r="J1599" s="4" t="s">
        <v>114</v>
      </c>
    </row>
    <row r="1600" spans="1:10" x14ac:dyDescent="0.2">
      <c r="A1600" s="4" t="s">
        <v>135</v>
      </c>
      <c r="B1600" s="4" t="s">
        <v>2818</v>
      </c>
      <c r="C1600" s="5" t="s">
        <v>7</v>
      </c>
      <c r="D1600" s="5" t="s">
        <v>4021</v>
      </c>
      <c r="E1600" s="4" t="s">
        <v>4022</v>
      </c>
      <c r="F1600" s="6">
        <v>436500</v>
      </c>
      <c r="G1600" s="6">
        <v>1348.307</v>
      </c>
      <c r="H1600" s="6">
        <v>435151.69300000003</v>
      </c>
      <c r="I1600" s="4" t="s">
        <v>23</v>
      </c>
      <c r="J1600" s="4" t="s">
        <v>24</v>
      </c>
    </row>
    <row r="1601" spans="1:10" x14ac:dyDescent="0.2">
      <c r="A1601" s="4" t="s">
        <v>135</v>
      </c>
      <c r="B1601" s="4" t="s">
        <v>2818</v>
      </c>
      <c r="C1601" s="5" t="s">
        <v>7</v>
      </c>
      <c r="D1601" s="5" t="s">
        <v>2090</v>
      </c>
      <c r="E1601" s="4" t="s">
        <v>2091</v>
      </c>
      <c r="F1601" s="6">
        <v>23576</v>
      </c>
      <c r="G1601" s="6">
        <v>23575.262999999999</v>
      </c>
      <c r="H1601" s="6">
        <v>0.73700000000098953</v>
      </c>
      <c r="I1601" s="4" t="s">
        <v>23</v>
      </c>
      <c r="J1601" s="4" t="s">
        <v>24</v>
      </c>
    </row>
    <row r="1602" spans="1:10" x14ac:dyDescent="0.2">
      <c r="A1602" s="4" t="s">
        <v>135</v>
      </c>
      <c r="B1602" s="4" t="s">
        <v>306</v>
      </c>
      <c r="C1602" s="5" t="s">
        <v>7</v>
      </c>
      <c r="D1602" s="5" t="s">
        <v>1680</v>
      </c>
      <c r="E1602" s="4" t="s">
        <v>1681</v>
      </c>
      <c r="F1602" s="6">
        <v>741077</v>
      </c>
      <c r="G1602" s="6">
        <v>165681.07999999999</v>
      </c>
      <c r="H1602" s="6">
        <v>575395.92000000004</v>
      </c>
      <c r="I1602" s="4" t="s">
        <v>110</v>
      </c>
      <c r="J1602" s="4" t="s">
        <v>111</v>
      </c>
    </row>
    <row r="1603" spans="1:10" x14ac:dyDescent="0.2">
      <c r="A1603" s="4" t="s">
        <v>136</v>
      </c>
      <c r="B1603" s="4" t="s">
        <v>319</v>
      </c>
      <c r="C1603" s="5" t="s">
        <v>7</v>
      </c>
      <c r="D1603" s="5" t="s">
        <v>2269</v>
      </c>
      <c r="E1603" s="4" t="s">
        <v>2270</v>
      </c>
      <c r="F1603" s="6">
        <v>38574</v>
      </c>
      <c r="G1603" s="6">
        <v>0</v>
      </c>
      <c r="H1603" s="6">
        <v>38574</v>
      </c>
      <c r="I1603" s="4" t="s">
        <v>23</v>
      </c>
      <c r="J1603" s="4" t="s">
        <v>24</v>
      </c>
    </row>
    <row r="1604" spans="1:10" x14ac:dyDescent="0.2">
      <c r="A1604" s="4" t="s">
        <v>136</v>
      </c>
      <c r="B1604" s="4" t="s">
        <v>319</v>
      </c>
      <c r="C1604" s="5" t="s">
        <v>7</v>
      </c>
      <c r="D1604" s="5" t="s">
        <v>1682</v>
      </c>
      <c r="E1604" s="4" t="s">
        <v>2648</v>
      </c>
      <c r="F1604" s="6">
        <v>3859160</v>
      </c>
      <c r="G1604" s="6">
        <v>86673.39899999999</v>
      </c>
      <c r="H1604" s="6">
        <v>3772486.6009999998</v>
      </c>
      <c r="I1604" s="4" t="s">
        <v>23</v>
      </c>
      <c r="J1604" s="4" t="s">
        <v>24</v>
      </c>
    </row>
    <row r="1605" spans="1:10" x14ac:dyDescent="0.2">
      <c r="A1605" s="4" t="s">
        <v>136</v>
      </c>
      <c r="B1605" s="4" t="s">
        <v>319</v>
      </c>
      <c r="C1605" s="5" t="s">
        <v>7</v>
      </c>
      <c r="D1605" s="5" t="s">
        <v>2184</v>
      </c>
      <c r="E1605" s="4" t="s">
        <v>2185</v>
      </c>
      <c r="F1605" s="6">
        <v>149053</v>
      </c>
      <c r="G1605" s="6">
        <v>78956.827999999994</v>
      </c>
      <c r="H1605" s="6">
        <v>70096.172000000006</v>
      </c>
      <c r="I1605" s="4" t="s">
        <v>23</v>
      </c>
      <c r="J1605" s="4" t="s">
        <v>24</v>
      </c>
    </row>
    <row r="1606" spans="1:10" x14ac:dyDescent="0.2">
      <c r="A1606" s="4" t="s">
        <v>136</v>
      </c>
      <c r="B1606" s="4" t="s">
        <v>252</v>
      </c>
      <c r="C1606" s="5" t="s">
        <v>8</v>
      </c>
      <c r="D1606" s="5" t="s">
        <v>2186</v>
      </c>
      <c r="E1606" s="4" t="s">
        <v>2187</v>
      </c>
      <c r="F1606" s="6">
        <v>435165</v>
      </c>
      <c r="G1606" s="6">
        <v>132665.33100000001</v>
      </c>
      <c r="H1606" s="6">
        <v>302499.66899999999</v>
      </c>
      <c r="I1606" s="4" t="s">
        <v>23</v>
      </c>
      <c r="J1606" s="4" t="s">
        <v>24</v>
      </c>
    </row>
    <row r="1607" spans="1:10" x14ac:dyDescent="0.2">
      <c r="A1607" s="4" t="s">
        <v>136</v>
      </c>
      <c r="B1607" s="4" t="s">
        <v>252</v>
      </c>
      <c r="C1607" s="5" t="s">
        <v>7</v>
      </c>
      <c r="D1607" s="5" t="s">
        <v>2271</v>
      </c>
      <c r="E1607" s="4" t="s">
        <v>3227</v>
      </c>
      <c r="F1607" s="6">
        <v>275530</v>
      </c>
      <c r="G1607" s="6">
        <v>44958.593000000001</v>
      </c>
      <c r="H1607" s="6">
        <v>230571.40700000001</v>
      </c>
      <c r="I1607" s="4" t="s">
        <v>23</v>
      </c>
      <c r="J1607" s="4" t="s">
        <v>24</v>
      </c>
    </row>
    <row r="1608" spans="1:10" x14ac:dyDescent="0.2">
      <c r="A1608" s="4" t="s">
        <v>136</v>
      </c>
      <c r="B1608" s="4" t="s">
        <v>257</v>
      </c>
      <c r="C1608" s="5" t="s">
        <v>8</v>
      </c>
      <c r="D1608" s="5" t="s">
        <v>1683</v>
      </c>
      <c r="E1608" s="4" t="s">
        <v>1684</v>
      </c>
      <c r="F1608" s="6">
        <v>353000</v>
      </c>
      <c r="G1608" s="6">
        <v>0</v>
      </c>
      <c r="H1608" s="6">
        <v>353000</v>
      </c>
      <c r="I1608" s="4" t="s">
        <v>23</v>
      </c>
      <c r="J1608" s="4" t="s">
        <v>24</v>
      </c>
    </row>
    <row r="1609" spans="1:10" x14ac:dyDescent="0.2">
      <c r="A1609" s="4" t="s">
        <v>136</v>
      </c>
      <c r="B1609" s="4" t="s">
        <v>257</v>
      </c>
      <c r="C1609" s="5" t="s">
        <v>8</v>
      </c>
      <c r="D1609" s="5" t="s">
        <v>1685</v>
      </c>
      <c r="E1609" s="4" t="s">
        <v>1686</v>
      </c>
      <c r="F1609" s="6">
        <v>114000</v>
      </c>
      <c r="G1609" s="6">
        <v>0</v>
      </c>
      <c r="H1609" s="6">
        <v>114000</v>
      </c>
      <c r="I1609" s="4" t="s">
        <v>23</v>
      </c>
      <c r="J1609" s="4" t="s">
        <v>24</v>
      </c>
    </row>
    <row r="1610" spans="1:10" x14ac:dyDescent="0.2">
      <c r="A1610" s="4" t="s">
        <v>136</v>
      </c>
      <c r="B1610" s="4" t="s">
        <v>257</v>
      </c>
      <c r="C1610" s="5" t="s">
        <v>8</v>
      </c>
      <c r="D1610" s="5" t="s">
        <v>1687</v>
      </c>
      <c r="E1610" s="4" t="s">
        <v>2649</v>
      </c>
      <c r="F1610" s="6">
        <v>472000</v>
      </c>
      <c r="G1610" s="6">
        <v>221974.65599999999</v>
      </c>
      <c r="H1610" s="6">
        <v>250025.34400000001</v>
      </c>
      <c r="I1610" s="4" t="s">
        <v>1688</v>
      </c>
      <c r="J1610" s="4" t="s">
        <v>1689</v>
      </c>
    </row>
    <row r="1611" spans="1:10" x14ac:dyDescent="0.2">
      <c r="A1611" s="4" t="s">
        <v>136</v>
      </c>
      <c r="B1611" s="4" t="s">
        <v>257</v>
      </c>
      <c r="C1611" s="5" t="s">
        <v>8</v>
      </c>
      <c r="D1611" s="5" t="s">
        <v>2310</v>
      </c>
      <c r="E1611" s="4" t="s">
        <v>3228</v>
      </c>
      <c r="F1611" s="6">
        <v>56000</v>
      </c>
      <c r="G1611" s="6">
        <v>0</v>
      </c>
      <c r="H1611" s="6">
        <v>56000</v>
      </c>
      <c r="I1611" s="4" t="s">
        <v>23</v>
      </c>
      <c r="J1611" s="4" t="s">
        <v>24</v>
      </c>
    </row>
    <row r="1612" spans="1:10" x14ac:dyDescent="0.2">
      <c r="A1612" s="4" t="s">
        <v>136</v>
      </c>
      <c r="B1612" s="4" t="s">
        <v>257</v>
      </c>
      <c r="C1612" s="5" t="s">
        <v>8</v>
      </c>
      <c r="D1612" s="5" t="s">
        <v>3229</v>
      </c>
      <c r="E1612" s="4" t="s">
        <v>3230</v>
      </c>
      <c r="F1612" s="6">
        <v>10500</v>
      </c>
      <c r="G1612" s="6">
        <v>0</v>
      </c>
      <c r="H1612" s="6">
        <v>10500</v>
      </c>
      <c r="I1612" s="4" t="s">
        <v>23</v>
      </c>
      <c r="J1612" s="4" t="s">
        <v>24</v>
      </c>
    </row>
    <row r="1613" spans="1:10" x14ac:dyDescent="0.2">
      <c r="A1613" s="4" t="s">
        <v>136</v>
      </c>
      <c r="B1613" s="4" t="s">
        <v>257</v>
      </c>
      <c r="C1613" s="5" t="s">
        <v>8</v>
      </c>
      <c r="D1613" s="5" t="s">
        <v>1690</v>
      </c>
      <c r="E1613" s="4" t="s">
        <v>1691</v>
      </c>
      <c r="F1613" s="6">
        <v>98000</v>
      </c>
      <c r="G1613" s="6">
        <v>0</v>
      </c>
      <c r="H1613" s="6">
        <v>98000</v>
      </c>
      <c r="I1613" s="4" t="s">
        <v>23</v>
      </c>
      <c r="J1613" s="4" t="s">
        <v>24</v>
      </c>
    </row>
    <row r="1614" spans="1:10" x14ac:dyDescent="0.2">
      <c r="A1614" s="4" t="s">
        <v>136</v>
      </c>
      <c r="B1614" s="4" t="s">
        <v>257</v>
      </c>
      <c r="C1614" s="5" t="s">
        <v>8</v>
      </c>
      <c r="D1614" s="5" t="s">
        <v>1692</v>
      </c>
      <c r="E1614" s="4" t="s">
        <v>2650</v>
      </c>
      <c r="F1614" s="6">
        <v>487000</v>
      </c>
      <c r="G1614" s="6">
        <v>215588.74</v>
      </c>
      <c r="H1614" s="6">
        <v>271411.26</v>
      </c>
      <c r="I1614" s="4" t="s">
        <v>23</v>
      </c>
      <c r="J1614" s="4" t="s">
        <v>24</v>
      </c>
    </row>
    <row r="1615" spans="1:10" x14ac:dyDescent="0.2">
      <c r="A1615" s="4" t="s">
        <v>136</v>
      </c>
      <c r="B1615" s="4" t="s">
        <v>257</v>
      </c>
      <c r="C1615" s="5" t="s">
        <v>8</v>
      </c>
      <c r="D1615" s="5" t="s">
        <v>1693</v>
      </c>
      <c r="E1615" s="4" t="s">
        <v>1694</v>
      </c>
      <c r="F1615" s="6">
        <v>131000</v>
      </c>
      <c r="G1615" s="6">
        <v>72260.322</v>
      </c>
      <c r="H1615" s="6">
        <v>58739.678</v>
      </c>
      <c r="I1615" s="4" t="s">
        <v>23</v>
      </c>
      <c r="J1615" s="4" t="s">
        <v>24</v>
      </c>
    </row>
    <row r="1616" spans="1:10" x14ac:dyDescent="0.2">
      <c r="A1616" s="4" t="s">
        <v>136</v>
      </c>
      <c r="B1616" s="4" t="s">
        <v>257</v>
      </c>
      <c r="C1616" s="5" t="s">
        <v>8</v>
      </c>
      <c r="D1616" s="5" t="s">
        <v>1695</v>
      </c>
      <c r="E1616" s="4" t="s">
        <v>2651</v>
      </c>
      <c r="F1616" s="6">
        <v>732000</v>
      </c>
      <c r="G1616" s="6">
        <v>419564.04</v>
      </c>
      <c r="H1616" s="6">
        <v>312435.96000000002</v>
      </c>
      <c r="I1616" s="4" t="s">
        <v>23</v>
      </c>
      <c r="J1616" s="4" t="s">
        <v>24</v>
      </c>
    </row>
    <row r="1617" spans="1:10" x14ac:dyDescent="0.2">
      <c r="A1617" s="4" t="s">
        <v>136</v>
      </c>
      <c r="B1617" s="4" t="s">
        <v>257</v>
      </c>
      <c r="C1617" s="5" t="s">
        <v>8</v>
      </c>
      <c r="D1617" s="5" t="s">
        <v>1696</v>
      </c>
      <c r="E1617" s="4" t="s">
        <v>1697</v>
      </c>
      <c r="F1617" s="6">
        <v>124000</v>
      </c>
      <c r="G1617" s="6">
        <v>23534.846000000001</v>
      </c>
      <c r="H1617" s="6">
        <v>100465.15399999999</v>
      </c>
      <c r="I1617" s="4" t="s">
        <v>23</v>
      </c>
      <c r="J1617" s="4" t="s">
        <v>24</v>
      </c>
    </row>
    <row r="1618" spans="1:10" x14ac:dyDescent="0.2">
      <c r="A1618" s="4" t="s">
        <v>136</v>
      </c>
      <c r="B1618" s="4" t="s">
        <v>257</v>
      </c>
      <c r="C1618" s="5" t="s">
        <v>8</v>
      </c>
      <c r="D1618" s="5" t="s">
        <v>1698</v>
      </c>
      <c r="E1618" s="4" t="s">
        <v>1699</v>
      </c>
      <c r="F1618" s="6">
        <v>79000</v>
      </c>
      <c r="G1618" s="6">
        <v>0</v>
      </c>
      <c r="H1618" s="6">
        <v>79000</v>
      </c>
      <c r="I1618" s="4" t="s">
        <v>23</v>
      </c>
      <c r="J1618" s="4" t="s">
        <v>24</v>
      </c>
    </row>
    <row r="1619" spans="1:10" x14ac:dyDescent="0.2">
      <c r="A1619" s="4" t="s">
        <v>136</v>
      </c>
      <c r="B1619" s="4" t="s">
        <v>257</v>
      </c>
      <c r="C1619" s="5" t="s">
        <v>8</v>
      </c>
      <c r="D1619" s="5" t="s">
        <v>2311</v>
      </c>
      <c r="E1619" s="4" t="s">
        <v>3231</v>
      </c>
      <c r="F1619" s="6">
        <v>212000</v>
      </c>
      <c r="G1619" s="6">
        <v>0</v>
      </c>
      <c r="H1619" s="6">
        <v>212000</v>
      </c>
      <c r="I1619" s="4" t="s">
        <v>23</v>
      </c>
      <c r="J1619" s="4" t="s">
        <v>24</v>
      </c>
    </row>
    <row r="1620" spans="1:10" x14ac:dyDescent="0.2">
      <c r="A1620" s="4" t="s">
        <v>136</v>
      </c>
      <c r="B1620" s="4" t="s">
        <v>257</v>
      </c>
      <c r="C1620" s="5" t="s">
        <v>8</v>
      </c>
      <c r="D1620" s="5" t="s">
        <v>1700</v>
      </c>
      <c r="E1620" s="4" t="s">
        <v>1701</v>
      </c>
      <c r="F1620" s="6">
        <v>28000</v>
      </c>
      <c r="G1620" s="6">
        <v>0</v>
      </c>
      <c r="H1620" s="6">
        <v>28000</v>
      </c>
      <c r="I1620" s="4" t="s">
        <v>23</v>
      </c>
      <c r="J1620" s="4" t="s">
        <v>24</v>
      </c>
    </row>
    <row r="1621" spans="1:10" x14ac:dyDescent="0.2">
      <c r="A1621" s="4" t="s">
        <v>136</v>
      </c>
      <c r="B1621" s="4" t="s">
        <v>257</v>
      </c>
      <c r="C1621" s="5" t="s">
        <v>8</v>
      </c>
      <c r="D1621" s="5" t="s">
        <v>1702</v>
      </c>
      <c r="E1621" s="4" t="s">
        <v>1703</v>
      </c>
      <c r="F1621" s="6">
        <v>290000</v>
      </c>
      <c r="G1621" s="6">
        <v>18252.12</v>
      </c>
      <c r="H1621" s="6">
        <v>271747.88</v>
      </c>
      <c r="I1621" s="4" t="s">
        <v>23</v>
      </c>
      <c r="J1621" s="4" t="s">
        <v>24</v>
      </c>
    </row>
    <row r="1622" spans="1:10" x14ac:dyDescent="0.2">
      <c r="A1622" s="4" t="s">
        <v>136</v>
      </c>
      <c r="B1622" s="4" t="s">
        <v>257</v>
      </c>
      <c r="C1622" s="5" t="s">
        <v>8</v>
      </c>
      <c r="D1622" s="5" t="s">
        <v>2312</v>
      </c>
      <c r="E1622" s="4" t="s">
        <v>3232</v>
      </c>
      <c r="F1622" s="6">
        <v>350000</v>
      </c>
      <c r="G1622" s="6">
        <v>38253.75</v>
      </c>
      <c r="H1622" s="6">
        <v>311746.25</v>
      </c>
      <c r="I1622" s="4" t="s">
        <v>23</v>
      </c>
      <c r="J1622" s="4" t="s">
        <v>24</v>
      </c>
    </row>
    <row r="1623" spans="1:10" x14ac:dyDescent="0.2">
      <c r="A1623" s="4" t="s">
        <v>136</v>
      </c>
      <c r="B1623" s="4" t="s">
        <v>257</v>
      </c>
      <c r="C1623" s="5" t="s">
        <v>8</v>
      </c>
      <c r="D1623" s="5" t="s">
        <v>3233</v>
      </c>
      <c r="E1623" s="4" t="s">
        <v>3234</v>
      </c>
      <c r="F1623" s="6">
        <v>638300</v>
      </c>
      <c r="G1623" s="6">
        <v>0</v>
      </c>
      <c r="H1623" s="6">
        <v>638300</v>
      </c>
      <c r="I1623" s="4" t="s">
        <v>23</v>
      </c>
      <c r="J1623" s="4" t="s">
        <v>24</v>
      </c>
    </row>
    <row r="1624" spans="1:10" x14ac:dyDescent="0.2">
      <c r="A1624" s="4" t="s">
        <v>136</v>
      </c>
      <c r="B1624" s="4" t="s">
        <v>257</v>
      </c>
      <c r="C1624" s="5" t="s">
        <v>8</v>
      </c>
      <c r="D1624" s="5" t="s">
        <v>3235</v>
      </c>
      <c r="E1624" s="4" t="s">
        <v>3236</v>
      </c>
      <c r="F1624" s="6">
        <v>510</v>
      </c>
      <c r="G1624" s="6">
        <v>0</v>
      </c>
      <c r="H1624" s="6">
        <v>510</v>
      </c>
      <c r="I1624" s="4" t="s">
        <v>23</v>
      </c>
      <c r="J1624" s="4" t="s">
        <v>24</v>
      </c>
    </row>
    <row r="1625" spans="1:10" x14ac:dyDescent="0.2">
      <c r="A1625" s="4" t="s">
        <v>136</v>
      </c>
      <c r="B1625" s="4" t="s">
        <v>257</v>
      </c>
      <c r="C1625" s="5" t="s">
        <v>8</v>
      </c>
      <c r="D1625" s="5" t="s">
        <v>3237</v>
      </c>
      <c r="E1625" s="4" t="s">
        <v>3238</v>
      </c>
      <c r="F1625" s="6">
        <v>213100</v>
      </c>
      <c r="G1625" s="6">
        <v>0</v>
      </c>
      <c r="H1625" s="6">
        <v>213100</v>
      </c>
      <c r="I1625" s="4" t="s">
        <v>23</v>
      </c>
      <c r="J1625" s="4" t="s">
        <v>24</v>
      </c>
    </row>
    <row r="1626" spans="1:10" x14ac:dyDescent="0.2">
      <c r="A1626" s="4" t="s">
        <v>136</v>
      </c>
      <c r="B1626" s="4" t="s">
        <v>257</v>
      </c>
      <c r="C1626" s="5" t="s">
        <v>7</v>
      </c>
      <c r="D1626" s="5" t="s">
        <v>1704</v>
      </c>
      <c r="E1626" s="4" t="s">
        <v>1705</v>
      </c>
      <c r="F1626" s="6">
        <v>1149000</v>
      </c>
      <c r="G1626" s="6">
        <v>0</v>
      </c>
      <c r="H1626" s="6">
        <v>1149000</v>
      </c>
      <c r="I1626" s="4" t="s">
        <v>1706</v>
      </c>
      <c r="J1626" s="4" t="s">
        <v>1707</v>
      </c>
    </row>
    <row r="1627" spans="1:10" x14ac:dyDescent="0.2">
      <c r="A1627" s="4" t="s">
        <v>136</v>
      </c>
      <c r="B1627" s="4" t="s">
        <v>257</v>
      </c>
      <c r="C1627" s="5" t="s">
        <v>7</v>
      </c>
      <c r="D1627" s="5" t="s">
        <v>1049</v>
      </c>
      <c r="E1627" s="4" t="s">
        <v>1050</v>
      </c>
      <c r="F1627" s="6">
        <v>598160</v>
      </c>
      <c r="G1627" s="6">
        <v>0</v>
      </c>
      <c r="H1627" s="6">
        <v>598160</v>
      </c>
      <c r="I1627" s="4" t="s">
        <v>66</v>
      </c>
      <c r="J1627" s="4" t="s">
        <v>4168</v>
      </c>
    </row>
    <row r="1628" spans="1:10" x14ac:dyDescent="0.2">
      <c r="A1628" s="4" t="s">
        <v>136</v>
      </c>
      <c r="B1628" s="4" t="s">
        <v>257</v>
      </c>
      <c r="C1628" s="5" t="s">
        <v>7</v>
      </c>
      <c r="D1628" s="5" t="s">
        <v>4025</v>
      </c>
      <c r="E1628" s="4" t="s">
        <v>4026</v>
      </c>
      <c r="F1628" s="6">
        <v>450000</v>
      </c>
      <c r="G1628" s="6">
        <v>0</v>
      </c>
      <c r="H1628" s="6">
        <v>450000</v>
      </c>
      <c r="I1628" s="4" t="s">
        <v>4027</v>
      </c>
      <c r="J1628" s="4" t="s">
        <v>4028</v>
      </c>
    </row>
    <row r="1629" spans="1:10" x14ac:dyDescent="0.2">
      <c r="A1629" s="4" t="s">
        <v>136</v>
      </c>
      <c r="B1629" s="4" t="s">
        <v>257</v>
      </c>
      <c r="C1629" s="5" t="s">
        <v>7</v>
      </c>
      <c r="D1629" s="5" t="s">
        <v>4029</v>
      </c>
      <c r="E1629" s="4" t="s">
        <v>4030</v>
      </c>
      <c r="F1629" s="6">
        <v>741000</v>
      </c>
      <c r="G1629" s="6">
        <v>555758.50199999998</v>
      </c>
      <c r="H1629" s="6">
        <v>185241.49800000002</v>
      </c>
      <c r="I1629" s="4" t="s">
        <v>23</v>
      </c>
      <c r="J1629" s="4" t="s">
        <v>24</v>
      </c>
    </row>
    <row r="1630" spans="1:10" x14ac:dyDescent="0.2">
      <c r="A1630" s="4" t="s">
        <v>136</v>
      </c>
      <c r="B1630" s="4" t="s">
        <v>257</v>
      </c>
      <c r="C1630" s="5" t="s">
        <v>7</v>
      </c>
      <c r="D1630" s="5" t="s">
        <v>4031</v>
      </c>
      <c r="E1630" s="4" t="s">
        <v>4032</v>
      </c>
      <c r="F1630" s="6">
        <v>11000</v>
      </c>
      <c r="G1630" s="6">
        <v>0</v>
      </c>
      <c r="H1630" s="6">
        <v>11000</v>
      </c>
      <c r="I1630" s="4" t="s">
        <v>23</v>
      </c>
      <c r="J1630" s="4" t="s">
        <v>24</v>
      </c>
    </row>
    <row r="1631" spans="1:10" x14ac:dyDescent="0.2">
      <c r="A1631" s="4" t="s">
        <v>136</v>
      </c>
      <c r="B1631" s="4" t="s">
        <v>257</v>
      </c>
      <c r="C1631" s="5" t="s">
        <v>7</v>
      </c>
      <c r="D1631" s="5" t="s">
        <v>1708</v>
      </c>
      <c r="E1631" s="4" t="s">
        <v>1709</v>
      </c>
      <c r="F1631" s="6">
        <v>290000</v>
      </c>
      <c r="G1631" s="6">
        <v>193734.45</v>
      </c>
      <c r="H1631" s="6">
        <v>96265.549999999988</v>
      </c>
      <c r="I1631" s="4" t="s">
        <v>23</v>
      </c>
      <c r="J1631" s="4" t="s">
        <v>24</v>
      </c>
    </row>
    <row r="1632" spans="1:10" x14ac:dyDescent="0.2">
      <c r="A1632" s="4" t="s">
        <v>136</v>
      </c>
      <c r="B1632" s="4" t="s">
        <v>257</v>
      </c>
      <c r="C1632" s="5" t="s">
        <v>7</v>
      </c>
      <c r="D1632" s="5" t="s">
        <v>1710</v>
      </c>
      <c r="E1632" s="4" t="s">
        <v>1711</v>
      </c>
      <c r="F1632" s="6">
        <v>41000</v>
      </c>
      <c r="G1632" s="6">
        <v>36385.440000000002</v>
      </c>
      <c r="H1632" s="6">
        <v>4614.5599999999977</v>
      </c>
      <c r="I1632" s="4" t="s">
        <v>23</v>
      </c>
      <c r="J1632" s="4" t="s">
        <v>24</v>
      </c>
    </row>
    <row r="1633" spans="1:10" x14ac:dyDescent="0.2">
      <c r="A1633" s="4" t="s">
        <v>136</v>
      </c>
      <c r="B1633" s="4" t="s">
        <v>257</v>
      </c>
      <c r="C1633" s="5" t="s">
        <v>7</v>
      </c>
      <c r="D1633" s="5" t="s">
        <v>3239</v>
      </c>
      <c r="E1633" s="4" t="s">
        <v>3240</v>
      </c>
      <c r="F1633" s="6">
        <v>53650</v>
      </c>
      <c r="G1633" s="6">
        <v>0</v>
      </c>
      <c r="H1633" s="6">
        <v>53650</v>
      </c>
      <c r="I1633" s="4" t="s">
        <v>3241</v>
      </c>
      <c r="J1633" s="4" t="s">
        <v>3242</v>
      </c>
    </row>
    <row r="1634" spans="1:10" x14ac:dyDescent="0.2">
      <c r="A1634" s="4" t="s">
        <v>136</v>
      </c>
      <c r="B1634" s="4" t="s">
        <v>257</v>
      </c>
      <c r="C1634" s="5" t="s">
        <v>7</v>
      </c>
      <c r="D1634" s="5" t="s">
        <v>4033</v>
      </c>
      <c r="E1634" s="4" t="s">
        <v>4034</v>
      </c>
      <c r="F1634" s="6">
        <v>560000</v>
      </c>
      <c r="G1634" s="6">
        <v>47091.832000000002</v>
      </c>
      <c r="H1634" s="6">
        <v>512908.16800000001</v>
      </c>
      <c r="I1634" s="4" t="s">
        <v>23</v>
      </c>
      <c r="J1634" s="4" t="s">
        <v>24</v>
      </c>
    </row>
    <row r="1635" spans="1:10" x14ac:dyDescent="0.2">
      <c r="A1635" s="4" t="s">
        <v>136</v>
      </c>
      <c r="B1635" s="4" t="s">
        <v>257</v>
      </c>
      <c r="C1635" s="5" t="s">
        <v>7</v>
      </c>
      <c r="D1635" s="5" t="s">
        <v>4035</v>
      </c>
      <c r="E1635" s="4" t="s">
        <v>4036</v>
      </c>
      <c r="F1635" s="6">
        <v>45000</v>
      </c>
      <c r="G1635" s="6">
        <v>0</v>
      </c>
      <c r="H1635" s="6">
        <v>45000</v>
      </c>
      <c r="I1635" s="4" t="s">
        <v>23</v>
      </c>
      <c r="J1635" s="4" t="s">
        <v>24</v>
      </c>
    </row>
    <row r="1636" spans="1:10" x14ac:dyDescent="0.2">
      <c r="A1636" s="4" t="s">
        <v>136</v>
      </c>
      <c r="B1636" s="4" t="s">
        <v>257</v>
      </c>
      <c r="C1636" s="5" t="s">
        <v>7</v>
      </c>
      <c r="D1636" s="5" t="s">
        <v>4037</v>
      </c>
      <c r="E1636" s="4" t="s">
        <v>4038</v>
      </c>
      <c r="F1636" s="6">
        <v>1813000</v>
      </c>
      <c r="G1636" s="6">
        <v>700193.50199999998</v>
      </c>
      <c r="H1636" s="6">
        <v>1112806.4980000001</v>
      </c>
      <c r="I1636" s="4" t="s">
        <v>23</v>
      </c>
      <c r="J1636" s="4" t="s">
        <v>24</v>
      </c>
    </row>
    <row r="1637" spans="1:10" x14ac:dyDescent="0.2">
      <c r="A1637" s="4" t="s">
        <v>136</v>
      </c>
      <c r="B1637" s="4" t="s">
        <v>257</v>
      </c>
      <c r="C1637" s="5" t="s">
        <v>7</v>
      </c>
      <c r="D1637" s="5" t="s">
        <v>4039</v>
      </c>
      <c r="E1637" s="4" t="s">
        <v>4040</v>
      </c>
      <c r="F1637" s="6">
        <v>2153500</v>
      </c>
      <c r="G1637" s="6">
        <v>367747.38299999997</v>
      </c>
      <c r="H1637" s="6">
        <v>1785752.6170000001</v>
      </c>
      <c r="I1637" s="4" t="s">
        <v>23</v>
      </c>
      <c r="J1637" s="4" t="s">
        <v>24</v>
      </c>
    </row>
    <row r="1638" spans="1:10" x14ac:dyDescent="0.2">
      <c r="A1638" s="4" t="s">
        <v>136</v>
      </c>
      <c r="B1638" s="4" t="s">
        <v>184</v>
      </c>
      <c r="C1638" s="5" t="s">
        <v>8</v>
      </c>
      <c r="D1638" s="5" t="s">
        <v>183</v>
      </c>
      <c r="E1638" s="4" t="s">
        <v>189</v>
      </c>
      <c r="F1638" s="6">
        <v>105795</v>
      </c>
      <c r="G1638" s="6">
        <v>0</v>
      </c>
      <c r="H1638" s="6">
        <v>105795</v>
      </c>
      <c r="I1638" s="4" t="s">
        <v>23</v>
      </c>
      <c r="J1638" s="4" t="s">
        <v>24</v>
      </c>
    </row>
    <row r="1639" spans="1:10" x14ac:dyDescent="0.2">
      <c r="A1639" s="4" t="s">
        <v>136</v>
      </c>
      <c r="B1639" s="4" t="s">
        <v>186</v>
      </c>
      <c r="C1639" s="5" t="s">
        <v>8</v>
      </c>
      <c r="D1639" s="5" t="s">
        <v>243</v>
      </c>
      <c r="E1639" s="4" t="s">
        <v>2652</v>
      </c>
      <c r="F1639" s="6">
        <v>22814</v>
      </c>
      <c r="G1639" s="6">
        <v>12197.4</v>
      </c>
      <c r="H1639" s="6">
        <v>10616.6</v>
      </c>
      <c r="I1639" s="4" t="s">
        <v>244</v>
      </c>
      <c r="J1639" s="4" t="s">
        <v>24</v>
      </c>
    </row>
    <row r="1640" spans="1:10" x14ac:dyDescent="0.2">
      <c r="A1640" s="4" t="s">
        <v>136</v>
      </c>
      <c r="B1640" s="4" t="s">
        <v>187</v>
      </c>
      <c r="C1640" s="5" t="s">
        <v>8</v>
      </c>
      <c r="D1640" s="5" t="s">
        <v>245</v>
      </c>
      <c r="E1640" s="4" t="s">
        <v>246</v>
      </c>
      <c r="F1640" s="6">
        <v>89782</v>
      </c>
      <c r="G1640" s="6">
        <v>44891</v>
      </c>
      <c r="H1640" s="6">
        <v>44891</v>
      </c>
      <c r="I1640" s="4" t="s">
        <v>23</v>
      </c>
      <c r="J1640" s="4" t="s">
        <v>24</v>
      </c>
    </row>
    <row r="1641" spans="1:10" x14ac:dyDescent="0.2">
      <c r="A1641" s="4" t="s">
        <v>136</v>
      </c>
      <c r="B1641" s="4" t="s">
        <v>187</v>
      </c>
      <c r="C1641" s="5" t="s">
        <v>8</v>
      </c>
      <c r="D1641" s="5" t="s">
        <v>2272</v>
      </c>
      <c r="E1641" s="4" t="s">
        <v>2273</v>
      </c>
      <c r="F1641" s="6">
        <v>176139</v>
      </c>
      <c r="G1641" s="6">
        <v>0</v>
      </c>
      <c r="H1641" s="6">
        <v>176139</v>
      </c>
      <c r="I1641" s="4" t="s">
        <v>23</v>
      </c>
      <c r="J1641" s="4" t="s">
        <v>24</v>
      </c>
    </row>
    <row r="1642" spans="1:10" x14ac:dyDescent="0.2">
      <c r="A1642" s="4" t="s">
        <v>136</v>
      </c>
      <c r="B1642" s="4" t="s">
        <v>187</v>
      </c>
      <c r="C1642" s="5" t="s">
        <v>8</v>
      </c>
      <c r="D1642" s="5" t="s">
        <v>2274</v>
      </c>
      <c r="E1642" s="4" t="s">
        <v>3243</v>
      </c>
      <c r="F1642" s="6">
        <v>232858</v>
      </c>
      <c r="G1642" s="6">
        <v>35462</v>
      </c>
      <c r="H1642" s="6">
        <v>197396</v>
      </c>
      <c r="I1642" s="4" t="s">
        <v>2275</v>
      </c>
      <c r="J1642" s="4" t="s">
        <v>896</v>
      </c>
    </row>
    <row r="1643" spans="1:10" x14ac:dyDescent="0.2">
      <c r="A1643" s="4" t="s">
        <v>136</v>
      </c>
      <c r="B1643" s="4" t="s">
        <v>187</v>
      </c>
      <c r="C1643" s="5" t="s">
        <v>8</v>
      </c>
      <c r="D1643" s="5" t="s">
        <v>4169</v>
      </c>
      <c r="E1643" s="4" t="s">
        <v>4170</v>
      </c>
      <c r="F1643" s="6">
        <v>119080</v>
      </c>
      <c r="G1643" s="6">
        <v>0</v>
      </c>
      <c r="H1643" s="6">
        <v>119080</v>
      </c>
      <c r="I1643" s="4" t="s">
        <v>23</v>
      </c>
      <c r="J1643" s="4" t="s">
        <v>24</v>
      </c>
    </row>
    <row r="1644" spans="1:10" x14ac:dyDescent="0.2">
      <c r="A1644" s="4" t="s">
        <v>136</v>
      </c>
      <c r="B1644" s="4" t="s">
        <v>2818</v>
      </c>
      <c r="C1644" s="5" t="s">
        <v>7</v>
      </c>
      <c r="D1644" s="5" t="s">
        <v>2092</v>
      </c>
      <c r="E1644" s="4" t="s">
        <v>2093</v>
      </c>
      <c r="F1644" s="6">
        <v>3102823</v>
      </c>
      <c r="G1644" s="6">
        <v>1034423.62</v>
      </c>
      <c r="H1644" s="6">
        <v>2068399.38</v>
      </c>
      <c r="I1644" s="4" t="s">
        <v>23</v>
      </c>
      <c r="J1644" s="4" t="s">
        <v>24</v>
      </c>
    </row>
    <row r="1645" spans="1:10" x14ac:dyDescent="0.2">
      <c r="A1645" s="4" t="s">
        <v>136</v>
      </c>
      <c r="B1645" s="4" t="s">
        <v>306</v>
      </c>
      <c r="C1645" s="5" t="s">
        <v>7</v>
      </c>
      <c r="D1645" s="5" t="s">
        <v>1712</v>
      </c>
      <c r="E1645" s="4" t="s">
        <v>1713</v>
      </c>
      <c r="F1645" s="6">
        <v>2610426</v>
      </c>
      <c r="G1645" s="6">
        <v>568781.46</v>
      </c>
      <c r="H1645" s="6">
        <v>2041644.54</v>
      </c>
      <c r="I1645" s="4" t="s">
        <v>23</v>
      </c>
      <c r="J1645" s="4" t="s">
        <v>24</v>
      </c>
    </row>
    <row r="1646" spans="1:10" x14ac:dyDescent="0.2">
      <c r="A1646" s="4" t="s">
        <v>136</v>
      </c>
      <c r="B1646" s="4" t="s">
        <v>306</v>
      </c>
      <c r="C1646" s="5" t="s">
        <v>7</v>
      </c>
      <c r="D1646" s="5" t="s">
        <v>1714</v>
      </c>
      <c r="E1646" s="4" t="s">
        <v>1715</v>
      </c>
      <c r="F1646" s="6">
        <v>869534</v>
      </c>
      <c r="G1646" s="6">
        <v>165494.223</v>
      </c>
      <c r="H1646" s="6">
        <v>704039.777</v>
      </c>
      <c r="I1646" s="4" t="s">
        <v>23</v>
      </c>
      <c r="J1646" s="4" t="s">
        <v>24</v>
      </c>
    </row>
    <row r="1647" spans="1:10" x14ac:dyDescent="0.2">
      <c r="A1647" s="4" t="s">
        <v>136</v>
      </c>
      <c r="B1647" s="4" t="s">
        <v>306</v>
      </c>
      <c r="C1647" s="5" t="s">
        <v>7</v>
      </c>
      <c r="D1647" s="5" t="s">
        <v>1716</v>
      </c>
      <c r="E1647" s="4" t="s">
        <v>1717</v>
      </c>
      <c r="F1647" s="6">
        <v>116159</v>
      </c>
      <c r="G1647" s="6">
        <v>21127.507000000001</v>
      </c>
      <c r="H1647" s="6">
        <v>95031.493000000002</v>
      </c>
      <c r="I1647" s="4" t="s">
        <v>1718</v>
      </c>
      <c r="J1647" s="4" t="s">
        <v>1719</v>
      </c>
    </row>
    <row r="1648" spans="1:10" x14ac:dyDescent="0.2">
      <c r="A1648" s="4" t="s">
        <v>136</v>
      </c>
      <c r="B1648" s="4" t="s">
        <v>306</v>
      </c>
      <c r="C1648" s="5" t="s">
        <v>7</v>
      </c>
      <c r="D1648" s="5" t="s">
        <v>1720</v>
      </c>
      <c r="E1648" s="4" t="s">
        <v>1721</v>
      </c>
      <c r="F1648" s="6">
        <v>1071733</v>
      </c>
      <c r="G1648" s="6">
        <v>95641.432000000001</v>
      </c>
      <c r="H1648" s="6">
        <v>976091.56799999997</v>
      </c>
      <c r="I1648" s="4" t="s">
        <v>1722</v>
      </c>
      <c r="J1648" s="4" t="s">
        <v>1723</v>
      </c>
    </row>
    <row r="1649" spans="1:10" x14ac:dyDescent="0.2">
      <c r="A1649" s="4" t="s">
        <v>136</v>
      </c>
      <c r="B1649" s="4" t="s">
        <v>306</v>
      </c>
      <c r="C1649" s="5" t="s">
        <v>7</v>
      </c>
      <c r="D1649" s="5" t="s">
        <v>2276</v>
      </c>
      <c r="E1649" s="4" t="s">
        <v>2277</v>
      </c>
      <c r="F1649" s="6">
        <v>618029</v>
      </c>
      <c r="G1649" s="6">
        <v>238494.258</v>
      </c>
      <c r="H1649" s="6">
        <v>379534.74199999997</v>
      </c>
      <c r="I1649" s="4" t="s">
        <v>23</v>
      </c>
      <c r="J1649" s="4" t="s">
        <v>24</v>
      </c>
    </row>
    <row r="1650" spans="1:10" x14ac:dyDescent="0.2">
      <c r="A1650" s="4" t="s">
        <v>136</v>
      </c>
      <c r="B1650" s="4" t="s">
        <v>306</v>
      </c>
      <c r="C1650" s="5" t="s">
        <v>7</v>
      </c>
      <c r="D1650" s="5" t="s">
        <v>1724</v>
      </c>
      <c r="E1650" s="4" t="s">
        <v>1725</v>
      </c>
      <c r="F1650" s="6">
        <v>558183</v>
      </c>
      <c r="G1650" s="6">
        <v>105748.444</v>
      </c>
      <c r="H1650" s="6">
        <v>452434.55599999998</v>
      </c>
      <c r="I1650" s="4" t="s">
        <v>1726</v>
      </c>
      <c r="J1650" s="4" t="s">
        <v>1727</v>
      </c>
    </row>
    <row r="1651" spans="1:10" x14ac:dyDescent="0.2">
      <c r="A1651" s="4" t="s">
        <v>136</v>
      </c>
      <c r="B1651" s="4" t="s">
        <v>306</v>
      </c>
      <c r="C1651" s="5" t="s">
        <v>7</v>
      </c>
      <c r="D1651" s="5" t="s">
        <v>1728</v>
      </c>
      <c r="E1651" s="4" t="s">
        <v>1729</v>
      </c>
      <c r="F1651" s="6">
        <v>871746</v>
      </c>
      <c r="G1651" s="6">
        <v>191335.97399999999</v>
      </c>
      <c r="H1651" s="6">
        <v>680410.02600000007</v>
      </c>
      <c r="I1651" s="4" t="s">
        <v>1730</v>
      </c>
      <c r="J1651" s="4" t="s">
        <v>1731</v>
      </c>
    </row>
    <row r="1652" spans="1:10" x14ac:dyDescent="0.2">
      <c r="A1652" s="4" t="s">
        <v>136</v>
      </c>
      <c r="B1652" s="4" t="s">
        <v>306</v>
      </c>
      <c r="C1652" s="5" t="s">
        <v>7</v>
      </c>
      <c r="D1652" s="5" t="s">
        <v>1732</v>
      </c>
      <c r="E1652" s="4" t="s">
        <v>1733</v>
      </c>
      <c r="F1652" s="6">
        <v>575824</v>
      </c>
      <c r="G1652" s="6">
        <v>107899.709</v>
      </c>
      <c r="H1652" s="6">
        <v>467924.29099999997</v>
      </c>
      <c r="I1652" s="4" t="s">
        <v>1734</v>
      </c>
      <c r="J1652" s="4" t="s">
        <v>1735</v>
      </c>
    </row>
    <row r="1653" spans="1:10" x14ac:dyDescent="0.2">
      <c r="A1653" s="4" t="s">
        <v>136</v>
      </c>
      <c r="B1653" s="4" t="s">
        <v>306</v>
      </c>
      <c r="C1653" s="5" t="s">
        <v>7</v>
      </c>
      <c r="D1653" s="5" t="s">
        <v>1736</v>
      </c>
      <c r="E1653" s="4" t="s">
        <v>1737</v>
      </c>
      <c r="F1653" s="6">
        <v>132285</v>
      </c>
      <c r="G1653" s="6">
        <v>117611.511</v>
      </c>
      <c r="H1653" s="6">
        <v>14673.489000000001</v>
      </c>
      <c r="I1653" s="4" t="s">
        <v>1738</v>
      </c>
      <c r="J1653" s="4" t="s">
        <v>1739</v>
      </c>
    </row>
    <row r="1654" spans="1:10" x14ac:dyDescent="0.2">
      <c r="A1654" s="4" t="s">
        <v>136</v>
      </c>
      <c r="B1654" s="4" t="s">
        <v>306</v>
      </c>
      <c r="C1654" s="5" t="s">
        <v>7</v>
      </c>
      <c r="D1654" s="5" t="s">
        <v>1740</v>
      </c>
      <c r="E1654" s="4" t="s">
        <v>1741</v>
      </c>
      <c r="F1654" s="6">
        <v>1429434</v>
      </c>
      <c r="G1654" s="6">
        <v>227341.533</v>
      </c>
      <c r="H1654" s="6">
        <v>1202092.4669999999</v>
      </c>
      <c r="I1654" s="4" t="s">
        <v>1742</v>
      </c>
      <c r="J1654" s="4" t="s">
        <v>1743</v>
      </c>
    </row>
    <row r="1655" spans="1:10" x14ac:dyDescent="0.2">
      <c r="A1655" s="4" t="s">
        <v>136</v>
      </c>
      <c r="B1655" s="4" t="s">
        <v>306</v>
      </c>
      <c r="C1655" s="5" t="s">
        <v>7</v>
      </c>
      <c r="D1655" s="5" t="s">
        <v>1744</v>
      </c>
      <c r="E1655" s="4" t="s">
        <v>1745</v>
      </c>
      <c r="F1655" s="6">
        <v>1316030</v>
      </c>
      <c r="G1655" s="6">
        <v>364441.50199999998</v>
      </c>
      <c r="H1655" s="6">
        <v>951588.49800000002</v>
      </c>
      <c r="I1655" s="4" t="s">
        <v>1746</v>
      </c>
      <c r="J1655" s="4" t="s">
        <v>1747</v>
      </c>
    </row>
    <row r="1656" spans="1:10" x14ac:dyDescent="0.2">
      <c r="A1656" s="4" t="s">
        <v>136</v>
      </c>
      <c r="B1656" s="4" t="s">
        <v>306</v>
      </c>
      <c r="C1656" s="5" t="s">
        <v>7</v>
      </c>
      <c r="D1656" s="5" t="s">
        <v>1748</v>
      </c>
      <c r="E1656" s="4" t="s">
        <v>1749</v>
      </c>
      <c r="F1656" s="6">
        <v>1335643</v>
      </c>
      <c r="G1656" s="6">
        <v>291817.79599999997</v>
      </c>
      <c r="H1656" s="6">
        <v>1043825.204</v>
      </c>
      <c r="I1656" s="4" t="s">
        <v>1750</v>
      </c>
      <c r="J1656" s="4" t="s">
        <v>1750</v>
      </c>
    </row>
    <row r="1657" spans="1:10" x14ac:dyDescent="0.2">
      <c r="A1657" s="4" t="s">
        <v>136</v>
      </c>
      <c r="B1657" s="4" t="s">
        <v>306</v>
      </c>
      <c r="C1657" s="5" t="s">
        <v>7</v>
      </c>
      <c r="D1657" s="5" t="s">
        <v>1751</v>
      </c>
      <c r="E1657" s="4" t="s">
        <v>1752</v>
      </c>
      <c r="F1657" s="6">
        <v>1467284</v>
      </c>
      <c r="G1657" s="6">
        <v>309862.59100000001</v>
      </c>
      <c r="H1657" s="6">
        <v>1157421.409</v>
      </c>
      <c r="I1657" s="4" t="s">
        <v>1753</v>
      </c>
      <c r="J1657" s="4" t="s">
        <v>1754</v>
      </c>
    </row>
    <row r="1658" spans="1:10" x14ac:dyDescent="0.2">
      <c r="A1658" s="4" t="s">
        <v>136</v>
      </c>
      <c r="B1658" s="4" t="s">
        <v>306</v>
      </c>
      <c r="C1658" s="5" t="s">
        <v>7</v>
      </c>
      <c r="D1658" s="5" t="s">
        <v>1755</v>
      </c>
      <c r="E1658" s="4" t="s">
        <v>1756</v>
      </c>
      <c r="F1658" s="6">
        <v>1538902</v>
      </c>
      <c r="G1658" s="6">
        <v>311991.71500000003</v>
      </c>
      <c r="H1658" s="6">
        <v>1226910.2849999999</v>
      </c>
      <c r="I1658" s="4" t="s">
        <v>1757</v>
      </c>
      <c r="J1658" s="4" t="s">
        <v>1758</v>
      </c>
    </row>
    <row r="1659" spans="1:10" x14ac:dyDescent="0.2">
      <c r="A1659" s="4" t="s">
        <v>136</v>
      </c>
      <c r="B1659" s="4" t="s">
        <v>306</v>
      </c>
      <c r="C1659" s="5" t="s">
        <v>7</v>
      </c>
      <c r="D1659" s="5" t="s">
        <v>1759</v>
      </c>
      <c r="E1659" s="4" t="s">
        <v>1760</v>
      </c>
      <c r="F1659" s="6">
        <v>361264</v>
      </c>
      <c r="G1659" s="6">
        <v>70475.278999999995</v>
      </c>
      <c r="H1659" s="6">
        <v>290788.72100000002</v>
      </c>
      <c r="I1659" s="4" t="s">
        <v>1761</v>
      </c>
      <c r="J1659" s="4" t="s">
        <v>1762</v>
      </c>
    </row>
    <row r="1660" spans="1:10" x14ac:dyDescent="0.2">
      <c r="A1660" s="4" t="s">
        <v>136</v>
      </c>
      <c r="B1660" s="4" t="s">
        <v>306</v>
      </c>
      <c r="C1660" s="5" t="s">
        <v>7</v>
      </c>
      <c r="D1660" s="5" t="s">
        <v>1763</v>
      </c>
      <c r="E1660" s="4" t="s">
        <v>1764</v>
      </c>
      <c r="F1660" s="6">
        <v>469447</v>
      </c>
      <c r="G1660" s="6">
        <v>101918.875</v>
      </c>
      <c r="H1660" s="6">
        <v>367528.125</v>
      </c>
      <c r="I1660" s="4" t="s">
        <v>1765</v>
      </c>
      <c r="J1660" s="4" t="s">
        <v>1766</v>
      </c>
    </row>
    <row r="1661" spans="1:10" x14ac:dyDescent="0.2">
      <c r="A1661" s="4" t="s">
        <v>136</v>
      </c>
      <c r="B1661" s="4" t="s">
        <v>306</v>
      </c>
      <c r="C1661" s="5" t="s">
        <v>7</v>
      </c>
      <c r="D1661" s="5" t="s">
        <v>1767</v>
      </c>
      <c r="E1661" s="4" t="s">
        <v>1768</v>
      </c>
      <c r="F1661" s="6">
        <v>2067008</v>
      </c>
      <c r="G1661" s="6">
        <v>1825857.4369999999</v>
      </c>
      <c r="H1661" s="6">
        <v>241150.56300000008</v>
      </c>
      <c r="I1661" s="4" t="s">
        <v>1726</v>
      </c>
      <c r="J1661" s="4" t="s">
        <v>1727</v>
      </c>
    </row>
    <row r="1662" spans="1:10" x14ac:dyDescent="0.2">
      <c r="A1662" s="4" t="s">
        <v>136</v>
      </c>
      <c r="B1662" s="4" t="s">
        <v>306</v>
      </c>
      <c r="C1662" s="5" t="s">
        <v>7</v>
      </c>
      <c r="D1662" s="5" t="s">
        <v>1769</v>
      </c>
      <c r="E1662" s="4" t="s">
        <v>1770</v>
      </c>
      <c r="F1662" s="6">
        <v>75162</v>
      </c>
      <c r="G1662" s="6">
        <v>59942.194000000003</v>
      </c>
      <c r="H1662" s="6">
        <v>15219.805999999997</v>
      </c>
      <c r="I1662" s="4" t="s">
        <v>1742</v>
      </c>
      <c r="J1662" s="4" t="s">
        <v>1743</v>
      </c>
    </row>
    <row r="1663" spans="1:10" x14ac:dyDescent="0.2">
      <c r="A1663" s="4" t="s">
        <v>136</v>
      </c>
      <c r="B1663" s="4" t="s">
        <v>306</v>
      </c>
      <c r="C1663" s="5" t="s">
        <v>7</v>
      </c>
      <c r="D1663" s="5" t="s">
        <v>1771</v>
      </c>
      <c r="E1663" s="4" t="s">
        <v>1772</v>
      </c>
      <c r="F1663" s="6">
        <v>4562422</v>
      </c>
      <c r="G1663" s="6">
        <v>2556804.4109999998</v>
      </c>
      <c r="H1663" s="6">
        <v>2005617.5890000002</v>
      </c>
      <c r="I1663" s="4" t="s">
        <v>1757</v>
      </c>
      <c r="J1663" s="4" t="s">
        <v>1758</v>
      </c>
    </row>
    <row r="1664" spans="1:10" x14ac:dyDescent="0.2">
      <c r="A1664" s="4" t="s">
        <v>136</v>
      </c>
      <c r="B1664" s="4" t="s">
        <v>306</v>
      </c>
      <c r="C1664" s="5" t="s">
        <v>7</v>
      </c>
      <c r="D1664" s="5" t="s">
        <v>1773</v>
      </c>
      <c r="E1664" s="4" t="s">
        <v>1774</v>
      </c>
      <c r="F1664" s="6">
        <v>4415430</v>
      </c>
      <c r="G1664" s="6">
        <v>0</v>
      </c>
      <c r="H1664" s="6">
        <v>4415430</v>
      </c>
      <c r="I1664" s="4" t="s">
        <v>1750</v>
      </c>
      <c r="J1664" s="4" t="s">
        <v>1750</v>
      </c>
    </row>
    <row r="1665" spans="1:10" x14ac:dyDescent="0.2">
      <c r="A1665" s="4" t="s">
        <v>136</v>
      </c>
      <c r="B1665" s="4" t="s">
        <v>306</v>
      </c>
      <c r="C1665" s="5" t="s">
        <v>7</v>
      </c>
      <c r="D1665" s="5" t="s">
        <v>1775</v>
      </c>
      <c r="E1665" s="4" t="s">
        <v>1776</v>
      </c>
      <c r="F1665" s="6">
        <v>28918</v>
      </c>
      <c r="G1665" s="6">
        <v>0</v>
      </c>
      <c r="H1665" s="6">
        <v>28918</v>
      </c>
      <c r="I1665" s="4" t="s">
        <v>1757</v>
      </c>
      <c r="J1665" s="4" t="s">
        <v>1758</v>
      </c>
    </row>
    <row r="1666" spans="1:10" x14ac:dyDescent="0.2">
      <c r="A1666" s="4" t="s">
        <v>136</v>
      </c>
      <c r="B1666" s="4" t="s">
        <v>306</v>
      </c>
      <c r="C1666" s="5" t="s">
        <v>7</v>
      </c>
      <c r="D1666" s="5" t="s">
        <v>1777</v>
      </c>
      <c r="E1666" s="4" t="s">
        <v>1778</v>
      </c>
      <c r="F1666" s="6">
        <v>962232</v>
      </c>
      <c r="G1666" s="6">
        <v>266961.67</v>
      </c>
      <c r="H1666" s="6">
        <v>695270.33000000007</v>
      </c>
      <c r="I1666" s="4" t="s">
        <v>1779</v>
      </c>
      <c r="J1666" s="4" t="s">
        <v>1780</v>
      </c>
    </row>
    <row r="1667" spans="1:10" x14ac:dyDescent="0.2">
      <c r="A1667" s="4" t="s">
        <v>136</v>
      </c>
      <c r="B1667" s="4" t="s">
        <v>306</v>
      </c>
      <c r="C1667" s="5" t="s">
        <v>7</v>
      </c>
      <c r="D1667" s="5" t="s">
        <v>1781</v>
      </c>
      <c r="E1667" s="4" t="s">
        <v>1782</v>
      </c>
      <c r="F1667" s="6">
        <v>2285381</v>
      </c>
      <c r="G1667" s="6">
        <v>966778.255</v>
      </c>
      <c r="H1667" s="6">
        <v>1318602.7450000001</v>
      </c>
      <c r="I1667" s="4" t="s">
        <v>1761</v>
      </c>
      <c r="J1667" s="4" t="s">
        <v>1762</v>
      </c>
    </row>
    <row r="1668" spans="1:10" x14ac:dyDescent="0.2">
      <c r="A1668" s="4" t="s">
        <v>136</v>
      </c>
      <c r="B1668" s="4" t="s">
        <v>306</v>
      </c>
      <c r="C1668" s="5" t="s">
        <v>7</v>
      </c>
      <c r="D1668" s="5" t="s">
        <v>1783</v>
      </c>
      <c r="E1668" s="4" t="s">
        <v>1784</v>
      </c>
      <c r="F1668" s="6">
        <v>11000</v>
      </c>
      <c r="G1668" s="6">
        <v>0</v>
      </c>
      <c r="H1668" s="6">
        <v>11000</v>
      </c>
      <c r="I1668" s="4" t="s">
        <v>1765</v>
      </c>
      <c r="J1668" s="4" t="s">
        <v>1766</v>
      </c>
    </row>
    <row r="1669" spans="1:10" x14ac:dyDescent="0.2">
      <c r="A1669" s="4" t="s">
        <v>136</v>
      </c>
      <c r="B1669" s="4" t="s">
        <v>306</v>
      </c>
      <c r="C1669" s="5" t="s">
        <v>7</v>
      </c>
      <c r="D1669" s="5" t="s">
        <v>1785</v>
      </c>
      <c r="E1669" s="4" t="s">
        <v>1786</v>
      </c>
      <c r="F1669" s="6">
        <v>22268</v>
      </c>
      <c r="G1669" s="6">
        <v>0</v>
      </c>
      <c r="H1669" s="6">
        <v>22268</v>
      </c>
      <c r="I1669" s="4" t="s">
        <v>1718</v>
      </c>
      <c r="J1669" s="4" t="s">
        <v>1719</v>
      </c>
    </row>
    <row r="1670" spans="1:10" x14ac:dyDescent="0.2">
      <c r="A1670" s="4" t="s">
        <v>136</v>
      </c>
      <c r="B1670" s="4" t="s">
        <v>306</v>
      </c>
      <c r="C1670" s="5" t="s">
        <v>7</v>
      </c>
      <c r="D1670" s="5" t="s">
        <v>1787</v>
      </c>
      <c r="E1670" s="4" t="s">
        <v>1788</v>
      </c>
      <c r="F1670" s="6">
        <v>2200</v>
      </c>
      <c r="G1670" s="6">
        <v>0</v>
      </c>
      <c r="H1670" s="6">
        <v>2200</v>
      </c>
      <c r="I1670" s="4" t="s">
        <v>1734</v>
      </c>
      <c r="J1670" s="4" t="s">
        <v>1735</v>
      </c>
    </row>
    <row r="1671" spans="1:10" x14ac:dyDescent="0.2">
      <c r="A1671" s="4" t="s">
        <v>136</v>
      </c>
      <c r="B1671" s="4" t="s">
        <v>306</v>
      </c>
      <c r="C1671" s="5" t="s">
        <v>7</v>
      </c>
      <c r="D1671" s="5" t="s">
        <v>1789</v>
      </c>
      <c r="E1671" s="4" t="s">
        <v>1790</v>
      </c>
      <c r="F1671" s="6">
        <v>2200</v>
      </c>
      <c r="G1671" s="6">
        <v>0</v>
      </c>
      <c r="H1671" s="6">
        <v>2200</v>
      </c>
      <c r="I1671" s="4" t="s">
        <v>1726</v>
      </c>
      <c r="J1671" s="4" t="s">
        <v>1727</v>
      </c>
    </row>
    <row r="1672" spans="1:10" x14ac:dyDescent="0.2">
      <c r="A1672" s="4" t="s">
        <v>136</v>
      </c>
      <c r="B1672" s="4" t="s">
        <v>306</v>
      </c>
      <c r="C1672" s="5" t="s">
        <v>7</v>
      </c>
      <c r="D1672" s="5" t="s">
        <v>1791</v>
      </c>
      <c r="E1672" s="4" t="s">
        <v>1792</v>
      </c>
      <c r="F1672" s="6">
        <v>2891710</v>
      </c>
      <c r="G1672" s="6">
        <v>6824.8870000000006</v>
      </c>
      <c r="H1672" s="6">
        <v>2884885.1129999999</v>
      </c>
      <c r="I1672" s="4" t="s">
        <v>1757</v>
      </c>
      <c r="J1672" s="4" t="s">
        <v>1758</v>
      </c>
    </row>
    <row r="1673" spans="1:10" x14ac:dyDescent="0.2">
      <c r="A1673" s="4" t="s">
        <v>136</v>
      </c>
      <c r="B1673" s="4" t="s">
        <v>306</v>
      </c>
      <c r="C1673" s="5" t="s">
        <v>7</v>
      </c>
      <c r="D1673" s="5" t="s">
        <v>1793</v>
      </c>
      <c r="E1673" s="4" t="s">
        <v>1794</v>
      </c>
      <c r="F1673" s="6">
        <v>32000</v>
      </c>
      <c r="G1673" s="6">
        <v>0</v>
      </c>
      <c r="H1673" s="6">
        <v>32000</v>
      </c>
      <c r="I1673" s="4" t="s">
        <v>1730</v>
      </c>
      <c r="J1673" s="4" t="s">
        <v>1731</v>
      </c>
    </row>
    <row r="1674" spans="1:10" x14ac:dyDescent="0.2">
      <c r="A1674" s="4" t="s">
        <v>136</v>
      </c>
      <c r="B1674" s="4" t="s">
        <v>306</v>
      </c>
      <c r="C1674" s="5" t="s">
        <v>7</v>
      </c>
      <c r="D1674" s="5" t="s">
        <v>1795</v>
      </c>
      <c r="E1674" s="4" t="s">
        <v>1796</v>
      </c>
      <c r="F1674" s="6">
        <v>32000</v>
      </c>
      <c r="G1674" s="6">
        <v>206</v>
      </c>
      <c r="H1674" s="6">
        <v>31794</v>
      </c>
      <c r="I1674" s="4" t="s">
        <v>1738</v>
      </c>
      <c r="J1674" s="4" t="s">
        <v>1739</v>
      </c>
    </row>
    <row r="1675" spans="1:10" x14ac:dyDescent="0.2">
      <c r="A1675" s="4" t="s">
        <v>136</v>
      </c>
      <c r="B1675" s="4" t="s">
        <v>306</v>
      </c>
      <c r="C1675" s="5" t="s">
        <v>7</v>
      </c>
      <c r="D1675" s="5" t="s">
        <v>1797</v>
      </c>
      <c r="E1675" s="4" t="s">
        <v>1798</v>
      </c>
      <c r="F1675" s="6">
        <v>518897</v>
      </c>
      <c r="G1675" s="6">
        <v>301.21300000000002</v>
      </c>
      <c r="H1675" s="6">
        <v>518595.78700000001</v>
      </c>
      <c r="I1675" s="4" t="s">
        <v>1742</v>
      </c>
      <c r="J1675" s="4" t="s">
        <v>1743</v>
      </c>
    </row>
    <row r="1676" spans="1:10" x14ac:dyDescent="0.2">
      <c r="A1676" s="4" t="s">
        <v>136</v>
      </c>
      <c r="B1676" s="4" t="s">
        <v>306</v>
      </c>
      <c r="C1676" s="5" t="s">
        <v>7</v>
      </c>
      <c r="D1676" s="5" t="s">
        <v>1799</v>
      </c>
      <c r="E1676" s="4" t="s">
        <v>1800</v>
      </c>
      <c r="F1676" s="6">
        <v>44470</v>
      </c>
      <c r="G1676" s="6">
        <v>74.256</v>
      </c>
      <c r="H1676" s="6">
        <v>44395.743999999999</v>
      </c>
      <c r="I1676" s="4" t="s">
        <v>1722</v>
      </c>
      <c r="J1676" s="4" t="s">
        <v>1723</v>
      </c>
    </row>
    <row r="1677" spans="1:10" x14ac:dyDescent="0.2">
      <c r="A1677" s="4" t="s">
        <v>136</v>
      </c>
      <c r="B1677" s="4" t="s">
        <v>306</v>
      </c>
      <c r="C1677" s="5" t="s">
        <v>7</v>
      </c>
      <c r="D1677" s="5" t="s">
        <v>1801</v>
      </c>
      <c r="E1677" s="4" t="s">
        <v>1802</v>
      </c>
      <c r="F1677" s="6">
        <v>374949</v>
      </c>
      <c r="G1677" s="6">
        <v>55466</v>
      </c>
      <c r="H1677" s="6">
        <v>319483</v>
      </c>
      <c r="I1677" s="4" t="s">
        <v>1803</v>
      </c>
      <c r="J1677" s="4" t="s">
        <v>1804</v>
      </c>
    </row>
    <row r="1678" spans="1:10" x14ac:dyDescent="0.2">
      <c r="A1678" s="4" t="s">
        <v>136</v>
      </c>
      <c r="B1678" s="4" t="s">
        <v>306</v>
      </c>
      <c r="C1678" s="5" t="s">
        <v>7</v>
      </c>
      <c r="D1678" s="5" t="s">
        <v>1805</v>
      </c>
      <c r="E1678" s="4" t="s">
        <v>1806</v>
      </c>
      <c r="F1678" s="6">
        <v>895097</v>
      </c>
      <c r="G1678" s="6">
        <v>44574.775000000001</v>
      </c>
      <c r="H1678" s="6">
        <v>850522.22499999998</v>
      </c>
      <c r="I1678" s="4" t="s">
        <v>1807</v>
      </c>
      <c r="J1678" s="4" t="s">
        <v>1808</v>
      </c>
    </row>
    <row r="1679" spans="1:10" x14ac:dyDescent="0.2">
      <c r="A1679" s="4" t="s">
        <v>136</v>
      </c>
      <c r="B1679" s="4" t="s">
        <v>306</v>
      </c>
      <c r="C1679" s="5" t="s">
        <v>7</v>
      </c>
      <c r="D1679" s="5" t="s">
        <v>1809</v>
      </c>
      <c r="E1679" s="4" t="s">
        <v>1810</v>
      </c>
      <c r="F1679" s="6">
        <v>2200</v>
      </c>
      <c r="G1679" s="6">
        <v>0</v>
      </c>
      <c r="H1679" s="6">
        <v>2200</v>
      </c>
      <c r="I1679" s="4" t="s">
        <v>1803</v>
      </c>
      <c r="J1679" s="4" t="s">
        <v>1804</v>
      </c>
    </row>
    <row r="1680" spans="1:10" x14ac:dyDescent="0.2">
      <c r="A1680" s="4" t="s">
        <v>136</v>
      </c>
      <c r="B1680" s="4" t="s">
        <v>306</v>
      </c>
      <c r="C1680" s="5" t="s">
        <v>7</v>
      </c>
      <c r="D1680" s="5" t="s">
        <v>1811</v>
      </c>
      <c r="E1680" s="4" t="s">
        <v>1812</v>
      </c>
      <c r="F1680" s="6">
        <v>47169623</v>
      </c>
      <c r="G1680" s="6">
        <v>45170.494000000006</v>
      </c>
      <c r="H1680" s="6">
        <v>47124452.505999997</v>
      </c>
      <c r="I1680" s="4" t="s">
        <v>1779</v>
      </c>
      <c r="J1680" s="4" t="s">
        <v>1780</v>
      </c>
    </row>
    <row r="1681" spans="1:10" x14ac:dyDescent="0.2">
      <c r="A1681" s="4" t="s">
        <v>136</v>
      </c>
      <c r="B1681" s="4" t="s">
        <v>306</v>
      </c>
      <c r="C1681" s="5" t="s">
        <v>7</v>
      </c>
      <c r="D1681" s="5" t="s">
        <v>1813</v>
      </c>
      <c r="E1681" s="4" t="s">
        <v>1814</v>
      </c>
      <c r="F1681" s="6">
        <v>12938275</v>
      </c>
      <c r="G1681" s="6">
        <v>0</v>
      </c>
      <c r="H1681" s="6">
        <v>12938275</v>
      </c>
      <c r="I1681" s="4" t="s">
        <v>1807</v>
      </c>
      <c r="J1681" s="4" t="s">
        <v>1808</v>
      </c>
    </row>
    <row r="1682" spans="1:10" x14ac:dyDescent="0.2">
      <c r="A1682" s="4" t="s">
        <v>136</v>
      </c>
      <c r="B1682" s="4" t="s">
        <v>306</v>
      </c>
      <c r="C1682" s="5" t="s">
        <v>7</v>
      </c>
      <c r="D1682" s="5" t="s">
        <v>1815</v>
      </c>
      <c r="E1682" s="4" t="s">
        <v>1816</v>
      </c>
      <c r="F1682" s="6">
        <v>933846</v>
      </c>
      <c r="G1682" s="6">
        <v>291913.03899999999</v>
      </c>
      <c r="H1682" s="6">
        <v>641932.96100000001</v>
      </c>
      <c r="I1682" s="4" t="s">
        <v>1817</v>
      </c>
      <c r="J1682" s="4" t="s">
        <v>1818</v>
      </c>
    </row>
    <row r="1683" spans="1:10" x14ac:dyDescent="0.2">
      <c r="A1683" s="4" t="s">
        <v>136</v>
      </c>
      <c r="B1683" s="4" t="s">
        <v>306</v>
      </c>
      <c r="C1683" s="5" t="s">
        <v>7</v>
      </c>
      <c r="D1683" s="5" t="s">
        <v>1819</v>
      </c>
      <c r="E1683" s="4" t="s">
        <v>1820</v>
      </c>
      <c r="F1683" s="6">
        <v>628367</v>
      </c>
      <c r="G1683" s="6">
        <v>33275.915000000001</v>
      </c>
      <c r="H1683" s="6">
        <v>595091.08499999996</v>
      </c>
      <c r="I1683" s="4" t="s">
        <v>1817</v>
      </c>
      <c r="J1683" s="4" t="s">
        <v>1821</v>
      </c>
    </row>
    <row r="1684" spans="1:10" x14ac:dyDescent="0.2">
      <c r="A1684" s="4" t="s">
        <v>136</v>
      </c>
      <c r="B1684" s="4" t="s">
        <v>306</v>
      </c>
      <c r="C1684" s="5" t="s">
        <v>7</v>
      </c>
      <c r="D1684" s="5" t="s">
        <v>1822</v>
      </c>
      <c r="E1684" s="4" t="s">
        <v>1823</v>
      </c>
      <c r="F1684" s="6">
        <v>1107170</v>
      </c>
      <c r="G1684" s="6">
        <v>331324.06199999998</v>
      </c>
      <c r="H1684" s="6">
        <v>775845.93800000008</v>
      </c>
      <c r="I1684" s="4" t="s">
        <v>1824</v>
      </c>
      <c r="J1684" s="4" t="s">
        <v>1825</v>
      </c>
    </row>
    <row r="1685" spans="1:10" x14ac:dyDescent="0.2">
      <c r="A1685" s="4" t="s">
        <v>136</v>
      </c>
      <c r="B1685" s="4" t="s">
        <v>306</v>
      </c>
      <c r="C1685" s="5" t="s">
        <v>7</v>
      </c>
      <c r="D1685" s="5" t="s">
        <v>1826</v>
      </c>
      <c r="E1685" s="4" t="s">
        <v>2653</v>
      </c>
      <c r="F1685" s="6">
        <v>1160912</v>
      </c>
      <c r="G1685" s="6">
        <v>240537.2</v>
      </c>
      <c r="H1685" s="6">
        <v>920374.8</v>
      </c>
      <c r="I1685" s="4" t="s">
        <v>1718</v>
      </c>
      <c r="J1685" s="4" t="s">
        <v>1827</v>
      </c>
    </row>
    <row r="1686" spans="1:10" x14ac:dyDescent="0.2">
      <c r="A1686" s="4" t="s">
        <v>136</v>
      </c>
      <c r="B1686" s="4" t="s">
        <v>306</v>
      </c>
      <c r="C1686" s="5" t="s">
        <v>7</v>
      </c>
      <c r="D1686" s="5" t="s">
        <v>3244</v>
      </c>
      <c r="E1686" s="4" t="s">
        <v>3245</v>
      </c>
      <c r="F1686" s="6">
        <v>645237</v>
      </c>
      <c r="G1686" s="6">
        <v>0</v>
      </c>
      <c r="H1686" s="6">
        <v>645237</v>
      </c>
      <c r="I1686" s="4" t="s">
        <v>3246</v>
      </c>
      <c r="J1686" s="4" t="s">
        <v>3247</v>
      </c>
    </row>
    <row r="1687" spans="1:10" x14ac:dyDescent="0.2">
      <c r="A1687" s="4" t="s">
        <v>136</v>
      </c>
      <c r="B1687" s="4" t="s">
        <v>306</v>
      </c>
      <c r="C1687" s="5" t="s">
        <v>7</v>
      </c>
      <c r="D1687" s="5" t="s">
        <v>2654</v>
      </c>
      <c r="E1687" s="4" t="s">
        <v>3248</v>
      </c>
      <c r="F1687" s="6">
        <v>1034662</v>
      </c>
      <c r="G1687" s="6">
        <v>136182.23699999999</v>
      </c>
      <c r="H1687" s="6">
        <v>898479.76300000004</v>
      </c>
      <c r="I1687" s="4" t="s">
        <v>531</v>
      </c>
      <c r="J1687" s="4" t="s">
        <v>532</v>
      </c>
    </row>
    <row r="1688" spans="1:10" x14ac:dyDescent="0.2">
      <c r="A1688" s="4" t="s">
        <v>136</v>
      </c>
      <c r="B1688" s="4" t="s">
        <v>306</v>
      </c>
      <c r="C1688" s="5" t="s">
        <v>7</v>
      </c>
      <c r="D1688" s="5" t="s">
        <v>2655</v>
      </c>
      <c r="E1688" s="4" t="s">
        <v>3249</v>
      </c>
      <c r="F1688" s="6">
        <v>261318</v>
      </c>
      <c r="G1688" s="6">
        <v>0</v>
      </c>
      <c r="H1688" s="6">
        <v>261318</v>
      </c>
      <c r="I1688" s="4" t="s">
        <v>2656</v>
      </c>
      <c r="J1688" s="4" t="s">
        <v>1727</v>
      </c>
    </row>
    <row r="1689" spans="1:10" x14ac:dyDescent="0.2">
      <c r="A1689" s="4" t="s">
        <v>136</v>
      </c>
      <c r="B1689" s="4" t="s">
        <v>306</v>
      </c>
      <c r="C1689" s="5" t="s">
        <v>7</v>
      </c>
      <c r="D1689" s="5" t="s">
        <v>2657</v>
      </c>
      <c r="E1689" s="4" t="s">
        <v>3250</v>
      </c>
      <c r="F1689" s="6">
        <v>1082098</v>
      </c>
      <c r="G1689" s="6">
        <v>0</v>
      </c>
      <c r="H1689" s="6">
        <v>1082098</v>
      </c>
      <c r="I1689" s="4" t="s">
        <v>1738</v>
      </c>
      <c r="J1689" s="4" t="s">
        <v>2658</v>
      </c>
    </row>
    <row r="1690" spans="1:10" x14ac:dyDescent="0.2">
      <c r="A1690" s="4" t="s">
        <v>136</v>
      </c>
      <c r="B1690" s="4" t="s">
        <v>306</v>
      </c>
      <c r="C1690" s="5" t="s">
        <v>7</v>
      </c>
      <c r="D1690" s="5" t="s">
        <v>2278</v>
      </c>
      <c r="E1690" s="4" t="s">
        <v>2659</v>
      </c>
      <c r="F1690" s="6">
        <v>2430626</v>
      </c>
      <c r="G1690" s="6">
        <v>0</v>
      </c>
      <c r="H1690" s="6">
        <v>2430626</v>
      </c>
      <c r="I1690" s="4" t="s">
        <v>1726</v>
      </c>
      <c r="J1690" s="4" t="s">
        <v>1727</v>
      </c>
    </row>
    <row r="1691" spans="1:10" x14ac:dyDescent="0.2">
      <c r="A1691" s="4" t="s">
        <v>136</v>
      </c>
      <c r="B1691" s="4" t="s">
        <v>306</v>
      </c>
      <c r="C1691" s="5" t="s">
        <v>7</v>
      </c>
      <c r="D1691" s="5" t="s">
        <v>1828</v>
      </c>
      <c r="E1691" s="4" t="s">
        <v>1829</v>
      </c>
      <c r="F1691" s="6">
        <v>267446</v>
      </c>
      <c r="G1691" s="6">
        <v>0</v>
      </c>
      <c r="H1691" s="6">
        <v>267446</v>
      </c>
      <c r="I1691" s="4" t="s">
        <v>1742</v>
      </c>
      <c r="J1691" s="4" t="s">
        <v>1743</v>
      </c>
    </row>
    <row r="1692" spans="1:10" x14ac:dyDescent="0.2">
      <c r="A1692" s="4" t="s">
        <v>136</v>
      </c>
      <c r="B1692" s="4" t="s">
        <v>306</v>
      </c>
      <c r="C1692" s="5" t="s">
        <v>7</v>
      </c>
      <c r="D1692" s="5" t="s">
        <v>1830</v>
      </c>
      <c r="E1692" s="4" t="s">
        <v>1831</v>
      </c>
      <c r="F1692" s="6">
        <v>267447</v>
      </c>
      <c r="G1692" s="6">
        <v>0</v>
      </c>
      <c r="H1692" s="6">
        <v>267447</v>
      </c>
      <c r="I1692" s="4" t="s">
        <v>1832</v>
      </c>
      <c r="J1692" s="4" t="s">
        <v>1833</v>
      </c>
    </row>
    <row r="1693" spans="1:10" x14ac:dyDescent="0.2">
      <c r="A1693" s="4" t="s">
        <v>136</v>
      </c>
      <c r="B1693" s="4" t="s">
        <v>306</v>
      </c>
      <c r="C1693" s="5" t="s">
        <v>7</v>
      </c>
      <c r="D1693" s="5" t="s">
        <v>1834</v>
      </c>
      <c r="E1693" s="4" t="s">
        <v>1835</v>
      </c>
      <c r="F1693" s="6">
        <v>1097352</v>
      </c>
      <c r="G1693" s="6">
        <v>0</v>
      </c>
      <c r="H1693" s="6">
        <v>1097352</v>
      </c>
      <c r="I1693" s="4" t="s">
        <v>1726</v>
      </c>
      <c r="J1693" s="4" t="s">
        <v>1727</v>
      </c>
    </row>
    <row r="1694" spans="1:10" x14ac:dyDescent="0.2">
      <c r="A1694" s="4" t="s">
        <v>136</v>
      </c>
      <c r="B1694" s="4" t="s">
        <v>306</v>
      </c>
      <c r="C1694" s="5" t="s">
        <v>7</v>
      </c>
      <c r="D1694" s="5" t="s">
        <v>1836</v>
      </c>
      <c r="E1694" s="4" t="s">
        <v>1837</v>
      </c>
      <c r="F1694" s="6">
        <v>47421</v>
      </c>
      <c r="G1694" s="6">
        <v>0</v>
      </c>
      <c r="H1694" s="6">
        <v>47421</v>
      </c>
      <c r="I1694" s="4" t="s">
        <v>1718</v>
      </c>
      <c r="J1694" s="4" t="s">
        <v>1838</v>
      </c>
    </row>
    <row r="1695" spans="1:10" x14ac:dyDescent="0.2">
      <c r="A1695" s="4" t="s">
        <v>136</v>
      </c>
      <c r="B1695" s="4" t="s">
        <v>306</v>
      </c>
      <c r="C1695" s="5" t="s">
        <v>7</v>
      </c>
      <c r="D1695" s="5" t="s">
        <v>1839</v>
      </c>
      <c r="E1695" s="4" t="s">
        <v>1840</v>
      </c>
      <c r="F1695" s="6">
        <v>458522</v>
      </c>
      <c r="G1695" s="6">
        <v>117703.58</v>
      </c>
      <c r="H1695" s="6">
        <v>340818.42</v>
      </c>
      <c r="I1695" s="4" t="s">
        <v>1761</v>
      </c>
      <c r="J1695" s="4" t="s">
        <v>1762</v>
      </c>
    </row>
    <row r="1696" spans="1:10" x14ac:dyDescent="0.2">
      <c r="A1696" s="4" t="s">
        <v>136</v>
      </c>
      <c r="B1696" s="4" t="s">
        <v>306</v>
      </c>
      <c r="C1696" s="5" t="s">
        <v>7</v>
      </c>
      <c r="D1696" s="5" t="s">
        <v>1841</v>
      </c>
      <c r="E1696" s="4" t="s">
        <v>1842</v>
      </c>
      <c r="F1696" s="6">
        <v>724066</v>
      </c>
      <c r="G1696" s="6">
        <v>0</v>
      </c>
      <c r="H1696" s="6">
        <v>724066</v>
      </c>
      <c r="I1696" s="4" t="s">
        <v>1843</v>
      </c>
      <c r="J1696" s="4" t="s">
        <v>24</v>
      </c>
    </row>
    <row r="1697" spans="1:10" x14ac:dyDescent="0.2">
      <c r="A1697" s="4" t="s">
        <v>136</v>
      </c>
      <c r="B1697" s="4" t="s">
        <v>306</v>
      </c>
      <c r="C1697" s="5" t="s">
        <v>7</v>
      </c>
      <c r="D1697" s="5" t="s">
        <v>1844</v>
      </c>
      <c r="E1697" s="4" t="s">
        <v>1845</v>
      </c>
      <c r="F1697" s="6">
        <v>1414620</v>
      </c>
      <c r="G1697" s="6">
        <v>56714.720000000001</v>
      </c>
      <c r="H1697" s="6">
        <v>1357905.28</v>
      </c>
      <c r="I1697" s="4" t="s">
        <v>1734</v>
      </c>
      <c r="J1697" s="4" t="s">
        <v>1735</v>
      </c>
    </row>
    <row r="1698" spans="1:10" x14ac:dyDescent="0.2">
      <c r="A1698" s="4" t="s">
        <v>136</v>
      </c>
      <c r="B1698" s="4" t="s">
        <v>306</v>
      </c>
      <c r="C1698" s="5" t="s">
        <v>7</v>
      </c>
      <c r="D1698" s="5" t="s">
        <v>1846</v>
      </c>
      <c r="E1698" s="4" t="s">
        <v>2660</v>
      </c>
      <c r="F1698" s="6">
        <v>1598705</v>
      </c>
      <c r="G1698" s="6">
        <v>97628.1</v>
      </c>
      <c r="H1698" s="6">
        <v>1501076.9</v>
      </c>
      <c r="I1698" s="4" t="s">
        <v>1722</v>
      </c>
      <c r="J1698" s="4" t="s">
        <v>1723</v>
      </c>
    </row>
    <row r="1699" spans="1:10" x14ac:dyDescent="0.2">
      <c r="A1699" s="4" t="s">
        <v>136</v>
      </c>
      <c r="B1699" s="4" t="s">
        <v>185</v>
      </c>
      <c r="C1699" s="5" t="s">
        <v>7</v>
      </c>
      <c r="D1699" s="5" t="s">
        <v>16</v>
      </c>
      <c r="E1699" s="4" t="s">
        <v>154</v>
      </c>
      <c r="F1699" s="6">
        <v>50000</v>
      </c>
      <c r="G1699" s="6">
        <v>0</v>
      </c>
      <c r="H1699" s="6">
        <v>50000</v>
      </c>
      <c r="I1699" s="4" t="s">
        <v>23</v>
      </c>
      <c r="J1699" s="4" t="s">
        <v>24</v>
      </c>
    </row>
    <row r="1700" spans="1:10" x14ac:dyDescent="0.2">
      <c r="A1700" s="4" t="s">
        <v>136</v>
      </c>
      <c r="B1700" s="4" t="s">
        <v>185</v>
      </c>
      <c r="C1700" s="5" t="s">
        <v>7</v>
      </c>
      <c r="D1700" s="5" t="s">
        <v>17</v>
      </c>
      <c r="E1700" s="4" t="s">
        <v>155</v>
      </c>
      <c r="F1700" s="6">
        <v>350605</v>
      </c>
      <c r="G1700" s="6">
        <v>81385.138999999996</v>
      </c>
      <c r="H1700" s="6">
        <v>269219.86100000003</v>
      </c>
      <c r="I1700" s="4" t="s">
        <v>23</v>
      </c>
      <c r="J1700" s="4" t="s">
        <v>24</v>
      </c>
    </row>
    <row r="1701" spans="1:10" x14ac:dyDescent="0.2">
      <c r="A1701" s="4" t="s">
        <v>136</v>
      </c>
      <c r="B1701" s="4" t="s">
        <v>185</v>
      </c>
      <c r="C1701" s="5" t="s">
        <v>7</v>
      </c>
      <c r="D1701" s="5" t="s">
        <v>18</v>
      </c>
      <c r="E1701" s="4" t="s">
        <v>156</v>
      </c>
      <c r="F1701" s="6">
        <v>100000</v>
      </c>
      <c r="G1701" s="6">
        <v>0</v>
      </c>
      <c r="H1701" s="6">
        <v>100000</v>
      </c>
      <c r="I1701" s="4" t="s">
        <v>23</v>
      </c>
      <c r="J1701" s="4" t="s">
        <v>24</v>
      </c>
    </row>
    <row r="1702" spans="1:10" x14ac:dyDescent="0.2">
      <c r="A1702" s="4" t="s">
        <v>136</v>
      </c>
      <c r="B1702" s="4" t="s">
        <v>185</v>
      </c>
      <c r="C1702" s="5" t="s">
        <v>7</v>
      </c>
      <c r="D1702" s="5" t="s">
        <v>19</v>
      </c>
      <c r="E1702" s="4" t="s">
        <v>157</v>
      </c>
      <c r="F1702" s="6">
        <v>7000</v>
      </c>
      <c r="G1702" s="6">
        <v>0</v>
      </c>
      <c r="H1702" s="6">
        <v>7000</v>
      </c>
      <c r="I1702" s="4" t="s">
        <v>23</v>
      </c>
      <c r="J1702" s="4" t="s">
        <v>24</v>
      </c>
    </row>
    <row r="1703" spans="1:10" x14ac:dyDescent="0.2">
      <c r="A1703" s="4" t="s">
        <v>136</v>
      </c>
      <c r="B1703" s="4" t="s">
        <v>185</v>
      </c>
      <c r="C1703" s="5" t="s">
        <v>7</v>
      </c>
      <c r="D1703" s="5" t="s">
        <v>20</v>
      </c>
      <c r="E1703" s="4" t="s">
        <v>2662</v>
      </c>
      <c r="F1703" s="6">
        <v>11621</v>
      </c>
      <c r="G1703" s="6">
        <v>11571.24</v>
      </c>
      <c r="H1703" s="6">
        <v>49.760000000000218</v>
      </c>
      <c r="I1703" s="4" t="s">
        <v>23</v>
      </c>
      <c r="J1703" s="4" t="s">
        <v>24</v>
      </c>
    </row>
    <row r="1704" spans="1:10" x14ac:dyDescent="0.2">
      <c r="A1704" s="4" t="s">
        <v>136</v>
      </c>
      <c r="B1704" s="4" t="s">
        <v>185</v>
      </c>
      <c r="C1704" s="5" t="s">
        <v>7</v>
      </c>
      <c r="D1704" s="5" t="s">
        <v>21</v>
      </c>
      <c r="E1704" s="4" t="s">
        <v>2663</v>
      </c>
      <c r="F1704" s="6">
        <v>60000</v>
      </c>
      <c r="G1704" s="6">
        <v>0</v>
      </c>
      <c r="H1704" s="6">
        <v>60000</v>
      </c>
      <c r="I1704" s="4" t="s">
        <v>23</v>
      </c>
      <c r="J1704" s="4" t="s">
        <v>24</v>
      </c>
    </row>
    <row r="1705" spans="1:10" x14ac:dyDescent="0.2">
      <c r="A1705" s="4" t="s">
        <v>136</v>
      </c>
      <c r="B1705" s="4" t="s">
        <v>185</v>
      </c>
      <c r="C1705" s="5" t="s">
        <v>7</v>
      </c>
      <c r="D1705" s="5" t="s">
        <v>22</v>
      </c>
      <c r="E1705" s="4" t="s">
        <v>158</v>
      </c>
      <c r="F1705" s="6">
        <v>8000</v>
      </c>
      <c r="G1705" s="6">
        <v>0</v>
      </c>
      <c r="H1705" s="6">
        <v>8000</v>
      </c>
      <c r="I1705" s="4" t="s">
        <v>23</v>
      </c>
      <c r="J1705" s="4" t="s">
        <v>24</v>
      </c>
    </row>
    <row r="1706" spans="1:10" x14ac:dyDescent="0.2">
      <c r="A1706" s="4"/>
      <c r="B1706" s="4"/>
      <c r="C1706" s="5"/>
      <c r="D1706" s="5"/>
      <c r="E1706" s="4"/>
      <c r="F1706" s="7">
        <f>SUM(F2:F1705)</f>
        <v>2834585488</v>
      </c>
      <c r="G1706" s="7">
        <f>SUM(G2:G1705)</f>
        <v>516808031.71699995</v>
      </c>
      <c r="H1706" s="7">
        <f>SUM(H2:H1705)</f>
        <v>2317777456.2830024</v>
      </c>
      <c r="I1706" s="4"/>
      <c r="J1706" s="4"/>
    </row>
  </sheetData>
  <pageMargins left="0.70866141732283472" right="0.31496062992125984" top="1.299212598425197" bottom="0.35433070866141736" header="0.31496062992125984" footer="0.31496062992125984"/>
  <pageSetup paperSize="119" scale="61" fitToHeight="0" orientation="landscape" horizontalDpi="4000" verticalDpi="4000" r:id="rId1"/>
  <headerFooter>
    <oddHeader xml:space="preserve">&amp;L&amp;G&amp;C
&amp;"Verdana,Negrita"&amp;10Ejecución presupuestaria MOP por iniciativa de inversión 
&amp;"-,Normal"&amp;11
</oddHeader>
    <oddFooter>&amp;R&amp;P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06"/>
  <sheetViews>
    <sheetView workbookViewId="0">
      <selection activeCell="D16" sqref="D16"/>
    </sheetView>
  </sheetViews>
  <sheetFormatPr baseColWidth="10" defaultRowHeight="15" x14ac:dyDescent="0.25"/>
  <cols>
    <col min="1" max="1" width="35.42578125" style="1" bestFit="1" customWidth="1"/>
    <col min="2" max="2" width="22" customWidth="1"/>
    <col min="4" max="4" width="43.42578125" style="1" bestFit="1" customWidth="1"/>
  </cols>
  <sheetData>
    <row r="1" spans="1:5" x14ac:dyDescent="0.25">
      <c r="A1" s="14" t="s">
        <v>0</v>
      </c>
      <c r="B1" s="16" t="s">
        <v>4173</v>
      </c>
      <c r="D1" s="8" t="s">
        <v>1</v>
      </c>
      <c r="E1" s="16" t="s">
        <v>4179</v>
      </c>
    </row>
    <row r="2" spans="1:5" x14ac:dyDescent="0.25">
      <c r="A2" s="15" t="s">
        <v>121</v>
      </c>
      <c r="B2" s="17" t="s">
        <v>4174</v>
      </c>
      <c r="D2" s="4" t="s">
        <v>319</v>
      </c>
      <c r="E2" s="5" t="s">
        <v>4180</v>
      </c>
    </row>
    <row r="3" spans="1:5" x14ac:dyDescent="0.25">
      <c r="A3" s="15" t="s">
        <v>122</v>
      </c>
      <c r="B3" s="17" t="s">
        <v>4174</v>
      </c>
      <c r="D3" s="4" t="s">
        <v>252</v>
      </c>
      <c r="E3" s="5" t="s">
        <v>4184</v>
      </c>
    </row>
    <row r="4" spans="1:5" x14ac:dyDescent="0.25">
      <c r="A4" s="15" t="s">
        <v>123</v>
      </c>
      <c r="B4" s="17" t="s">
        <v>4174</v>
      </c>
      <c r="D4" s="4" t="s">
        <v>257</v>
      </c>
      <c r="E4" s="5" t="s">
        <v>4181</v>
      </c>
    </row>
    <row r="5" spans="1:5" x14ac:dyDescent="0.25">
      <c r="A5" s="15" t="s">
        <v>125</v>
      </c>
      <c r="B5" s="17" t="s">
        <v>4174</v>
      </c>
      <c r="D5" s="4" t="s">
        <v>300</v>
      </c>
      <c r="E5" s="5" t="s">
        <v>4185</v>
      </c>
    </row>
    <row r="6" spans="1:5" x14ac:dyDescent="0.25">
      <c r="A6" s="15" t="s">
        <v>126</v>
      </c>
      <c r="B6" s="17" t="s">
        <v>4174</v>
      </c>
      <c r="D6" s="4" t="s">
        <v>184</v>
      </c>
      <c r="E6" s="5" t="s">
        <v>4182</v>
      </c>
    </row>
    <row r="7" spans="1:5" x14ac:dyDescent="0.25">
      <c r="A7" s="15" t="s">
        <v>127</v>
      </c>
      <c r="B7" s="17" t="s">
        <v>4175</v>
      </c>
      <c r="D7" s="4" t="s">
        <v>2818</v>
      </c>
      <c r="E7" s="5" t="s">
        <v>4186</v>
      </c>
    </row>
    <row r="8" spans="1:5" x14ac:dyDescent="0.25">
      <c r="A8" s="15" t="s">
        <v>11</v>
      </c>
      <c r="B8" s="17" t="s">
        <v>4175</v>
      </c>
      <c r="D8" s="4" t="s">
        <v>306</v>
      </c>
      <c r="E8" s="5" t="s">
        <v>4187</v>
      </c>
    </row>
    <row r="9" spans="1:5" x14ac:dyDescent="0.25">
      <c r="A9" s="15" t="s">
        <v>128</v>
      </c>
      <c r="B9" s="17" t="s">
        <v>4175</v>
      </c>
      <c r="D9" s="4" t="s">
        <v>187</v>
      </c>
      <c r="E9" s="5" t="s">
        <v>4183</v>
      </c>
    </row>
    <row r="10" spans="1:5" x14ac:dyDescent="0.25">
      <c r="A10" s="15" t="s">
        <v>129</v>
      </c>
      <c r="B10" s="17" t="s">
        <v>4175</v>
      </c>
      <c r="D10" s="4" t="s">
        <v>185</v>
      </c>
      <c r="E10" s="5" t="s">
        <v>4188</v>
      </c>
    </row>
    <row r="11" spans="1:5" x14ac:dyDescent="0.25">
      <c r="A11" s="15" t="s">
        <v>75</v>
      </c>
      <c r="B11" s="17" t="s">
        <v>4176</v>
      </c>
      <c r="D11" s="4" t="s">
        <v>186</v>
      </c>
      <c r="E11" s="5" t="s">
        <v>4189</v>
      </c>
    </row>
    <row r="12" spans="1:5" x14ac:dyDescent="0.25">
      <c r="A12" s="15" t="s">
        <v>76</v>
      </c>
      <c r="B12" s="17" t="s">
        <v>4176</v>
      </c>
      <c r="D12"/>
    </row>
    <row r="13" spans="1:5" x14ac:dyDescent="0.25">
      <c r="A13" s="15" t="s">
        <v>132</v>
      </c>
      <c r="B13" s="17" t="s">
        <v>4176</v>
      </c>
      <c r="D13"/>
    </row>
    <row r="14" spans="1:5" x14ac:dyDescent="0.25">
      <c r="A14" s="15" t="s">
        <v>133</v>
      </c>
      <c r="B14" s="17" t="s">
        <v>4176</v>
      </c>
      <c r="D14"/>
    </row>
    <row r="15" spans="1:5" x14ac:dyDescent="0.25">
      <c r="A15" s="15" t="s">
        <v>95</v>
      </c>
      <c r="B15" s="17" t="s">
        <v>4177</v>
      </c>
      <c r="D15"/>
    </row>
    <row r="16" spans="1:5" x14ac:dyDescent="0.25">
      <c r="A16" s="15" t="s">
        <v>134</v>
      </c>
      <c r="B16" s="17" t="s">
        <v>4177</v>
      </c>
      <c r="D16"/>
    </row>
    <row r="17" spans="1:4" x14ac:dyDescent="0.25">
      <c r="A17" s="15" t="s">
        <v>135</v>
      </c>
      <c r="B17" s="17" t="s">
        <v>4177</v>
      </c>
      <c r="D17"/>
    </row>
    <row r="18" spans="1:4" x14ac:dyDescent="0.25">
      <c r="A18" s="15" t="s">
        <v>136</v>
      </c>
      <c r="B18" s="17" t="s">
        <v>4178</v>
      </c>
      <c r="D18"/>
    </row>
    <row r="19" spans="1:4" x14ac:dyDescent="0.25">
      <c r="A19"/>
      <c r="D19"/>
    </row>
    <row r="20" spans="1:4" x14ac:dyDescent="0.25">
      <c r="A20"/>
      <c r="D20"/>
    </row>
    <row r="21" spans="1:4" x14ac:dyDescent="0.25">
      <c r="A21"/>
      <c r="D21"/>
    </row>
    <row r="22" spans="1:4" x14ac:dyDescent="0.25">
      <c r="A22"/>
      <c r="D22"/>
    </row>
    <row r="23" spans="1:4" x14ac:dyDescent="0.25">
      <c r="A23"/>
      <c r="D23"/>
    </row>
    <row r="24" spans="1:4" x14ac:dyDescent="0.25">
      <c r="A24"/>
      <c r="D24"/>
    </row>
    <row r="25" spans="1:4" x14ac:dyDescent="0.25">
      <c r="A25"/>
      <c r="D25"/>
    </row>
    <row r="26" spans="1:4" x14ac:dyDescent="0.25">
      <c r="A26"/>
      <c r="D26"/>
    </row>
    <row r="27" spans="1:4" x14ac:dyDescent="0.25">
      <c r="A27"/>
      <c r="D27"/>
    </row>
    <row r="28" spans="1:4" x14ac:dyDescent="0.25">
      <c r="A28"/>
      <c r="D28"/>
    </row>
    <row r="29" spans="1:4" x14ac:dyDescent="0.25">
      <c r="A29"/>
      <c r="D29"/>
    </row>
    <row r="30" spans="1:4" x14ac:dyDescent="0.25">
      <c r="A30"/>
      <c r="D30"/>
    </row>
    <row r="31" spans="1:4" x14ac:dyDescent="0.25">
      <c r="A31"/>
      <c r="D31"/>
    </row>
    <row r="32" spans="1:4" x14ac:dyDescent="0.25">
      <c r="A32"/>
      <c r="D32"/>
    </row>
    <row r="33" spans="1:4" x14ac:dyDescent="0.25">
      <c r="A33"/>
      <c r="D33"/>
    </row>
    <row r="34" spans="1:4" x14ac:dyDescent="0.25">
      <c r="A34"/>
      <c r="D34"/>
    </row>
    <row r="35" spans="1:4" x14ac:dyDescent="0.25">
      <c r="A35"/>
      <c r="D35"/>
    </row>
    <row r="36" spans="1:4" x14ac:dyDescent="0.25">
      <c r="A36"/>
      <c r="D36"/>
    </row>
    <row r="37" spans="1:4" x14ac:dyDescent="0.25">
      <c r="A37"/>
      <c r="D37"/>
    </row>
    <row r="38" spans="1:4" x14ac:dyDescent="0.25">
      <c r="A38"/>
      <c r="D38"/>
    </row>
    <row r="39" spans="1:4" x14ac:dyDescent="0.25">
      <c r="A39"/>
      <c r="D39"/>
    </row>
    <row r="40" spans="1:4" x14ac:dyDescent="0.25">
      <c r="A40"/>
      <c r="D40"/>
    </row>
    <row r="41" spans="1:4" x14ac:dyDescent="0.25">
      <c r="A41"/>
      <c r="D41"/>
    </row>
    <row r="42" spans="1:4" x14ac:dyDescent="0.25">
      <c r="A42"/>
      <c r="D42"/>
    </row>
    <row r="43" spans="1:4" x14ac:dyDescent="0.25">
      <c r="A43"/>
      <c r="D43"/>
    </row>
    <row r="44" spans="1:4" x14ac:dyDescent="0.25">
      <c r="A44"/>
      <c r="D44"/>
    </row>
    <row r="45" spans="1:4" x14ac:dyDescent="0.25">
      <c r="A45"/>
      <c r="D45"/>
    </row>
    <row r="46" spans="1:4" x14ac:dyDescent="0.25">
      <c r="A46"/>
      <c r="D46"/>
    </row>
    <row r="47" spans="1:4" x14ac:dyDescent="0.25">
      <c r="A47"/>
      <c r="D47"/>
    </row>
    <row r="48" spans="1:4" x14ac:dyDescent="0.25">
      <c r="A48"/>
      <c r="D48"/>
    </row>
    <row r="49" spans="1:4" x14ac:dyDescent="0.25">
      <c r="A49"/>
      <c r="D49"/>
    </row>
    <row r="50" spans="1:4" x14ac:dyDescent="0.25">
      <c r="A50"/>
      <c r="D50"/>
    </row>
    <row r="51" spans="1:4" x14ac:dyDescent="0.25">
      <c r="A51"/>
      <c r="D51"/>
    </row>
    <row r="52" spans="1:4" x14ac:dyDescent="0.25">
      <c r="A52"/>
      <c r="D52"/>
    </row>
    <row r="53" spans="1:4" x14ac:dyDescent="0.25">
      <c r="A53"/>
      <c r="D53"/>
    </row>
    <row r="54" spans="1:4" x14ac:dyDescent="0.25">
      <c r="A54"/>
      <c r="D54"/>
    </row>
    <row r="55" spans="1:4" x14ac:dyDescent="0.25">
      <c r="A55"/>
      <c r="D55"/>
    </row>
    <row r="56" spans="1:4" x14ac:dyDescent="0.25">
      <c r="A56"/>
      <c r="D56"/>
    </row>
    <row r="57" spans="1:4" x14ac:dyDescent="0.25">
      <c r="A57"/>
      <c r="D57"/>
    </row>
    <row r="58" spans="1:4" x14ac:dyDescent="0.25">
      <c r="A58"/>
      <c r="D58"/>
    </row>
    <row r="59" spans="1:4" x14ac:dyDescent="0.25">
      <c r="A59"/>
      <c r="D59"/>
    </row>
    <row r="60" spans="1:4" x14ac:dyDescent="0.25">
      <c r="A60"/>
      <c r="D60"/>
    </row>
    <row r="61" spans="1:4" x14ac:dyDescent="0.25">
      <c r="A61"/>
      <c r="D61"/>
    </row>
    <row r="62" spans="1:4" x14ac:dyDescent="0.25">
      <c r="A62"/>
      <c r="D62"/>
    </row>
    <row r="63" spans="1:4" x14ac:dyDescent="0.25">
      <c r="A63"/>
      <c r="D63"/>
    </row>
    <row r="64" spans="1:4" x14ac:dyDescent="0.25">
      <c r="A64"/>
      <c r="D64"/>
    </row>
    <row r="65" spans="1:4" x14ac:dyDescent="0.25">
      <c r="A65"/>
      <c r="D65"/>
    </row>
    <row r="66" spans="1:4" x14ac:dyDescent="0.25">
      <c r="A66"/>
      <c r="D66"/>
    </row>
    <row r="67" spans="1:4" x14ac:dyDescent="0.25">
      <c r="A67"/>
      <c r="D67"/>
    </row>
    <row r="68" spans="1:4" x14ac:dyDescent="0.25">
      <c r="A68"/>
      <c r="D68"/>
    </row>
    <row r="69" spans="1:4" x14ac:dyDescent="0.25">
      <c r="A69"/>
      <c r="D69"/>
    </row>
    <row r="70" spans="1:4" x14ac:dyDescent="0.25">
      <c r="A70"/>
      <c r="D70"/>
    </row>
    <row r="71" spans="1:4" x14ac:dyDescent="0.25">
      <c r="A71"/>
      <c r="D71"/>
    </row>
    <row r="72" spans="1:4" x14ac:dyDescent="0.25">
      <c r="A72"/>
      <c r="D72"/>
    </row>
    <row r="73" spans="1:4" x14ac:dyDescent="0.25">
      <c r="A73"/>
      <c r="D73"/>
    </row>
    <row r="74" spans="1:4" x14ac:dyDescent="0.25">
      <c r="A74"/>
      <c r="D74"/>
    </row>
    <row r="75" spans="1:4" x14ac:dyDescent="0.25">
      <c r="A75"/>
      <c r="D75"/>
    </row>
    <row r="76" spans="1:4" x14ac:dyDescent="0.25">
      <c r="A76"/>
      <c r="D76"/>
    </row>
    <row r="77" spans="1:4" x14ac:dyDescent="0.25">
      <c r="A77"/>
      <c r="D77"/>
    </row>
    <row r="78" spans="1:4" x14ac:dyDescent="0.25">
      <c r="A78"/>
      <c r="D78"/>
    </row>
    <row r="79" spans="1:4" x14ac:dyDescent="0.25">
      <c r="A79"/>
      <c r="D79"/>
    </row>
    <row r="80" spans="1:4" x14ac:dyDescent="0.25">
      <c r="A80"/>
      <c r="D80"/>
    </row>
    <row r="81" spans="1:4" x14ac:dyDescent="0.25">
      <c r="A81"/>
      <c r="D81"/>
    </row>
    <row r="82" spans="1:4" x14ac:dyDescent="0.25">
      <c r="A82"/>
      <c r="D82"/>
    </row>
    <row r="83" spans="1:4" x14ac:dyDescent="0.25">
      <c r="A83"/>
      <c r="D83"/>
    </row>
    <row r="84" spans="1:4" x14ac:dyDescent="0.25">
      <c r="A84"/>
      <c r="D84"/>
    </row>
    <row r="85" spans="1:4" x14ac:dyDescent="0.25">
      <c r="A85"/>
      <c r="D85"/>
    </row>
    <row r="86" spans="1:4" x14ac:dyDescent="0.25">
      <c r="A86"/>
      <c r="D86"/>
    </row>
    <row r="87" spans="1:4" x14ac:dyDescent="0.25">
      <c r="A87"/>
      <c r="D87"/>
    </row>
    <row r="88" spans="1:4" x14ac:dyDescent="0.25">
      <c r="A88"/>
      <c r="D88"/>
    </row>
    <row r="89" spans="1:4" x14ac:dyDescent="0.25">
      <c r="A89"/>
      <c r="D89"/>
    </row>
    <row r="90" spans="1:4" x14ac:dyDescent="0.25">
      <c r="A90"/>
      <c r="D90"/>
    </row>
    <row r="91" spans="1:4" x14ac:dyDescent="0.25">
      <c r="A91"/>
      <c r="D91"/>
    </row>
    <row r="92" spans="1:4" x14ac:dyDescent="0.25">
      <c r="A92"/>
      <c r="D92"/>
    </row>
    <row r="93" spans="1:4" x14ac:dyDescent="0.25">
      <c r="A93"/>
      <c r="D93"/>
    </row>
    <row r="94" spans="1:4" x14ac:dyDescent="0.25">
      <c r="A94"/>
      <c r="D94"/>
    </row>
    <row r="95" spans="1:4" x14ac:dyDescent="0.25">
      <c r="A95"/>
      <c r="D95"/>
    </row>
    <row r="96" spans="1:4" x14ac:dyDescent="0.25">
      <c r="A96"/>
      <c r="D96"/>
    </row>
    <row r="97" spans="1:4" x14ac:dyDescent="0.25">
      <c r="A97"/>
      <c r="D97"/>
    </row>
    <row r="98" spans="1:4" x14ac:dyDescent="0.25">
      <c r="A98"/>
      <c r="D98"/>
    </row>
    <row r="99" spans="1:4" x14ac:dyDescent="0.25">
      <c r="A99"/>
      <c r="D99"/>
    </row>
    <row r="100" spans="1:4" x14ac:dyDescent="0.25">
      <c r="A100"/>
      <c r="D100"/>
    </row>
    <row r="101" spans="1:4" x14ac:dyDescent="0.25">
      <c r="A101"/>
      <c r="D101"/>
    </row>
    <row r="102" spans="1:4" x14ac:dyDescent="0.25">
      <c r="A102"/>
      <c r="D102"/>
    </row>
    <row r="103" spans="1:4" x14ac:dyDescent="0.25">
      <c r="A103"/>
      <c r="D103"/>
    </row>
    <row r="104" spans="1:4" x14ac:dyDescent="0.25">
      <c r="A104"/>
      <c r="D104"/>
    </row>
    <row r="105" spans="1:4" x14ac:dyDescent="0.25">
      <c r="A105"/>
      <c r="D105"/>
    </row>
    <row r="106" spans="1:4" x14ac:dyDescent="0.25">
      <c r="A106"/>
      <c r="D106"/>
    </row>
    <row r="107" spans="1:4" x14ac:dyDescent="0.25">
      <c r="A107"/>
      <c r="D107"/>
    </row>
    <row r="108" spans="1:4" x14ac:dyDescent="0.25">
      <c r="A108"/>
      <c r="D108"/>
    </row>
    <row r="109" spans="1:4" x14ac:dyDescent="0.25">
      <c r="A109"/>
      <c r="D109"/>
    </row>
    <row r="110" spans="1:4" x14ac:dyDescent="0.25">
      <c r="A110"/>
      <c r="D110"/>
    </row>
    <row r="111" spans="1:4" x14ac:dyDescent="0.25">
      <c r="A111"/>
      <c r="D111"/>
    </row>
    <row r="112" spans="1:4" x14ac:dyDescent="0.25">
      <c r="A112"/>
      <c r="D112"/>
    </row>
    <row r="113" spans="1:4" x14ac:dyDescent="0.25">
      <c r="A113"/>
      <c r="D113"/>
    </row>
    <row r="114" spans="1:4" x14ac:dyDescent="0.25">
      <c r="A114"/>
      <c r="D114"/>
    </row>
    <row r="115" spans="1:4" x14ac:dyDescent="0.25">
      <c r="A115"/>
      <c r="D115"/>
    </row>
    <row r="116" spans="1:4" x14ac:dyDescent="0.25">
      <c r="A116"/>
      <c r="D116"/>
    </row>
    <row r="117" spans="1:4" x14ac:dyDescent="0.25">
      <c r="A117"/>
      <c r="D117"/>
    </row>
    <row r="118" spans="1:4" x14ac:dyDescent="0.25">
      <c r="A118"/>
      <c r="D118"/>
    </row>
    <row r="119" spans="1:4" x14ac:dyDescent="0.25">
      <c r="A119"/>
      <c r="D119"/>
    </row>
    <row r="120" spans="1:4" x14ac:dyDescent="0.25">
      <c r="A120"/>
      <c r="D120"/>
    </row>
    <row r="121" spans="1:4" x14ac:dyDescent="0.25">
      <c r="A121"/>
      <c r="D121"/>
    </row>
    <row r="122" spans="1:4" x14ac:dyDescent="0.25">
      <c r="A122"/>
      <c r="D122"/>
    </row>
    <row r="123" spans="1:4" x14ac:dyDescent="0.25">
      <c r="A123"/>
      <c r="D123"/>
    </row>
    <row r="124" spans="1:4" x14ac:dyDescent="0.25">
      <c r="A124"/>
      <c r="D124"/>
    </row>
    <row r="125" spans="1:4" x14ac:dyDescent="0.25">
      <c r="A125"/>
      <c r="D125"/>
    </row>
    <row r="126" spans="1:4" x14ac:dyDescent="0.25">
      <c r="A126"/>
      <c r="D126"/>
    </row>
    <row r="127" spans="1:4" x14ac:dyDescent="0.25">
      <c r="A127"/>
      <c r="D127"/>
    </row>
    <row r="128" spans="1:4" x14ac:dyDescent="0.25">
      <c r="A128"/>
      <c r="D128"/>
    </row>
    <row r="129" spans="1:4" x14ac:dyDescent="0.25">
      <c r="A129"/>
      <c r="D129"/>
    </row>
    <row r="130" spans="1:4" x14ac:dyDescent="0.25">
      <c r="A130"/>
      <c r="D130"/>
    </row>
    <row r="131" spans="1:4" x14ac:dyDescent="0.25">
      <c r="A131"/>
      <c r="D131"/>
    </row>
    <row r="132" spans="1:4" x14ac:dyDescent="0.25">
      <c r="A132"/>
      <c r="D132"/>
    </row>
    <row r="133" spans="1:4" x14ac:dyDescent="0.25">
      <c r="A133"/>
      <c r="D133"/>
    </row>
    <row r="134" spans="1:4" x14ac:dyDescent="0.25">
      <c r="A134"/>
      <c r="D134"/>
    </row>
    <row r="135" spans="1:4" x14ac:dyDescent="0.25">
      <c r="A135"/>
      <c r="D135"/>
    </row>
    <row r="136" spans="1:4" x14ac:dyDescent="0.25">
      <c r="A136"/>
      <c r="D136"/>
    </row>
    <row r="137" spans="1:4" x14ac:dyDescent="0.25">
      <c r="A137"/>
      <c r="D137"/>
    </row>
    <row r="138" spans="1:4" x14ac:dyDescent="0.25">
      <c r="A138"/>
      <c r="D138"/>
    </row>
    <row r="139" spans="1:4" x14ac:dyDescent="0.25">
      <c r="A139"/>
      <c r="D139"/>
    </row>
    <row r="140" spans="1:4" x14ac:dyDescent="0.25">
      <c r="A140"/>
      <c r="D140"/>
    </row>
    <row r="141" spans="1:4" x14ac:dyDescent="0.25">
      <c r="A141"/>
      <c r="D141"/>
    </row>
    <row r="142" spans="1:4" x14ac:dyDescent="0.25">
      <c r="A142"/>
      <c r="D142"/>
    </row>
    <row r="143" spans="1:4" x14ac:dyDescent="0.25">
      <c r="A143"/>
      <c r="D143"/>
    </row>
    <row r="144" spans="1:4" x14ac:dyDescent="0.25">
      <c r="A144"/>
      <c r="D144"/>
    </row>
    <row r="145" spans="1:4" x14ac:dyDescent="0.25">
      <c r="A145"/>
      <c r="D145"/>
    </row>
    <row r="146" spans="1:4" x14ac:dyDescent="0.25">
      <c r="A146"/>
      <c r="D146"/>
    </row>
    <row r="147" spans="1:4" x14ac:dyDescent="0.25">
      <c r="A147"/>
      <c r="D147"/>
    </row>
    <row r="148" spans="1:4" x14ac:dyDescent="0.25">
      <c r="A148"/>
      <c r="D148"/>
    </row>
    <row r="149" spans="1:4" x14ac:dyDescent="0.25">
      <c r="A149"/>
      <c r="D149"/>
    </row>
    <row r="150" spans="1:4" x14ac:dyDescent="0.25">
      <c r="A150"/>
      <c r="D150"/>
    </row>
    <row r="151" spans="1:4" x14ac:dyDescent="0.25">
      <c r="A151"/>
      <c r="D151"/>
    </row>
    <row r="152" spans="1:4" x14ac:dyDescent="0.25">
      <c r="A152"/>
      <c r="D152"/>
    </row>
    <row r="153" spans="1:4" x14ac:dyDescent="0.25">
      <c r="A153"/>
      <c r="D153"/>
    </row>
    <row r="154" spans="1:4" x14ac:dyDescent="0.25">
      <c r="A154"/>
      <c r="D154"/>
    </row>
    <row r="155" spans="1:4" x14ac:dyDescent="0.25">
      <c r="A155"/>
      <c r="D155"/>
    </row>
    <row r="156" spans="1:4" x14ac:dyDescent="0.25">
      <c r="A156"/>
      <c r="D156"/>
    </row>
    <row r="157" spans="1:4" x14ac:dyDescent="0.25">
      <c r="A157"/>
      <c r="D157"/>
    </row>
    <row r="158" spans="1:4" x14ac:dyDescent="0.25">
      <c r="A158"/>
      <c r="D158"/>
    </row>
    <row r="159" spans="1:4" x14ac:dyDescent="0.25">
      <c r="A159"/>
      <c r="D159"/>
    </row>
    <row r="160" spans="1:4" x14ac:dyDescent="0.25">
      <c r="A160"/>
      <c r="D160"/>
    </row>
    <row r="161" spans="1:4" x14ac:dyDescent="0.25">
      <c r="A161"/>
      <c r="D161"/>
    </row>
    <row r="162" spans="1:4" x14ac:dyDescent="0.25">
      <c r="A162"/>
      <c r="D162"/>
    </row>
    <row r="163" spans="1:4" x14ac:dyDescent="0.25">
      <c r="A163"/>
      <c r="D163"/>
    </row>
    <row r="164" spans="1:4" x14ac:dyDescent="0.25">
      <c r="A164"/>
      <c r="D164"/>
    </row>
    <row r="165" spans="1:4" x14ac:dyDescent="0.25">
      <c r="A165"/>
      <c r="D165"/>
    </row>
    <row r="166" spans="1:4" x14ac:dyDescent="0.25">
      <c r="A166"/>
      <c r="D166"/>
    </row>
    <row r="167" spans="1:4" x14ac:dyDescent="0.25">
      <c r="A167"/>
      <c r="D167"/>
    </row>
    <row r="168" spans="1:4" x14ac:dyDescent="0.25">
      <c r="A168"/>
      <c r="D168"/>
    </row>
    <row r="169" spans="1:4" x14ac:dyDescent="0.25">
      <c r="A169"/>
      <c r="D169"/>
    </row>
    <row r="170" spans="1:4" x14ac:dyDescent="0.25">
      <c r="A170"/>
      <c r="D170"/>
    </row>
    <row r="171" spans="1:4" x14ac:dyDescent="0.25">
      <c r="A171"/>
      <c r="D171"/>
    </row>
    <row r="172" spans="1:4" x14ac:dyDescent="0.25">
      <c r="A172"/>
      <c r="D172"/>
    </row>
    <row r="173" spans="1:4" x14ac:dyDescent="0.25">
      <c r="A173"/>
      <c r="D173"/>
    </row>
    <row r="174" spans="1:4" x14ac:dyDescent="0.25">
      <c r="A174"/>
      <c r="D174"/>
    </row>
    <row r="175" spans="1:4" x14ac:dyDescent="0.25">
      <c r="A175"/>
      <c r="D175"/>
    </row>
    <row r="176" spans="1:4" x14ac:dyDescent="0.25">
      <c r="A176"/>
      <c r="D176"/>
    </row>
    <row r="177" spans="1:4" x14ac:dyDescent="0.25">
      <c r="A177"/>
      <c r="D177"/>
    </row>
    <row r="178" spans="1:4" x14ac:dyDescent="0.25">
      <c r="A178"/>
      <c r="D178"/>
    </row>
    <row r="179" spans="1:4" x14ac:dyDescent="0.25">
      <c r="A179"/>
      <c r="D179"/>
    </row>
    <row r="180" spans="1:4" x14ac:dyDescent="0.25">
      <c r="A180"/>
      <c r="D180"/>
    </row>
    <row r="181" spans="1:4" x14ac:dyDescent="0.25">
      <c r="A181"/>
      <c r="D181"/>
    </row>
    <row r="182" spans="1:4" x14ac:dyDescent="0.25">
      <c r="A182"/>
      <c r="D182"/>
    </row>
    <row r="183" spans="1:4" x14ac:dyDescent="0.25">
      <c r="A183"/>
      <c r="D183"/>
    </row>
    <row r="184" spans="1:4" x14ac:dyDescent="0.25">
      <c r="A184"/>
      <c r="D184"/>
    </row>
    <row r="185" spans="1:4" x14ac:dyDescent="0.25">
      <c r="A185"/>
      <c r="D185"/>
    </row>
    <row r="186" spans="1:4" x14ac:dyDescent="0.25">
      <c r="A186"/>
      <c r="D186"/>
    </row>
    <row r="187" spans="1:4" x14ac:dyDescent="0.25">
      <c r="A187"/>
      <c r="D187"/>
    </row>
    <row r="188" spans="1:4" x14ac:dyDescent="0.25">
      <c r="A188"/>
      <c r="D188"/>
    </row>
    <row r="189" spans="1:4" x14ac:dyDescent="0.25">
      <c r="A189"/>
      <c r="D189"/>
    </row>
    <row r="190" spans="1:4" x14ac:dyDescent="0.25">
      <c r="A190"/>
      <c r="D190"/>
    </row>
    <row r="191" spans="1:4" x14ac:dyDescent="0.25">
      <c r="A191"/>
      <c r="D191"/>
    </row>
    <row r="192" spans="1:4" x14ac:dyDescent="0.25">
      <c r="A192"/>
      <c r="D192"/>
    </row>
    <row r="193" spans="1:4" x14ac:dyDescent="0.25">
      <c r="A193"/>
      <c r="D193"/>
    </row>
    <row r="194" spans="1:4" x14ac:dyDescent="0.25">
      <c r="A194"/>
      <c r="D194"/>
    </row>
    <row r="195" spans="1:4" x14ac:dyDescent="0.25">
      <c r="A195"/>
      <c r="D195"/>
    </row>
    <row r="196" spans="1:4" x14ac:dyDescent="0.25">
      <c r="A196"/>
      <c r="D196"/>
    </row>
    <row r="197" spans="1:4" x14ac:dyDescent="0.25">
      <c r="A197"/>
      <c r="D197"/>
    </row>
    <row r="198" spans="1:4" x14ac:dyDescent="0.25">
      <c r="A198"/>
      <c r="D198"/>
    </row>
    <row r="199" spans="1:4" x14ac:dyDescent="0.25">
      <c r="A199"/>
      <c r="D199"/>
    </row>
    <row r="200" spans="1:4" x14ac:dyDescent="0.25">
      <c r="A200"/>
      <c r="D200"/>
    </row>
    <row r="201" spans="1:4" x14ac:dyDescent="0.25">
      <c r="A201"/>
      <c r="D201"/>
    </row>
    <row r="202" spans="1:4" x14ac:dyDescent="0.25">
      <c r="A202"/>
      <c r="D202"/>
    </row>
    <row r="203" spans="1:4" x14ac:dyDescent="0.25">
      <c r="A203"/>
      <c r="D203"/>
    </row>
    <row r="204" spans="1:4" x14ac:dyDescent="0.25">
      <c r="A204"/>
      <c r="D204"/>
    </row>
    <row r="205" spans="1:4" x14ac:dyDescent="0.25">
      <c r="A205"/>
      <c r="D205"/>
    </row>
    <row r="206" spans="1:4" x14ac:dyDescent="0.25">
      <c r="A206"/>
      <c r="D206"/>
    </row>
    <row r="207" spans="1:4" x14ac:dyDescent="0.25">
      <c r="A207"/>
      <c r="D207"/>
    </row>
    <row r="208" spans="1:4" x14ac:dyDescent="0.25">
      <c r="A208"/>
      <c r="D208"/>
    </row>
    <row r="209" spans="1:4" x14ac:dyDescent="0.25">
      <c r="A209"/>
      <c r="D209"/>
    </row>
    <row r="210" spans="1:4" x14ac:dyDescent="0.25">
      <c r="A210"/>
      <c r="D210"/>
    </row>
    <row r="211" spans="1:4" x14ac:dyDescent="0.25">
      <c r="A211"/>
      <c r="D211"/>
    </row>
    <row r="212" spans="1:4" x14ac:dyDescent="0.25">
      <c r="A212"/>
      <c r="D212"/>
    </row>
    <row r="213" spans="1:4" x14ac:dyDescent="0.25">
      <c r="A213"/>
      <c r="D213"/>
    </row>
    <row r="214" spans="1:4" x14ac:dyDescent="0.25">
      <c r="A214"/>
      <c r="D214"/>
    </row>
    <row r="215" spans="1:4" x14ac:dyDescent="0.25">
      <c r="A215"/>
      <c r="D215"/>
    </row>
    <row r="216" spans="1:4" x14ac:dyDescent="0.25">
      <c r="A216"/>
      <c r="D216"/>
    </row>
    <row r="217" spans="1:4" x14ac:dyDescent="0.25">
      <c r="A217"/>
      <c r="D217"/>
    </row>
    <row r="218" spans="1:4" x14ac:dyDescent="0.25">
      <c r="A218"/>
      <c r="D218"/>
    </row>
    <row r="219" spans="1:4" x14ac:dyDescent="0.25">
      <c r="A219"/>
      <c r="D219"/>
    </row>
    <row r="220" spans="1:4" x14ac:dyDescent="0.25">
      <c r="A220"/>
      <c r="D220"/>
    </row>
    <row r="221" spans="1:4" x14ac:dyDescent="0.25">
      <c r="A221"/>
      <c r="D221"/>
    </row>
    <row r="222" spans="1:4" x14ac:dyDescent="0.25">
      <c r="A222"/>
      <c r="D222"/>
    </row>
    <row r="223" spans="1:4" x14ac:dyDescent="0.25">
      <c r="A223"/>
      <c r="D223"/>
    </row>
    <row r="224" spans="1:4" x14ac:dyDescent="0.25">
      <c r="A224"/>
      <c r="D224"/>
    </row>
    <row r="225" spans="1:4" x14ac:dyDescent="0.25">
      <c r="A225"/>
      <c r="D225"/>
    </row>
    <row r="226" spans="1:4" x14ac:dyDescent="0.25">
      <c r="A226"/>
      <c r="D226"/>
    </row>
    <row r="227" spans="1:4" x14ac:dyDescent="0.25">
      <c r="A227"/>
      <c r="D227"/>
    </row>
    <row r="228" spans="1:4" x14ac:dyDescent="0.25">
      <c r="A228"/>
      <c r="D228"/>
    </row>
    <row r="229" spans="1:4" x14ac:dyDescent="0.25">
      <c r="A229"/>
      <c r="D229"/>
    </row>
    <row r="230" spans="1:4" x14ac:dyDescent="0.25">
      <c r="A230"/>
      <c r="D230"/>
    </row>
    <row r="231" spans="1:4" x14ac:dyDescent="0.25">
      <c r="A231"/>
      <c r="D231"/>
    </row>
    <row r="232" spans="1:4" x14ac:dyDescent="0.25">
      <c r="A232"/>
      <c r="D232"/>
    </row>
    <row r="233" spans="1:4" x14ac:dyDescent="0.25">
      <c r="A233"/>
      <c r="D233"/>
    </row>
    <row r="234" spans="1:4" x14ac:dyDescent="0.25">
      <c r="A234"/>
      <c r="D234"/>
    </row>
    <row r="235" spans="1:4" x14ac:dyDescent="0.25">
      <c r="A235"/>
      <c r="D235"/>
    </row>
    <row r="236" spans="1:4" x14ac:dyDescent="0.25">
      <c r="A236"/>
      <c r="D236"/>
    </row>
    <row r="237" spans="1:4" x14ac:dyDescent="0.25">
      <c r="A237"/>
      <c r="D237"/>
    </row>
    <row r="238" spans="1:4" x14ac:dyDescent="0.25">
      <c r="A238"/>
      <c r="D238"/>
    </row>
    <row r="239" spans="1:4" x14ac:dyDescent="0.25">
      <c r="A239"/>
      <c r="D239"/>
    </row>
    <row r="240" spans="1:4" x14ac:dyDescent="0.25">
      <c r="A240"/>
      <c r="D240"/>
    </row>
    <row r="241" spans="1:4" x14ac:dyDescent="0.25">
      <c r="A241"/>
      <c r="D241"/>
    </row>
    <row r="242" spans="1:4" x14ac:dyDescent="0.25">
      <c r="A242"/>
      <c r="D242"/>
    </row>
    <row r="243" spans="1:4" x14ac:dyDescent="0.25">
      <c r="A243"/>
      <c r="D243"/>
    </row>
    <row r="244" spans="1:4" x14ac:dyDescent="0.25">
      <c r="A244"/>
      <c r="D244"/>
    </row>
    <row r="245" spans="1:4" x14ac:dyDescent="0.25">
      <c r="A245"/>
      <c r="D245"/>
    </row>
    <row r="246" spans="1:4" x14ac:dyDescent="0.25">
      <c r="A246"/>
      <c r="D246"/>
    </row>
    <row r="247" spans="1:4" x14ac:dyDescent="0.25">
      <c r="A247"/>
      <c r="D247"/>
    </row>
    <row r="248" spans="1:4" x14ac:dyDescent="0.25">
      <c r="A248"/>
      <c r="D248"/>
    </row>
    <row r="249" spans="1:4" x14ac:dyDescent="0.25">
      <c r="A249"/>
      <c r="D249"/>
    </row>
    <row r="250" spans="1:4" x14ac:dyDescent="0.25">
      <c r="A250"/>
      <c r="D250"/>
    </row>
    <row r="251" spans="1:4" x14ac:dyDescent="0.25">
      <c r="A251"/>
      <c r="D251"/>
    </row>
    <row r="252" spans="1:4" x14ac:dyDescent="0.25">
      <c r="A252"/>
      <c r="D252"/>
    </row>
    <row r="253" spans="1:4" x14ac:dyDescent="0.25">
      <c r="A253"/>
      <c r="D253"/>
    </row>
    <row r="254" spans="1:4" x14ac:dyDescent="0.25">
      <c r="A254"/>
      <c r="D254"/>
    </row>
    <row r="255" spans="1:4" x14ac:dyDescent="0.25">
      <c r="A255"/>
      <c r="D255"/>
    </row>
    <row r="256" spans="1:4" x14ac:dyDescent="0.25">
      <c r="A256"/>
      <c r="D256"/>
    </row>
    <row r="257" spans="1:4" x14ac:dyDescent="0.25">
      <c r="A257"/>
      <c r="D257"/>
    </row>
    <row r="258" spans="1:4" x14ac:dyDescent="0.25">
      <c r="A258"/>
      <c r="D258"/>
    </row>
    <row r="259" spans="1:4" x14ac:dyDescent="0.25">
      <c r="A259"/>
      <c r="D259"/>
    </row>
    <row r="260" spans="1:4" x14ac:dyDescent="0.25">
      <c r="A260"/>
      <c r="D260"/>
    </row>
    <row r="261" spans="1:4" x14ac:dyDescent="0.25">
      <c r="A261"/>
      <c r="D261"/>
    </row>
    <row r="262" spans="1:4" x14ac:dyDescent="0.25">
      <c r="A262"/>
      <c r="D262"/>
    </row>
    <row r="263" spans="1:4" x14ac:dyDescent="0.25">
      <c r="A263"/>
      <c r="D263"/>
    </row>
    <row r="264" spans="1:4" x14ac:dyDescent="0.25">
      <c r="A264"/>
      <c r="D264"/>
    </row>
    <row r="265" spans="1:4" x14ac:dyDescent="0.25">
      <c r="A265"/>
      <c r="D265"/>
    </row>
    <row r="266" spans="1:4" x14ac:dyDescent="0.25">
      <c r="A266"/>
      <c r="D266"/>
    </row>
    <row r="267" spans="1:4" x14ac:dyDescent="0.25">
      <c r="A267"/>
      <c r="D267"/>
    </row>
    <row r="268" spans="1:4" x14ac:dyDescent="0.25">
      <c r="A268"/>
      <c r="D268"/>
    </row>
    <row r="269" spans="1:4" x14ac:dyDescent="0.25">
      <c r="A269"/>
      <c r="D269"/>
    </row>
    <row r="270" spans="1:4" x14ac:dyDescent="0.25">
      <c r="A270"/>
      <c r="D270"/>
    </row>
    <row r="271" spans="1:4" x14ac:dyDescent="0.25">
      <c r="A271"/>
      <c r="D271"/>
    </row>
    <row r="272" spans="1:4" x14ac:dyDescent="0.25">
      <c r="A272"/>
      <c r="D272"/>
    </row>
    <row r="273" spans="1:4" x14ac:dyDescent="0.25">
      <c r="A273"/>
      <c r="D273"/>
    </row>
    <row r="274" spans="1:4" x14ac:dyDescent="0.25">
      <c r="A274"/>
      <c r="D274"/>
    </row>
    <row r="275" spans="1:4" x14ac:dyDescent="0.25">
      <c r="A275"/>
      <c r="D275"/>
    </row>
    <row r="276" spans="1:4" x14ac:dyDescent="0.25">
      <c r="A276"/>
      <c r="D276"/>
    </row>
    <row r="277" spans="1:4" x14ac:dyDescent="0.25">
      <c r="A277"/>
      <c r="D277"/>
    </row>
    <row r="278" spans="1:4" x14ac:dyDescent="0.25">
      <c r="A278"/>
      <c r="D278"/>
    </row>
    <row r="279" spans="1:4" x14ac:dyDescent="0.25">
      <c r="A279"/>
      <c r="D279"/>
    </row>
    <row r="280" spans="1:4" x14ac:dyDescent="0.25">
      <c r="A280"/>
      <c r="D280"/>
    </row>
    <row r="281" spans="1:4" x14ac:dyDescent="0.25">
      <c r="A281"/>
      <c r="D281"/>
    </row>
    <row r="282" spans="1:4" x14ac:dyDescent="0.25">
      <c r="A282"/>
      <c r="D282"/>
    </row>
    <row r="283" spans="1:4" x14ac:dyDescent="0.25">
      <c r="A283"/>
      <c r="D283"/>
    </row>
    <row r="284" spans="1:4" x14ac:dyDescent="0.25">
      <c r="A284"/>
      <c r="D284"/>
    </row>
    <row r="285" spans="1:4" x14ac:dyDescent="0.25">
      <c r="A285"/>
      <c r="D285"/>
    </row>
    <row r="286" spans="1:4" x14ac:dyDescent="0.25">
      <c r="A286"/>
      <c r="D286"/>
    </row>
    <row r="287" spans="1:4" x14ac:dyDescent="0.25">
      <c r="A287"/>
      <c r="D287"/>
    </row>
    <row r="288" spans="1:4" x14ac:dyDescent="0.25">
      <c r="A288"/>
      <c r="D288"/>
    </row>
    <row r="289" spans="1:4" x14ac:dyDescent="0.25">
      <c r="A289"/>
      <c r="D289"/>
    </row>
    <row r="290" spans="1:4" x14ac:dyDescent="0.25">
      <c r="A290"/>
      <c r="D290"/>
    </row>
    <row r="291" spans="1:4" x14ac:dyDescent="0.25">
      <c r="A291"/>
      <c r="D291"/>
    </row>
    <row r="292" spans="1:4" x14ac:dyDescent="0.25">
      <c r="A292"/>
      <c r="D292"/>
    </row>
    <row r="293" spans="1:4" x14ac:dyDescent="0.25">
      <c r="A293"/>
      <c r="D293"/>
    </row>
    <row r="294" spans="1:4" x14ac:dyDescent="0.25">
      <c r="A294"/>
      <c r="D294"/>
    </row>
    <row r="295" spans="1:4" x14ac:dyDescent="0.25">
      <c r="A295"/>
      <c r="D295"/>
    </row>
    <row r="296" spans="1:4" x14ac:dyDescent="0.25">
      <c r="A296"/>
      <c r="D296"/>
    </row>
    <row r="297" spans="1:4" x14ac:dyDescent="0.25">
      <c r="A297"/>
      <c r="D297"/>
    </row>
    <row r="298" spans="1:4" x14ac:dyDescent="0.25">
      <c r="A298"/>
      <c r="D298"/>
    </row>
    <row r="299" spans="1:4" x14ac:dyDescent="0.25">
      <c r="A299"/>
      <c r="D299"/>
    </row>
    <row r="300" spans="1:4" x14ac:dyDescent="0.25">
      <c r="A300"/>
      <c r="D300"/>
    </row>
    <row r="301" spans="1:4" x14ac:dyDescent="0.25">
      <c r="A301"/>
      <c r="D301"/>
    </row>
    <row r="302" spans="1:4" x14ac:dyDescent="0.25">
      <c r="A302"/>
      <c r="D302"/>
    </row>
    <row r="303" spans="1:4" x14ac:dyDescent="0.25">
      <c r="A303"/>
      <c r="D303"/>
    </row>
    <row r="304" spans="1:4" x14ac:dyDescent="0.25">
      <c r="A304"/>
      <c r="D304"/>
    </row>
    <row r="305" spans="1:4" x14ac:dyDescent="0.25">
      <c r="A305"/>
      <c r="D305"/>
    </row>
    <row r="306" spans="1:4" x14ac:dyDescent="0.25">
      <c r="A306"/>
      <c r="D306"/>
    </row>
    <row r="307" spans="1:4" x14ac:dyDescent="0.25">
      <c r="A307"/>
      <c r="D307"/>
    </row>
    <row r="308" spans="1:4" x14ac:dyDescent="0.25">
      <c r="A308"/>
      <c r="D308"/>
    </row>
    <row r="309" spans="1:4" x14ac:dyDescent="0.25">
      <c r="A309"/>
      <c r="D309"/>
    </row>
    <row r="310" spans="1:4" x14ac:dyDescent="0.25">
      <c r="A310"/>
      <c r="D310"/>
    </row>
    <row r="311" spans="1:4" x14ac:dyDescent="0.25">
      <c r="A311"/>
      <c r="D311"/>
    </row>
    <row r="312" spans="1:4" x14ac:dyDescent="0.25">
      <c r="A312"/>
      <c r="D312"/>
    </row>
    <row r="313" spans="1:4" x14ac:dyDescent="0.25">
      <c r="A313"/>
      <c r="D313"/>
    </row>
    <row r="314" spans="1:4" x14ac:dyDescent="0.25">
      <c r="A314"/>
      <c r="D314"/>
    </row>
    <row r="315" spans="1:4" x14ac:dyDescent="0.25">
      <c r="A315"/>
      <c r="D315"/>
    </row>
    <row r="316" spans="1:4" x14ac:dyDescent="0.25">
      <c r="A316"/>
      <c r="D316"/>
    </row>
    <row r="317" spans="1:4" x14ac:dyDescent="0.25">
      <c r="A317"/>
      <c r="D317"/>
    </row>
    <row r="318" spans="1:4" x14ac:dyDescent="0.25">
      <c r="A318"/>
      <c r="D318"/>
    </row>
    <row r="319" spans="1:4" x14ac:dyDescent="0.25">
      <c r="A319"/>
      <c r="D319"/>
    </row>
    <row r="320" spans="1:4" x14ac:dyDescent="0.25">
      <c r="A320"/>
      <c r="D320"/>
    </row>
    <row r="321" spans="1:4" x14ac:dyDescent="0.25">
      <c r="A321"/>
      <c r="D321"/>
    </row>
    <row r="322" spans="1:4" x14ac:dyDescent="0.25">
      <c r="A322"/>
      <c r="D322"/>
    </row>
    <row r="323" spans="1:4" x14ac:dyDescent="0.25">
      <c r="A323"/>
      <c r="D323"/>
    </row>
    <row r="324" spans="1:4" x14ac:dyDescent="0.25">
      <c r="A324"/>
      <c r="D324"/>
    </row>
    <row r="325" spans="1:4" x14ac:dyDescent="0.25">
      <c r="A325"/>
      <c r="D325"/>
    </row>
    <row r="326" spans="1:4" x14ac:dyDescent="0.25">
      <c r="A326"/>
      <c r="D326"/>
    </row>
    <row r="327" spans="1:4" x14ac:dyDescent="0.25">
      <c r="A327"/>
      <c r="D327"/>
    </row>
    <row r="328" spans="1:4" x14ac:dyDescent="0.25">
      <c r="A328"/>
      <c r="D328"/>
    </row>
    <row r="329" spans="1:4" x14ac:dyDescent="0.25">
      <c r="A329"/>
      <c r="D329"/>
    </row>
    <row r="330" spans="1:4" x14ac:dyDescent="0.25">
      <c r="A330"/>
      <c r="D330"/>
    </row>
    <row r="331" spans="1:4" x14ac:dyDescent="0.25">
      <c r="A331"/>
      <c r="D331"/>
    </row>
    <row r="332" spans="1:4" x14ac:dyDescent="0.25">
      <c r="A332"/>
      <c r="D332"/>
    </row>
    <row r="333" spans="1:4" x14ac:dyDescent="0.25">
      <c r="A333"/>
      <c r="D333"/>
    </row>
    <row r="334" spans="1:4" x14ac:dyDescent="0.25">
      <c r="A334"/>
      <c r="D334"/>
    </row>
    <row r="335" spans="1:4" x14ac:dyDescent="0.25">
      <c r="A335"/>
      <c r="D335"/>
    </row>
    <row r="336" spans="1:4" x14ac:dyDescent="0.25">
      <c r="A336"/>
      <c r="D336"/>
    </row>
    <row r="337" spans="1:4" x14ac:dyDescent="0.25">
      <c r="A337"/>
      <c r="D337"/>
    </row>
    <row r="338" spans="1:4" x14ac:dyDescent="0.25">
      <c r="A338"/>
      <c r="D338"/>
    </row>
    <row r="339" spans="1:4" x14ac:dyDescent="0.25">
      <c r="A339"/>
      <c r="D339"/>
    </row>
    <row r="340" spans="1:4" x14ac:dyDescent="0.25">
      <c r="A340"/>
      <c r="D340"/>
    </row>
    <row r="341" spans="1:4" x14ac:dyDescent="0.25">
      <c r="A341"/>
      <c r="D341"/>
    </row>
    <row r="342" spans="1:4" x14ac:dyDescent="0.25">
      <c r="A342"/>
      <c r="D342"/>
    </row>
    <row r="343" spans="1:4" x14ac:dyDescent="0.25">
      <c r="A343"/>
      <c r="D343"/>
    </row>
    <row r="344" spans="1:4" x14ac:dyDescent="0.25">
      <c r="A344"/>
      <c r="D344"/>
    </row>
    <row r="345" spans="1:4" x14ac:dyDescent="0.25">
      <c r="A345"/>
      <c r="D345"/>
    </row>
    <row r="346" spans="1:4" x14ac:dyDescent="0.25">
      <c r="A346"/>
      <c r="D346"/>
    </row>
    <row r="347" spans="1:4" x14ac:dyDescent="0.25">
      <c r="A347"/>
      <c r="D347"/>
    </row>
    <row r="348" spans="1:4" x14ac:dyDescent="0.25">
      <c r="A348"/>
      <c r="D348"/>
    </row>
    <row r="349" spans="1:4" x14ac:dyDescent="0.25">
      <c r="A349"/>
      <c r="D349"/>
    </row>
    <row r="350" spans="1:4" x14ac:dyDescent="0.25">
      <c r="A350"/>
      <c r="D350"/>
    </row>
    <row r="351" spans="1:4" x14ac:dyDescent="0.25">
      <c r="A351"/>
      <c r="D351"/>
    </row>
    <row r="352" spans="1:4" x14ac:dyDescent="0.25">
      <c r="A352"/>
      <c r="D352"/>
    </row>
    <row r="353" spans="1:4" x14ac:dyDescent="0.25">
      <c r="A353"/>
      <c r="D353"/>
    </row>
    <row r="354" spans="1:4" x14ac:dyDescent="0.25">
      <c r="A354"/>
      <c r="D354"/>
    </row>
    <row r="355" spans="1:4" x14ac:dyDescent="0.25">
      <c r="A355"/>
      <c r="D355"/>
    </row>
    <row r="356" spans="1:4" x14ac:dyDescent="0.25">
      <c r="A356"/>
      <c r="D356"/>
    </row>
    <row r="357" spans="1:4" x14ac:dyDescent="0.25">
      <c r="A357"/>
      <c r="D357"/>
    </row>
    <row r="358" spans="1:4" x14ac:dyDescent="0.25">
      <c r="A358"/>
      <c r="D358"/>
    </row>
    <row r="359" spans="1:4" x14ac:dyDescent="0.25">
      <c r="A359"/>
      <c r="D359"/>
    </row>
    <row r="360" spans="1:4" x14ac:dyDescent="0.25">
      <c r="A360"/>
      <c r="D360"/>
    </row>
    <row r="361" spans="1:4" x14ac:dyDescent="0.25">
      <c r="A361"/>
      <c r="D361"/>
    </row>
    <row r="362" spans="1:4" x14ac:dyDescent="0.25">
      <c r="A362"/>
      <c r="D362"/>
    </row>
    <row r="363" spans="1:4" x14ac:dyDescent="0.25">
      <c r="A363"/>
      <c r="D363"/>
    </row>
    <row r="364" spans="1:4" x14ac:dyDescent="0.25">
      <c r="A364"/>
      <c r="D364"/>
    </row>
    <row r="365" spans="1:4" x14ac:dyDescent="0.25">
      <c r="A365"/>
      <c r="D365"/>
    </row>
    <row r="366" spans="1:4" x14ac:dyDescent="0.25">
      <c r="A366"/>
      <c r="D366"/>
    </row>
    <row r="367" spans="1:4" x14ac:dyDescent="0.25">
      <c r="A367"/>
      <c r="D367"/>
    </row>
    <row r="368" spans="1:4" x14ac:dyDescent="0.25">
      <c r="A368"/>
      <c r="D368"/>
    </row>
    <row r="369" spans="1:4" x14ac:dyDescent="0.25">
      <c r="A369"/>
      <c r="D369"/>
    </row>
    <row r="370" spans="1:4" x14ac:dyDescent="0.25">
      <c r="A370"/>
      <c r="D370"/>
    </row>
    <row r="371" spans="1:4" x14ac:dyDescent="0.25">
      <c r="A371"/>
      <c r="D371"/>
    </row>
    <row r="372" spans="1:4" x14ac:dyDescent="0.25">
      <c r="A372"/>
      <c r="D372"/>
    </row>
    <row r="373" spans="1:4" x14ac:dyDescent="0.25">
      <c r="A373"/>
      <c r="D373"/>
    </row>
    <row r="374" spans="1:4" x14ac:dyDescent="0.25">
      <c r="A374"/>
      <c r="D374"/>
    </row>
    <row r="375" spans="1:4" x14ac:dyDescent="0.25">
      <c r="A375"/>
      <c r="D375"/>
    </row>
    <row r="376" spans="1:4" x14ac:dyDescent="0.25">
      <c r="A376"/>
      <c r="D376"/>
    </row>
    <row r="377" spans="1:4" x14ac:dyDescent="0.25">
      <c r="A377"/>
      <c r="D377"/>
    </row>
    <row r="378" spans="1:4" x14ac:dyDescent="0.25">
      <c r="A378"/>
      <c r="D378"/>
    </row>
    <row r="379" spans="1:4" x14ac:dyDescent="0.25">
      <c r="A379"/>
      <c r="D379"/>
    </row>
    <row r="380" spans="1:4" x14ac:dyDescent="0.25">
      <c r="A380"/>
      <c r="D380"/>
    </row>
    <row r="381" spans="1:4" x14ac:dyDescent="0.25">
      <c r="A381"/>
      <c r="D381"/>
    </row>
    <row r="382" spans="1:4" x14ac:dyDescent="0.25">
      <c r="A382"/>
      <c r="D382"/>
    </row>
    <row r="383" spans="1:4" x14ac:dyDescent="0.25">
      <c r="A383"/>
      <c r="D383"/>
    </row>
    <row r="384" spans="1:4" x14ac:dyDescent="0.25">
      <c r="A384"/>
      <c r="D384"/>
    </row>
    <row r="385" spans="1:4" x14ac:dyDescent="0.25">
      <c r="A385"/>
      <c r="D385"/>
    </row>
    <row r="386" spans="1:4" x14ac:dyDescent="0.25">
      <c r="A386"/>
      <c r="D386"/>
    </row>
    <row r="387" spans="1:4" x14ac:dyDescent="0.25">
      <c r="A387"/>
      <c r="D387"/>
    </row>
    <row r="388" spans="1:4" x14ac:dyDescent="0.25">
      <c r="A388"/>
      <c r="D388"/>
    </row>
    <row r="389" spans="1:4" x14ac:dyDescent="0.25">
      <c r="A389"/>
      <c r="D389"/>
    </row>
    <row r="390" spans="1:4" x14ac:dyDescent="0.25">
      <c r="A390"/>
      <c r="D390"/>
    </row>
    <row r="391" spans="1:4" x14ac:dyDescent="0.25">
      <c r="A391"/>
      <c r="D391"/>
    </row>
    <row r="392" spans="1:4" x14ac:dyDescent="0.25">
      <c r="A392"/>
      <c r="D392"/>
    </row>
    <row r="393" spans="1:4" x14ac:dyDescent="0.25">
      <c r="A393"/>
      <c r="D393"/>
    </row>
    <row r="394" spans="1:4" x14ac:dyDescent="0.25">
      <c r="A394"/>
      <c r="D394"/>
    </row>
    <row r="395" spans="1:4" x14ac:dyDescent="0.25">
      <c r="A395"/>
      <c r="D395"/>
    </row>
    <row r="396" spans="1:4" x14ac:dyDescent="0.25">
      <c r="A396"/>
      <c r="D396"/>
    </row>
    <row r="397" spans="1:4" x14ac:dyDescent="0.25">
      <c r="A397"/>
      <c r="D397"/>
    </row>
    <row r="398" spans="1:4" x14ac:dyDescent="0.25">
      <c r="A398"/>
      <c r="D398"/>
    </row>
    <row r="399" spans="1:4" x14ac:dyDescent="0.25">
      <c r="A399"/>
      <c r="D399"/>
    </row>
    <row r="400" spans="1:4" x14ac:dyDescent="0.25">
      <c r="A400"/>
      <c r="D400"/>
    </row>
    <row r="401" spans="1:4" x14ac:dyDescent="0.25">
      <c r="A401"/>
      <c r="D401"/>
    </row>
    <row r="402" spans="1:4" x14ac:dyDescent="0.25">
      <c r="A402"/>
      <c r="D402"/>
    </row>
    <row r="403" spans="1:4" x14ac:dyDescent="0.25">
      <c r="A403"/>
      <c r="D403"/>
    </row>
    <row r="404" spans="1:4" x14ac:dyDescent="0.25">
      <c r="A404"/>
      <c r="D404"/>
    </row>
    <row r="405" spans="1:4" x14ac:dyDescent="0.25">
      <c r="A405"/>
      <c r="D405"/>
    </row>
    <row r="406" spans="1:4" x14ac:dyDescent="0.25">
      <c r="A406"/>
      <c r="D406"/>
    </row>
    <row r="407" spans="1:4" x14ac:dyDescent="0.25">
      <c r="A407"/>
      <c r="D407"/>
    </row>
    <row r="408" spans="1:4" x14ac:dyDescent="0.25">
      <c r="A408"/>
      <c r="D408"/>
    </row>
    <row r="409" spans="1:4" x14ac:dyDescent="0.25">
      <c r="A409"/>
      <c r="D409"/>
    </row>
    <row r="410" spans="1:4" x14ac:dyDescent="0.25">
      <c r="A410"/>
      <c r="D410"/>
    </row>
    <row r="411" spans="1:4" x14ac:dyDescent="0.25">
      <c r="A411"/>
      <c r="D411"/>
    </row>
    <row r="412" spans="1:4" x14ac:dyDescent="0.25">
      <c r="A412"/>
      <c r="D412"/>
    </row>
    <row r="413" spans="1:4" x14ac:dyDescent="0.25">
      <c r="A413"/>
      <c r="D413"/>
    </row>
    <row r="414" spans="1:4" x14ac:dyDescent="0.25">
      <c r="A414"/>
      <c r="D414"/>
    </row>
    <row r="415" spans="1:4" x14ac:dyDescent="0.25">
      <c r="A415"/>
      <c r="D415"/>
    </row>
    <row r="416" spans="1:4" x14ac:dyDescent="0.25">
      <c r="A416"/>
      <c r="D416"/>
    </row>
    <row r="417" spans="1:4" x14ac:dyDescent="0.25">
      <c r="A417"/>
      <c r="D417"/>
    </row>
    <row r="418" spans="1:4" x14ac:dyDescent="0.25">
      <c r="A418"/>
      <c r="D418"/>
    </row>
    <row r="419" spans="1:4" x14ac:dyDescent="0.25">
      <c r="A419"/>
      <c r="D419"/>
    </row>
    <row r="420" spans="1:4" x14ac:dyDescent="0.25">
      <c r="A420"/>
      <c r="D420"/>
    </row>
    <row r="421" spans="1:4" x14ac:dyDescent="0.25">
      <c r="A421"/>
      <c r="D421"/>
    </row>
    <row r="422" spans="1:4" x14ac:dyDescent="0.25">
      <c r="A422"/>
      <c r="D422"/>
    </row>
    <row r="423" spans="1:4" x14ac:dyDescent="0.25">
      <c r="A423"/>
      <c r="D423"/>
    </row>
    <row r="424" spans="1:4" x14ac:dyDescent="0.25">
      <c r="A424"/>
      <c r="D424"/>
    </row>
    <row r="425" spans="1:4" x14ac:dyDescent="0.25">
      <c r="A425"/>
      <c r="D425"/>
    </row>
    <row r="426" spans="1:4" x14ac:dyDescent="0.25">
      <c r="A426"/>
      <c r="D426"/>
    </row>
    <row r="427" spans="1:4" x14ac:dyDescent="0.25">
      <c r="A427"/>
      <c r="D427"/>
    </row>
    <row r="428" spans="1:4" x14ac:dyDescent="0.25">
      <c r="A428"/>
      <c r="D428"/>
    </row>
    <row r="429" spans="1:4" x14ac:dyDescent="0.25">
      <c r="A429"/>
      <c r="D429"/>
    </row>
    <row r="430" spans="1:4" x14ac:dyDescent="0.25">
      <c r="A430"/>
      <c r="D430"/>
    </row>
    <row r="431" spans="1:4" x14ac:dyDescent="0.25">
      <c r="A431"/>
      <c r="D431"/>
    </row>
    <row r="432" spans="1:4" x14ac:dyDescent="0.25">
      <c r="A432"/>
      <c r="D432"/>
    </row>
    <row r="433" spans="1:4" x14ac:dyDescent="0.25">
      <c r="A433"/>
      <c r="D433"/>
    </row>
    <row r="434" spans="1:4" x14ac:dyDescent="0.25">
      <c r="A434"/>
      <c r="D434"/>
    </row>
    <row r="435" spans="1:4" x14ac:dyDescent="0.25">
      <c r="A435"/>
      <c r="D435"/>
    </row>
    <row r="436" spans="1:4" x14ac:dyDescent="0.25">
      <c r="A436"/>
      <c r="D436"/>
    </row>
    <row r="437" spans="1:4" x14ac:dyDescent="0.25">
      <c r="A437"/>
      <c r="D437"/>
    </row>
    <row r="438" spans="1:4" x14ac:dyDescent="0.25">
      <c r="A438"/>
      <c r="D438"/>
    </row>
    <row r="439" spans="1:4" x14ac:dyDescent="0.25">
      <c r="A439"/>
      <c r="D439"/>
    </row>
    <row r="440" spans="1:4" x14ac:dyDescent="0.25">
      <c r="A440"/>
      <c r="D440"/>
    </row>
    <row r="441" spans="1:4" x14ac:dyDescent="0.25">
      <c r="A441"/>
      <c r="D441"/>
    </row>
    <row r="442" spans="1:4" x14ac:dyDescent="0.25">
      <c r="A442"/>
      <c r="D442"/>
    </row>
    <row r="443" spans="1:4" x14ac:dyDescent="0.25">
      <c r="A443"/>
      <c r="D443"/>
    </row>
    <row r="444" spans="1:4" x14ac:dyDescent="0.25">
      <c r="A444"/>
      <c r="D444"/>
    </row>
    <row r="445" spans="1:4" x14ac:dyDescent="0.25">
      <c r="A445"/>
      <c r="D445"/>
    </row>
    <row r="446" spans="1:4" x14ac:dyDescent="0.25">
      <c r="A446"/>
      <c r="D446"/>
    </row>
    <row r="447" spans="1:4" x14ac:dyDescent="0.25">
      <c r="A447"/>
      <c r="D447"/>
    </row>
    <row r="448" spans="1:4" x14ac:dyDescent="0.25">
      <c r="A448"/>
      <c r="D448"/>
    </row>
    <row r="449" spans="1:4" x14ac:dyDescent="0.25">
      <c r="A449"/>
      <c r="D449"/>
    </row>
    <row r="450" spans="1:4" x14ac:dyDescent="0.25">
      <c r="A450"/>
      <c r="D450"/>
    </row>
    <row r="451" spans="1:4" x14ac:dyDescent="0.25">
      <c r="A451"/>
      <c r="D451"/>
    </row>
    <row r="452" spans="1:4" x14ac:dyDescent="0.25">
      <c r="A452"/>
      <c r="D452"/>
    </row>
    <row r="453" spans="1:4" x14ac:dyDescent="0.25">
      <c r="A453"/>
      <c r="D453"/>
    </row>
    <row r="454" spans="1:4" x14ac:dyDescent="0.25">
      <c r="A454"/>
      <c r="D454"/>
    </row>
    <row r="455" spans="1:4" x14ac:dyDescent="0.25">
      <c r="A455"/>
      <c r="D455"/>
    </row>
    <row r="456" spans="1:4" x14ac:dyDescent="0.25">
      <c r="A456"/>
      <c r="D456"/>
    </row>
    <row r="457" spans="1:4" x14ac:dyDescent="0.25">
      <c r="A457"/>
      <c r="D457"/>
    </row>
    <row r="458" spans="1:4" x14ac:dyDescent="0.25">
      <c r="A458"/>
      <c r="D458"/>
    </row>
    <row r="459" spans="1:4" x14ac:dyDescent="0.25">
      <c r="A459"/>
      <c r="D459"/>
    </row>
    <row r="460" spans="1:4" x14ac:dyDescent="0.25">
      <c r="A460"/>
      <c r="D460"/>
    </row>
    <row r="461" spans="1:4" x14ac:dyDescent="0.25">
      <c r="A461"/>
      <c r="D461"/>
    </row>
    <row r="462" spans="1:4" x14ac:dyDescent="0.25">
      <c r="A462"/>
      <c r="D462"/>
    </row>
    <row r="463" spans="1:4" x14ac:dyDescent="0.25">
      <c r="A463"/>
      <c r="D463"/>
    </row>
    <row r="464" spans="1:4" x14ac:dyDescent="0.25">
      <c r="A464"/>
      <c r="D464"/>
    </row>
    <row r="465" spans="1:4" x14ac:dyDescent="0.25">
      <c r="A465"/>
      <c r="D465"/>
    </row>
    <row r="466" spans="1:4" x14ac:dyDescent="0.25">
      <c r="A466"/>
      <c r="D466"/>
    </row>
    <row r="467" spans="1:4" x14ac:dyDescent="0.25">
      <c r="A467"/>
      <c r="D467"/>
    </row>
    <row r="468" spans="1:4" x14ac:dyDescent="0.25">
      <c r="A468"/>
      <c r="D468"/>
    </row>
    <row r="469" spans="1:4" x14ac:dyDescent="0.25">
      <c r="A469"/>
      <c r="D469"/>
    </row>
    <row r="470" spans="1:4" x14ac:dyDescent="0.25">
      <c r="A470"/>
      <c r="D470"/>
    </row>
    <row r="471" spans="1:4" x14ac:dyDescent="0.25">
      <c r="A471"/>
      <c r="D471"/>
    </row>
    <row r="472" spans="1:4" x14ac:dyDescent="0.25">
      <c r="A472"/>
      <c r="D472"/>
    </row>
    <row r="473" spans="1:4" x14ac:dyDescent="0.25">
      <c r="A473"/>
      <c r="D473"/>
    </row>
    <row r="474" spans="1:4" x14ac:dyDescent="0.25">
      <c r="A474"/>
      <c r="D474"/>
    </row>
    <row r="475" spans="1:4" x14ac:dyDescent="0.25">
      <c r="A475"/>
      <c r="D475"/>
    </row>
    <row r="476" spans="1:4" x14ac:dyDescent="0.25">
      <c r="A476"/>
      <c r="D476"/>
    </row>
    <row r="477" spans="1:4" x14ac:dyDescent="0.25">
      <c r="A477"/>
      <c r="D477"/>
    </row>
    <row r="478" spans="1:4" x14ac:dyDescent="0.25">
      <c r="A478"/>
      <c r="D478"/>
    </row>
    <row r="479" spans="1:4" x14ac:dyDescent="0.25">
      <c r="A479"/>
      <c r="D479"/>
    </row>
    <row r="480" spans="1:4" x14ac:dyDescent="0.25">
      <c r="A480"/>
      <c r="D480"/>
    </row>
    <row r="481" spans="1:4" x14ac:dyDescent="0.25">
      <c r="A481"/>
      <c r="D481"/>
    </row>
    <row r="482" spans="1:4" x14ac:dyDescent="0.25">
      <c r="A482"/>
      <c r="D482"/>
    </row>
    <row r="483" spans="1:4" x14ac:dyDescent="0.25">
      <c r="A483"/>
      <c r="D483"/>
    </row>
    <row r="484" spans="1:4" x14ac:dyDescent="0.25">
      <c r="A484"/>
      <c r="D484"/>
    </row>
    <row r="485" spans="1:4" x14ac:dyDescent="0.25">
      <c r="A485"/>
      <c r="D485"/>
    </row>
    <row r="486" spans="1:4" x14ac:dyDescent="0.25">
      <c r="A486"/>
      <c r="D486"/>
    </row>
    <row r="487" spans="1:4" x14ac:dyDescent="0.25">
      <c r="A487"/>
      <c r="D487"/>
    </row>
    <row r="488" spans="1:4" x14ac:dyDescent="0.25">
      <c r="A488"/>
      <c r="D488"/>
    </row>
    <row r="489" spans="1:4" x14ac:dyDescent="0.25">
      <c r="A489"/>
      <c r="D489"/>
    </row>
    <row r="490" spans="1:4" x14ac:dyDescent="0.25">
      <c r="A490"/>
      <c r="D490"/>
    </row>
    <row r="491" spans="1:4" x14ac:dyDescent="0.25">
      <c r="A491"/>
      <c r="D491"/>
    </row>
    <row r="492" spans="1:4" x14ac:dyDescent="0.25">
      <c r="A492"/>
      <c r="D492"/>
    </row>
    <row r="493" spans="1:4" x14ac:dyDescent="0.25">
      <c r="A493"/>
      <c r="D493"/>
    </row>
    <row r="494" spans="1:4" x14ac:dyDescent="0.25">
      <c r="A494"/>
      <c r="D494"/>
    </row>
    <row r="495" spans="1:4" x14ac:dyDescent="0.25">
      <c r="A495"/>
      <c r="D495"/>
    </row>
    <row r="496" spans="1:4" x14ac:dyDescent="0.25">
      <c r="A496"/>
      <c r="D496"/>
    </row>
    <row r="497" spans="1:4" x14ac:dyDescent="0.25">
      <c r="A497"/>
      <c r="D497"/>
    </row>
    <row r="498" spans="1:4" x14ac:dyDescent="0.25">
      <c r="A498"/>
      <c r="D498"/>
    </row>
    <row r="499" spans="1:4" x14ac:dyDescent="0.25">
      <c r="A499"/>
      <c r="D499"/>
    </row>
    <row r="500" spans="1:4" x14ac:dyDescent="0.25">
      <c r="A500"/>
      <c r="D500"/>
    </row>
    <row r="501" spans="1:4" x14ac:dyDescent="0.25">
      <c r="A501"/>
      <c r="D501"/>
    </row>
    <row r="502" spans="1:4" x14ac:dyDescent="0.25">
      <c r="A502"/>
      <c r="D502"/>
    </row>
    <row r="503" spans="1:4" x14ac:dyDescent="0.25">
      <c r="A503"/>
      <c r="D503"/>
    </row>
    <row r="504" spans="1:4" x14ac:dyDescent="0.25">
      <c r="A504"/>
      <c r="D504"/>
    </row>
    <row r="505" spans="1:4" x14ac:dyDescent="0.25">
      <c r="A505"/>
      <c r="D505"/>
    </row>
    <row r="506" spans="1:4" x14ac:dyDescent="0.25">
      <c r="A506"/>
      <c r="D506"/>
    </row>
    <row r="507" spans="1:4" x14ac:dyDescent="0.25">
      <c r="A507"/>
      <c r="D507"/>
    </row>
    <row r="508" spans="1:4" x14ac:dyDescent="0.25">
      <c r="A508"/>
      <c r="D508"/>
    </row>
    <row r="509" spans="1:4" x14ac:dyDescent="0.25">
      <c r="A509"/>
      <c r="D509"/>
    </row>
    <row r="510" spans="1:4" x14ac:dyDescent="0.25">
      <c r="A510"/>
      <c r="D510"/>
    </row>
    <row r="511" spans="1:4" x14ac:dyDescent="0.25">
      <c r="A511"/>
      <c r="D511"/>
    </row>
    <row r="512" spans="1:4" x14ac:dyDescent="0.25">
      <c r="A512"/>
      <c r="D512"/>
    </row>
    <row r="513" spans="1:4" x14ac:dyDescent="0.25">
      <c r="A513"/>
      <c r="D513"/>
    </row>
    <row r="514" spans="1:4" x14ac:dyDescent="0.25">
      <c r="A514"/>
      <c r="D514"/>
    </row>
    <row r="515" spans="1:4" x14ac:dyDescent="0.25">
      <c r="A515"/>
      <c r="D515"/>
    </row>
    <row r="516" spans="1:4" x14ac:dyDescent="0.25">
      <c r="A516"/>
      <c r="D516"/>
    </row>
    <row r="517" spans="1:4" x14ac:dyDescent="0.25">
      <c r="A517"/>
      <c r="D517"/>
    </row>
    <row r="518" spans="1:4" x14ac:dyDescent="0.25">
      <c r="A518"/>
      <c r="D518"/>
    </row>
    <row r="519" spans="1:4" x14ac:dyDescent="0.25">
      <c r="A519"/>
      <c r="D519"/>
    </row>
    <row r="520" spans="1:4" x14ac:dyDescent="0.25">
      <c r="A520"/>
      <c r="D520"/>
    </row>
    <row r="521" spans="1:4" x14ac:dyDescent="0.25">
      <c r="A521"/>
      <c r="D521"/>
    </row>
    <row r="522" spans="1:4" x14ac:dyDescent="0.25">
      <c r="A522"/>
      <c r="D522"/>
    </row>
    <row r="523" spans="1:4" x14ac:dyDescent="0.25">
      <c r="A523"/>
      <c r="D523"/>
    </row>
    <row r="524" spans="1:4" x14ac:dyDescent="0.25">
      <c r="A524"/>
      <c r="D524"/>
    </row>
    <row r="525" spans="1:4" x14ac:dyDescent="0.25">
      <c r="A525"/>
      <c r="D525"/>
    </row>
    <row r="526" spans="1:4" x14ac:dyDescent="0.25">
      <c r="A526"/>
      <c r="D526"/>
    </row>
    <row r="527" spans="1:4" x14ac:dyDescent="0.25">
      <c r="A527"/>
      <c r="D527"/>
    </row>
    <row r="528" spans="1:4" x14ac:dyDescent="0.25">
      <c r="A528"/>
      <c r="D528"/>
    </row>
    <row r="529" spans="1:4" x14ac:dyDescent="0.25">
      <c r="A529"/>
      <c r="D529"/>
    </row>
    <row r="530" spans="1:4" x14ac:dyDescent="0.25">
      <c r="A530"/>
      <c r="D530"/>
    </row>
    <row r="531" spans="1:4" x14ac:dyDescent="0.25">
      <c r="A531"/>
      <c r="D531"/>
    </row>
    <row r="532" spans="1:4" x14ac:dyDescent="0.25">
      <c r="A532"/>
      <c r="D532"/>
    </row>
    <row r="533" spans="1:4" x14ac:dyDescent="0.25">
      <c r="A533"/>
      <c r="D533"/>
    </row>
    <row r="534" spans="1:4" x14ac:dyDescent="0.25">
      <c r="A534"/>
      <c r="D534"/>
    </row>
    <row r="535" spans="1:4" x14ac:dyDescent="0.25">
      <c r="A535"/>
      <c r="D535"/>
    </row>
    <row r="536" spans="1:4" x14ac:dyDescent="0.25">
      <c r="A536"/>
      <c r="D536"/>
    </row>
    <row r="537" spans="1:4" x14ac:dyDescent="0.25">
      <c r="A537"/>
      <c r="D537"/>
    </row>
    <row r="538" spans="1:4" x14ac:dyDescent="0.25">
      <c r="A538"/>
      <c r="D538"/>
    </row>
    <row r="539" spans="1:4" x14ac:dyDescent="0.25">
      <c r="A539"/>
      <c r="D539"/>
    </row>
    <row r="540" spans="1:4" x14ac:dyDescent="0.25">
      <c r="A540"/>
      <c r="D540"/>
    </row>
    <row r="541" spans="1:4" x14ac:dyDescent="0.25">
      <c r="A541"/>
      <c r="D541"/>
    </row>
    <row r="542" spans="1:4" x14ac:dyDescent="0.25">
      <c r="A542"/>
      <c r="D542"/>
    </row>
    <row r="543" spans="1:4" x14ac:dyDescent="0.25">
      <c r="A543"/>
      <c r="D543"/>
    </row>
    <row r="544" spans="1:4" x14ac:dyDescent="0.25">
      <c r="A544"/>
      <c r="D544"/>
    </row>
    <row r="545" spans="1:4" x14ac:dyDescent="0.25">
      <c r="A545"/>
      <c r="D545"/>
    </row>
    <row r="546" spans="1:4" x14ac:dyDescent="0.25">
      <c r="A546"/>
      <c r="D546"/>
    </row>
    <row r="547" spans="1:4" x14ac:dyDescent="0.25">
      <c r="A547"/>
      <c r="D547"/>
    </row>
    <row r="548" spans="1:4" x14ac:dyDescent="0.25">
      <c r="A548"/>
      <c r="D548"/>
    </row>
    <row r="549" spans="1:4" x14ac:dyDescent="0.25">
      <c r="A549"/>
      <c r="D549"/>
    </row>
    <row r="550" spans="1:4" x14ac:dyDescent="0.25">
      <c r="A550"/>
      <c r="D550"/>
    </row>
    <row r="551" spans="1:4" x14ac:dyDescent="0.25">
      <c r="A551"/>
      <c r="D551"/>
    </row>
    <row r="552" spans="1:4" x14ac:dyDescent="0.25">
      <c r="A552"/>
      <c r="D552"/>
    </row>
    <row r="553" spans="1:4" x14ac:dyDescent="0.25">
      <c r="A553"/>
      <c r="D553"/>
    </row>
    <row r="554" spans="1:4" x14ac:dyDescent="0.25">
      <c r="A554"/>
      <c r="D554"/>
    </row>
    <row r="555" spans="1:4" x14ac:dyDescent="0.25">
      <c r="A555"/>
      <c r="D555"/>
    </row>
    <row r="556" spans="1:4" x14ac:dyDescent="0.25">
      <c r="A556"/>
      <c r="D556"/>
    </row>
    <row r="557" spans="1:4" x14ac:dyDescent="0.25">
      <c r="A557"/>
      <c r="D557"/>
    </row>
    <row r="558" spans="1:4" x14ac:dyDescent="0.25">
      <c r="A558"/>
      <c r="D558"/>
    </row>
    <row r="559" spans="1:4" x14ac:dyDescent="0.25">
      <c r="A559"/>
      <c r="D559"/>
    </row>
    <row r="560" spans="1:4" x14ac:dyDescent="0.25">
      <c r="A560"/>
      <c r="D560"/>
    </row>
    <row r="561" spans="1:4" x14ac:dyDescent="0.25">
      <c r="A561"/>
      <c r="D561"/>
    </row>
    <row r="562" spans="1:4" x14ac:dyDescent="0.25">
      <c r="A562"/>
      <c r="D562"/>
    </row>
    <row r="563" spans="1:4" x14ac:dyDescent="0.25">
      <c r="A563"/>
      <c r="D563"/>
    </row>
    <row r="564" spans="1:4" x14ac:dyDescent="0.25">
      <c r="A564"/>
      <c r="D564"/>
    </row>
    <row r="565" spans="1:4" x14ac:dyDescent="0.25">
      <c r="A565"/>
      <c r="D565"/>
    </row>
    <row r="566" spans="1:4" x14ac:dyDescent="0.25">
      <c r="A566"/>
      <c r="D566"/>
    </row>
    <row r="567" spans="1:4" x14ac:dyDescent="0.25">
      <c r="A567"/>
      <c r="D567"/>
    </row>
    <row r="568" spans="1:4" x14ac:dyDescent="0.25">
      <c r="A568"/>
      <c r="D568"/>
    </row>
    <row r="569" spans="1:4" x14ac:dyDescent="0.25">
      <c r="A569"/>
      <c r="D569"/>
    </row>
    <row r="570" spans="1:4" x14ac:dyDescent="0.25">
      <c r="A570"/>
      <c r="D570"/>
    </row>
    <row r="571" spans="1:4" x14ac:dyDescent="0.25">
      <c r="A571"/>
      <c r="D571"/>
    </row>
    <row r="572" spans="1:4" x14ac:dyDescent="0.25">
      <c r="A572"/>
      <c r="D572"/>
    </row>
    <row r="573" spans="1:4" x14ac:dyDescent="0.25">
      <c r="A573"/>
      <c r="D573"/>
    </row>
    <row r="574" spans="1:4" x14ac:dyDescent="0.25">
      <c r="A574"/>
      <c r="D574"/>
    </row>
    <row r="575" spans="1:4" x14ac:dyDescent="0.25">
      <c r="A575"/>
      <c r="D575"/>
    </row>
    <row r="576" spans="1:4" x14ac:dyDescent="0.25">
      <c r="A576"/>
      <c r="D576"/>
    </row>
    <row r="577" spans="1:4" x14ac:dyDescent="0.25">
      <c r="A577"/>
      <c r="D577"/>
    </row>
    <row r="578" spans="1:4" x14ac:dyDescent="0.25">
      <c r="A578"/>
      <c r="D578"/>
    </row>
    <row r="579" spans="1:4" x14ac:dyDescent="0.25">
      <c r="A579"/>
      <c r="D579"/>
    </row>
    <row r="580" spans="1:4" x14ac:dyDescent="0.25">
      <c r="A580"/>
      <c r="D580"/>
    </row>
    <row r="581" spans="1:4" x14ac:dyDescent="0.25">
      <c r="A581"/>
      <c r="D581"/>
    </row>
    <row r="582" spans="1:4" x14ac:dyDescent="0.25">
      <c r="A582"/>
      <c r="D582"/>
    </row>
    <row r="583" spans="1:4" x14ac:dyDescent="0.25">
      <c r="A583"/>
      <c r="D583"/>
    </row>
    <row r="584" spans="1:4" x14ac:dyDescent="0.25">
      <c r="A584"/>
      <c r="D584"/>
    </row>
    <row r="585" spans="1:4" x14ac:dyDescent="0.25">
      <c r="A585"/>
      <c r="D585"/>
    </row>
    <row r="586" spans="1:4" x14ac:dyDescent="0.25">
      <c r="A586"/>
      <c r="D586"/>
    </row>
    <row r="587" spans="1:4" x14ac:dyDescent="0.25">
      <c r="A587"/>
      <c r="D587"/>
    </row>
    <row r="588" spans="1:4" x14ac:dyDescent="0.25">
      <c r="A588"/>
      <c r="D588"/>
    </row>
    <row r="589" spans="1:4" x14ac:dyDescent="0.25">
      <c r="A589"/>
      <c r="D589"/>
    </row>
    <row r="590" spans="1:4" x14ac:dyDescent="0.25">
      <c r="A590"/>
      <c r="D590"/>
    </row>
    <row r="591" spans="1:4" x14ac:dyDescent="0.25">
      <c r="A591"/>
      <c r="D591"/>
    </row>
    <row r="592" spans="1:4" x14ac:dyDescent="0.25">
      <c r="A592"/>
      <c r="D592"/>
    </row>
    <row r="593" spans="1:4" x14ac:dyDescent="0.25">
      <c r="A593"/>
      <c r="D593"/>
    </row>
    <row r="594" spans="1:4" x14ac:dyDescent="0.25">
      <c r="A594"/>
      <c r="D594"/>
    </row>
    <row r="595" spans="1:4" x14ac:dyDescent="0.25">
      <c r="A595"/>
      <c r="D595"/>
    </row>
    <row r="596" spans="1:4" x14ac:dyDescent="0.25">
      <c r="A596"/>
      <c r="D596"/>
    </row>
    <row r="597" spans="1:4" x14ac:dyDescent="0.25">
      <c r="A597"/>
      <c r="D597"/>
    </row>
    <row r="598" spans="1:4" x14ac:dyDescent="0.25">
      <c r="A598"/>
      <c r="D598"/>
    </row>
    <row r="599" spans="1:4" x14ac:dyDescent="0.25">
      <c r="A599"/>
      <c r="D599"/>
    </row>
    <row r="600" spans="1:4" x14ac:dyDescent="0.25">
      <c r="A600"/>
      <c r="D600"/>
    </row>
    <row r="601" spans="1:4" x14ac:dyDescent="0.25">
      <c r="A601"/>
      <c r="D601"/>
    </row>
    <row r="602" spans="1:4" x14ac:dyDescent="0.25">
      <c r="A602"/>
      <c r="D602"/>
    </row>
    <row r="603" spans="1:4" x14ac:dyDescent="0.25">
      <c r="A603"/>
      <c r="D603"/>
    </row>
    <row r="604" spans="1:4" x14ac:dyDescent="0.25">
      <c r="A604"/>
      <c r="D604"/>
    </row>
    <row r="605" spans="1:4" x14ac:dyDescent="0.25">
      <c r="A605"/>
      <c r="D605"/>
    </row>
    <row r="606" spans="1:4" x14ac:dyDescent="0.25">
      <c r="A606"/>
      <c r="D606"/>
    </row>
    <row r="607" spans="1:4" x14ac:dyDescent="0.25">
      <c r="A607"/>
      <c r="D607"/>
    </row>
    <row r="608" spans="1:4" x14ac:dyDescent="0.25">
      <c r="A608"/>
      <c r="D608"/>
    </row>
    <row r="609" spans="1:4" x14ac:dyDescent="0.25">
      <c r="A609"/>
      <c r="D609"/>
    </row>
    <row r="610" spans="1:4" x14ac:dyDescent="0.25">
      <c r="A610"/>
      <c r="D610"/>
    </row>
    <row r="611" spans="1:4" x14ac:dyDescent="0.25">
      <c r="A611"/>
      <c r="D611"/>
    </row>
    <row r="612" spans="1:4" x14ac:dyDescent="0.25">
      <c r="A612"/>
      <c r="D612"/>
    </row>
    <row r="613" spans="1:4" x14ac:dyDescent="0.25">
      <c r="A613"/>
      <c r="D613"/>
    </row>
    <row r="614" spans="1:4" x14ac:dyDescent="0.25">
      <c r="A614"/>
      <c r="D614"/>
    </row>
    <row r="615" spans="1:4" x14ac:dyDescent="0.25">
      <c r="A615"/>
      <c r="D615"/>
    </row>
    <row r="616" spans="1:4" x14ac:dyDescent="0.25">
      <c r="A616"/>
      <c r="D616"/>
    </row>
    <row r="617" spans="1:4" x14ac:dyDescent="0.25">
      <c r="A617"/>
      <c r="D617"/>
    </row>
    <row r="618" spans="1:4" x14ac:dyDescent="0.25">
      <c r="A618"/>
      <c r="D618"/>
    </row>
    <row r="619" spans="1:4" x14ac:dyDescent="0.25">
      <c r="A619"/>
      <c r="D619"/>
    </row>
    <row r="620" spans="1:4" x14ac:dyDescent="0.25">
      <c r="A620"/>
      <c r="D620"/>
    </row>
    <row r="621" spans="1:4" x14ac:dyDescent="0.25">
      <c r="A621"/>
      <c r="D621"/>
    </row>
    <row r="622" spans="1:4" x14ac:dyDescent="0.25">
      <c r="A622"/>
      <c r="D622"/>
    </row>
    <row r="623" spans="1:4" x14ac:dyDescent="0.25">
      <c r="A623"/>
      <c r="D623"/>
    </row>
    <row r="624" spans="1:4" x14ac:dyDescent="0.25">
      <c r="A624"/>
      <c r="D624"/>
    </row>
    <row r="625" spans="1:4" x14ac:dyDescent="0.25">
      <c r="A625"/>
      <c r="D625"/>
    </row>
    <row r="626" spans="1:4" x14ac:dyDescent="0.25">
      <c r="A626"/>
      <c r="D626"/>
    </row>
    <row r="627" spans="1:4" x14ac:dyDescent="0.25">
      <c r="A627"/>
      <c r="D627"/>
    </row>
    <row r="628" spans="1:4" x14ac:dyDescent="0.25">
      <c r="A628"/>
      <c r="D628"/>
    </row>
    <row r="629" spans="1:4" x14ac:dyDescent="0.25">
      <c r="A629"/>
      <c r="D629"/>
    </row>
    <row r="630" spans="1:4" x14ac:dyDescent="0.25">
      <c r="A630"/>
      <c r="D630"/>
    </row>
    <row r="631" spans="1:4" x14ac:dyDescent="0.25">
      <c r="A631"/>
      <c r="D631"/>
    </row>
    <row r="632" spans="1:4" x14ac:dyDescent="0.25">
      <c r="A632"/>
      <c r="D632"/>
    </row>
    <row r="633" spans="1:4" x14ac:dyDescent="0.25">
      <c r="A633"/>
      <c r="D633"/>
    </row>
    <row r="634" spans="1:4" x14ac:dyDescent="0.25">
      <c r="A634"/>
      <c r="D634"/>
    </row>
    <row r="635" spans="1:4" x14ac:dyDescent="0.25">
      <c r="A635"/>
      <c r="D635"/>
    </row>
    <row r="636" spans="1:4" x14ac:dyDescent="0.25">
      <c r="A636"/>
      <c r="D636"/>
    </row>
    <row r="637" spans="1:4" x14ac:dyDescent="0.25">
      <c r="A637"/>
      <c r="D637"/>
    </row>
    <row r="638" spans="1:4" x14ac:dyDescent="0.25">
      <c r="A638"/>
      <c r="D638"/>
    </row>
    <row r="639" spans="1:4" x14ac:dyDescent="0.25">
      <c r="A639"/>
      <c r="D639"/>
    </row>
    <row r="640" spans="1:4" x14ac:dyDescent="0.25">
      <c r="A640"/>
      <c r="D640"/>
    </row>
    <row r="641" spans="1:4" x14ac:dyDescent="0.25">
      <c r="A641"/>
      <c r="D641"/>
    </row>
    <row r="642" spans="1:4" x14ac:dyDescent="0.25">
      <c r="A642"/>
      <c r="D642"/>
    </row>
    <row r="643" spans="1:4" x14ac:dyDescent="0.25">
      <c r="A643"/>
      <c r="D643"/>
    </row>
    <row r="644" spans="1:4" x14ac:dyDescent="0.25">
      <c r="A644"/>
      <c r="D644"/>
    </row>
    <row r="645" spans="1:4" x14ac:dyDescent="0.25">
      <c r="A645"/>
      <c r="D645"/>
    </row>
    <row r="646" spans="1:4" x14ac:dyDescent="0.25">
      <c r="A646"/>
      <c r="D646"/>
    </row>
    <row r="647" spans="1:4" x14ac:dyDescent="0.25">
      <c r="A647"/>
      <c r="D647"/>
    </row>
    <row r="648" spans="1:4" x14ac:dyDescent="0.25">
      <c r="A648"/>
      <c r="D648"/>
    </row>
    <row r="649" spans="1:4" x14ac:dyDescent="0.25">
      <c r="A649"/>
      <c r="D649"/>
    </row>
    <row r="650" spans="1:4" x14ac:dyDescent="0.25">
      <c r="A650"/>
      <c r="D650"/>
    </row>
    <row r="651" spans="1:4" x14ac:dyDescent="0.25">
      <c r="A651"/>
      <c r="D651"/>
    </row>
    <row r="652" spans="1:4" x14ac:dyDescent="0.25">
      <c r="A652"/>
      <c r="D652"/>
    </row>
    <row r="653" spans="1:4" x14ac:dyDescent="0.25">
      <c r="A653"/>
      <c r="D653"/>
    </row>
    <row r="654" spans="1:4" x14ac:dyDescent="0.25">
      <c r="A654"/>
      <c r="D654"/>
    </row>
    <row r="655" spans="1:4" x14ac:dyDescent="0.25">
      <c r="A655"/>
      <c r="D655"/>
    </row>
    <row r="656" spans="1:4" x14ac:dyDescent="0.25">
      <c r="A656"/>
      <c r="D656"/>
    </row>
    <row r="657" spans="1:4" x14ac:dyDescent="0.25">
      <c r="A657"/>
      <c r="D657"/>
    </row>
    <row r="658" spans="1:4" x14ac:dyDescent="0.25">
      <c r="A658"/>
      <c r="D658"/>
    </row>
    <row r="659" spans="1:4" x14ac:dyDescent="0.25">
      <c r="A659"/>
      <c r="D659"/>
    </row>
    <row r="660" spans="1:4" x14ac:dyDescent="0.25">
      <c r="A660"/>
      <c r="D660"/>
    </row>
    <row r="661" spans="1:4" x14ac:dyDescent="0.25">
      <c r="A661"/>
      <c r="D661"/>
    </row>
    <row r="662" spans="1:4" x14ac:dyDescent="0.25">
      <c r="A662"/>
      <c r="D662"/>
    </row>
    <row r="663" spans="1:4" x14ac:dyDescent="0.25">
      <c r="A663"/>
      <c r="D663"/>
    </row>
    <row r="664" spans="1:4" x14ac:dyDescent="0.25">
      <c r="A664"/>
      <c r="D664"/>
    </row>
    <row r="665" spans="1:4" x14ac:dyDescent="0.25">
      <c r="A665"/>
      <c r="D665"/>
    </row>
    <row r="666" spans="1:4" x14ac:dyDescent="0.25">
      <c r="A666"/>
      <c r="D666"/>
    </row>
    <row r="667" spans="1:4" x14ac:dyDescent="0.25">
      <c r="A667"/>
      <c r="D667"/>
    </row>
    <row r="668" spans="1:4" x14ac:dyDescent="0.25">
      <c r="A668"/>
      <c r="D668"/>
    </row>
    <row r="669" spans="1:4" x14ac:dyDescent="0.25">
      <c r="A669"/>
      <c r="D669"/>
    </row>
    <row r="670" spans="1:4" x14ac:dyDescent="0.25">
      <c r="A670"/>
      <c r="D670"/>
    </row>
    <row r="671" spans="1:4" x14ac:dyDescent="0.25">
      <c r="A671"/>
      <c r="D671"/>
    </row>
    <row r="672" spans="1:4" x14ac:dyDescent="0.25">
      <c r="A672"/>
      <c r="D672"/>
    </row>
    <row r="673" spans="1:4" x14ac:dyDescent="0.25">
      <c r="A673"/>
      <c r="D673"/>
    </row>
    <row r="674" spans="1:4" x14ac:dyDescent="0.25">
      <c r="A674"/>
      <c r="D674"/>
    </row>
    <row r="675" spans="1:4" x14ac:dyDescent="0.25">
      <c r="A675"/>
      <c r="D675"/>
    </row>
    <row r="676" spans="1:4" x14ac:dyDescent="0.25">
      <c r="A676"/>
      <c r="D676"/>
    </row>
    <row r="677" spans="1:4" x14ac:dyDescent="0.25">
      <c r="A677"/>
      <c r="D677"/>
    </row>
    <row r="678" spans="1:4" x14ac:dyDescent="0.25">
      <c r="A678"/>
      <c r="D678"/>
    </row>
    <row r="679" spans="1:4" x14ac:dyDescent="0.25">
      <c r="A679"/>
      <c r="D679"/>
    </row>
    <row r="680" spans="1:4" x14ac:dyDescent="0.25">
      <c r="A680"/>
      <c r="D680"/>
    </row>
    <row r="681" spans="1:4" x14ac:dyDescent="0.25">
      <c r="A681"/>
      <c r="D681"/>
    </row>
    <row r="682" spans="1:4" x14ac:dyDescent="0.25">
      <c r="A682"/>
      <c r="D682"/>
    </row>
    <row r="683" spans="1:4" x14ac:dyDescent="0.25">
      <c r="A683"/>
      <c r="D683"/>
    </row>
    <row r="684" spans="1:4" x14ac:dyDescent="0.25">
      <c r="A684"/>
      <c r="D684"/>
    </row>
    <row r="685" spans="1:4" x14ac:dyDescent="0.25">
      <c r="A685"/>
      <c r="D685"/>
    </row>
    <row r="686" spans="1:4" x14ac:dyDescent="0.25">
      <c r="A686"/>
      <c r="D686"/>
    </row>
    <row r="687" spans="1:4" x14ac:dyDescent="0.25">
      <c r="A687"/>
      <c r="D687"/>
    </row>
    <row r="688" spans="1:4" x14ac:dyDescent="0.25">
      <c r="A688"/>
      <c r="D688"/>
    </row>
    <row r="689" spans="1:4" x14ac:dyDescent="0.25">
      <c r="A689"/>
      <c r="D689"/>
    </row>
    <row r="690" spans="1:4" x14ac:dyDescent="0.25">
      <c r="A690"/>
      <c r="D690"/>
    </row>
    <row r="691" spans="1:4" x14ac:dyDescent="0.25">
      <c r="A691"/>
      <c r="D691"/>
    </row>
    <row r="692" spans="1:4" x14ac:dyDescent="0.25">
      <c r="A692"/>
      <c r="D692"/>
    </row>
    <row r="693" spans="1:4" x14ac:dyDescent="0.25">
      <c r="A693"/>
      <c r="D693"/>
    </row>
    <row r="694" spans="1:4" x14ac:dyDescent="0.25">
      <c r="A694"/>
      <c r="D694"/>
    </row>
    <row r="695" spans="1:4" x14ac:dyDescent="0.25">
      <c r="A695"/>
      <c r="D695"/>
    </row>
    <row r="696" spans="1:4" x14ac:dyDescent="0.25">
      <c r="A696"/>
      <c r="D696"/>
    </row>
    <row r="697" spans="1:4" x14ac:dyDescent="0.25">
      <c r="A697"/>
      <c r="D697"/>
    </row>
    <row r="698" spans="1:4" x14ac:dyDescent="0.25">
      <c r="A698"/>
      <c r="D698"/>
    </row>
    <row r="699" spans="1:4" x14ac:dyDescent="0.25">
      <c r="A699"/>
      <c r="D699"/>
    </row>
    <row r="700" spans="1:4" x14ac:dyDescent="0.25">
      <c r="A700"/>
      <c r="D700"/>
    </row>
    <row r="701" spans="1:4" x14ac:dyDescent="0.25">
      <c r="A701"/>
      <c r="D701"/>
    </row>
    <row r="702" spans="1:4" x14ac:dyDescent="0.25">
      <c r="A702"/>
      <c r="D702"/>
    </row>
    <row r="703" spans="1:4" x14ac:dyDescent="0.25">
      <c r="A703"/>
      <c r="D703"/>
    </row>
    <row r="704" spans="1:4" x14ac:dyDescent="0.25">
      <c r="A704"/>
      <c r="D704"/>
    </row>
    <row r="705" spans="1:4" x14ac:dyDescent="0.25">
      <c r="A705"/>
      <c r="D705"/>
    </row>
    <row r="706" spans="1:4" x14ac:dyDescent="0.25">
      <c r="A706"/>
      <c r="D706"/>
    </row>
    <row r="707" spans="1:4" x14ac:dyDescent="0.25">
      <c r="A707"/>
      <c r="D707"/>
    </row>
    <row r="708" spans="1:4" x14ac:dyDescent="0.25">
      <c r="A708"/>
      <c r="D708"/>
    </row>
    <row r="709" spans="1:4" x14ac:dyDescent="0.25">
      <c r="A709"/>
      <c r="D709"/>
    </row>
    <row r="710" spans="1:4" x14ac:dyDescent="0.25">
      <c r="A710"/>
      <c r="D710"/>
    </row>
    <row r="711" spans="1:4" x14ac:dyDescent="0.25">
      <c r="A711"/>
      <c r="D711"/>
    </row>
    <row r="712" spans="1:4" x14ac:dyDescent="0.25">
      <c r="A712"/>
      <c r="D712"/>
    </row>
    <row r="713" spans="1:4" x14ac:dyDescent="0.25">
      <c r="A713"/>
      <c r="D713"/>
    </row>
    <row r="714" spans="1:4" x14ac:dyDescent="0.25">
      <c r="A714"/>
      <c r="D714"/>
    </row>
    <row r="715" spans="1:4" x14ac:dyDescent="0.25">
      <c r="A715"/>
      <c r="D715"/>
    </row>
    <row r="716" spans="1:4" x14ac:dyDescent="0.25">
      <c r="A716"/>
      <c r="D716"/>
    </row>
    <row r="717" spans="1:4" x14ac:dyDescent="0.25">
      <c r="A717"/>
      <c r="D717"/>
    </row>
    <row r="718" spans="1:4" x14ac:dyDescent="0.25">
      <c r="A718"/>
      <c r="D718"/>
    </row>
    <row r="719" spans="1:4" x14ac:dyDescent="0.25">
      <c r="A719"/>
      <c r="D719"/>
    </row>
    <row r="720" spans="1:4" x14ac:dyDescent="0.25">
      <c r="A720"/>
      <c r="D720"/>
    </row>
    <row r="721" spans="1:4" x14ac:dyDescent="0.25">
      <c r="A721"/>
      <c r="D721"/>
    </row>
    <row r="722" spans="1:4" x14ac:dyDescent="0.25">
      <c r="A722"/>
      <c r="D722"/>
    </row>
    <row r="723" spans="1:4" x14ac:dyDescent="0.25">
      <c r="A723"/>
      <c r="D723"/>
    </row>
    <row r="724" spans="1:4" x14ac:dyDescent="0.25">
      <c r="A724"/>
      <c r="D724"/>
    </row>
    <row r="725" spans="1:4" x14ac:dyDescent="0.25">
      <c r="A725"/>
      <c r="D725"/>
    </row>
    <row r="726" spans="1:4" x14ac:dyDescent="0.25">
      <c r="A726"/>
      <c r="D726"/>
    </row>
    <row r="727" spans="1:4" x14ac:dyDescent="0.25">
      <c r="A727"/>
      <c r="D727"/>
    </row>
    <row r="728" spans="1:4" x14ac:dyDescent="0.25">
      <c r="A728"/>
      <c r="D728"/>
    </row>
    <row r="729" spans="1:4" x14ac:dyDescent="0.25">
      <c r="A729"/>
      <c r="D729"/>
    </row>
    <row r="730" spans="1:4" x14ac:dyDescent="0.25">
      <c r="A730"/>
      <c r="D730"/>
    </row>
    <row r="731" spans="1:4" x14ac:dyDescent="0.25">
      <c r="A731"/>
      <c r="D731"/>
    </row>
    <row r="732" spans="1:4" x14ac:dyDescent="0.25">
      <c r="A732"/>
      <c r="D732"/>
    </row>
    <row r="733" spans="1:4" x14ac:dyDescent="0.25">
      <c r="A733"/>
      <c r="D733"/>
    </row>
    <row r="734" spans="1:4" x14ac:dyDescent="0.25">
      <c r="A734"/>
      <c r="D734"/>
    </row>
    <row r="735" spans="1:4" x14ac:dyDescent="0.25">
      <c r="A735"/>
      <c r="D735"/>
    </row>
    <row r="736" spans="1:4" x14ac:dyDescent="0.25">
      <c r="A736"/>
      <c r="D736"/>
    </row>
    <row r="737" spans="1:4" x14ac:dyDescent="0.25">
      <c r="A737"/>
      <c r="D737"/>
    </row>
    <row r="738" spans="1:4" x14ac:dyDescent="0.25">
      <c r="A738"/>
      <c r="D738"/>
    </row>
    <row r="739" spans="1:4" x14ac:dyDescent="0.25">
      <c r="A739"/>
      <c r="D739"/>
    </row>
    <row r="740" spans="1:4" x14ac:dyDescent="0.25">
      <c r="A740"/>
      <c r="D740"/>
    </row>
    <row r="741" spans="1:4" x14ac:dyDescent="0.25">
      <c r="A741"/>
      <c r="D741"/>
    </row>
    <row r="742" spans="1:4" x14ac:dyDescent="0.25">
      <c r="A742"/>
      <c r="D742"/>
    </row>
    <row r="743" spans="1:4" x14ac:dyDescent="0.25">
      <c r="A743"/>
      <c r="D743"/>
    </row>
    <row r="744" spans="1:4" x14ac:dyDescent="0.25">
      <c r="A744"/>
      <c r="D744"/>
    </row>
    <row r="745" spans="1:4" x14ac:dyDescent="0.25">
      <c r="A745"/>
      <c r="D745"/>
    </row>
    <row r="746" spans="1:4" x14ac:dyDescent="0.25">
      <c r="A746"/>
      <c r="D746"/>
    </row>
    <row r="747" spans="1:4" x14ac:dyDescent="0.25">
      <c r="A747"/>
      <c r="D747"/>
    </row>
    <row r="748" spans="1:4" x14ac:dyDescent="0.25">
      <c r="A748"/>
      <c r="D748"/>
    </row>
    <row r="749" spans="1:4" x14ac:dyDescent="0.25">
      <c r="A749"/>
      <c r="D749"/>
    </row>
    <row r="750" spans="1:4" x14ac:dyDescent="0.25">
      <c r="A750"/>
      <c r="D750"/>
    </row>
    <row r="751" spans="1:4" x14ac:dyDescent="0.25">
      <c r="A751"/>
      <c r="D751"/>
    </row>
    <row r="752" spans="1:4" x14ac:dyDescent="0.25">
      <c r="A752"/>
      <c r="D752"/>
    </row>
    <row r="753" spans="1:4" x14ac:dyDescent="0.25">
      <c r="A753"/>
      <c r="D753"/>
    </row>
    <row r="754" spans="1:4" x14ac:dyDescent="0.25">
      <c r="A754"/>
      <c r="D754"/>
    </row>
    <row r="755" spans="1:4" x14ac:dyDescent="0.25">
      <c r="A755"/>
      <c r="D755"/>
    </row>
    <row r="756" spans="1:4" x14ac:dyDescent="0.25">
      <c r="A756"/>
      <c r="D756"/>
    </row>
    <row r="757" spans="1:4" x14ac:dyDescent="0.25">
      <c r="A757"/>
      <c r="D757"/>
    </row>
    <row r="758" spans="1:4" x14ac:dyDescent="0.25">
      <c r="A758"/>
      <c r="D758"/>
    </row>
    <row r="759" spans="1:4" x14ac:dyDescent="0.25">
      <c r="A759"/>
      <c r="D759"/>
    </row>
    <row r="760" spans="1:4" x14ac:dyDescent="0.25">
      <c r="A760"/>
      <c r="D760"/>
    </row>
    <row r="761" spans="1:4" x14ac:dyDescent="0.25">
      <c r="A761"/>
      <c r="D761"/>
    </row>
    <row r="762" spans="1:4" x14ac:dyDescent="0.25">
      <c r="A762"/>
      <c r="D762"/>
    </row>
    <row r="763" spans="1:4" x14ac:dyDescent="0.25">
      <c r="A763"/>
      <c r="D763"/>
    </row>
    <row r="764" spans="1:4" x14ac:dyDescent="0.25">
      <c r="A764"/>
      <c r="D764"/>
    </row>
    <row r="765" spans="1:4" x14ac:dyDescent="0.25">
      <c r="A765"/>
      <c r="D765"/>
    </row>
    <row r="766" spans="1:4" x14ac:dyDescent="0.25">
      <c r="A766"/>
      <c r="D766"/>
    </row>
    <row r="767" spans="1:4" x14ac:dyDescent="0.25">
      <c r="A767"/>
      <c r="D767"/>
    </row>
    <row r="768" spans="1:4" x14ac:dyDescent="0.25">
      <c r="A768"/>
      <c r="D768"/>
    </row>
    <row r="769" spans="1:4" x14ac:dyDescent="0.25">
      <c r="A769"/>
      <c r="D769"/>
    </row>
    <row r="770" spans="1:4" x14ac:dyDescent="0.25">
      <c r="A770"/>
      <c r="D770"/>
    </row>
    <row r="771" spans="1:4" x14ac:dyDescent="0.25">
      <c r="A771"/>
      <c r="D771"/>
    </row>
    <row r="772" spans="1:4" x14ac:dyDescent="0.25">
      <c r="A772"/>
      <c r="D772"/>
    </row>
    <row r="773" spans="1:4" x14ac:dyDescent="0.25">
      <c r="A773"/>
      <c r="D773"/>
    </row>
    <row r="774" spans="1:4" x14ac:dyDescent="0.25">
      <c r="A774"/>
      <c r="D774"/>
    </row>
    <row r="775" spans="1:4" x14ac:dyDescent="0.25">
      <c r="A775"/>
      <c r="D775"/>
    </row>
    <row r="776" spans="1:4" x14ac:dyDescent="0.25">
      <c r="A776"/>
      <c r="D776"/>
    </row>
    <row r="777" spans="1:4" x14ac:dyDescent="0.25">
      <c r="A777"/>
      <c r="D777"/>
    </row>
    <row r="778" spans="1:4" x14ac:dyDescent="0.25">
      <c r="A778"/>
      <c r="D778"/>
    </row>
    <row r="779" spans="1:4" x14ac:dyDescent="0.25">
      <c r="A779"/>
      <c r="D779"/>
    </row>
    <row r="780" spans="1:4" x14ac:dyDescent="0.25">
      <c r="A780"/>
      <c r="D780"/>
    </row>
    <row r="781" spans="1:4" x14ac:dyDescent="0.25">
      <c r="A781"/>
      <c r="D781"/>
    </row>
    <row r="782" spans="1:4" x14ac:dyDescent="0.25">
      <c r="A782"/>
      <c r="D782"/>
    </row>
    <row r="783" spans="1:4" x14ac:dyDescent="0.25">
      <c r="A783"/>
      <c r="D783"/>
    </row>
    <row r="784" spans="1:4" x14ac:dyDescent="0.25">
      <c r="A784"/>
      <c r="D784"/>
    </row>
    <row r="785" spans="1:4" x14ac:dyDescent="0.25">
      <c r="A785"/>
      <c r="D785"/>
    </row>
    <row r="786" spans="1:4" x14ac:dyDescent="0.25">
      <c r="A786"/>
      <c r="D786"/>
    </row>
    <row r="787" spans="1:4" x14ac:dyDescent="0.25">
      <c r="A787"/>
      <c r="D787"/>
    </row>
    <row r="788" spans="1:4" x14ac:dyDescent="0.25">
      <c r="A788"/>
      <c r="D788"/>
    </row>
    <row r="789" spans="1:4" x14ac:dyDescent="0.25">
      <c r="A789"/>
      <c r="D789"/>
    </row>
    <row r="790" spans="1:4" x14ac:dyDescent="0.25">
      <c r="A790"/>
      <c r="D790"/>
    </row>
    <row r="791" spans="1:4" x14ac:dyDescent="0.25">
      <c r="A791"/>
      <c r="D791"/>
    </row>
    <row r="792" spans="1:4" x14ac:dyDescent="0.25">
      <c r="A792"/>
      <c r="D792"/>
    </row>
    <row r="793" spans="1:4" x14ac:dyDescent="0.25">
      <c r="A793"/>
      <c r="D793"/>
    </row>
    <row r="794" spans="1:4" x14ac:dyDescent="0.25">
      <c r="A794"/>
      <c r="D794"/>
    </row>
    <row r="795" spans="1:4" x14ac:dyDescent="0.25">
      <c r="A795"/>
      <c r="D795"/>
    </row>
    <row r="796" spans="1:4" x14ac:dyDescent="0.25">
      <c r="A796"/>
      <c r="D796"/>
    </row>
    <row r="797" spans="1:4" x14ac:dyDescent="0.25">
      <c r="A797"/>
      <c r="D797"/>
    </row>
    <row r="798" spans="1:4" x14ac:dyDescent="0.25">
      <c r="A798"/>
      <c r="D798"/>
    </row>
    <row r="799" spans="1:4" x14ac:dyDescent="0.25">
      <c r="A799"/>
      <c r="D799"/>
    </row>
    <row r="800" spans="1:4" x14ac:dyDescent="0.25">
      <c r="A800"/>
      <c r="D800"/>
    </row>
    <row r="801" spans="1:4" x14ac:dyDescent="0.25">
      <c r="A801"/>
      <c r="D801"/>
    </row>
    <row r="802" spans="1:4" x14ac:dyDescent="0.25">
      <c r="A802"/>
      <c r="D802"/>
    </row>
    <row r="803" spans="1:4" x14ac:dyDescent="0.25">
      <c r="A803"/>
      <c r="D803"/>
    </row>
    <row r="804" spans="1:4" x14ac:dyDescent="0.25">
      <c r="A804"/>
      <c r="D804"/>
    </row>
    <row r="805" spans="1:4" x14ac:dyDescent="0.25">
      <c r="A805"/>
      <c r="D805"/>
    </row>
    <row r="806" spans="1:4" x14ac:dyDescent="0.25">
      <c r="A806"/>
      <c r="D806"/>
    </row>
    <row r="807" spans="1:4" x14ac:dyDescent="0.25">
      <c r="A807"/>
      <c r="D807"/>
    </row>
    <row r="808" spans="1:4" x14ac:dyDescent="0.25">
      <c r="A808"/>
      <c r="D808"/>
    </row>
    <row r="809" spans="1:4" x14ac:dyDescent="0.25">
      <c r="A809"/>
      <c r="D809"/>
    </row>
    <row r="810" spans="1:4" x14ac:dyDescent="0.25">
      <c r="A810"/>
      <c r="D810"/>
    </row>
    <row r="811" spans="1:4" x14ac:dyDescent="0.25">
      <c r="A811"/>
      <c r="D811"/>
    </row>
    <row r="812" spans="1:4" x14ac:dyDescent="0.25">
      <c r="A812"/>
      <c r="D812"/>
    </row>
    <row r="813" spans="1:4" x14ac:dyDescent="0.25">
      <c r="A813"/>
      <c r="D813"/>
    </row>
    <row r="814" spans="1:4" x14ac:dyDescent="0.25">
      <c r="A814"/>
      <c r="D814"/>
    </row>
    <row r="815" spans="1:4" x14ac:dyDescent="0.25">
      <c r="A815"/>
      <c r="D815"/>
    </row>
    <row r="816" spans="1:4" x14ac:dyDescent="0.25">
      <c r="A816"/>
      <c r="D816"/>
    </row>
    <row r="817" spans="1:4" x14ac:dyDescent="0.25">
      <c r="A817"/>
      <c r="D817"/>
    </row>
    <row r="818" spans="1:4" x14ac:dyDescent="0.25">
      <c r="A818"/>
      <c r="D818"/>
    </row>
    <row r="819" spans="1:4" x14ac:dyDescent="0.25">
      <c r="A819"/>
      <c r="D819"/>
    </row>
    <row r="820" spans="1:4" x14ac:dyDescent="0.25">
      <c r="A820"/>
      <c r="D820"/>
    </row>
    <row r="821" spans="1:4" x14ac:dyDescent="0.25">
      <c r="A821"/>
      <c r="D821"/>
    </row>
    <row r="822" spans="1:4" x14ac:dyDescent="0.25">
      <c r="A822"/>
      <c r="D822"/>
    </row>
    <row r="823" spans="1:4" x14ac:dyDescent="0.25">
      <c r="A823"/>
      <c r="D823"/>
    </row>
    <row r="824" spans="1:4" x14ac:dyDescent="0.25">
      <c r="A824"/>
      <c r="D824"/>
    </row>
    <row r="825" spans="1:4" x14ac:dyDescent="0.25">
      <c r="A825"/>
      <c r="D825"/>
    </row>
    <row r="826" spans="1:4" x14ac:dyDescent="0.25">
      <c r="A826"/>
      <c r="D826"/>
    </row>
    <row r="827" spans="1:4" x14ac:dyDescent="0.25">
      <c r="A827"/>
      <c r="D827"/>
    </row>
    <row r="828" spans="1:4" x14ac:dyDescent="0.25">
      <c r="A828"/>
      <c r="D828"/>
    </row>
    <row r="829" spans="1:4" x14ac:dyDescent="0.25">
      <c r="A829"/>
      <c r="D829"/>
    </row>
    <row r="830" spans="1:4" x14ac:dyDescent="0.25">
      <c r="A830"/>
      <c r="D830"/>
    </row>
    <row r="831" spans="1:4" x14ac:dyDescent="0.25">
      <c r="A831"/>
      <c r="D831"/>
    </row>
    <row r="832" spans="1:4" x14ac:dyDescent="0.25">
      <c r="A832"/>
      <c r="D832"/>
    </row>
    <row r="833" spans="1:4" x14ac:dyDescent="0.25">
      <c r="A833"/>
      <c r="D833"/>
    </row>
    <row r="834" spans="1:4" x14ac:dyDescent="0.25">
      <c r="A834"/>
      <c r="D834"/>
    </row>
    <row r="835" spans="1:4" x14ac:dyDescent="0.25">
      <c r="A835"/>
      <c r="D835"/>
    </row>
    <row r="836" spans="1:4" x14ac:dyDescent="0.25">
      <c r="A836"/>
      <c r="D836"/>
    </row>
    <row r="837" spans="1:4" x14ac:dyDescent="0.25">
      <c r="A837"/>
      <c r="D837"/>
    </row>
    <row r="838" spans="1:4" x14ac:dyDescent="0.25">
      <c r="A838"/>
      <c r="D838"/>
    </row>
    <row r="839" spans="1:4" x14ac:dyDescent="0.25">
      <c r="A839"/>
      <c r="D839"/>
    </row>
    <row r="840" spans="1:4" x14ac:dyDescent="0.25">
      <c r="A840"/>
      <c r="D840"/>
    </row>
    <row r="841" spans="1:4" x14ac:dyDescent="0.25">
      <c r="A841"/>
      <c r="D841"/>
    </row>
    <row r="842" spans="1:4" x14ac:dyDescent="0.25">
      <c r="A842"/>
      <c r="D842"/>
    </row>
    <row r="843" spans="1:4" x14ac:dyDescent="0.25">
      <c r="A843"/>
      <c r="D843"/>
    </row>
    <row r="844" spans="1:4" x14ac:dyDescent="0.25">
      <c r="A844"/>
      <c r="D844"/>
    </row>
    <row r="845" spans="1:4" x14ac:dyDescent="0.25">
      <c r="A845"/>
      <c r="D845"/>
    </row>
    <row r="846" spans="1:4" x14ac:dyDescent="0.25">
      <c r="A846"/>
      <c r="D846"/>
    </row>
    <row r="847" spans="1:4" x14ac:dyDescent="0.25">
      <c r="A847"/>
      <c r="D847"/>
    </row>
    <row r="848" spans="1:4" x14ac:dyDescent="0.25">
      <c r="A848"/>
      <c r="D848"/>
    </row>
    <row r="849" spans="1:4" x14ac:dyDescent="0.25">
      <c r="A849"/>
      <c r="D849"/>
    </row>
    <row r="850" spans="1:4" x14ac:dyDescent="0.25">
      <c r="A850"/>
      <c r="D850"/>
    </row>
    <row r="851" spans="1:4" x14ac:dyDescent="0.25">
      <c r="A851"/>
      <c r="D851"/>
    </row>
    <row r="852" spans="1:4" x14ac:dyDescent="0.25">
      <c r="A852"/>
      <c r="D852"/>
    </row>
    <row r="853" spans="1:4" x14ac:dyDescent="0.25">
      <c r="A853"/>
      <c r="D853"/>
    </row>
    <row r="854" spans="1:4" x14ac:dyDescent="0.25">
      <c r="A854"/>
      <c r="D854"/>
    </row>
    <row r="855" spans="1:4" x14ac:dyDescent="0.25">
      <c r="A855"/>
      <c r="D855"/>
    </row>
    <row r="856" spans="1:4" x14ac:dyDescent="0.25">
      <c r="A856"/>
      <c r="D856"/>
    </row>
    <row r="857" spans="1:4" x14ac:dyDescent="0.25">
      <c r="A857"/>
      <c r="D857"/>
    </row>
    <row r="858" spans="1:4" x14ac:dyDescent="0.25">
      <c r="A858"/>
      <c r="D858"/>
    </row>
    <row r="859" spans="1:4" x14ac:dyDescent="0.25">
      <c r="A859"/>
      <c r="D859"/>
    </row>
    <row r="860" spans="1:4" x14ac:dyDescent="0.25">
      <c r="A860"/>
      <c r="D860"/>
    </row>
    <row r="861" spans="1:4" x14ac:dyDescent="0.25">
      <c r="A861"/>
      <c r="D861"/>
    </row>
    <row r="862" spans="1:4" x14ac:dyDescent="0.25">
      <c r="A862"/>
      <c r="D862"/>
    </row>
    <row r="863" spans="1:4" x14ac:dyDescent="0.25">
      <c r="A863"/>
      <c r="D863"/>
    </row>
    <row r="864" spans="1:4" x14ac:dyDescent="0.25">
      <c r="A864"/>
      <c r="D864"/>
    </row>
    <row r="865" spans="1:4" x14ac:dyDescent="0.25">
      <c r="A865"/>
      <c r="D865"/>
    </row>
    <row r="866" spans="1:4" x14ac:dyDescent="0.25">
      <c r="A866"/>
      <c r="D866"/>
    </row>
    <row r="867" spans="1:4" x14ac:dyDescent="0.25">
      <c r="A867"/>
      <c r="D867"/>
    </row>
    <row r="868" spans="1:4" x14ac:dyDescent="0.25">
      <c r="A868"/>
      <c r="D868"/>
    </row>
    <row r="869" spans="1:4" x14ac:dyDescent="0.25">
      <c r="A869"/>
      <c r="D869"/>
    </row>
    <row r="870" spans="1:4" x14ac:dyDescent="0.25">
      <c r="A870"/>
      <c r="D870"/>
    </row>
    <row r="871" spans="1:4" x14ac:dyDescent="0.25">
      <c r="A871"/>
      <c r="D871"/>
    </row>
    <row r="872" spans="1:4" x14ac:dyDescent="0.25">
      <c r="A872"/>
      <c r="D872"/>
    </row>
    <row r="873" spans="1:4" x14ac:dyDescent="0.25">
      <c r="A873"/>
      <c r="D873"/>
    </row>
    <row r="874" spans="1:4" x14ac:dyDescent="0.25">
      <c r="A874"/>
      <c r="D874"/>
    </row>
    <row r="875" spans="1:4" x14ac:dyDescent="0.25">
      <c r="A875"/>
      <c r="D875"/>
    </row>
    <row r="876" spans="1:4" x14ac:dyDescent="0.25">
      <c r="A876"/>
      <c r="D876"/>
    </row>
    <row r="877" spans="1:4" x14ac:dyDescent="0.25">
      <c r="A877"/>
      <c r="D877"/>
    </row>
    <row r="878" spans="1:4" x14ac:dyDescent="0.25">
      <c r="A878"/>
      <c r="D878"/>
    </row>
    <row r="879" spans="1:4" x14ac:dyDescent="0.25">
      <c r="A879"/>
      <c r="D879"/>
    </row>
    <row r="880" spans="1:4" x14ac:dyDescent="0.25">
      <c r="A880"/>
      <c r="D880"/>
    </row>
    <row r="881" spans="1:4" x14ac:dyDescent="0.25">
      <c r="A881"/>
      <c r="D881"/>
    </row>
    <row r="882" spans="1:4" x14ac:dyDescent="0.25">
      <c r="A882"/>
      <c r="D882"/>
    </row>
    <row r="883" spans="1:4" x14ac:dyDescent="0.25">
      <c r="A883"/>
      <c r="D883"/>
    </row>
    <row r="884" spans="1:4" x14ac:dyDescent="0.25">
      <c r="A884"/>
      <c r="D884"/>
    </row>
    <row r="885" spans="1:4" x14ac:dyDescent="0.25">
      <c r="A885"/>
      <c r="D885"/>
    </row>
    <row r="886" spans="1:4" x14ac:dyDescent="0.25">
      <c r="A886"/>
      <c r="D886"/>
    </row>
    <row r="887" spans="1:4" x14ac:dyDescent="0.25">
      <c r="A887"/>
      <c r="D887"/>
    </row>
    <row r="888" spans="1:4" x14ac:dyDescent="0.25">
      <c r="A888"/>
      <c r="D888"/>
    </row>
    <row r="889" spans="1:4" x14ac:dyDescent="0.25">
      <c r="A889"/>
      <c r="D889"/>
    </row>
    <row r="890" spans="1:4" x14ac:dyDescent="0.25">
      <c r="A890"/>
      <c r="D890"/>
    </row>
    <row r="891" spans="1:4" x14ac:dyDescent="0.25">
      <c r="A891"/>
      <c r="D891"/>
    </row>
    <row r="892" spans="1:4" x14ac:dyDescent="0.25">
      <c r="A892"/>
      <c r="D892"/>
    </row>
    <row r="893" spans="1:4" x14ac:dyDescent="0.25">
      <c r="A893"/>
      <c r="D893"/>
    </row>
    <row r="894" spans="1:4" x14ac:dyDescent="0.25">
      <c r="A894"/>
      <c r="D894"/>
    </row>
    <row r="895" spans="1:4" x14ac:dyDescent="0.25">
      <c r="A895"/>
      <c r="D895"/>
    </row>
    <row r="896" spans="1:4" x14ac:dyDescent="0.25">
      <c r="A896"/>
      <c r="D896"/>
    </row>
    <row r="897" spans="1:4" x14ac:dyDescent="0.25">
      <c r="A897"/>
      <c r="D897"/>
    </row>
    <row r="898" spans="1:4" x14ac:dyDescent="0.25">
      <c r="A898"/>
      <c r="D898"/>
    </row>
    <row r="899" spans="1:4" x14ac:dyDescent="0.25">
      <c r="A899"/>
      <c r="D899"/>
    </row>
    <row r="900" spans="1:4" x14ac:dyDescent="0.25">
      <c r="A900"/>
      <c r="D900"/>
    </row>
    <row r="901" spans="1:4" x14ac:dyDescent="0.25">
      <c r="A901"/>
      <c r="D901"/>
    </row>
    <row r="902" spans="1:4" x14ac:dyDescent="0.25">
      <c r="A902"/>
      <c r="D902"/>
    </row>
    <row r="903" spans="1:4" x14ac:dyDescent="0.25">
      <c r="A903"/>
      <c r="D903"/>
    </row>
    <row r="904" spans="1:4" x14ac:dyDescent="0.25">
      <c r="A904"/>
      <c r="D904"/>
    </row>
    <row r="905" spans="1:4" x14ac:dyDescent="0.25">
      <c r="A905"/>
      <c r="D905"/>
    </row>
    <row r="906" spans="1:4" x14ac:dyDescent="0.25">
      <c r="A906"/>
      <c r="D906"/>
    </row>
    <row r="907" spans="1:4" x14ac:dyDescent="0.25">
      <c r="A907"/>
      <c r="D907"/>
    </row>
    <row r="908" spans="1:4" x14ac:dyDescent="0.25">
      <c r="A908"/>
      <c r="D908"/>
    </row>
    <row r="909" spans="1:4" x14ac:dyDescent="0.25">
      <c r="A909"/>
      <c r="D909"/>
    </row>
    <row r="910" spans="1:4" x14ac:dyDescent="0.25">
      <c r="A910"/>
      <c r="D910"/>
    </row>
    <row r="911" spans="1:4" x14ac:dyDescent="0.25">
      <c r="A911"/>
      <c r="D911"/>
    </row>
    <row r="912" spans="1:4" x14ac:dyDescent="0.25">
      <c r="A912"/>
      <c r="D912"/>
    </row>
    <row r="913" spans="1:4" x14ac:dyDescent="0.25">
      <c r="A913"/>
      <c r="D913"/>
    </row>
    <row r="914" spans="1:4" x14ac:dyDescent="0.25">
      <c r="A914"/>
      <c r="D914"/>
    </row>
    <row r="915" spans="1:4" x14ac:dyDescent="0.25">
      <c r="A915"/>
      <c r="D915"/>
    </row>
    <row r="916" spans="1:4" x14ac:dyDescent="0.25">
      <c r="A916"/>
      <c r="D916"/>
    </row>
    <row r="917" spans="1:4" x14ac:dyDescent="0.25">
      <c r="A917"/>
      <c r="D917"/>
    </row>
    <row r="918" spans="1:4" x14ac:dyDescent="0.25">
      <c r="A918"/>
      <c r="D918"/>
    </row>
    <row r="919" spans="1:4" x14ac:dyDescent="0.25">
      <c r="A919"/>
      <c r="D919"/>
    </row>
    <row r="920" spans="1:4" x14ac:dyDescent="0.25">
      <c r="A920"/>
      <c r="D920"/>
    </row>
    <row r="921" spans="1:4" x14ac:dyDescent="0.25">
      <c r="A921"/>
      <c r="D921"/>
    </row>
    <row r="922" spans="1:4" x14ac:dyDescent="0.25">
      <c r="A922"/>
      <c r="D922"/>
    </row>
    <row r="923" spans="1:4" x14ac:dyDescent="0.25">
      <c r="A923"/>
      <c r="D923"/>
    </row>
    <row r="924" spans="1:4" x14ac:dyDescent="0.25">
      <c r="A924"/>
      <c r="D924"/>
    </row>
    <row r="925" spans="1:4" x14ac:dyDescent="0.25">
      <c r="A925"/>
      <c r="D925"/>
    </row>
    <row r="926" spans="1:4" x14ac:dyDescent="0.25">
      <c r="A926"/>
      <c r="D926"/>
    </row>
    <row r="927" spans="1:4" x14ac:dyDescent="0.25">
      <c r="A927"/>
      <c r="D927"/>
    </row>
    <row r="928" spans="1:4" x14ac:dyDescent="0.25">
      <c r="A928"/>
      <c r="D928"/>
    </row>
    <row r="929" spans="1:4" x14ac:dyDescent="0.25">
      <c r="A929"/>
      <c r="D929"/>
    </row>
    <row r="930" spans="1:4" x14ac:dyDescent="0.25">
      <c r="A930"/>
      <c r="D930"/>
    </row>
    <row r="931" spans="1:4" x14ac:dyDescent="0.25">
      <c r="A931"/>
      <c r="D931"/>
    </row>
    <row r="932" spans="1:4" x14ac:dyDescent="0.25">
      <c r="A932"/>
      <c r="D932"/>
    </row>
    <row r="933" spans="1:4" x14ac:dyDescent="0.25">
      <c r="A933"/>
      <c r="D933"/>
    </row>
    <row r="934" spans="1:4" x14ac:dyDescent="0.25">
      <c r="A934"/>
      <c r="D934"/>
    </row>
    <row r="935" spans="1:4" x14ac:dyDescent="0.25">
      <c r="A935"/>
      <c r="D935"/>
    </row>
    <row r="936" spans="1:4" x14ac:dyDescent="0.25">
      <c r="A936"/>
      <c r="D936"/>
    </row>
    <row r="937" spans="1:4" x14ac:dyDescent="0.25">
      <c r="A937"/>
      <c r="D937"/>
    </row>
    <row r="938" spans="1:4" x14ac:dyDescent="0.25">
      <c r="A938"/>
      <c r="D938"/>
    </row>
    <row r="939" spans="1:4" x14ac:dyDescent="0.25">
      <c r="A939"/>
      <c r="D939"/>
    </row>
    <row r="940" spans="1:4" x14ac:dyDescent="0.25">
      <c r="A940"/>
      <c r="D940"/>
    </row>
    <row r="941" spans="1:4" x14ac:dyDescent="0.25">
      <c r="A941"/>
      <c r="D941"/>
    </row>
    <row r="942" spans="1:4" x14ac:dyDescent="0.25">
      <c r="A942"/>
      <c r="D942"/>
    </row>
    <row r="943" spans="1:4" x14ac:dyDescent="0.25">
      <c r="A943"/>
      <c r="D943"/>
    </row>
    <row r="944" spans="1:4" x14ac:dyDescent="0.25">
      <c r="A944"/>
      <c r="D944"/>
    </row>
    <row r="945" spans="1:4" x14ac:dyDescent="0.25">
      <c r="A945"/>
      <c r="D945"/>
    </row>
    <row r="946" spans="1:4" x14ac:dyDescent="0.25">
      <c r="A946"/>
      <c r="D946"/>
    </row>
    <row r="947" spans="1:4" x14ac:dyDescent="0.25">
      <c r="A947"/>
      <c r="D947"/>
    </row>
    <row r="948" spans="1:4" x14ac:dyDescent="0.25">
      <c r="A948"/>
      <c r="D948"/>
    </row>
    <row r="949" spans="1:4" x14ac:dyDescent="0.25">
      <c r="A949"/>
      <c r="D949"/>
    </row>
    <row r="950" spans="1:4" x14ac:dyDescent="0.25">
      <c r="A950"/>
      <c r="D950"/>
    </row>
    <row r="951" spans="1:4" x14ac:dyDescent="0.25">
      <c r="A951"/>
      <c r="D951"/>
    </row>
    <row r="952" spans="1:4" x14ac:dyDescent="0.25">
      <c r="A952"/>
      <c r="D952"/>
    </row>
    <row r="953" spans="1:4" x14ac:dyDescent="0.25">
      <c r="A953"/>
      <c r="D953"/>
    </row>
    <row r="954" spans="1:4" x14ac:dyDescent="0.25">
      <c r="A954"/>
      <c r="D954"/>
    </row>
    <row r="955" spans="1:4" x14ac:dyDescent="0.25">
      <c r="A955"/>
      <c r="D955"/>
    </row>
    <row r="956" spans="1:4" x14ac:dyDescent="0.25">
      <c r="A956"/>
      <c r="D956"/>
    </row>
    <row r="957" spans="1:4" x14ac:dyDescent="0.25">
      <c r="A957"/>
      <c r="D957"/>
    </row>
    <row r="958" spans="1:4" x14ac:dyDescent="0.25">
      <c r="A958"/>
      <c r="D958"/>
    </row>
    <row r="959" spans="1:4" x14ac:dyDescent="0.25">
      <c r="A959"/>
      <c r="D959"/>
    </row>
    <row r="960" spans="1:4" x14ac:dyDescent="0.25">
      <c r="A960"/>
      <c r="D960"/>
    </row>
    <row r="961" spans="1:4" x14ac:dyDescent="0.25">
      <c r="A961"/>
      <c r="D961"/>
    </row>
    <row r="962" spans="1:4" x14ac:dyDescent="0.25">
      <c r="A962"/>
      <c r="D962"/>
    </row>
    <row r="963" spans="1:4" x14ac:dyDescent="0.25">
      <c r="A963"/>
      <c r="D963"/>
    </row>
    <row r="964" spans="1:4" x14ac:dyDescent="0.25">
      <c r="A964"/>
      <c r="D964"/>
    </row>
    <row r="965" spans="1:4" x14ac:dyDescent="0.25">
      <c r="A965"/>
      <c r="D965"/>
    </row>
    <row r="966" spans="1:4" x14ac:dyDescent="0.25">
      <c r="A966"/>
      <c r="D966"/>
    </row>
    <row r="967" spans="1:4" x14ac:dyDescent="0.25">
      <c r="A967"/>
      <c r="D967"/>
    </row>
    <row r="968" spans="1:4" x14ac:dyDescent="0.25">
      <c r="A968"/>
      <c r="D968"/>
    </row>
    <row r="969" spans="1:4" x14ac:dyDescent="0.25">
      <c r="A969"/>
      <c r="D969"/>
    </row>
    <row r="970" spans="1:4" x14ac:dyDescent="0.25">
      <c r="A970"/>
      <c r="D970"/>
    </row>
    <row r="971" spans="1:4" x14ac:dyDescent="0.25">
      <c r="A971"/>
      <c r="D971"/>
    </row>
    <row r="972" spans="1:4" x14ac:dyDescent="0.25">
      <c r="A972"/>
      <c r="D972"/>
    </row>
    <row r="973" spans="1:4" x14ac:dyDescent="0.25">
      <c r="A973"/>
      <c r="D973"/>
    </row>
    <row r="974" spans="1:4" x14ac:dyDescent="0.25">
      <c r="A974"/>
      <c r="D974"/>
    </row>
    <row r="975" spans="1:4" x14ac:dyDescent="0.25">
      <c r="A975"/>
      <c r="D975"/>
    </row>
    <row r="976" spans="1:4" x14ac:dyDescent="0.25">
      <c r="A976"/>
      <c r="D976"/>
    </row>
    <row r="977" spans="1:4" x14ac:dyDescent="0.25">
      <c r="A977"/>
      <c r="D977"/>
    </row>
    <row r="978" spans="1:4" x14ac:dyDescent="0.25">
      <c r="A978"/>
      <c r="D978"/>
    </row>
    <row r="979" spans="1:4" x14ac:dyDescent="0.25">
      <c r="A979"/>
      <c r="D979"/>
    </row>
    <row r="980" spans="1:4" x14ac:dyDescent="0.25">
      <c r="A980"/>
      <c r="D980"/>
    </row>
    <row r="981" spans="1:4" x14ac:dyDescent="0.25">
      <c r="A981"/>
      <c r="D981"/>
    </row>
    <row r="982" spans="1:4" x14ac:dyDescent="0.25">
      <c r="A982"/>
      <c r="D982"/>
    </row>
    <row r="983" spans="1:4" x14ac:dyDescent="0.25">
      <c r="A983"/>
      <c r="D983"/>
    </row>
    <row r="984" spans="1:4" x14ac:dyDescent="0.25">
      <c r="A984"/>
      <c r="D984"/>
    </row>
    <row r="985" spans="1:4" x14ac:dyDescent="0.25">
      <c r="A985"/>
      <c r="D985"/>
    </row>
    <row r="986" spans="1:4" x14ac:dyDescent="0.25">
      <c r="A986"/>
      <c r="D986"/>
    </row>
    <row r="987" spans="1:4" x14ac:dyDescent="0.25">
      <c r="A987"/>
      <c r="D987"/>
    </row>
    <row r="988" spans="1:4" x14ac:dyDescent="0.25">
      <c r="A988"/>
      <c r="D988"/>
    </row>
    <row r="989" spans="1:4" x14ac:dyDescent="0.25">
      <c r="A989"/>
      <c r="D989"/>
    </row>
    <row r="990" spans="1:4" x14ac:dyDescent="0.25">
      <c r="A990"/>
      <c r="D990"/>
    </row>
    <row r="991" spans="1:4" x14ac:dyDescent="0.25">
      <c r="A991"/>
      <c r="D991"/>
    </row>
    <row r="992" spans="1:4" x14ac:dyDescent="0.25">
      <c r="A992"/>
      <c r="D992"/>
    </row>
    <row r="993" spans="1:4" x14ac:dyDescent="0.25">
      <c r="A993"/>
      <c r="D993"/>
    </row>
    <row r="994" spans="1:4" x14ac:dyDescent="0.25">
      <c r="A994"/>
      <c r="D994"/>
    </row>
    <row r="995" spans="1:4" x14ac:dyDescent="0.25">
      <c r="A995"/>
      <c r="D995"/>
    </row>
    <row r="996" spans="1:4" x14ac:dyDescent="0.25">
      <c r="A996"/>
      <c r="D996"/>
    </row>
    <row r="997" spans="1:4" x14ac:dyDescent="0.25">
      <c r="A997"/>
      <c r="D997"/>
    </row>
    <row r="998" spans="1:4" x14ac:dyDescent="0.25">
      <c r="A998"/>
      <c r="D998"/>
    </row>
    <row r="999" spans="1:4" x14ac:dyDescent="0.25">
      <c r="A999"/>
      <c r="D999"/>
    </row>
    <row r="1000" spans="1:4" x14ac:dyDescent="0.25">
      <c r="A1000"/>
      <c r="D1000"/>
    </row>
    <row r="1001" spans="1:4" x14ac:dyDescent="0.25">
      <c r="A1001"/>
      <c r="D1001"/>
    </row>
    <row r="1002" spans="1:4" x14ac:dyDescent="0.25">
      <c r="A1002"/>
      <c r="D1002"/>
    </row>
    <row r="1003" spans="1:4" x14ac:dyDescent="0.25">
      <c r="A1003"/>
      <c r="D1003"/>
    </row>
    <row r="1004" spans="1:4" x14ac:dyDescent="0.25">
      <c r="A1004"/>
      <c r="D1004"/>
    </row>
    <row r="1005" spans="1:4" x14ac:dyDescent="0.25">
      <c r="A1005"/>
      <c r="D1005"/>
    </row>
    <row r="1006" spans="1:4" x14ac:dyDescent="0.25">
      <c r="A1006"/>
      <c r="D1006"/>
    </row>
    <row r="1007" spans="1:4" x14ac:dyDescent="0.25">
      <c r="A1007"/>
      <c r="D1007"/>
    </row>
    <row r="1008" spans="1:4" x14ac:dyDescent="0.25">
      <c r="A1008"/>
      <c r="D1008"/>
    </row>
    <row r="1009" spans="1:4" x14ac:dyDescent="0.25">
      <c r="A1009"/>
      <c r="D1009"/>
    </row>
    <row r="1010" spans="1:4" x14ac:dyDescent="0.25">
      <c r="A1010"/>
      <c r="D1010"/>
    </row>
    <row r="1011" spans="1:4" x14ac:dyDescent="0.25">
      <c r="A1011"/>
      <c r="D1011"/>
    </row>
    <row r="1012" spans="1:4" x14ac:dyDescent="0.25">
      <c r="A1012"/>
      <c r="D1012"/>
    </row>
    <row r="1013" spans="1:4" x14ac:dyDescent="0.25">
      <c r="A1013"/>
      <c r="D1013"/>
    </row>
    <row r="1014" spans="1:4" x14ac:dyDescent="0.25">
      <c r="A1014"/>
      <c r="D1014"/>
    </row>
    <row r="1015" spans="1:4" x14ac:dyDescent="0.25">
      <c r="A1015"/>
      <c r="D1015"/>
    </row>
    <row r="1016" spans="1:4" x14ac:dyDescent="0.25">
      <c r="A1016"/>
      <c r="D1016"/>
    </row>
    <row r="1017" spans="1:4" x14ac:dyDescent="0.25">
      <c r="A1017"/>
      <c r="D1017"/>
    </row>
    <row r="1018" spans="1:4" x14ac:dyDescent="0.25">
      <c r="A1018"/>
      <c r="D1018"/>
    </row>
    <row r="1019" spans="1:4" x14ac:dyDescent="0.25">
      <c r="A1019"/>
      <c r="D1019"/>
    </row>
    <row r="1020" spans="1:4" x14ac:dyDescent="0.25">
      <c r="A1020"/>
      <c r="D1020"/>
    </row>
    <row r="1021" spans="1:4" x14ac:dyDescent="0.25">
      <c r="A1021"/>
      <c r="D1021"/>
    </row>
    <row r="1022" spans="1:4" x14ac:dyDescent="0.25">
      <c r="A1022"/>
      <c r="D1022"/>
    </row>
    <row r="1023" spans="1:4" x14ac:dyDescent="0.25">
      <c r="A1023"/>
      <c r="D1023"/>
    </row>
    <row r="1024" spans="1:4" x14ac:dyDescent="0.25">
      <c r="A1024"/>
      <c r="D1024"/>
    </row>
    <row r="1025" spans="1:4" x14ac:dyDescent="0.25">
      <c r="A1025"/>
      <c r="D1025"/>
    </row>
    <row r="1026" spans="1:4" x14ac:dyDescent="0.25">
      <c r="A1026"/>
      <c r="D1026"/>
    </row>
    <row r="1027" spans="1:4" x14ac:dyDescent="0.25">
      <c r="A1027"/>
      <c r="D1027"/>
    </row>
    <row r="1028" spans="1:4" x14ac:dyDescent="0.25">
      <c r="A1028"/>
      <c r="D1028"/>
    </row>
    <row r="1029" spans="1:4" x14ac:dyDescent="0.25">
      <c r="A1029"/>
      <c r="D1029"/>
    </row>
    <row r="1030" spans="1:4" x14ac:dyDescent="0.25">
      <c r="A1030"/>
      <c r="D1030"/>
    </row>
    <row r="1031" spans="1:4" x14ac:dyDescent="0.25">
      <c r="A1031"/>
      <c r="D1031"/>
    </row>
    <row r="1032" spans="1:4" x14ac:dyDescent="0.25">
      <c r="A1032"/>
      <c r="D1032"/>
    </row>
    <row r="1033" spans="1:4" x14ac:dyDescent="0.25">
      <c r="A1033"/>
      <c r="D1033"/>
    </row>
    <row r="1034" spans="1:4" x14ac:dyDescent="0.25">
      <c r="A1034"/>
      <c r="D1034"/>
    </row>
    <row r="1035" spans="1:4" x14ac:dyDescent="0.25">
      <c r="A1035"/>
      <c r="D1035"/>
    </row>
    <row r="1036" spans="1:4" x14ac:dyDescent="0.25">
      <c r="A1036"/>
      <c r="D1036"/>
    </row>
    <row r="1037" spans="1:4" x14ac:dyDescent="0.25">
      <c r="A1037"/>
      <c r="D1037"/>
    </row>
    <row r="1038" spans="1:4" x14ac:dyDescent="0.25">
      <c r="A1038"/>
      <c r="D1038"/>
    </row>
    <row r="1039" spans="1:4" x14ac:dyDescent="0.25">
      <c r="A1039"/>
      <c r="D1039"/>
    </row>
    <row r="1040" spans="1:4" x14ac:dyDescent="0.25">
      <c r="A1040"/>
      <c r="D1040"/>
    </row>
    <row r="1041" spans="1:4" x14ac:dyDescent="0.25">
      <c r="A1041"/>
      <c r="D1041"/>
    </row>
    <row r="1042" spans="1:4" x14ac:dyDescent="0.25">
      <c r="A1042"/>
      <c r="D1042"/>
    </row>
    <row r="1043" spans="1:4" x14ac:dyDescent="0.25">
      <c r="A1043"/>
      <c r="D1043"/>
    </row>
    <row r="1044" spans="1:4" x14ac:dyDescent="0.25">
      <c r="A1044"/>
      <c r="D1044"/>
    </row>
    <row r="1045" spans="1:4" x14ac:dyDescent="0.25">
      <c r="A1045"/>
      <c r="D1045"/>
    </row>
    <row r="1046" spans="1:4" x14ac:dyDescent="0.25">
      <c r="A1046"/>
      <c r="D1046"/>
    </row>
    <row r="1047" spans="1:4" x14ac:dyDescent="0.25">
      <c r="A1047"/>
      <c r="D1047"/>
    </row>
    <row r="1048" spans="1:4" x14ac:dyDescent="0.25">
      <c r="A1048"/>
      <c r="D1048"/>
    </row>
    <row r="1049" spans="1:4" x14ac:dyDescent="0.25">
      <c r="A1049"/>
      <c r="D1049"/>
    </row>
    <row r="1050" spans="1:4" x14ac:dyDescent="0.25">
      <c r="A1050"/>
      <c r="D1050"/>
    </row>
    <row r="1051" spans="1:4" x14ac:dyDescent="0.25">
      <c r="A1051"/>
      <c r="D1051"/>
    </row>
    <row r="1052" spans="1:4" x14ac:dyDescent="0.25">
      <c r="A1052"/>
      <c r="D1052"/>
    </row>
    <row r="1053" spans="1:4" x14ac:dyDescent="0.25">
      <c r="A1053"/>
      <c r="D1053"/>
    </row>
    <row r="1054" spans="1:4" x14ac:dyDescent="0.25">
      <c r="A1054"/>
      <c r="D1054"/>
    </row>
    <row r="1055" spans="1:4" x14ac:dyDescent="0.25">
      <c r="A1055"/>
      <c r="D1055"/>
    </row>
    <row r="1056" spans="1:4" x14ac:dyDescent="0.25">
      <c r="A1056"/>
      <c r="D1056"/>
    </row>
    <row r="1057" spans="1:4" x14ac:dyDescent="0.25">
      <c r="A1057"/>
      <c r="D1057"/>
    </row>
    <row r="1058" spans="1:4" x14ac:dyDescent="0.25">
      <c r="A1058"/>
      <c r="D1058"/>
    </row>
    <row r="1059" spans="1:4" x14ac:dyDescent="0.25">
      <c r="A1059"/>
      <c r="D1059"/>
    </row>
    <row r="1060" spans="1:4" x14ac:dyDescent="0.25">
      <c r="A1060"/>
      <c r="D1060"/>
    </row>
    <row r="1061" spans="1:4" x14ac:dyDescent="0.25">
      <c r="A1061"/>
      <c r="D1061"/>
    </row>
    <row r="1062" spans="1:4" x14ac:dyDescent="0.25">
      <c r="A1062"/>
      <c r="D1062"/>
    </row>
    <row r="1063" spans="1:4" x14ac:dyDescent="0.25">
      <c r="A1063"/>
      <c r="D1063"/>
    </row>
    <row r="1064" spans="1:4" x14ac:dyDescent="0.25">
      <c r="A1064"/>
      <c r="D1064"/>
    </row>
    <row r="1065" spans="1:4" x14ac:dyDescent="0.25">
      <c r="A1065"/>
      <c r="D1065"/>
    </row>
    <row r="1066" spans="1:4" x14ac:dyDescent="0.25">
      <c r="A1066"/>
      <c r="D1066"/>
    </row>
    <row r="1067" spans="1:4" x14ac:dyDescent="0.25">
      <c r="A1067"/>
      <c r="D1067"/>
    </row>
    <row r="1068" spans="1:4" x14ac:dyDescent="0.25">
      <c r="A1068"/>
      <c r="D1068"/>
    </row>
    <row r="1069" spans="1:4" x14ac:dyDescent="0.25">
      <c r="A1069"/>
      <c r="D1069"/>
    </row>
    <row r="1070" spans="1:4" x14ac:dyDescent="0.25">
      <c r="A1070"/>
      <c r="D1070"/>
    </row>
    <row r="1071" spans="1:4" x14ac:dyDescent="0.25">
      <c r="A1071"/>
      <c r="D1071"/>
    </row>
    <row r="1072" spans="1:4" x14ac:dyDescent="0.25">
      <c r="A1072"/>
      <c r="D1072"/>
    </row>
    <row r="1073" spans="1:4" x14ac:dyDescent="0.25">
      <c r="A1073"/>
      <c r="D1073"/>
    </row>
    <row r="1074" spans="1:4" x14ac:dyDescent="0.25">
      <c r="A1074"/>
      <c r="D1074"/>
    </row>
    <row r="1075" spans="1:4" x14ac:dyDescent="0.25">
      <c r="A1075"/>
      <c r="D1075"/>
    </row>
    <row r="1076" spans="1:4" x14ac:dyDescent="0.25">
      <c r="A1076"/>
      <c r="D1076"/>
    </row>
    <row r="1077" spans="1:4" x14ac:dyDescent="0.25">
      <c r="A1077"/>
      <c r="D1077"/>
    </row>
    <row r="1078" spans="1:4" x14ac:dyDescent="0.25">
      <c r="A1078"/>
      <c r="D1078"/>
    </row>
    <row r="1079" spans="1:4" x14ac:dyDescent="0.25">
      <c r="A1079"/>
      <c r="D1079"/>
    </row>
    <row r="1080" spans="1:4" x14ac:dyDescent="0.25">
      <c r="A1080"/>
      <c r="D1080"/>
    </row>
    <row r="1081" spans="1:4" x14ac:dyDescent="0.25">
      <c r="A1081"/>
      <c r="D1081"/>
    </row>
    <row r="1082" spans="1:4" x14ac:dyDescent="0.25">
      <c r="A1082"/>
      <c r="D1082"/>
    </row>
    <row r="1083" spans="1:4" x14ac:dyDescent="0.25">
      <c r="A1083"/>
      <c r="D1083"/>
    </row>
    <row r="1084" spans="1:4" x14ac:dyDescent="0.25">
      <c r="A1084"/>
      <c r="D1084"/>
    </row>
    <row r="1085" spans="1:4" x14ac:dyDescent="0.25">
      <c r="A1085"/>
      <c r="D1085"/>
    </row>
    <row r="1086" spans="1:4" x14ac:dyDescent="0.25">
      <c r="A1086"/>
      <c r="D1086"/>
    </row>
    <row r="1087" spans="1:4" x14ac:dyDescent="0.25">
      <c r="A1087"/>
      <c r="D1087"/>
    </row>
    <row r="1088" spans="1:4" x14ac:dyDescent="0.25">
      <c r="A1088"/>
      <c r="D1088"/>
    </row>
    <row r="1089" spans="1:4" x14ac:dyDescent="0.25">
      <c r="A1089"/>
      <c r="D1089"/>
    </row>
    <row r="1090" spans="1:4" x14ac:dyDescent="0.25">
      <c r="A1090"/>
      <c r="D1090"/>
    </row>
    <row r="1091" spans="1:4" x14ac:dyDescent="0.25">
      <c r="A1091"/>
      <c r="D1091"/>
    </row>
    <row r="1092" spans="1:4" x14ac:dyDescent="0.25">
      <c r="A1092"/>
      <c r="D1092"/>
    </row>
    <row r="1093" spans="1:4" x14ac:dyDescent="0.25">
      <c r="A1093"/>
      <c r="D1093"/>
    </row>
    <row r="1094" spans="1:4" x14ac:dyDescent="0.25">
      <c r="A1094"/>
      <c r="D1094"/>
    </row>
    <row r="1095" spans="1:4" x14ac:dyDescent="0.25">
      <c r="A1095"/>
      <c r="D1095"/>
    </row>
    <row r="1096" spans="1:4" x14ac:dyDescent="0.25">
      <c r="A1096"/>
      <c r="D1096"/>
    </row>
    <row r="1097" spans="1:4" x14ac:dyDescent="0.25">
      <c r="A1097"/>
      <c r="D1097"/>
    </row>
    <row r="1098" spans="1:4" x14ac:dyDescent="0.25">
      <c r="A1098"/>
      <c r="D1098"/>
    </row>
    <row r="1099" spans="1:4" x14ac:dyDescent="0.25">
      <c r="A1099"/>
      <c r="D1099"/>
    </row>
    <row r="1100" spans="1:4" x14ac:dyDescent="0.25">
      <c r="A1100"/>
      <c r="D1100"/>
    </row>
    <row r="1101" spans="1:4" x14ac:dyDescent="0.25">
      <c r="A1101"/>
      <c r="D1101"/>
    </row>
    <row r="1102" spans="1:4" x14ac:dyDescent="0.25">
      <c r="A1102"/>
      <c r="D1102"/>
    </row>
    <row r="1103" spans="1:4" x14ac:dyDescent="0.25">
      <c r="A1103"/>
      <c r="D1103"/>
    </row>
    <row r="1104" spans="1:4" x14ac:dyDescent="0.25">
      <c r="A1104"/>
      <c r="D1104"/>
    </row>
    <row r="1105" spans="1:4" x14ac:dyDescent="0.25">
      <c r="A1105"/>
      <c r="D1105"/>
    </row>
    <row r="1106" spans="1:4" x14ac:dyDescent="0.25">
      <c r="A1106"/>
      <c r="D1106"/>
    </row>
    <row r="1107" spans="1:4" x14ac:dyDescent="0.25">
      <c r="A1107"/>
      <c r="D1107"/>
    </row>
    <row r="1108" spans="1:4" x14ac:dyDescent="0.25">
      <c r="A1108"/>
      <c r="D1108"/>
    </row>
    <row r="1109" spans="1:4" x14ac:dyDescent="0.25">
      <c r="A1109"/>
      <c r="D1109"/>
    </row>
    <row r="1110" spans="1:4" x14ac:dyDescent="0.25">
      <c r="A1110"/>
      <c r="D1110"/>
    </row>
    <row r="1111" spans="1:4" x14ac:dyDescent="0.25">
      <c r="A1111"/>
      <c r="D1111"/>
    </row>
    <row r="1112" spans="1:4" x14ac:dyDescent="0.25">
      <c r="A1112"/>
      <c r="D1112"/>
    </row>
    <row r="1113" spans="1:4" x14ac:dyDescent="0.25">
      <c r="A1113"/>
      <c r="D1113"/>
    </row>
    <row r="1114" spans="1:4" x14ac:dyDescent="0.25">
      <c r="A1114"/>
      <c r="D1114"/>
    </row>
    <row r="1115" spans="1:4" x14ac:dyDescent="0.25">
      <c r="A1115"/>
      <c r="D1115"/>
    </row>
    <row r="1116" spans="1:4" x14ac:dyDescent="0.25">
      <c r="A1116"/>
      <c r="D1116"/>
    </row>
    <row r="1117" spans="1:4" x14ac:dyDescent="0.25">
      <c r="A1117"/>
      <c r="D1117"/>
    </row>
    <row r="1118" spans="1:4" x14ac:dyDescent="0.25">
      <c r="A1118"/>
      <c r="D1118"/>
    </row>
    <row r="1119" spans="1:4" x14ac:dyDescent="0.25">
      <c r="A1119"/>
      <c r="D1119"/>
    </row>
    <row r="1120" spans="1:4" x14ac:dyDescent="0.25">
      <c r="A1120"/>
      <c r="D1120"/>
    </row>
    <row r="1121" spans="1:4" x14ac:dyDescent="0.25">
      <c r="A1121"/>
      <c r="D1121"/>
    </row>
    <row r="1122" spans="1:4" x14ac:dyDescent="0.25">
      <c r="A1122"/>
      <c r="D1122"/>
    </row>
    <row r="1123" spans="1:4" x14ac:dyDescent="0.25">
      <c r="A1123"/>
      <c r="D1123"/>
    </row>
    <row r="1124" spans="1:4" x14ac:dyDescent="0.25">
      <c r="A1124"/>
      <c r="D1124"/>
    </row>
    <row r="1125" spans="1:4" x14ac:dyDescent="0.25">
      <c r="A1125"/>
      <c r="D1125"/>
    </row>
    <row r="1126" spans="1:4" x14ac:dyDescent="0.25">
      <c r="A1126"/>
      <c r="D1126"/>
    </row>
    <row r="1127" spans="1:4" x14ac:dyDescent="0.25">
      <c r="A1127"/>
      <c r="D1127"/>
    </row>
    <row r="1128" spans="1:4" x14ac:dyDescent="0.25">
      <c r="A1128"/>
      <c r="D1128"/>
    </row>
    <row r="1129" spans="1:4" x14ac:dyDescent="0.25">
      <c r="A1129"/>
      <c r="D1129"/>
    </row>
    <row r="1130" spans="1:4" x14ac:dyDescent="0.25">
      <c r="A1130"/>
      <c r="D1130"/>
    </row>
    <row r="1131" spans="1:4" x14ac:dyDescent="0.25">
      <c r="A1131"/>
      <c r="D1131"/>
    </row>
    <row r="1132" spans="1:4" x14ac:dyDescent="0.25">
      <c r="A1132"/>
      <c r="D1132"/>
    </row>
    <row r="1133" spans="1:4" x14ac:dyDescent="0.25">
      <c r="A1133"/>
      <c r="D1133"/>
    </row>
    <row r="1134" spans="1:4" x14ac:dyDescent="0.25">
      <c r="A1134"/>
      <c r="D1134"/>
    </row>
    <row r="1135" spans="1:4" x14ac:dyDescent="0.25">
      <c r="A1135"/>
      <c r="D1135"/>
    </row>
    <row r="1136" spans="1:4" x14ac:dyDescent="0.25">
      <c r="A1136"/>
      <c r="D1136"/>
    </row>
    <row r="1137" spans="1:4" x14ac:dyDescent="0.25">
      <c r="A1137"/>
      <c r="D1137"/>
    </row>
    <row r="1138" spans="1:4" x14ac:dyDescent="0.25">
      <c r="A1138"/>
      <c r="D1138"/>
    </row>
    <row r="1139" spans="1:4" x14ac:dyDescent="0.25">
      <c r="A1139"/>
      <c r="D1139"/>
    </row>
    <row r="1140" spans="1:4" x14ac:dyDescent="0.25">
      <c r="A1140"/>
      <c r="D1140"/>
    </row>
    <row r="1141" spans="1:4" x14ac:dyDescent="0.25">
      <c r="A1141"/>
      <c r="D1141"/>
    </row>
    <row r="1142" spans="1:4" x14ac:dyDescent="0.25">
      <c r="A1142"/>
      <c r="D1142"/>
    </row>
    <row r="1143" spans="1:4" x14ac:dyDescent="0.25">
      <c r="A1143"/>
      <c r="D1143"/>
    </row>
    <row r="1144" spans="1:4" x14ac:dyDescent="0.25">
      <c r="A1144"/>
      <c r="D1144"/>
    </row>
    <row r="1145" spans="1:4" x14ac:dyDescent="0.25">
      <c r="A1145"/>
      <c r="D1145"/>
    </row>
    <row r="1146" spans="1:4" x14ac:dyDescent="0.25">
      <c r="A1146"/>
      <c r="D1146"/>
    </row>
    <row r="1147" spans="1:4" x14ac:dyDescent="0.25">
      <c r="A1147"/>
      <c r="D1147"/>
    </row>
    <row r="1148" spans="1:4" x14ac:dyDescent="0.25">
      <c r="A1148"/>
      <c r="D1148"/>
    </row>
    <row r="1149" spans="1:4" x14ac:dyDescent="0.25">
      <c r="A1149"/>
      <c r="D1149"/>
    </row>
    <row r="1150" spans="1:4" x14ac:dyDescent="0.25">
      <c r="A1150"/>
      <c r="D1150"/>
    </row>
    <row r="1151" spans="1:4" x14ac:dyDescent="0.25">
      <c r="A1151"/>
      <c r="D1151"/>
    </row>
    <row r="1152" spans="1:4" x14ac:dyDescent="0.25">
      <c r="A1152"/>
      <c r="D1152"/>
    </row>
    <row r="1153" spans="1:4" x14ac:dyDescent="0.25">
      <c r="A1153"/>
      <c r="D1153"/>
    </row>
    <row r="1154" spans="1:4" x14ac:dyDescent="0.25">
      <c r="A1154"/>
      <c r="D1154"/>
    </row>
    <row r="1155" spans="1:4" x14ac:dyDescent="0.25">
      <c r="A1155"/>
      <c r="D1155"/>
    </row>
    <row r="1156" spans="1:4" x14ac:dyDescent="0.25">
      <c r="A1156"/>
      <c r="D1156"/>
    </row>
    <row r="1157" spans="1:4" x14ac:dyDescent="0.25">
      <c r="A1157"/>
      <c r="D1157"/>
    </row>
    <row r="1158" spans="1:4" x14ac:dyDescent="0.25">
      <c r="A1158"/>
      <c r="D1158"/>
    </row>
    <row r="1159" spans="1:4" x14ac:dyDescent="0.25">
      <c r="A1159"/>
      <c r="D1159"/>
    </row>
    <row r="1160" spans="1:4" x14ac:dyDescent="0.25">
      <c r="A1160"/>
      <c r="D1160"/>
    </row>
    <row r="1161" spans="1:4" x14ac:dyDescent="0.25">
      <c r="A1161"/>
      <c r="D1161"/>
    </row>
    <row r="1162" spans="1:4" x14ac:dyDescent="0.25">
      <c r="A1162"/>
      <c r="D1162"/>
    </row>
    <row r="1163" spans="1:4" x14ac:dyDescent="0.25">
      <c r="A1163"/>
      <c r="D1163"/>
    </row>
    <row r="1164" spans="1:4" x14ac:dyDescent="0.25">
      <c r="A1164"/>
      <c r="D1164"/>
    </row>
    <row r="1165" spans="1:4" x14ac:dyDescent="0.25">
      <c r="A1165"/>
      <c r="D1165"/>
    </row>
    <row r="1166" spans="1:4" x14ac:dyDescent="0.25">
      <c r="A1166"/>
      <c r="D1166"/>
    </row>
    <row r="1167" spans="1:4" x14ac:dyDescent="0.25">
      <c r="A1167"/>
      <c r="D1167"/>
    </row>
    <row r="1168" spans="1:4" x14ac:dyDescent="0.25">
      <c r="A1168"/>
      <c r="D1168"/>
    </row>
    <row r="1169" spans="1:4" x14ac:dyDescent="0.25">
      <c r="A1169"/>
      <c r="D1169"/>
    </row>
    <row r="1170" spans="1:4" x14ac:dyDescent="0.25">
      <c r="A1170"/>
      <c r="D1170"/>
    </row>
    <row r="1171" spans="1:4" x14ac:dyDescent="0.25">
      <c r="A1171"/>
      <c r="D1171"/>
    </row>
    <row r="1172" spans="1:4" x14ac:dyDescent="0.25">
      <c r="A1172"/>
      <c r="D1172"/>
    </row>
    <row r="1173" spans="1:4" x14ac:dyDescent="0.25">
      <c r="A1173"/>
      <c r="D1173"/>
    </row>
    <row r="1174" spans="1:4" x14ac:dyDescent="0.25">
      <c r="A1174"/>
      <c r="D1174"/>
    </row>
    <row r="1175" spans="1:4" x14ac:dyDescent="0.25">
      <c r="A1175"/>
      <c r="D1175"/>
    </row>
    <row r="1176" spans="1:4" x14ac:dyDescent="0.25">
      <c r="A1176"/>
      <c r="D1176"/>
    </row>
    <row r="1177" spans="1:4" x14ac:dyDescent="0.25">
      <c r="A1177"/>
      <c r="D1177"/>
    </row>
    <row r="1178" spans="1:4" x14ac:dyDescent="0.25">
      <c r="A1178"/>
      <c r="D1178"/>
    </row>
    <row r="1179" spans="1:4" x14ac:dyDescent="0.25">
      <c r="A1179"/>
      <c r="D1179"/>
    </row>
    <row r="1180" spans="1:4" x14ac:dyDescent="0.25">
      <c r="A1180"/>
      <c r="D1180"/>
    </row>
    <row r="1181" spans="1:4" x14ac:dyDescent="0.25">
      <c r="A1181"/>
      <c r="D1181"/>
    </row>
    <row r="1182" spans="1:4" x14ac:dyDescent="0.25">
      <c r="A1182"/>
      <c r="D1182"/>
    </row>
    <row r="1183" spans="1:4" x14ac:dyDescent="0.25">
      <c r="A1183"/>
      <c r="D1183"/>
    </row>
    <row r="1184" spans="1:4" x14ac:dyDescent="0.25">
      <c r="A1184"/>
      <c r="D1184"/>
    </row>
    <row r="1185" spans="1:4" x14ac:dyDescent="0.25">
      <c r="A1185"/>
      <c r="D1185"/>
    </row>
    <row r="1186" spans="1:4" x14ac:dyDescent="0.25">
      <c r="A1186"/>
      <c r="D1186"/>
    </row>
    <row r="1187" spans="1:4" x14ac:dyDescent="0.25">
      <c r="A1187"/>
      <c r="D1187"/>
    </row>
    <row r="1188" spans="1:4" x14ac:dyDescent="0.25">
      <c r="A1188"/>
      <c r="D1188"/>
    </row>
    <row r="1189" spans="1:4" x14ac:dyDescent="0.25">
      <c r="A1189"/>
      <c r="D1189"/>
    </row>
    <row r="1190" spans="1:4" x14ac:dyDescent="0.25">
      <c r="A1190"/>
      <c r="D1190"/>
    </row>
    <row r="1191" spans="1:4" x14ac:dyDescent="0.25">
      <c r="A1191"/>
      <c r="D1191"/>
    </row>
    <row r="1192" spans="1:4" x14ac:dyDescent="0.25">
      <c r="A1192"/>
      <c r="D1192"/>
    </row>
    <row r="1193" spans="1:4" x14ac:dyDescent="0.25">
      <c r="A1193"/>
      <c r="D1193"/>
    </row>
    <row r="1194" spans="1:4" x14ac:dyDescent="0.25">
      <c r="A1194"/>
      <c r="D1194"/>
    </row>
    <row r="1195" spans="1:4" x14ac:dyDescent="0.25">
      <c r="A1195"/>
      <c r="D1195"/>
    </row>
    <row r="1196" spans="1:4" x14ac:dyDescent="0.25">
      <c r="A1196"/>
      <c r="D1196"/>
    </row>
    <row r="1197" spans="1:4" x14ac:dyDescent="0.25">
      <c r="A1197"/>
      <c r="D1197"/>
    </row>
    <row r="1198" spans="1:4" x14ac:dyDescent="0.25">
      <c r="A1198"/>
      <c r="D1198"/>
    </row>
    <row r="1199" spans="1:4" x14ac:dyDescent="0.25">
      <c r="A1199"/>
      <c r="D1199"/>
    </row>
    <row r="1200" spans="1:4" x14ac:dyDescent="0.25">
      <c r="A1200"/>
      <c r="D1200"/>
    </row>
    <row r="1201" spans="1:4" x14ac:dyDescent="0.25">
      <c r="A1201"/>
      <c r="D1201"/>
    </row>
    <row r="1202" spans="1:4" x14ac:dyDescent="0.25">
      <c r="A1202"/>
      <c r="D1202"/>
    </row>
    <row r="1203" spans="1:4" x14ac:dyDescent="0.25">
      <c r="A1203"/>
      <c r="D1203"/>
    </row>
    <row r="1204" spans="1:4" x14ac:dyDescent="0.25">
      <c r="A1204"/>
      <c r="D1204"/>
    </row>
    <row r="1205" spans="1:4" x14ac:dyDescent="0.25">
      <c r="A1205"/>
      <c r="D1205"/>
    </row>
    <row r="1206" spans="1:4" x14ac:dyDescent="0.25">
      <c r="A1206"/>
      <c r="D1206"/>
    </row>
    <row r="1207" spans="1:4" x14ac:dyDescent="0.25">
      <c r="A1207"/>
      <c r="D1207"/>
    </row>
    <row r="1208" spans="1:4" x14ac:dyDescent="0.25">
      <c r="A1208"/>
      <c r="D1208"/>
    </row>
    <row r="1209" spans="1:4" x14ac:dyDescent="0.25">
      <c r="A1209"/>
      <c r="D1209"/>
    </row>
    <row r="1210" spans="1:4" x14ac:dyDescent="0.25">
      <c r="A1210"/>
      <c r="D1210"/>
    </row>
    <row r="1211" spans="1:4" x14ac:dyDescent="0.25">
      <c r="A1211"/>
      <c r="D1211"/>
    </row>
    <row r="1212" spans="1:4" x14ac:dyDescent="0.25">
      <c r="A1212"/>
      <c r="D1212"/>
    </row>
    <row r="1213" spans="1:4" x14ac:dyDescent="0.25">
      <c r="A1213"/>
      <c r="D1213"/>
    </row>
    <row r="1214" spans="1:4" x14ac:dyDescent="0.25">
      <c r="A1214"/>
      <c r="D1214"/>
    </row>
    <row r="1215" spans="1:4" x14ac:dyDescent="0.25">
      <c r="A1215"/>
      <c r="D1215"/>
    </row>
    <row r="1216" spans="1:4" x14ac:dyDescent="0.25">
      <c r="A1216"/>
      <c r="D1216"/>
    </row>
    <row r="1217" spans="1:4" x14ac:dyDescent="0.25">
      <c r="A1217"/>
      <c r="D1217"/>
    </row>
    <row r="1218" spans="1:4" x14ac:dyDescent="0.25">
      <c r="A1218"/>
      <c r="D1218"/>
    </row>
    <row r="1219" spans="1:4" x14ac:dyDescent="0.25">
      <c r="A1219"/>
      <c r="D1219"/>
    </row>
    <row r="1220" spans="1:4" x14ac:dyDescent="0.25">
      <c r="A1220"/>
      <c r="D1220"/>
    </row>
    <row r="1221" spans="1:4" x14ac:dyDescent="0.25">
      <c r="A1221"/>
      <c r="D1221"/>
    </row>
    <row r="1222" spans="1:4" x14ac:dyDescent="0.25">
      <c r="A1222"/>
      <c r="D1222"/>
    </row>
    <row r="1223" spans="1:4" x14ac:dyDescent="0.25">
      <c r="A1223"/>
      <c r="D1223"/>
    </row>
    <row r="1224" spans="1:4" x14ac:dyDescent="0.25">
      <c r="A1224"/>
      <c r="D1224"/>
    </row>
    <row r="1225" spans="1:4" x14ac:dyDescent="0.25">
      <c r="A1225"/>
      <c r="D1225"/>
    </row>
    <row r="1226" spans="1:4" x14ac:dyDescent="0.25">
      <c r="A1226"/>
      <c r="D1226"/>
    </row>
    <row r="1227" spans="1:4" x14ac:dyDescent="0.25">
      <c r="A1227"/>
      <c r="D1227"/>
    </row>
    <row r="1228" spans="1:4" x14ac:dyDescent="0.25">
      <c r="A1228"/>
      <c r="D1228"/>
    </row>
    <row r="1229" spans="1:4" x14ac:dyDescent="0.25">
      <c r="A1229"/>
      <c r="D1229"/>
    </row>
    <row r="1230" spans="1:4" x14ac:dyDescent="0.25">
      <c r="A1230"/>
      <c r="D1230"/>
    </row>
    <row r="1231" spans="1:4" x14ac:dyDescent="0.25">
      <c r="A1231"/>
      <c r="D1231"/>
    </row>
    <row r="1232" spans="1:4" x14ac:dyDescent="0.25">
      <c r="A1232"/>
      <c r="D1232"/>
    </row>
    <row r="1233" spans="1:4" x14ac:dyDescent="0.25">
      <c r="A1233"/>
      <c r="D1233"/>
    </row>
    <row r="1234" spans="1:4" x14ac:dyDescent="0.25">
      <c r="A1234"/>
      <c r="D1234"/>
    </row>
    <row r="1235" spans="1:4" x14ac:dyDescent="0.25">
      <c r="A1235"/>
      <c r="D1235"/>
    </row>
    <row r="1236" spans="1:4" x14ac:dyDescent="0.25">
      <c r="A1236"/>
      <c r="D1236"/>
    </row>
    <row r="1237" spans="1:4" x14ac:dyDescent="0.25">
      <c r="A1237"/>
      <c r="D1237"/>
    </row>
    <row r="1238" spans="1:4" x14ac:dyDescent="0.25">
      <c r="A1238"/>
      <c r="D1238"/>
    </row>
    <row r="1239" spans="1:4" x14ac:dyDescent="0.25">
      <c r="A1239"/>
      <c r="D1239"/>
    </row>
    <row r="1240" spans="1:4" x14ac:dyDescent="0.25">
      <c r="A1240"/>
      <c r="D1240"/>
    </row>
    <row r="1241" spans="1:4" x14ac:dyDescent="0.25">
      <c r="A1241"/>
      <c r="D1241"/>
    </row>
    <row r="1242" spans="1:4" x14ac:dyDescent="0.25">
      <c r="A1242"/>
      <c r="D1242"/>
    </row>
    <row r="1243" spans="1:4" x14ac:dyDescent="0.25">
      <c r="A1243"/>
      <c r="D1243"/>
    </row>
    <row r="1244" spans="1:4" x14ac:dyDescent="0.25">
      <c r="A1244"/>
      <c r="D1244"/>
    </row>
    <row r="1245" spans="1:4" x14ac:dyDescent="0.25">
      <c r="A1245"/>
      <c r="D1245"/>
    </row>
    <row r="1246" spans="1:4" x14ac:dyDescent="0.25">
      <c r="A1246"/>
      <c r="D1246"/>
    </row>
    <row r="1247" spans="1:4" x14ac:dyDescent="0.25">
      <c r="A1247"/>
      <c r="D1247"/>
    </row>
    <row r="1248" spans="1:4" x14ac:dyDescent="0.25">
      <c r="A1248"/>
      <c r="D1248"/>
    </row>
    <row r="1249" spans="1:4" x14ac:dyDescent="0.25">
      <c r="A1249"/>
      <c r="D1249"/>
    </row>
    <row r="1250" spans="1:4" x14ac:dyDescent="0.25">
      <c r="A1250"/>
      <c r="D1250"/>
    </row>
    <row r="1251" spans="1:4" x14ac:dyDescent="0.25">
      <c r="A1251"/>
      <c r="D1251"/>
    </row>
    <row r="1252" spans="1:4" x14ac:dyDescent="0.25">
      <c r="A1252"/>
      <c r="D1252"/>
    </row>
    <row r="1253" spans="1:4" x14ac:dyDescent="0.25">
      <c r="A1253"/>
      <c r="D1253"/>
    </row>
    <row r="1254" spans="1:4" x14ac:dyDescent="0.25">
      <c r="A1254"/>
      <c r="D1254"/>
    </row>
    <row r="1255" spans="1:4" x14ac:dyDescent="0.25">
      <c r="A1255"/>
      <c r="D1255"/>
    </row>
    <row r="1256" spans="1:4" x14ac:dyDescent="0.25">
      <c r="A1256"/>
      <c r="D1256"/>
    </row>
    <row r="1257" spans="1:4" x14ac:dyDescent="0.25">
      <c r="A1257"/>
      <c r="D1257"/>
    </row>
    <row r="1258" spans="1:4" x14ac:dyDescent="0.25">
      <c r="A1258"/>
      <c r="D1258"/>
    </row>
    <row r="1259" spans="1:4" x14ac:dyDescent="0.25">
      <c r="A1259"/>
      <c r="D1259"/>
    </row>
    <row r="1260" spans="1:4" x14ac:dyDescent="0.25">
      <c r="A1260"/>
      <c r="D1260"/>
    </row>
    <row r="1261" spans="1:4" x14ac:dyDescent="0.25">
      <c r="A1261"/>
      <c r="D1261"/>
    </row>
    <row r="1262" spans="1:4" x14ac:dyDescent="0.25">
      <c r="A1262"/>
      <c r="D1262"/>
    </row>
    <row r="1263" spans="1:4" x14ac:dyDescent="0.25">
      <c r="A1263"/>
      <c r="D1263"/>
    </row>
    <row r="1264" spans="1:4" x14ac:dyDescent="0.25">
      <c r="A1264"/>
      <c r="D1264"/>
    </row>
    <row r="1265" spans="1:4" x14ac:dyDescent="0.25">
      <c r="A1265"/>
      <c r="D1265"/>
    </row>
    <row r="1266" spans="1:4" x14ac:dyDescent="0.25">
      <c r="A1266"/>
      <c r="D1266"/>
    </row>
    <row r="1267" spans="1:4" x14ac:dyDescent="0.25">
      <c r="A1267"/>
      <c r="D1267"/>
    </row>
    <row r="1268" spans="1:4" x14ac:dyDescent="0.25">
      <c r="A1268"/>
      <c r="D1268"/>
    </row>
    <row r="1269" spans="1:4" x14ac:dyDescent="0.25">
      <c r="A1269"/>
      <c r="D1269"/>
    </row>
    <row r="1270" spans="1:4" x14ac:dyDescent="0.25">
      <c r="A1270"/>
      <c r="D1270"/>
    </row>
    <row r="1271" spans="1:4" x14ac:dyDescent="0.25">
      <c r="A1271"/>
      <c r="D1271"/>
    </row>
    <row r="1272" spans="1:4" x14ac:dyDescent="0.25">
      <c r="A1272"/>
      <c r="D1272"/>
    </row>
    <row r="1273" spans="1:4" x14ac:dyDescent="0.25">
      <c r="A1273"/>
      <c r="D1273"/>
    </row>
    <row r="1274" spans="1:4" x14ac:dyDescent="0.25">
      <c r="A1274"/>
      <c r="D1274"/>
    </row>
    <row r="1275" spans="1:4" x14ac:dyDescent="0.25">
      <c r="A1275"/>
      <c r="D1275"/>
    </row>
    <row r="1276" spans="1:4" x14ac:dyDescent="0.25">
      <c r="A1276"/>
      <c r="D1276"/>
    </row>
    <row r="1277" spans="1:4" x14ac:dyDescent="0.25">
      <c r="A1277"/>
      <c r="D1277"/>
    </row>
    <row r="1278" spans="1:4" x14ac:dyDescent="0.25">
      <c r="A1278"/>
      <c r="D1278"/>
    </row>
    <row r="1279" spans="1:4" x14ac:dyDescent="0.25">
      <c r="A1279"/>
      <c r="D1279"/>
    </row>
    <row r="1280" spans="1:4" x14ac:dyDescent="0.25">
      <c r="A1280"/>
      <c r="D1280"/>
    </row>
    <row r="1281" spans="1:4" x14ac:dyDescent="0.25">
      <c r="A1281"/>
      <c r="D1281"/>
    </row>
    <row r="1282" spans="1:4" x14ac:dyDescent="0.25">
      <c r="A1282"/>
      <c r="D1282"/>
    </row>
    <row r="1283" spans="1:4" x14ac:dyDescent="0.25">
      <c r="A1283"/>
      <c r="D1283"/>
    </row>
    <row r="1284" spans="1:4" x14ac:dyDescent="0.25">
      <c r="A1284"/>
      <c r="D1284"/>
    </row>
    <row r="1285" spans="1:4" x14ac:dyDescent="0.25">
      <c r="A1285"/>
      <c r="D1285"/>
    </row>
    <row r="1286" spans="1:4" x14ac:dyDescent="0.25">
      <c r="A1286"/>
      <c r="D1286"/>
    </row>
    <row r="1287" spans="1:4" x14ac:dyDescent="0.25">
      <c r="A1287"/>
      <c r="D1287"/>
    </row>
    <row r="1288" spans="1:4" x14ac:dyDescent="0.25">
      <c r="A1288"/>
      <c r="D1288"/>
    </row>
    <row r="1289" spans="1:4" x14ac:dyDescent="0.25">
      <c r="A1289"/>
      <c r="D1289"/>
    </row>
    <row r="1290" spans="1:4" x14ac:dyDescent="0.25">
      <c r="A1290"/>
      <c r="D1290"/>
    </row>
    <row r="1291" spans="1:4" x14ac:dyDescent="0.25">
      <c r="A1291"/>
      <c r="D1291"/>
    </row>
    <row r="1292" spans="1:4" x14ac:dyDescent="0.25">
      <c r="A1292"/>
      <c r="D1292"/>
    </row>
    <row r="1293" spans="1:4" x14ac:dyDescent="0.25">
      <c r="A1293"/>
      <c r="D1293"/>
    </row>
    <row r="1294" spans="1:4" x14ac:dyDescent="0.25">
      <c r="A1294"/>
      <c r="D1294"/>
    </row>
    <row r="1295" spans="1:4" x14ac:dyDescent="0.25">
      <c r="A1295"/>
      <c r="D1295"/>
    </row>
    <row r="1296" spans="1:4" x14ac:dyDescent="0.25">
      <c r="A1296"/>
      <c r="D1296"/>
    </row>
    <row r="1297" spans="1:4" x14ac:dyDescent="0.25">
      <c r="A1297"/>
      <c r="D1297"/>
    </row>
    <row r="1298" spans="1:4" x14ac:dyDescent="0.25">
      <c r="A1298"/>
      <c r="D1298"/>
    </row>
    <row r="1299" spans="1:4" x14ac:dyDescent="0.25">
      <c r="A1299"/>
      <c r="D1299"/>
    </row>
    <row r="1300" spans="1:4" x14ac:dyDescent="0.25">
      <c r="A1300"/>
      <c r="D1300"/>
    </row>
    <row r="1301" spans="1:4" x14ac:dyDescent="0.25">
      <c r="A1301"/>
      <c r="D1301"/>
    </row>
    <row r="1302" spans="1:4" x14ac:dyDescent="0.25">
      <c r="A1302"/>
      <c r="D1302"/>
    </row>
    <row r="1303" spans="1:4" x14ac:dyDescent="0.25">
      <c r="A1303"/>
      <c r="D1303"/>
    </row>
    <row r="1304" spans="1:4" x14ac:dyDescent="0.25">
      <c r="A1304"/>
      <c r="D1304"/>
    </row>
    <row r="1305" spans="1:4" x14ac:dyDescent="0.25">
      <c r="A1305"/>
      <c r="D1305"/>
    </row>
    <row r="1306" spans="1:4" x14ac:dyDescent="0.25">
      <c r="A1306"/>
      <c r="D1306"/>
    </row>
    <row r="1307" spans="1:4" x14ac:dyDescent="0.25">
      <c r="A1307"/>
      <c r="D1307"/>
    </row>
    <row r="1308" spans="1:4" x14ac:dyDescent="0.25">
      <c r="A1308"/>
      <c r="D1308"/>
    </row>
    <row r="1309" spans="1:4" x14ac:dyDescent="0.25">
      <c r="A1309"/>
      <c r="D1309"/>
    </row>
    <row r="1310" spans="1:4" x14ac:dyDescent="0.25">
      <c r="A1310"/>
      <c r="D1310"/>
    </row>
    <row r="1311" spans="1:4" x14ac:dyDescent="0.25">
      <c r="A1311"/>
      <c r="D1311"/>
    </row>
    <row r="1312" spans="1:4" x14ac:dyDescent="0.25">
      <c r="A1312"/>
      <c r="D1312"/>
    </row>
    <row r="1313" spans="1:4" x14ac:dyDescent="0.25">
      <c r="A1313"/>
      <c r="D1313"/>
    </row>
    <row r="1314" spans="1:4" x14ac:dyDescent="0.25">
      <c r="A1314"/>
      <c r="D1314"/>
    </row>
    <row r="1315" spans="1:4" x14ac:dyDescent="0.25">
      <c r="A1315"/>
      <c r="D1315"/>
    </row>
    <row r="1316" spans="1:4" x14ac:dyDescent="0.25">
      <c r="A1316"/>
      <c r="D1316"/>
    </row>
    <row r="1317" spans="1:4" x14ac:dyDescent="0.25">
      <c r="A1317"/>
      <c r="D1317"/>
    </row>
    <row r="1318" spans="1:4" x14ac:dyDescent="0.25">
      <c r="A1318"/>
      <c r="D1318"/>
    </row>
    <row r="1319" spans="1:4" x14ac:dyDescent="0.25">
      <c r="A1319"/>
      <c r="D1319"/>
    </row>
    <row r="1320" spans="1:4" x14ac:dyDescent="0.25">
      <c r="A1320"/>
      <c r="D1320"/>
    </row>
    <row r="1321" spans="1:4" x14ac:dyDescent="0.25">
      <c r="A1321"/>
      <c r="D1321"/>
    </row>
    <row r="1322" spans="1:4" x14ac:dyDescent="0.25">
      <c r="A1322"/>
      <c r="D1322"/>
    </row>
    <row r="1323" spans="1:4" x14ac:dyDescent="0.25">
      <c r="A1323"/>
      <c r="D1323"/>
    </row>
    <row r="1324" spans="1:4" x14ac:dyDescent="0.25">
      <c r="A1324"/>
      <c r="D1324"/>
    </row>
    <row r="1325" spans="1:4" x14ac:dyDescent="0.25">
      <c r="A1325"/>
      <c r="D1325"/>
    </row>
    <row r="1326" spans="1:4" x14ac:dyDescent="0.25">
      <c r="A1326"/>
      <c r="D1326"/>
    </row>
    <row r="1327" spans="1:4" x14ac:dyDescent="0.25">
      <c r="A1327"/>
      <c r="D1327"/>
    </row>
    <row r="1328" spans="1:4" x14ac:dyDescent="0.25">
      <c r="A1328"/>
      <c r="D1328"/>
    </row>
    <row r="1329" spans="1:4" x14ac:dyDescent="0.25">
      <c r="A1329"/>
      <c r="D1329"/>
    </row>
    <row r="1330" spans="1:4" x14ac:dyDescent="0.25">
      <c r="A1330"/>
      <c r="D1330"/>
    </row>
    <row r="1331" spans="1:4" x14ac:dyDescent="0.25">
      <c r="A1331"/>
      <c r="D1331"/>
    </row>
    <row r="1332" spans="1:4" x14ac:dyDescent="0.25">
      <c r="A1332"/>
      <c r="D1332"/>
    </row>
    <row r="1333" spans="1:4" x14ac:dyDescent="0.25">
      <c r="A1333"/>
      <c r="D1333"/>
    </row>
    <row r="1334" spans="1:4" x14ac:dyDescent="0.25">
      <c r="A1334"/>
      <c r="D1334"/>
    </row>
    <row r="1335" spans="1:4" x14ac:dyDescent="0.25">
      <c r="A1335"/>
      <c r="D1335"/>
    </row>
    <row r="1336" spans="1:4" x14ac:dyDescent="0.25">
      <c r="A1336"/>
      <c r="D1336"/>
    </row>
    <row r="1337" spans="1:4" x14ac:dyDescent="0.25">
      <c r="A1337"/>
      <c r="D1337"/>
    </row>
    <row r="1338" spans="1:4" x14ac:dyDescent="0.25">
      <c r="A1338"/>
      <c r="D1338"/>
    </row>
    <row r="1339" spans="1:4" x14ac:dyDescent="0.25">
      <c r="A1339"/>
      <c r="D1339"/>
    </row>
    <row r="1340" spans="1:4" x14ac:dyDescent="0.25">
      <c r="A1340"/>
      <c r="D1340"/>
    </row>
    <row r="1341" spans="1:4" x14ac:dyDescent="0.25">
      <c r="A1341"/>
      <c r="D1341"/>
    </row>
    <row r="1342" spans="1:4" x14ac:dyDescent="0.25">
      <c r="A1342"/>
      <c r="D1342"/>
    </row>
    <row r="1343" spans="1:4" x14ac:dyDescent="0.25">
      <c r="A1343"/>
      <c r="D1343"/>
    </row>
    <row r="1344" spans="1:4" x14ac:dyDescent="0.25">
      <c r="A1344"/>
      <c r="D1344"/>
    </row>
    <row r="1345" spans="1:4" x14ac:dyDescent="0.25">
      <c r="A1345"/>
      <c r="D1345"/>
    </row>
    <row r="1346" spans="1:4" x14ac:dyDescent="0.25">
      <c r="A1346"/>
      <c r="D1346"/>
    </row>
    <row r="1347" spans="1:4" x14ac:dyDescent="0.25">
      <c r="A1347"/>
      <c r="D1347"/>
    </row>
    <row r="1348" spans="1:4" x14ac:dyDescent="0.25">
      <c r="A1348"/>
      <c r="D1348"/>
    </row>
    <row r="1349" spans="1:4" x14ac:dyDescent="0.25">
      <c r="A1349"/>
      <c r="D1349"/>
    </row>
    <row r="1350" spans="1:4" x14ac:dyDescent="0.25">
      <c r="A1350"/>
      <c r="D1350"/>
    </row>
    <row r="1351" spans="1:4" x14ac:dyDescent="0.25">
      <c r="A1351"/>
      <c r="D1351"/>
    </row>
    <row r="1352" spans="1:4" x14ac:dyDescent="0.25">
      <c r="A1352"/>
      <c r="D1352"/>
    </row>
    <row r="1353" spans="1:4" x14ac:dyDescent="0.25">
      <c r="A1353"/>
      <c r="D1353"/>
    </row>
    <row r="1354" spans="1:4" x14ac:dyDescent="0.25">
      <c r="A1354"/>
      <c r="D1354"/>
    </row>
    <row r="1355" spans="1:4" x14ac:dyDescent="0.25">
      <c r="A1355"/>
      <c r="D1355"/>
    </row>
    <row r="1356" spans="1:4" x14ac:dyDescent="0.25">
      <c r="A1356"/>
      <c r="D1356"/>
    </row>
    <row r="1357" spans="1:4" x14ac:dyDescent="0.25">
      <c r="A1357"/>
      <c r="D1357"/>
    </row>
    <row r="1358" spans="1:4" x14ac:dyDescent="0.25">
      <c r="A1358"/>
      <c r="D1358"/>
    </row>
    <row r="1359" spans="1:4" x14ac:dyDescent="0.25">
      <c r="A1359"/>
      <c r="D1359"/>
    </row>
    <row r="1360" spans="1:4" x14ac:dyDescent="0.25">
      <c r="A1360"/>
      <c r="D1360"/>
    </row>
    <row r="1361" spans="1:4" x14ac:dyDescent="0.25">
      <c r="A1361"/>
      <c r="D1361"/>
    </row>
    <row r="1362" spans="1:4" x14ac:dyDescent="0.25">
      <c r="A1362"/>
      <c r="D1362"/>
    </row>
    <row r="1363" spans="1:4" x14ac:dyDescent="0.25">
      <c r="A1363"/>
      <c r="D1363"/>
    </row>
    <row r="1364" spans="1:4" x14ac:dyDescent="0.25">
      <c r="A1364"/>
      <c r="D1364"/>
    </row>
    <row r="1365" spans="1:4" x14ac:dyDescent="0.25">
      <c r="A1365"/>
      <c r="D1365"/>
    </row>
    <row r="1366" spans="1:4" x14ac:dyDescent="0.25">
      <c r="A1366"/>
      <c r="D1366"/>
    </row>
    <row r="1367" spans="1:4" x14ac:dyDescent="0.25">
      <c r="A1367"/>
      <c r="D1367"/>
    </row>
    <row r="1368" spans="1:4" x14ac:dyDescent="0.25">
      <c r="A1368"/>
      <c r="D1368"/>
    </row>
    <row r="1369" spans="1:4" x14ac:dyDescent="0.25">
      <c r="A1369"/>
      <c r="D1369"/>
    </row>
    <row r="1370" spans="1:4" x14ac:dyDescent="0.25">
      <c r="A1370"/>
      <c r="D1370"/>
    </row>
    <row r="1371" spans="1:4" x14ac:dyDescent="0.25">
      <c r="A1371"/>
      <c r="D1371"/>
    </row>
    <row r="1372" spans="1:4" x14ac:dyDescent="0.25">
      <c r="A1372"/>
      <c r="D1372"/>
    </row>
    <row r="1373" spans="1:4" x14ac:dyDescent="0.25">
      <c r="A1373"/>
      <c r="D1373"/>
    </row>
    <row r="1374" spans="1:4" x14ac:dyDescent="0.25">
      <c r="A1374"/>
      <c r="D1374"/>
    </row>
    <row r="1375" spans="1:4" x14ac:dyDescent="0.25">
      <c r="A1375"/>
      <c r="D1375"/>
    </row>
    <row r="1376" spans="1:4" x14ac:dyDescent="0.25">
      <c r="A1376"/>
      <c r="D1376"/>
    </row>
    <row r="1377" spans="1:4" x14ac:dyDescent="0.25">
      <c r="A1377"/>
      <c r="D1377"/>
    </row>
    <row r="1378" spans="1:4" x14ac:dyDescent="0.25">
      <c r="A1378"/>
      <c r="D1378"/>
    </row>
    <row r="1379" spans="1:4" x14ac:dyDescent="0.25">
      <c r="A1379"/>
      <c r="D1379"/>
    </row>
    <row r="1380" spans="1:4" x14ac:dyDescent="0.25">
      <c r="A1380"/>
      <c r="D1380"/>
    </row>
    <row r="1381" spans="1:4" x14ac:dyDescent="0.25">
      <c r="A1381"/>
      <c r="D1381"/>
    </row>
    <row r="1382" spans="1:4" x14ac:dyDescent="0.25">
      <c r="A1382"/>
      <c r="D1382"/>
    </row>
    <row r="1383" spans="1:4" x14ac:dyDescent="0.25">
      <c r="A1383"/>
      <c r="D1383"/>
    </row>
    <row r="1384" spans="1:4" x14ac:dyDescent="0.25">
      <c r="A1384"/>
      <c r="D1384"/>
    </row>
    <row r="1385" spans="1:4" x14ac:dyDescent="0.25">
      <c r="A1385"/>
      <c r="D1385"/>
    </row>
    <row r="1386" spans="1:4" x14ac:dyDescent="0.25">
      <c r="A1386"/>
      <c r="D1386"/>
    </row>
    <row r="1387" spans="1:4" x14ac:dyDescent="0.25">
      <c r="A1387"/>
      <c r="D1387"/>
    </row>
    <row r="1388" spans="1:4" x14ac:dyDescent="0.25">
      <c r="A1388"/>
      <c r="D1388"/>
    </row>
    <row r="1389" spans="1:4" x14ac:dyDescent="0.25">
      <c r="A1389"/>
      <c r="D1389"/>
    </row>
    <row r="1390" spans="1:4" x14ac:dyDescent="0.25">
      <c r="A1390"/>
      <c r="D1390"/>
    </row>
    <row r="1391" spans="1:4" x14ac:dyDescent="0.25">
      <c r="A1391"/>
      <c r="D1391"/>
    </row>
    <row r="1392" spans="1:4" x14ac:dyDescent="0.25">
      <c r="A1392"/>
      <c r="D1392"/>
    </row>
    <row r="1393" spans="1:4" x14ac:dyDescent="0.25">
      <c r="A1393"/>
      <c r="D1393"/>
    </row>
    <row r="1394" spans="1:4" x14ac:dyDescent="0.25">
      <c r="A1394"/>
      <c r="D1394"/>
    </row>
    <row r="1395" spans="1:4" x14ac:dyDescent="0.25">
      <c r="A1395"/>
      <c r="D1395"/>
    </row>
    <row r="1396" spans="1:4" x14ac:dyDescent="0.25">
      <c r="A1396"/>
      <c r="D1396"/>
    </row>
    <row r="1397" spans="1:4" x14ac:dyDescent="0.25">
      <c r="A1397"/>
      <c r="D1397"/>
    </row>
    <row r="1398" spans="1:4" x14ac:dyDescent="0.25">
      <c r="A1398"/>
      <c r="D1398"/>
    </row>
    <row r="1399" spans="1:4" x14ac:dyDescent="0.25">
      <c r="A1399"/>
      <c r="D1399"/>
    </row>
    <row r="1400" spans="1:4" x14ac:dyDescent="0.25">
      <c r="A1400"/>
      <c r="D1400"/>
    </row>
    <row r="1401" spans="1:4" x14ac:dyDescent="0.25">
      <c r="A1401"/>
      <c r="D1401"/>
    </row>
    <row r="1402" spans="1:4" x14ac:dyDescent="0.25">
      <c r="A1402"/>
      <c r="D1402"/>
    </row>
    <row r="1403" spans="1:4" x14ac:dyDescent="0.25">
      <c r="A1403"/>
      <c r="D1403"/>
    </row>
    <row r="1404" spans="1:4" x14ac:dyDescent="0.25">
      <c r="A1404"/>
      <c r="D1404"/>
    </row>
    <row r="1405" spans="1:4" x14ac:dyDescent="0.25">
      <c r="A1405"/>
      <c r="D1405"/>
    </row>
    <row r="1406" spans="1:4" x14ac:dyDescent="0.25">
      <c r="A1406"/>
      <c r="D1406"/>
    </row>
    <row r="1407" spans="1:4" x14ac:dyDescent="0.25">
      <c r="A1407"/>
      <c r="D1407"/>
    </row>
    <row r="1408" spans="1:4" x14ac:dyDescent="0.25">
      <c r="A1408"/>
      <c r="D1408"/>
    </row>
    <row r="1409" spans="1:4" x14ac:dyDescent="0.25">
      <c r="A1409"/>
      <c r="D1409"/>
    </row>
    <row r="1410" spans="1:4" x14ac:dyDescent="0.25">
      <c r="A1410"/>
      <c r="D1410"/>
    </row>
    <row r="1411" spans="1:4" x14ac:dyDescent="0.25">
      <c r="A1411"/>
      <c r="D1411"/>
    </row>
    <row r="1412" spans="1:4" x14ac:dyDescent="0.25">
      <c r="A1412"/>
      <c r="D1412"/>
    </row>
    <row r="1413" spans="1:4" x14ac:dyDescent="0.25">
      <c r="A1413"/>
      <c r="D1413"/>
    </row>
    <row r="1414" spans="1:4" x14ac:dyDescent="0.25">
      <c r="A1414"/>
      <c r="D1414"/>
    </row>
    <row r="1415" spans="1:4" x14ac:dyDescent="0.25">
      <c r="A1415"/>
      <c r="D1415"/>
    </row>
    <row r="1416" spans="1:4" x14ac:dyDescent="0.25">
      <c r="A1416"/>
      <c r="D1416"/>
    </row>
    <row r="1417" spans="1:4" x14ac:dyDescent="0.25">
      <c r="A1417"/>
      <c r="D1417"/>
    </row>
    <row r="1418" spans="1:4" x14ac:dyDescent="0.25">
      <c r="A1418"/>
      <c r="D1418"/>
    </row>
    <row r="1419" spans="1:4" x14ac:dyDescent="0.25">
      <c r="A1419"/>
      <c r="D1419"/>
    </row>
    <row r="1420" spans="1:4" x14ac:dyDescent="0.25">
      <c r="A1420"/>
      <c r="D1420"/>
    </row>
    <row r="1421" spans="1:4" x14ac:dyDescent="0.25">
      <c r="A1421"/>
      <c r="D1421"/>
    </row>
    <row r="1422" spans="1:4" x14ac:dyDescent="0.25">
      <c r="A1422"/>
      <c r="D1422"/>
    </row>
    <row r="1423" spans="1:4" x14ac:dyDescent="0.25">
      <c r="A1423"/>
      <c r="D1423"/>
    </row>
    <row r="1424" spans="1:4" x14ac:dyDescent="0.25">
      <c r="A1424"/>
      <c r="D1424"/>
    </row>
    <row r="1425" spans="1:4" x14ac:dyDescent="0.25">
      <c r="A1425"/>
      <c r="D1425"/>
    </row>
    <row r="1426" spans="1:4" x14ac:dyDescent="0.25">
      <c r="A1426"/>
      <c r="D1426"/>
    </row>
    <row r="1427" spans="1:4" x14ac:dyDescent="0.25">
      <c r="A1427"/>
      <c r="D1427"/>
    </row>
    <row r="1428" spans="1:4" x14ac:dyDescent="0.25">
      <c r="A1428"/>
      <c r="D1428"/>
    </row>
    <row r="1429" spans="1:4" x14ac:dyDescent="0.25">
      <c r="A1429"/>
      <c r="D1429"/>
    </row>
    <row r="1430" spans="1:4" x14ac:dyDescent="0.25">
      <c r="A1430"/>
      <c r="D1430"/>
    </row>
    <row r="1431" spans="1:4" x14ac:dyDescent="0.25">
      <c r="A1431"/>
      <c r="D1431"/>
    </row>
    <row r="1432" spans="1:4" x14ac:dyDescent="0.25">
      <c r="A1432"/>
      <c r="D1432"/>
    </row>
    <row r="1433" spans="1:4" x14ac:dyDescent="0.25">
      <c r="A1433"/>
      <c r="D1433"/>
    </row>
    <row r="1434" spans="1:4" x14ac:dyDescent="0.25">
      <c r="A1434"/>
      <c r="D1434"/>
    </row>
    <row r="1435" spans="1:4" x14ac:dyDescent="0.25">
      <c r="A1435"/>
      <c r="D1435"/>
    </row>
    <row r="1436" spans="1:4" x14ac:dyDescent="0.25">
      <c r="A1436"/>
      <c r="D1436"/>
    </row>
    <row r="1437" spans="1:4" x14ac:dyDescent="0.25">
      <c r="A1437"/>
      <c r="D1437"/>
    </row>
    <row r="1438" spans="1:4" x14ac:dyDescent="0.25">
      <c r="A1438"/>
      <c r="D1438"/>
    </row>
    <row r="1439" spans="1:4" x14ac:dyDescent="0.25">
      <c r="A1439"/>
      <c r="D1439"/>
    </row>
    <row r="1440" spans="1:4" x14ac:dyDescent="0.25">
      <c r="A1440"/>
      <c r="D1440"/>
    </row>
    <row r="1441" spans="1:4" x14ac:dyDescent="0.25">
      <c r="A1441"/>
      <c r="D1441"/>
    </row>
    <row r="1442" spans="1:4" x14ac:dyDescent="0.25">
      <c r="A1442"/>
      <c r="D1442"/>
    </row>
    <row r="1443" spans="1:4" x14ac:dyDescent="0.25">
      <c r="A1443"/>
      <c r="D1443"/>
    </row>
    <row r="1444" spans="1:4" x14ac:dyDescent="0.25">
      <c r="A1444"/>
      <c r="D1444"/>
    </row>
    <row r="1445" spans="1:4" x14ac:dyDescent="0.25">
      <c r="A1445"/>
      <c r="D1445"/>
    </row>
    <row r="1446" spans="1:4" x14ac:dyDescent="0.25">
      <c r="A1446"/>
      <c r="D1446"/>
    </row>
    <row r="1447" spans="1:4" x14ac:dyDescent="0.25">
      <c r="A1447"/>
      <c r="D1447"/>
    </row>
    <row r="1448" spans="1:4" x14ac:dyDescent="0.25">
      <c r="A1448"/>
      <c r="D1448"/>
    </row>
    <row r="1449" spans="1:4" x14ac:dyDescent="0.25">
      <c r="A1449"/>
      <c r="D1449"/>
    </row>
    <row r="1450" spans="1:4" x14ac:dyDescent="0.25">
      <c r="A1450"/>
      <c r="D1450"/>
    </row>
    <row r="1451" spans="1:4" x14ac:dyDescent="0.25">
      <c r="A1451"/>
      <c r="D1451"/>
    </row>
    <row r="1452" spans="1:4" x14ac:dyDescent="0.25">
      <c r="A1452"/>
      <c r="D1452"/>
    </row>
    <row r="1453" spans="1:4" x14ac:dyDescent="0.25">
      <c r="A1453"/>
      <c r="D1453"/>
    </row>
    <row r="1454" spans="1:4" x14ac:dyDescent="0.25">
      <c r="A1454"/>
      <c r="D1454"/>
    </row>
    <row r="1455" spans="1:4" x14ac:dyDescent="0.25">
      <c r="A1455"/>
      <c r="D1455"/>
    </row>
    <row r="1456" spans="1:4" x14ac:dyDescent="0.25">
      <c r="A1456"/>
      <c r="D1456"/>
    </row>
    <row r="1457" spans="1:4" x14ac:dyDescent="0.25">
      <c r="A1457"/>
      <c r="D1457"/>
    </row>
    <row r="1458" spans="1:4" x14ac:dyDescent="0.25">
      <c r="A1458"/>
      <c r="D1458"/>
    </row>
    <row r="1459" spans="1:4" x14ac:dyDescent="0.25">
      <c r="A1459"/>
      <c r="D1459"/>
    </row>
    <row r="1460" spans="1:4" x14ac:dyDescent="0.25">
      <c r="A1460"/>
      <c r="D1460"/>
    </row>
    <row r="1461" spans="1:4" x14ac:dyDescent="0.25">
      <c r="A1461"/>
      <c r="D1461"/>
    </row>
    <row r="1462" spans="1:4" x14ac:dyDescent="0.25">
      <c r="A1462"/>
      <c r="D1462"/>
    </row>
    <row r="1463" spans="1:4" x14ac:dyDescent="0.25">
      <c r="A1463"/>
      <c r="D1463"/>
    </row>
    <row r="1464" spans="1:4" x14ac:dyDescent="0.25">
      <c r="A1464"/>
      <c r="D1464"/>
    </row>
    <row r="1465" spans="1:4" x14ac:dyDescent="0.25">
      <c r="A1465"/>
      <c r="D1465"/>
    </row>
    <row r="1466" spans="1:4" x14ac:dyDescent="0.25">
      <c r="A1466"/>
      <c r="D1466"/>
    </row>
    <row r="1467" spans="1:4" x14ac:dyDescent="0.25">
      <c r="A1467"/>
      <c r="D1467"/>
    </row>
    <row r="1468" spans="1:4" x14ac:dyDescent="0.25">
      <c r="A1468"/>
      <c r="D1468"/>
    </row>
    <row r="1469" spans="1:4" x14ac:dyDescent="0.25">
      <c r="A1469"/>
      <c r="D1469"/>
    </row>
    <row r="1470" spans="1:4" x14ac:dyDescent="0.25">
      <c r="A1470"/>
      <c r="D1470"/>
    </row>
    <row r="1471" spans="1:4" x14ac:dyDescent="0.25">
      <c r="A1471"/>
      <c r="D1471"/>
    </row>
    <row r="1472" spans="1:4" x14ac:dyDescent="0.25">
      <c r="A1472"/>
      <c r="D1472"/>
    </row>
    <row r="1473" spans="1:4" x14ac:dyDescent="0.25">
      <c r="A1473"/>
      <c r="D1473"/>
    </row>
    <row r="1474" spans="1:4" x14ac:dyDescent="0.25">
      <c r="A1474"/>
      <c r="D1474"/>
    </row>
    <row r="1475" spans="1:4" x14ac:dyDescent="0.25">
      <c r="A1475"/>
      <c r="D1475"/>
    </row>
    <row r="1476" spans="1:4" x14ac:dyDescent="0.25">
      <c r="A1476"/>
      <c r="D1476"/>
    </row>
    <row r="1477" spans="1:4" x14ac:dyDescent="0.25">
      <c r="A1477"/>
      <c r="D1477"/>
    </row>
    <row r="1478" spans="1:4" x14ac:dyDescent="0.25">
      <c r="A1478"/>
      <c r="D1478"/>
    </row>
    <row r="1479" spans="1:4" x14ac:dyDescent="0.25">
      <c r="A1479"/>
      <c r="D1479"/>
    </row>
    <row r="1480" spans="1:4" x14ac:dyDescent="0.25">
      <c r="A1480"/>
      <c r="D1480"/>
    </row>
    <row r="1481" spans="1:4" x14ac:dyDescent="0.25">
      <c r="A1481"/>
      <c r="D1481"/>
    </row>
    <row r="1482" spans="1:4" x14ac:dyDescent="0.25">
      <c r="A1482"/>
      <c r="D1482"/>
    </row>
    <row r="1483" spans="1:4" x14ac:dyDescent="0.25">
      <c r="A1483"/>
      <c r="D1483"/>
    </row>
    <row r="1484" spans="1:4" x14ac:dyDescent="0.25">
      <c r="A1484"/>
      <c r="D1484"/>
    </row>
    <row r="1485" spans="1:4" x14ac:dyDescent="0.25">
      <c r="A1485"/>
      <c r="D1485"/>
    </row>
    <row r="1486" spans="1:4" x14ac:dyDescent="0.25">
      <c r="A1486"/>
      <c r="D1486"/>
    </row>
    <row r="1487" spans="1:4" x14ac:dyDescent="0.25">
      <c r="A1487"/>
      <c r="D1487"/>
    </row>
    <row r="1488" spans="1:4" x14ac:dyDescent="0.25">
      <c r="A1488"/>
      <c r="D1488"/>
    </row>
    <row r="1489" spans="1:4" x14ac:dyDescent="0.25">
      <c r="A1489"/>
      <c r="D1489"/>
    </row>
    <row r="1490" spans="1:4" x14ac:dyDescent="0.25">
      <c r="A1490"/>
      <c r="D1490"/>
    </row>
    <row r="1491" spans="1:4" x14ac:dyDescent="0.25">
      <c r="A1491"/>
      <c r="D1491"/>
    </row>
    <row r="1492" spans="1:4" x14ac:dyDescent="0.25">
      <c r="A1492"/>
      <c r="D1492"/>
    </row>
    <row r="1493" spans="1:4" x14ac:dyDescent="0.25">
      <c r="A1493"/>
      <c r="D1493"/>
    </row>
    <row r="1494" spans="1:4" x14ac:dyDescent="0.25">
      <c r="A1494"/>
      <c r="D1494"/>
    </row>
    <row r="1495" spans="1:4" x14ac:dyDescent="0.25">
      <c r="A1495"/>
      <c r="D1495"/>
    </row>
    <row r="1496" spans="1:4" x14ac:dyDescent="0.25">
      <c r="A1496"/>
      <c r="D1496"/>
    </row>
    <row r="1497" spans="1:4" x14ac:dyDescent="0.25">
      <c r="A1497"/>
      <c r="D1497"/>
    </row>
    <row r="1498" spans="1:4" x14ac:dyDescent="0.25">
      <c r="A1498"/>
      <c r="D1498"/>
    </row>
    <row r="1499" spans="1:4" x14ac:dyDescent="0.25">
      <c r="A1499"/>
      <c r="D1499"/>
    </row>
    <row r="1500" spans="1:4" x14ac:dyDescent="0.25">
      <c r="A1500"/>
      <c r="D1500"/>
    </row>
    <row r="1501" spans="1:4" x14ac:dyDescent="0.25">
      <c r="A1501"/>
      <c r="D1501"/>
    </row>
    <row r="1502" spans="1:4" x14ac:dyDescent="0.25">
      <c r="A1502"/>
      <c r="D1502"/>
    </row>
    <row r="1503" spans="1:4" x14ac:dyDescent="0.25">
      <c r="A1503"/>
      <c r="D1503"/>
    </row>
    <row r="1504" spans="1:4" x14ac:dyDescent="0.25">
      <c r="A1504"/>
      <c r="D1504"/>
    </row>
    <row r="1505" spans="1:4" x14ac:dyDescent="0.25">
      <c r="A1505"/>
      <c r="D1505"/>
    </row>
    <row r="1506" spans="1:4" x14ac:dyDescent="0.25">
      <c r="A1506"/>
      <c r="D1506"/>
    </row>
    <row r="1507" spans="1:4" x14ac:dyDescent="0.25">
      <c r="A1507"/>
      <c r="D1507"/>
    </row>
    <row r="1508" spans="1:4" x14ac:dyDescent="0.25">
      <c r="A1508"/>
      <c r="D1508"/>
    </row>
    <row r="1509" spans="1:4" x14ac:dyDescent="0.25">
      <c r="A1509"/>
      <c r="D1509"/>
    </row>
    <row r="1510" spans="1:4" x14ac:dyDescent="0.25">
      <c r="A1510"/>
      <c r="D1510"/>
    </row>
    <row r="1511" spans="1:4" x14ac:dyDescent="0.25">
      <c r="A1511"/>
      <c r="D1511"/>
    </row>
    <row r="1512" spans="1:4" x14ac:dyDescent="0.25">
      <c r="A1512"/>
      <c r="D1512"/>
    </row>
    <row r="1513" spans="1:4" x14ac:dyDescent="0.25">
      <c r="A1513"/>
      <c r="D1513"/>
    </row>
    <row r="1514" spans="1:4" x14ac:dyDescent="0.25">
      <c r="A1514"/>
      <c r="D1514"/>
    </row>
    <row r="1515" spans="1:4" x14ac:dyDescent="0.25">
      <c r="A1515"/>
      <c r="D1515"/>
    </row>
    <row r="1516" spans="1:4" x14ac:dyDescent="0.25">
      <c r="A1516"/>
      <c r="D1516"/>
    </row>
    <row r="1517" spans="1:4" x14ac:dyDescent="0.25">
      <c r="A1517"/>
      <c r="D1517"/>
    </row>
    <row r="1518" spans="1:4" x14ac:dyDescent="0.25">
      <c r="A1518"/>
      <c r="D1518"/>
    </row>
    <row r="1519" spans="1:4" x14ac:dyDescent="0.25">
      <c r="A1519"/>
      <c r="D1519"/>
    </row>
    <row r="1520" spans="1:4" x14ac:dyDescent="0.25">
      <c r="A1520"/>
      <c r="D1520"/>
    </row>
    <row r="1521" spans="1:4" x14ac:dyDescent="0.25">
      <c r="A1521"/>
      <c r="D1521"/>
    </row>
    <row r="1522" spans="1:4" x14ac:dyDescent="0.25">
      <c r="A1522"/>
      <c r="D1522"/>
    </row>
    <row r="1523" spans="1:4" x14ac:dyDescent="0.25">
      <c r="A1523"/>
      <c r="D1523"/>
    </row>
    <row r="1524" spans="1:4" x14ac:dyDescent="0.25">
      <c r="A1524"/>
      <c r="D1524"/>
    </row>
    <row r="1525" spans="1:4" x14ac:dyDescent="0.25">
      <c r="A1525"/>
      <c r="D1525"/>
    </row>
    <row r="1526" spans="1:4" x14ac:dyDescent="0.25">
      <c r="A1526"/>
      <c r="D1526"/>
    </row>
    <row r="1527" spans="1:4" x14ac:dyDescent="0.25">
      <c r="A1527"/>
      <c r="D1527"/>
    </row>
    <row r="1528" spans="1:4" x14ac:dyDescent="0.25">
      <c r="A1528"/>
      <c r="D1528"/>
    </row>
    <row r="1529" spans="1:4" x14ac:dyDescent="0.25">
      <c r="A1529"/>
      <c r="D1529"/>
    </row>
    <row r="1530" spans="1:4" x14ac:dyDescent="0.25">
      <c r="A1530"/>
      <c r="D1530"/>
    </row>
    <row r="1531" spans="1:4" x14ac:dyDescent="0.25">
      <c r="A1531"/>
      <c r="D1531"/>
    </row>
    <row r="1532" spans="1:4" x14ac:dyDescent="0.25">
      <c r="A1532"/>
      <c r="D1532"/>
    </row>
    <row r="1533" spans="1:4" x14ac:dyDescent="0.25">
      <c r="A1533"/>
      <c r="D1533"/>
    </row>
    <row r="1534" spans="1:4" x14ac:dyDescent="0.25">
      <c r="A1534"/>
      <c r="D1534"/>
    </row>
    <row r="1535" spans="1:4" x14ac:dyDescent="0.25">
      <c r="A1535"/>
      <c r="D1535"/>
    </row>
    <row r="1536" spans="1:4" x14ac:dyDescent="0.25">
      <c r="A1536"/>
      <c r="D1536"/>
    </row>
    <row r="1537" spans="1:4" x14ac:dyDescent="0.25">
      <c r="A1537"/>
      <c r="D1537"/>
    </row>
    <row r="1538" spans="1:4" x14ac:dyDescent="0.25">
      <c r="A1538"/>
      <c r="D1538"/>
    </row>
    <row r="1539" spans="1:4" x14ac:dyDescent="0.25">
      <c r="A1539"/>
      <c r="D1539"/>
    </row>
    <row r="1540" spans="1:4" x14ac:dyDescent="0.25">
      <c r="A1540"/>
      <c r="D1540"/>
    </row>
    <row r="1541" spans="1:4" x14ac:dyDescent="0.25">
      <c r="A1541"/>
      <c r="D1541"/>
    </row>
    <row r="1542" spans="1:4" x14ac:dyDescent="0.25">
      <c r="A1542"/>
      <c r="D1542"/>
    </row>
    <row r="1543" spans="1:4" x14ac:dyDescent="0.25">
      <c r="A1543"/>
      <c r="D1543"/>
    </row>
    <row r="1544" spans="1:4" x14ac:dyDescent="0.25">
      <c r="A1544"/>
      <c r="D1544"/>
    </row>
    <row r="1545" spans="1:4" x14ac:dyDescent="0.25">
      <c r="A1545"/>
      <c r="D1545"/>
    </row>
    <row r="1546" spans="1:4" x14ac:dyDescent="0.25">
      <c r="A1546"/>
      <c r="D1546"/>
    </row>
    <row r="1547" spans="1:4" x14ac:dyDescent="0.25">
      <c r="A1547"/>
      <c r="D1547"/>
    </row>
    <row r="1548" spans="1:4" x14ac:dyDescent="0.25">
      <c r="A1548"/>
      <c r="D1548"/>
    </row>
    <row r="1549" spans="1:4" x14ac:dyDescent="0.25">
      <c r="A1549"/>
      <c r="D1549"/>
    </row>
    <row r="1550" spans="1:4" x14ac:dyDescent="0.25">
      <c r="A1550"/>
      <c r="D1550"/>
    </row>
    <row r="1551" spans="1:4" x14ac:dyDescent="0.25">
      <c r="A1551"/>
      <c r="D1551"/>
    </row>
    <row r="1552" spans="1:4" x14ac:dyDescent="0.25">
      <c r="A1552"/>
      <c r="D1552"/>
    </row>
    <row r="1553" spans="1:4" x14ac:dyDescent="0.25">
      <c r="A1553"/>
      <c r="D1553"/>
    </row>
    <row r="1554" spans="1:4" x14ac:dyDescent="0.25">
      <c r="A1554"/>
      <c r="D1554"/>
    </row>
    <row r="1555" spans="1:4" x14ac:dyDescent="0.25">
      <c r="A1555"/>
      <c r="D1555"/>
    </row>
    <row r="1556" spans="1:4" x14ac:dyDescent="0.25">
      <c r="A1556"/>
      <c r="D1556"/>
    </row>
    <row r="1557" spans="1:4" x14ac:dyDescent="0.25">
      <c r="A1557"/>
      <c r="D1557"/>
    </row>
    <row r="1558" spans="1:4" x14ac:dyDescent="0.25">
      <c r="A1558"/>
      <c r="D1558"/>
    </row>
    <row r="1559" spans="1:4" x14ac:dyDescent="0.25">
      <c r="A1559"/>
      <c r="D1559"/>
    </row>
    <row r="1560" spans="1:4" x14ac:dyDescent="0.25">
      <c r="A1560"/>
      <c r="D1560"/>
    </row>
    <row r="1561" spans="1:4" x14ac:dyDescent="0.25">
      <c r="A1561"/>
      <c r="D1561"/>
    </row>
    <row r="1562" spans="1:4" x14ac:dyDescent="0.25">
      <c r="A1562"/>
      <c r="D1562"/>
    </row>
    <row r="1563" spans="1:4" x14ac:dyDescent="0.25">
      <c r="A1563"/>
      <c r="D1563"/>
    </row>
    <row r="1564" spans="1:4" x14ac:dyDescent="0.25">
      <c r="A1564"/>
      <c r="D1564"/>
    </row>
    <row r="1565" spans="1:4" x14ac:dyDescent="0.25">
      <c r="A1565"/>
      <c r="D1565"/>
    </row>
    <row r="1566" spans="1:4" x14ac:dyDescent="0.25">
      <c r="A1566"/>
      <c r="D1566"/>
    </row>
    <row r="1567" spans="1:4" x14ac:dyDescent="0.25">
      <c r="A1567"/>
      <c r="D1567"/>
    </row>
    <row r="1568" spans="1:4" x14ac:dyDescent="0.25">
      <c r="A1568"/>
      <c r="D1568"/>
    </row>
    <row r="1569" spans="1:4" x14ac:dyDescent="0.25">
      <c r="A1569"/>
      <c r="D1569"/>
    </row>
    <row r="1570" spans="1:4" x14ac:dyDescent="0.25">
      <c r="A1570"/>
      <c r="D1570"/>
    </row>
    <row r="1571" spans="1:4" x14ac:dyDescent="0.25">
      <c r="A1571"/>
      <c r="D1571"/>
    </row>
    <row r="1572" spans="1:4" x14ac:dyDescent="0.25">
      <c r="A1572"/>
      <c r="D1572"/>
    </row>
    <row r="1573" spans="1:4" x14ac:dyDescent="0.25">
      <c r="A1573"/>
      <c r="D1573"/>
    </row>
    <row r="1574" spans="1:4" x14ac:dyDescent="0.25">
      <c r="A1574"/>
      <c r="D1574"/>
    </row>
    <row r="1575" spans="1:4" x14ac:dyDescent="0.25">
      <c r="A1575"/>
      <c r="D1575"/>
    </row>
    <row r="1576" spans="1:4" x14ac:dyDescent="0.25">
      <c r="A1576"/>
      <c r="D1576"/>
    </row>
    <row r="1577" spans="1:4" x14ac:dyDescent="0.25">
      <c r="A1577"/>
      <c r="D1577"/>
    </row>
    <row r="1578" spans="1:4" x14ac:dyDescent="0.25">
      <c r="A1578"/>
      <c r="D1578"/>
    </row>
    <row r="1579" spans="1:4" x14ac:dyDescent="0.25">
      <c r="A1579"/>
      <c r="D1579"/>
    </row>
    <row r="1580" spans="1:4" x14ac:dyDescent="0.25">
      <c r="A1580"/>
      <c r="D1580"/>
    </row>
    <row r="1581" spans="1:4" x14ac:dyDescent="0.25">
      <c r="A1581"/>
      <c r="D1581"/>
    </row>
    <row r="1582" spans="1:4" x14ac:dyDescent="0.25">
      <c r="A1582"/>
      <c r="D1582"/>
    </row>
    <row r="1583" spans="1:4" x14ac:dyDescent="0.25">
      <c r="A1583"/>
      <c r="D1583"/>
    </row>
    <row r="1584" spans="1:4" x14ac:dyDescent="0.25">
      <c r="A1584"/>
      <c r="D1584"/>
    </row>
    <row r="1585" spans="1:4" x14ac:dyDescent="0.25">
      <c r="A1585"/>
      <c r="D1585"/>
    </row>
    <row r="1586" spans="1:4" x14ac:dyDescent="0.25">
      <c r="A1586"/>
      <c r="D1586"/>
    </row>
    <row r="1587" spans="1:4" x14ac:dyDescent="0.25">
      <c r="A1587"/>
      <c r="D1587"/>
    </row>
    <row r="1588" spans="1:4" x14ac:dyDescent="0.25">
      <c r="A1588"/>
      <c r="D1588"/>
    </row>
    <row r="1589" spans="1:4" x14ac:dyDescent="0.25">
      <c r="A1589"/>
      <c r="D1589"/>
    </row>
    <row r="1590" spans="1:4" x14ac:dyDescent="0.25">
      <c r="A1590"/>
      <c r="D1590"/>
    </row>
    <row r="1591" spans="1:4" x14ac:dyDescent="0.25">
      <c r="A1591"/>
      <c r="D1591"/>
    </row>
    <row r="1592" spans="1:4" x14ac:dyDescent="0.25">
      <c r="A1592"/>
      <c r="D1592"/>
    </row>
    <row r="1593" spans="1:4" x14ac:dyDescent="0.25">
      <c r="A1593"/>
      <c r="D1593"/>
    </row>
    <row r="1594" spans="1:4" x14ac:dyDescent="0.25">
      <c r="A1594"/>
      <c r="D1594"/>
    </row>
    <row r="1595" spans="1:4" x14ac:dyDescent="0.25">
      <c r="A1595"/>
      <c r="D1595"/>
    </row>
    <row r="1596" spans="1:4" x14ac:dyDescent="0.25">
      <c r="A1596"/>
      <c r="D1596"/>
    </row>
    <row r="1597" spans="1:4" x14ac:dyDescent="0.25">
      <c r="A1597"/>
      <c r="D1597"/>
    </row>
    <row r="1598" spans="1:4" x14ac:dyDescent="0.25">
      <c r="A1598"/>
      <c r="D1598"/>
    </row>
    <row r="1599" spans="1:4" x14ac:dyDescent="0.25">
      <c r="A1599"/>
      <c r="D1599"/>
    </row>
    <row r="1600" spans="1:4" x14ac:dyDescent="0.25">
      <c r="A1600"/>
      <c r="D1600"/>
    </row>
    <row r="1601" spans="1:4" x14ac:dyDescent="0.25">
      <c r="A1601"/>
      <c r="D1601"/>
    </row>
    <row r="1602" spans="1:4" x14ac:dyDescent="0.25">
      <c r="A1602"/>
      <c r="D1602"/>
    </row>
    <row r="1603" spans="1:4" x14ac:dyDescent="0.25">
      <c r="A1603"/>
      <c r="D1603"/>
    </row>
    <row r="1604" spans="1:4" x14ac:dyDescent="0.25">
      <c r="A1604"/>
      <c r="D1604"/>
    </row>
    <row r="1605" spans="1:4" x14ac:dyDescent="0.25">
      <c r="A1605"/>
      <c r="D1605"/>
    </row>
    <row r="1606" spans="1:4" x14ac:dyDescent="0.25">
      <c r="A1606"/>
      <c r="D1606"/>
    </row>
    <row r="1607" spans="1:4" x14ac:dyDescent="0.25">
      <c r="A1607"/>
      <c r="D1607"/>
    </row>
    <row r="1608" spans="1:4" x14ac:dyDescent="0.25">
      <c r="A1608"/>
      <c r="D1608"/>
    </row>
    <row r="1609" spans="1:4" x14ac:dyDescent="0.25">
      <c r="A1609"/>
      <c r="D1609"/>
    </row>
    <row r="1610" spans="1:4" x14ac:dyDescent="0.25">
      <c r="A1610"/>
      <c r="D1610"/>
    </row>
    <row r="1611" spans="1:4" x14ac:dyDescent="0.25">
      <c r="A1611"/>
      <c r="D1611"/>
    </row>
    <row r="1612" spans="1:4" x14ac:dyDescent="0.25">
      <c r="A1612"/>
      <c r="D1612"/>
    </row>
    <row r="1613" spans="1:4" x14ac:dyDescent="0.25">
      <c r="A1613"/>
      <c r="D1613"/>
    </row>
    <row r="1614" spans="1:4" x14ac:dyDescent="0.25">
      <c r="A1614"/>
      <c r="D1614"/>
    </row>
    <row r="1615" spans="1:4" x14ac:dyDescent="0.25">
      <c r="A1615"/>
      <c r="D1615"/>
    </row>
    <row r="1616" spans="1:4" x14ac:dyDescent="0.25">
      <c r="A1616"/>
      <c r="D1616"/>
    </row>
    <row r="1617" spans="1:4" x14ac:dyDescent="0.25">
      <c r="A1617"/>
      <c r="D1617"/>
    </row>
    <row r="1618" spans="1:4" x14ac:dyDescent="0.25">
      <c r="A1618"/>
      <c r="D1618"/>
    </row>
    <row r="1619" spans="1:4" x14ac:dyDescent="0.25">
      <c r="A1619"/>
      <c r="D1619"/>
    </row>
    <row r="1620" spans="1:4" x14ac:dyDescent="0.25">
      <c r="A1620"/>
      <c r="D1620"/>
    </row>
    <row r="1621" spans="1:4" x14ac:dyDescent="0.25">
      <c r="A1621"/>
      <c r="D1621"/>
    </row>
    <row r="1622" spans="1:4" x14ac:dyDescent="0.25">
      <c r="A1622"/>
      <c r="D1622"/>
    </row>
    <row r="1623" spans="1:4" x14ac:dyDescent="0.25">
      <c r="A1623"/>
      <c r="D1623"/>
    </row>
    <row r="1624" spans="1:4" x14ac:dyDescent="0.25">
      <c r="A1624"/>
      <c r="D1624"/>
    </row>
    <row r="1625" spans="1:4" x14ac:dyDescent="0.25">
      <c r="A1625"/>
      <c r="D1625"/>
    </row>
    <row r="1626" spans="1:4" x14ac:dyDescent="0.25">
      <c r="A1626"/>
      <c r="D1626"/>
    </row>
    <row r="1627" spans="1:4" x14ac:dyDescent="0.25">
      <c r="A1627"/>
      <c r="D1627"/>
    </row>
    <row r="1628" spans="1:4" x14ac:dyDescent="0.25">
      <c r="A1628"/>
      <c r="D1628"/>
    </row>
    <row r="1629" spans="1:4" x14ac:dyDescent="0.25">
      <c r="A1629"/>
      <c r="D1629"/>
    </row>
    <row r="1630" spans="1:4" x14ac:dyDescent="0.25">
      <c r="A1630"/>
      <c r="D1630"/>
    </row>
    <row r="1631" spans="1:4" x14ac:dyDescent="0.25">
      <c r="A1631"/>
      <c r="D1631"/>
    </row>
    <row r="1632" spans="1:4" x14ac:dyDescent="0.25">
      <c r="A1632"/>
      <c r="D1632"/>
    </row>
    <row r="1633" spans="1:4" x14ac:dyDescent="0.25">
      <c r="A1633"/>
      <c r="D1633"/>
    </row>
    <row r="1634" spans="1:4" x14ac:dyDescent="0.25">
      <c r="A1634"/>
      <c r="D1634"/>
    </row>
    <row r="1635" spans="1:4" x14ac:dyDescent="0.25">
      <c r="A1635"/>
      <c r="D1635"/>
    </row>
    <row r="1636" spans="1:4" x14ac:dyDescent="0.25">
      <c r="A1636"/>
      <c r="D1636"/>
    </row>
    <row r="1637" spans="1:4" x14ac:dyDescent="0.25">
      <c r="A1637"/>
      <c r="D1637"/>
    </row>
    <row r="1638" spans="1:4" x14ac:dyDescent="0.25">
      <c r="A1638"/>
      <c r="D1638"/>
    </row>
    <row r="1639" spans="1:4" x14ac:dyDescent="0.25">
      <c r="A1639"/>
      <c r="D1639"/>
    </row>
    <row r="1640" spans="1:4" x14ac:dyDescent="0.25">
      <c r="A1640"/>
      <c r="D1640"/>
    </row>
    <row r="1641" spans="1:4" x14ac:dyDescent="0.25">
      <c r="A1641"/>
      <c r="D1641"/>
    </row>
    <row r="1642" spans="1:4" x14ac:dyDescent="0.25">
      <c r="A1642"/>
      <c r="D1642"/>
    </row>
    <row r="1643" spans="1:4" x14ac:dyDescent="0.25">
      <c r="A1643"/>
      <c r="D1643"/>
    </row>
    <row r="1644" spans="1:4" x14ac:dyDescent="0.25">
      <c r="A1644"/>
      <c r="D1644"/>
    </row>
    <row r="1645" spans="1:4" x14ac:dyDescent="0.25">
      <c r="A1645"/>
      <c r="D1645"/>
    </row>
    <row r="1646" spans="1:4" x14ac:dyDescent="0.25">
      <c r="A1646"/>
      <c r="D1646"/>
    </row>
    <row r="1647" spans="1:4" x14ac:dyDescent="0.25">
      <c r="A1647"/>
      <c r="D1647"/>
    </row>
    <row r="1648" spans="1:4" x14ac:dyDescent="0.25">
      <c r="A1648"/>
      <c r="D1648"/>
    </row>
    <row r="1649" spans="1:4" x14ac:dyDescent="0.25">
      <c r="A1649"/>
      <c r="D1649"/>
    </row>
    <row r="1650" spans="1:4" x14ac:dyDescent="0.25">
      <c r="A1650"/>
      <c r="D1650"/>
    </row>
    <row r="1651" spans="1:4" x14ac:dyDescent="0.25">
      <c r="A1651"/>
      <c r="D1651"/>
    </row>
    <row r="1652" spans="1:4" x14ac:dyDescent="0.25">
      <c r="A1652"/>
      <c r="D1652"/>
    </row>
    <row r="1653" spans="1:4" x14ac:dyDescent="0.25">
      <c r="A1653"/>
      <c r="D1653"/>
    </row>
    <row r="1654" spans="1:4" x14ac:dyDescent="0.25">
      <c r="A1654"/>
      <c r="D1654"/>
    </row>
    <row r="1655" spans="1:4" x14ac:dyDescent="0.25">
      <c r="A1655"/>
      <c r="D1655"/>
    </row>
    <row r="1656" spans="1:4" x14ac:dyDescent="0.25">
      <c r="A1656"/>
      <c r="D1656"/>
    </row>
    <row r="1657" spans="1:4" x14ac:dyDescent="0.25">
      <c r="A1657"/>
      <c r="D1657"/>
    </row>
    <row r="1658" spans="1:4" x14ac:dyDescent="0.25">
      <c r="A1658"/>
      <c r="D1658"/>
    </row>
    <row r="1659" spans="1:4" x14ac:dyDescent="0.25">
      <c r="A1659"/>
      <c r="D1659"/>
    </row>
    <row r="1660" spans="1:4" x14ac:dyDescent="0.25">
      <c r="A1660"/>
      <c r="D1660"/>
    </row>
    <row r="1661" spans="1:4" x14ac:dyDescent="0.25">
      <c r="A1661"/>
      <c r="D1661"/>
    </row>
    <row r="1662" spans="1:4" x14ac:dyDescent="0.25">
      <c r="A1662"/>
      <c r="D1662"/>
    </row>
    <row r="1663" spans="1:4" x14ac:dyDescent="0.25">
      <c r="A1663"/>
      <c r="D1663"/>
    </row>
    <row r="1664" spans="1:4" x14ac:dyDescent="0.25">
      <c r="A1664"/>
      <c r="D1664"/>
    </row>
    <row r="1665" spans="1:4" x14ac:dyDescent="0.25">
      <c r="A1665"/>
      <c r="D1665"/>
    </row>
    <row r="1666" spans="1:4" x14ac:dyDescent="0.25">
      <c r="A1666"/>
      <c r="D1666"/>
    </row>
    <row r="1667" spans="1:4" x14ac:dyDescent="0.25">
      <c r="A1667"/>
      <c r="D1667"/>
    </row>
    <row r="1668" spans="1:4" x14ac:dyDescent="0.25">
      <c r="A1668"/>
      <c r="D1668"/>
    </row>
    <row r="1669" spans="1:4" x14ac:dyDescent="0.25">
      <c r="A1669"/>
      <c r="D1669"/>
    </row>
    <row r="1670" spans="1:4" x14ac:dyDescent="0.25">
      <c r="A1670"/>
      <c r="D1670"/>
    </row>
    <row r="1671" spans="1:4" x14ac:dyDescent="0.25">
      <c r="A1671"/>
      <c r="D1671"/>
    </row>
    <row r="1672" spans="1:4" x14ac:dyDescent="0.25">
      <c r="A1672"/>
      <c r="D1672"/>
    </row>
    <row r="1673" spans="1:4" x14ac:dyDescent="0.25">
      <c r="A1673"/>
      <c r="D1673"/>
    </row>
    <row r="1674" spans="1:4" x14ac:dyDescent="0.25">
      <c r="A1674"/>
      <c r="D1674"/>
    </row>
    <row r="1675" spans="1:4" x14ac:dyDescent="0.25">
      <c r="A1675"/>
      <c r="D1675"/>
    </row>
    <row r="1676" spans="1:4" x14ac:dyDescent="0.25">
      <c r="A1676"/>
      <c r="D1676"/>
    </row>
    <row r="1677" spans="1:4" x14ac:dyDescent="0.25">
      <c r="A1677"/>
      <c r="D1677"/>
    </row>
    <row r="1678" spans="1:4" x14ac:dyDescent="0.25">
      <c r="A1678"/>
      <c r="D1678"/>
    </row>
    <row r="1679" spans="1:4" x14ac:dyDescent="0.25">
      <c r="A1679"/>
      <c r="D1679"/>
    </row>
    <row r="1680" spans="1:4" x14ac:dyDescent="0.25">
      <c r="A1680"/>
      <c r="D1680"/>
    </row>
    <row r="1681" spans="1:4" x14ac:dyDescent="0.25">
      <c r="A1681"/>
      <c r="D1681"/>
    </row>
    <row r="1682" spans="1:4" x14ac:dyDescent="0.25">
      <c r="A1682"/>
      <c r="D1682"/>
    </row>
    <row r="1683" spans="1:4" x14ac:dyDescent="0.25">
      <c r="A1683"/>
      <c r="D1683"/>
    </row>
    <row r="1684" spans="1:4" x14ac:dyDescent="0.25">
      <c r="A1684"/>
      <c r="D1684"/>
    </row>
    <row r="1685" spans="1:4" x14ac:dyDescent="0.25">
      <c r="A1685"/>
      <c r="D1685"/>
    </row>
    <row r="1686" spans="1:4" x14ac:dyDescent="0.25">
      <c r="A1686"/>
      <c r="D1686"/>
    </row>
    <row r="1687" spans="1:4" x14ac:dyDescent="0.25">
      <c r="A1687"/>
      <c r="D1687"/>
    </row>
    <row r="1688" spans="1:4" x14ac:dyDescent="0.25">
      <c r="A1688"/>
      <c r="D1688"/>
    </row>
    <row r="1689" spans="1:4" x14ac:dyDescent="0.25">
      <c r="A1689"/>
      <c r="D1689"/>
    </row>
    <row r="1690" spans="1:4" x14ac:dyDescent="0.25">
      <c r="A1690"/>
      <c r="D1690"/>
    </row>
    <row r="1691" spans="1:4" x14ac:dyDescent="0.25">
      <c r="A1691"/>
      <c r="D1691"/>
    </row>
    <row r="1692" spans="1:4" x14ac:dyDescent="0.25">
      <c r="A1692"/>
      <c r="D1692"/>
    </row>
    <row r="1693" spans="1:4" x14ac:dyDescent="0.25">
      <c r="A1693"/>
      <c r="D1693"/>
    </row>
    <row r="1694" spans="1:4" x14ac:dyDescent="0.25">
      <c r="A1694"/>
      <c r="D1694"/>
    </row>
    <row r="1695" spans="1:4" x14ac:dyDescent="0.25">
      <c r="A1695"/>
      <c r="D1695"/>
    </row>
    <row r="1696" spans="1:4" x14ac:dyDescent="0.25">
      <c r="A1696"/>
      <c r="D1696"/>
    </row>
    <row r="1697" spans="1:4" x14ac:dyDescent="0.25">
      <c r="A1697"/>
      <c r="D1697"/>
    </row>
    <row r="1698" spans="1:4" x14ac:dyDescent="0.25">
      <c r="A1698"/>
      <c r="D1698"/>
    </row>
    <row r="1699" spans="1:4" x14ac:dyDescent="0.25">
      <c r="A1699"/>
      <c r="D1699"/>
    </row>
    <row r="1700" spans="1:4" x14ac:dyDescent="0.25">
      <c r="A1700"/>
      <c r="D1700"/>
    </row>
    <row r="1701" spans="1:4" x14ac:dyDescent="0.25">
      <c r="A1701"/>
      <c r="D1701"/>
    </row>
    <row r="1702" spans="1:4" x14ac:dyDescent="0.25">
      <c r="A1702"/>
      <c r="D1702"/>
    </row>
    <row r="1703" spans="1:4" x14ac:dyDescent="0.25">
      <c r="A1703"/>
      <c r="D1703"/>
    </row>
    <row r="1704" spans="1:4" x14ac:dyDescent="0.25">
      <c r="A1704"/>
      <c r="D1704"/>
    </row>
    <row r="1705" spans="1:4" x14ac:dyDescent="0.25">
      <c r="A1705"/>
      <c r="D1705"/>
    </row>
    <row r="1706" spans="1:4" x14ac:dyDescent="0.25">
      <c r="A1706"/>
      <c r="D170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05"/>
  <sheetViews>
    <sheetView topLeftCell="D1" zoomScaleNormal="100" workbookViewId="0">
      <selection activeCell="G3" sqref="G3"/>
    </sheetView>
  </sheetViews>
  <sheetFormatPr baseColWidth="10" defaultRowHeight="12.75" x14ac:dyDescent="0.2"/>
  <cols>
    <col min="1" max="1" width="35.42578125" style="1" bestFit="1" customWidth="1"/>
    <col min="2" max="2" width="43.42578125" style="1" bestFit="1" customWidth="1"/>
    <col min="3" max="3" width="4.7109375" style="2" bestFit="1" customWidth="1"/>
    <col min="4" max="4" width="10.5703125" style="2" bestFit="1" customWidth="1"/>
    <col min="5" max="5" width="114.28515625" style="1" bestFit="1" customWidth="1"/>
    <col min="6" max="6" width="13.85546875" style="3" customWidth="1"/>
    <col min="7" max="7" width="10.85546875" style="3" bestFit="1" customWidth="1"/>
    <col min="8" max="8" width="12.28515625" style="3" bestFit="1" customWidth="1"/>
    <col min="9" max="9" width="21.85546875" style="1" customWidth="1"/>
    <col min="10" max="10" width="38" style="1" customWidth="1"/>
    <col min="11" max="13" width="16.28515625" style="1" customWidth="1"/>
    <col min="14" max="17" width="19.5703125" style="1" customWidth="1"/>
    <col min="18" max="256" width="29.85546875" style="1" customWidth="1"/>
    <col min="257" max="16384" width="11.42578125" style="1"/>
  </cols>
  <sheetData>
    <row r="1" spans="1:17" s="10" customFormat="1" ht="38.25" x14ac:dyDescent="0.25">
      <c r="A1" s="8" t="s">
        <v>0</v>
      </c>
      <c r="B1" s="8" t="s">
        <v>1</v>
      </c>
      <c r="C1" s="8" t="s">
        <v>2</v>
      </c>
      <c r="D1" s="8" t="s">
        <v>3</v>
      </c>
      <c r="E1" s="8" t="s">
        <v>4</v>
      </c>
      <c r="F1" s="9" t="s">
        <v>118</v>
      </c>
      <c r="G1" s="9" t="s">
        <v>116</v>
      </c>
      <c r="H1" s="9" t="s">
        <v>117</v>
      </c>
      <c r="I1" s="8" t="s">
        <v>5</v>
      </c>
      <c r="J1" s="8" t="s">
        <v>6</v>
      </c>
      <c r="K1" s="11" t="s">
        <v>4193</v>
      </c>
      <c r="L1" s="11" t="s">
        <v>4194</v>
      </c>
      <c r="M1" s="11" t="s">
        <v>4195</v>
      </c>
      <c r="N1" s="11" t="s">
        <v>4171</v>
      </c>
      <c r="O1" s="11" t="s">
        <v>4172</v>
      </c>
      <c r="P1" s="11" t="s">
        <v>4173</v>
      </c>
      <c r="Q1" s="11" t="s">
        <v>4179</v>
      </c>
    </row>
    <row r="2" spans="1:17" x14ac:dyDescent="0.2">
      <c r="A2" s="4" t="s">
        <v>121</v>
      </c>
      <c r="B2" s="4" t="s">
        <v>319</v>
      </c>
      <c r="C2" s="5" t="s">
        <v>8</v>
      </c>
      <c r="D2" s="5" t="s">
        <v>2699</v>
      </c>
      <c r="E2" s="4" t="s">
        <v>2801</v>
      </c>
      <c r="F2" s="36">
        <v>98359</v>
      </c>
      <c r="G2" s="36">
        <v>0</v>
      </c>
      <c r="H2" s="36">
        <v>98359</v>
      </c>
      <c r="I2" s="4" t="s">
        <v>23</v>
      </c>
      <c r="J2" s="4" t="s">
        <v>24</v>
      </c>
      <c r="K2" s="12">
        <f>F2*1000</f>
        <v>98359000</v>
      </c>
      <c r="L2" s="12">
        <f t="shared" ref="L2:M2" si="0">G2*1000</f>
        <v>0</v>
      </c>
      <c r="M2" s="12">
        <f t="shared" si="0"/>
        <v>98359000</v>
      </c>
      <c r="N2" s="13" t="str">
        <f>IF(J2="intercomunal","INTERCOMUNAL","UNICOMUNAL")</f>
        <v>INTERCOMUNAL</v>
      </c>
      <c r="O2" s="13" t="str">
        <f>IF(I2="INTERPROVINCIAL","INTERPROVINCIAL","UNIPROVINCIAL")</f>
        <v>INTERPROVINCIAL</v>
      </c>
      <c r="P2" s="13" t="str">
        <f>_xlfn.XLOOKUP($A2,ZONAS!$A$2:$A$18,ZONAS!$B$2:$B$18)</f>
        <v>NORTE</v>
      </c>
      <c r="Q2" s="13" t="str">
        <f>_xlfn.XLOOKUP($B2,ZONAS!$D$2:$D$11,ZONAS!$E$2:$E$11)</f>
        <v>DARQ</v>
      </c>
    </row>
    <row r="3" spans="1:17" x14ac:dyDescent="0.2">
      <c r="A3" s="4" t="s">
        <v>121</v>
      </c>
      <c r="B3" s="4" t="s">
        <v>319</v>
      </c>
      <c r="C3" s="5" t="s">
        <v>7</v>
      </c>
      <c r="D3" s="5" t="s">
        <v>2802</v>
      </c>
      <c r="E3" s="4" t="s">
        <v>2803</v>
      </c>
      <c r="F3" s="36">
        <v>83938</v>
      </c>
      <c r="G3" s="36">
        <v>0</v>
      </c>
      <c r="H3" s="36">
        <v>83938</v>
      </c>
      <c r="I3" s="4" t="s">
        <v>25</v>
      </c>
      <c r="J3" s="4" t="s">
        <v>25</v>
      </c>
      <c r="K3" s="12">
        <f t="shared" ref="K3:K66" si="1">F3*1000</f>
        <v>83938000</v>
      </c>
      <c r="L3" s="12">
        <f t="shared" ref="L3:L66" si="2">G3*1000</f>
        <v>0</v>
      </c>
      <c r="M3" s="12">
        <f t="shared" ref="M3:M66" si="3">H3*1000</f>
        <v>83938000</v>
      </c>
      <c r="N3" s="13" t="str">
        <f t="shared" ref="N3:N66" si="4">IF(J3="intercomunal","INTERCOMUNAL","UNICOMUNAL")</f>
        <v>UNICOMUNAL</v>
      </c>
      <c r="O3" s="13" t="str">
        <f t="shared" ref="O3:O66" si="5">IF(I3="INTERPROVINCIAL","INTERPROVINCIAL","UNIPROVINCIAL")</f>
        <v>UNIPROVINCIAL</v>
      </c>
      <c r="P3" s="13" t="str">
        <f>_xlfn.XLOOKUP($A3,ZONAS!$A$2:$A$18,ZONAS!$B$2:$B$18)</f>
        <v>NORTE</v>
      </c>
      <c r="Q3" s="13" t="str">
        <f>_xlfn.XLOOKUP($B3,ZONAS!$D$2:$D$11,ZONAS!$E$2:$E$11)</f>
        <v>DARQ</v>
      </c>
    </row>
    <row r="4" spans="1:17" x14ac:dyDescent="0.2">
      <c r="A4" s="4" t="s">
        <v>121</v>
      </c>
      <c r="B4" s="4" t="s">
        <v>319</v>
      </c>
      <c r="C4" s="5" t="s">
        <v>7</v>
      </c>
      <c r="D4" s="5" t="s">
        <v>4041</v>
      </c>
      <c r="E4" s="4" t="s">
        <v>4042</v>
      </c>
      <c r="F4" s="36">
        <v>370830</v>
      </c>
      <c r="G4" s="36">
        <v>0</v>
      </c>
      <c r="H4" s="36">
        <v>370830</v>
      </c>
      <c r="I4" s="4" t="s">
        <v>4043</v>
      </c>
      <c r="J4" s="4" t="s">
        <v>4043</v>
      </c>
      <c r="K4" s="12">
        <f t="shared" si="1"/>
        <v>370830000</v>
      </c>
      <c r="L4" s="12">
        <f t="shared" si="2"/>
        <v>0</v>
      </c>
      <c r="M4" s="12">
        <f t="shared" si="3"/>
        <v>370830000</v>
      </c>
      <c r="N4" s="13" t="str">
        <f t="shared" si="4"/>
        <v>UNICOMUNAL</v>
      </c>
      <c r="O4" s="13" t="str">
        <f t="shared" si="5"/>
        <v>UNIPROVINCIAL</v>
      </c>
      <c r="P4" s="13" t="str">
        <f>_xlfn.XLOOKUP($A4,ZONAS!$A$2:$A$18,ZONAS!$B$2:$B$18)</f>
        <v>NORTE</v>
      </c>
      <c r="Q4" s="13" t="str">
        <f>_xlfn.XLOOKUP($B4,ZONAS!$D$2:$D$11,ZONAS!$E$2:$E$11)</f>
        <v>DARQ</v>
      </c>
    </row>
    <row r="5" spans="1:17" x14ac:dyDescent="0.2">
      <c r="A5" s="4" t="s">
        <v>121</v>
      </c>
      <c r="B5" s="4" t="s">
        <v>252</v>
      </c>
      <c r="C5" s="5" t="s">
        <v>8</v>
      </c>
      <c r="D5" s="5" t="s">
        <v>1847</v>
      </c>
      <c r="E5" s="4" t="s">
        <v>2343</v>
      </c>
      <c r="F5" s="36">
        <v>48862</v>
      </c>
      <c r="G5" s="36">
        <v>0</v>
      </c>
      <c r="H5" s="36">
        <v>48862</v>
      </c>
      <c r="I5" s="4" t="s">
        <v>25</v>
      </c>
      <c r="J5" s="4" t="s">
        <v>25</v>
      </c>
      <c r="K5" s="12">
        <f t="shared" si="1"/>
        <v>48862000</v>
      </c>
      <c r="L5" s="12">
        <f t="shared" si="2"/>
        <v>0</v>
      </c>
      <c r="M5" s="12">
        <f t="shared" si="3"/>
        <v>48862000</v>
      </c>
      <c r="N5" s="13" t="str">
        <f t="shared" si="4"/>
        <v>UNICOMUNAL</v>
      </c>
      <c r="O5" s="13" t="str">
        <f t="shared" si="5"/>
        <v>UNIPROVINCIAL</v>
      </c>
      <c r="P5" s="13" t="str">
        <f>_xlfn.XLOOKUP($A5,ZONAS!$A$2:$A$18,ZONAS!$B$2:$B$18)</f>
        <v>NORTE</v>
      </c>
      <c r="Q5" s="13" t="str">
        <f>_xlfn.XLOOKUP($B5,ZONAS!$D$2:$D$11,ZONAS!$E$2:$E$11)</f>
        <v>DOHR</v>
      </c>
    </row>
    <row r="6" spans="1:17" x14ac:dyDescent="0.2">
      <c r="A6" s="4" t="s">
        <v>121</v>
      </c>
      <c r="B6" s="4" t="s">
        <v>252</v>
      </c>
      <c r="C6" s="5" t="s">
        <v>8</v>
      </c>
      <c r="D6" s="5" t="s">
        <v>2313</v>
      </c>
      <c r="E6" s="4" t="s">
        <v>2804</v>
      </c>
      <c r="F6" s="36">
        <v>498590</v>
      </c>
      <c r="G6" s="36">
        <v>33750.81</v>
      </c>
      <c r="H6" s="36">
        <v>464839.19</v>
      </c>
      <c r="I6" s="4" t="s">
        <v>26</v>
      </c>
      <c r="J6" s="4" t="s">
        <v>295</v>
      </c>
      <c r="K6" s="12">
        <f t="shared" si="1"/>
        <v>498590000</v>
      </c>
      <c r="L6" s="12">
        <f t="shared" si="2"/>
        <v>33750810</v>
      </c>
      <c r="M6" s="12">
        <f t="shared" si="3"/>
        <v>464839190</v>
      </c>
      <c r="N6" s="13" t="str">
        <f t="shared" si="4"/>
        <v>UNICOMUNAL</v>
      </c>
      <c r="O6" s="13" t="str">
        <f t="shared" si="5"/>
        <v>UNIPROVINCIAL</v>
      </c>
      <c r="P6" s="13" t="str">
        <f>_xlfn.XLOOKUP($A6,ZONAS!$A$2:$A$18,ZONAS!$B$2:$B$18)</f>
        <v>NORTE</v>
      </c>
      <c r="Q6" s="13" t="str">
        <f>_xlfn.XLOOKUP($B6,ZONAS!$D$2:$D$11,ZONAS!$E$2:$E$11)</f>
        <v>DOHR</v>
      </c>
    </row>
    <row r="7" spans="1:17" x14ac:dyDescent="0.2">
      <c r="A7" s="4" t="s">
        <v>121</v>
      </c>
      <c r="B7" s="4" t="s">
        <v>252</v>
      </c>
      <c r="C7" s="5" t="s">
        <v>8</v>
      </c>
      <c r="D7" s="5" t="s">
        <v>1848</v>
      </c>
      <c r="E7" s="4" t="s">
        <v>2344</v>
      </c>
      <c r="F7" s="36">
        <v>73057</v>
      </c>
      <c r="G7" s="36">
        <v>0</v>
      </c>
      <c r="H7" s="36">
        <v>73057</v>
      </c>
      <c r="I7" s="4" t="s">
        <v>25</v>
      </c>
      <c r="J7" s="4" t="s">
        <v>25</v>
      </c>
      <c r="K7" s="12">
        <f t="shared" si="1"/>
        <v>73057000</v>
      </c>
      <c r="L7" s="12">
        <f t="shared" si="2"/>
        <v>0</v>
      </c>
      <c r="M7" s="12">
        <f t="shared" si="3"/>
        <v>73057000</v>
      </c>
      <c r="N7" s="13" t="str">
        <f t="shared" si="4"/>
        <v>UNICOMUNAL</v>
      </c>
      <c r="O7" s="13" t="str">
        <f t="shared" si="5"/>
        <v>UNIPROVINCIAL</v>
      </c>
      <c r="P7" s="13" t="str">
        <f>_xlfn.XLOOKUP($A7,ZONAS!$A$2:$A$18,ZONAS!$B$2:$B$18)</f>
        <v>NORTE</v>
      </c>
      <c r="Q7" s="13" t="str">
        <f>_xlfn.XLOOKUP($B7,ZONAS!$D$2:$D$11,ZONAS!$E$2:$E$11)</f>
        <v>DOHR</v>
      </c>
    </row>
    <row r="8" spans="1:17" x14ac:dyDescent="0.2">
      <c r="A8" s="4" t="s">
        <v>121</v>
      </c>
      <c r="B8" s="4" t="s">
        <v>252</v>
      </c>
      <c r="C8" s="5" t="s">
        <v>8</v>
      </c>
      <c r="D8" s="5" t="s">
        <v>2100</v>
      </c>
      <c r="E8" s="4" t="s">
        <v>2101</v>
      </c>
      <c r="F8" s="36">
        <v>330734</v>
      </c>
      <c r="G8" s="36">
        <v>0</v>
      </c>
      <c r="H8" s="36">
        <v>330734</v>
      </c>
      <c r="I8" s="4" t="s">
        <v>25</v>
      </c>
      <c r="J8" s="4" t="s">
        <v>25</v>
      </c>
      <c r="K8" s="12">
        <f t="shared" si="1"/>
        <v>330734000</v>
      </c>
      <c r="L8" s="12">
        <f t="shared" si="2"/>
        <v>0</v>
      </c>
      <c r="M8" s="12">
        <f t="shared" si="3"/>
        <v>330734000</v>
      </c>
      <c r="N8" s="13" t="str">
        <f t="shared" si="4"/>
        <v>UNICOMUNAL</v>
      </c>
      <c r="O8" s="13" t="str">
        <f t="shared" si="5"/>
        <v>UNIPROVINCIAL</v>
      </c>
      <c r="P8" s="13" t="str">
        <f>_xlfn.XLOOKUP($A8,ZONAS!$A$2:$A$18,ZONAS!$B$2:$B$18)</f>
        <v>NORTE</v>
      </c>
      <c r="Q8" s="13" t="str">
        <f>_xlfn.XLOOKUP($B8,ZONAS!$D$2:$D$11,ZONAS!$E$2:$E$11)</f>
        <v>DOHR</v>
      </c>
    </row>
    <row r="9" spans="1:17" x14ac:dyDescent="0.2">
      <c r="A9" s="4" t="s">
        <v>121</v>
      </c>
      <c r="B9" s="4" t="s">
        <v>252</v>
      </c>
      <c r="C9" s="5" t="s">
        <v>7</v>
      </c>
      <c r="D9" s="5" t="s">
        <v>253</v>
      </c>
      <c r="E9" s="4" t="s">
        <v>254</v>
      </c>
      <c r="F9" s="36">
        <v>2230754</v>
      </c>
      <c r="G9" s="36">
        <v>1611935.085</v>
      </c>
      <c r="H9" s="36">
        <v>618818.91500000004</v>
      </c>
      <c r="I9" s="4" t="s">
        <v>25</v>
      </c>
      <c r="J9" s="4" t="s">
        <v>25</v>
      </c>
      <c r="K9" s="12">
        <f t="shared" si="1"/>
        <v>2230754000</v>
      </c>
      <c r="L9" s="12">
        <f t="shared" si="2"/>
        <v>1611935085</v>
      </c>
      <c r="M9" s="12">
        <f t="shared" si="3"/>
        <v>618818915</v>
      </c>
      <c r="N9" s="13" t="str">
        <f t="shared" si="4"/>
        <v>UNICOMUNAL</v>
      </c>
      <c r="O9" s="13" t="str">
        <f t="shared" si="5"/>
        <v>UNIPROVINCIAL</v>
      </c>
      <c r="P9" s="13" t="str">
        <f>_xlfn.XLOOKUP($A9,ZONAS!$A$2:$A$18,ZONAS!$B$2:$B$18)</f>
        <v>NORTE</v>
      </c>
      <c r="Q9" s="13" t="str">
        <f>_xlfn.XLOOKUP($B9,ZONAS!$D$2:$D$11,ZONAS!$E$2:$E$11)</f>
        <v>DOHR</v>
      </c>
    </row>
    <row r="10" spans="1:17" x14ac:dyDescent="0.2">
      <c r="A10" s="4" t="s">
        <v>121</v>
      </c>
      <c r="B10" s="4" t="s">
        <v>252</v>
      </c>
      <c r="C10" s="5" t="s">
        <v>7</v>
      </c>
      <c r="D10" s="5" t="s">
        <v>255</v>
      </c>
      <c r="E10" s="4" t="s">
        <v>256</v>
      </c>
      <c r="F10" s="36">
        <v>438329</v>
      </c>
      <c r="G10" s="36">
        <v>185910.3</v>
      </c>
      <c r="H10" s="36">
        <v>252418.7</v>
      </c>
      <c r="I10" s="4" t="s">
        <v>25</v>
      </c>
      <c r="J10" s="4" t="s">
        <v>25</v>
      </c>
      <c r="K10" s="12">
        <f t="shared" si="1"/>
        <v>438329000</v>
      </c>
      <c r="L10" s="12">
        <f t="shared" si="2"/>
        <v>185910300</v>
      </c>
      <c r="M10" s="12">
        <f t="shared" si="3"/>
        <v>252418700</v>
      </c>
      <c r="N10" s="13" t="str">
        <f t="shared" si="4"/>
        <v>UNICOMUNAL</v>
      </c>
      <c r="O10" s="13" t="str">
        <f t="shared" si="5"/>
        <v>UNIPROVINCIAL</v>
      </c>
      <c r="P10" s="13" t="str">
        <f>_xlfn.XLOOKUP($A10,ZONAS!$A$2:$A$18,ZONAS!$B$2:$B$18)</f>
        <v>NORTE</v>
      </c>
      <c r="Q10" s="13" t="str">
        <f>_xlfn.XLOOKUP($B10,ZONAS!$D$2:$D$11,ZONAS!$E$2:$E$11)</f>
        <v>DOHR</v>
      </c>
    </row>
    <row r="11" spans="1:17" x14ac:dyDescent="0.2">
      <c r="A11" s="4" t="s">
        <v>121</v>
      </c>
      <c r="B11" s="4" t="s">
        <v>252</v>
      </c>
      <c r="C11" s="5" t="s">
        <v>7</v>
      </c>
      <c r="D11" s="5" t="s">
        <v>1849</v>
      </c>
      <c r="E11" s="4" t="s">
        <v>1850</v>
      </c>
      <c r="F11" s="36">
        <v>792915</v>
      </c>
      <c r="G11" s="36">
        <v>127641.60000000001</v>
      </c>
      <c r="H11" s="36">
        <v>665273.4</v>
      </c>
      <c r="I11" s="4" t="s">
        <v>25</v>
      </c>
      <c r="J11" s="4" t="s">
        <v>25</v>
      </c>
      <c r="K11" s="12">
        <f t="shared" si="1"/>
        <v>792915000</v>
      </c>
      <c r="L11" s="12">
        <f t="shared" si="2"/>
        <v>127641600</v>
      </c>
      <c r="M11" s="12">
        <f t="shared" si="3"/>
        <v>665273400</v>
      </c>
      <c r="N11" s="13" t="str">
        <f t="shared" si="4"/>
        <v>UNICOMUNAL</v>
      </c>
      <c r="O11" s="13" t="str">
        <f t="shared" si="5"/>
        <v>UNIPROVINCIAL</v>
      </c>
      <c r="P11" s="13" t="str">
        <f>_xlfn.XLOOKUP($A11,ZONAS!$A$2:$A$18,ZONAS!$B$2:$B$18)</f>
        <v>NORTE</v>
      </c>
      <c r="Q11" s="13" t="str">
        <f>_xlfn.XLOOKUP($B11,ZONAS!$D$2:$D$11,ZONAS!$E$2:$E$11)</f>
        <v>DOHR</v>
      </c>
    </row>
    <row r="12" spans="1:17" x14ac:dyDescent="0.2">
      <c r="A12" s="4" t="s">
        <v>121</v>
      </c>
      <c r="B12" s="4" t="s">
        <v>252</v>
      </c>
      <c r="C12" s="5" t="s">
        <v>7</v>
      </c>
      <c r="D12" s="5" t="s">
        <v>2102</v>
      </c>
      <c r="E12" s="4" t="s">
        <v>2345</v>
      </c>
      <c r="F12" s="36">
        <v>2857179</v>
      </c>
      <c r="G12" s="36">
        <v>41961.088000000003</v>
      </c>
      <c r="H12" s="36">
        <v>2815217.912</v>
      </c>
      <c r="I12" s="4" t="s">
        <v>25</v>
      </c>
      <c r="J12" s="4" t="s">
        <v>305</v>
      </c>
      <c r="K12" s="12">
        <f t="shared" si="1"/>
        <v>2857179000</v>
      </c>
      <c r="L12" s="12">
        <f t="shared" si="2"/>
        <v>41961088</v>
      </c>
      <c r="M12" s="12">
        <f t="shared" si="3"/>
        <v>2815217912</v>
      </c>
      <c r="N12" s="13" t="str">
        <f t="shared" si="4"/>
        <v>UNICOMUNAL</v>
      </c>
      <c r="O12" s="13" t="str">
        <f t="shared" si="5"/>
        <v>UNIPROVINCIAL</v>
      </c>
      <c r="P12" s="13" t="str">
        <f>_xlfn.XLOOKUP($A12,ZONAS!$A$2:$A$18,ZONAS!$B$2:$B$18)</f>
        <v>NORTE</v>
      </c>
      <c r="Q12" s="13" t="str">
        <f>_xlfn.XLOOKUP($B12,ZONAS!$D$2:$D$11,ZONAS!$E$2:$E$11)</f>
        <v>DOHR</v>
      </c>
    </row>
    <row r="13" spans="1:17" x14ac:dyDescent="0.2">
      <c r="A13" s="4" t="s">
        <v>121</v>
      </c>
      <c r="B13" s="4" t="s">
        <v>257</v>
      </c>
      <c r="C13" s="5" t="s">
        <v>7</v>
      </c>
      <c r="D13" s="5" t="s">
        <v>258</v>
      </c>
      <c r="E13" s="4" t="s">
        <v>259</v>
      </c>
      <c r="F13" s="36">
        <v>1000</v>
      </c>
      <c r="G13" s="36">
        <v>0</v>
      </c>
      <c r="H13" s="36">
        <v>1000</v>
      </c>
      <c r="I13" s="4" t="s">
        <v>25</v>
      </c>
      <c r="J13" s="4" t="s">
        <v>25</v>
      </c>
      <c r="K13" s="12">
        <f t="shared" si="1"/>
        <v>1000000</v>
      </c>
      <c r="L13" s="12">
        <f t="shared" si="2"/>
        <v>0</v>
      </c>
      <c r="M13" s="12">
        <f t="shared" si="3"/>
        <v>1000000</v>
      </c>
      <c r="N13" s="13" t="str">
        <f t="shared" si="4"/>
        <v>UNICOMUNAL</v>
      </c>
      <c r="O13" s="13" t="str">
        <f t="shared" si="5"/>
        <v>UNIPROVINCIAL</v>
      </c>
      <c r="P13" s="13" t="str">
        <f>_xlfn.XLOOKUP($A13,ZONAS!$A$2:$A$18,ZONAS!$B$2:$B$18)</f>
        <v>NORTE</v>
      </c>
      <c r="Q13" s="13" t="str">
        <f>_xlfn.XLOOKUP($B13,ZONAS!$D$2:$D$11,ZONAS!$E$2:$E$11)</f>
        <v>DVIA</v>
      </c>
    </row>
    <row r="14" spans="1:17" x14ac:dyDescent="0.2">
      <c r="A14" s="4" t="s">
        <v>121</v>
      </c>
      <c r="B14" s="4" t="s">
        <v>257</v>
      </c>
      <c r="C14" s="5" t="s">
        <v>7</v>
      </c>
      <c r="D14" s="5" t="s">
        <v>260</v>
      </c>
      <c r="E14" s="4" t="s">
        <v>261</v>
      </c>
      <c r="F14" s="36">
        <v>100000</v>
      </c>
      <c r="G14" s="36">
        <v>0</v>
      </c>
      <c r="H14" s="36">
        <v>100000</v>
      </c>
      <c r="I14" s="4" t="s">
        <v>26</v>
      </c>
      <c r="J14" s="4" t="s">
        <v>27</v>
      </c>
      <c r="K14" s="12">
        <f t="shared" si="1"/>
        <v>100000000</v>
      </c>
      <c r="L14" s="12">
        <f t="shared" si="2"/>
        <v>0</v>
      </c>
      <c r="M14" s="12">
        <f t="shared" si="3"/>
        <v>100000000</v>
      </c>
      <c r="N14" s="13" t="str">
        <f t="shared" si="4"/>
        <v>UNICOMUNAL</v>
      </c>
      <c r="O14" s="13" t="str">
        <f t="shared" si="5"/>
        <v>UNIPROVINCIAL</v>
      </c>
      <c r="P14" s="13" t="str">
        <f>_xlfn.XLOOKUP($A14,ZONAS!$A$2:$A$18,ZONAS!$B$2:$B$18)</f>
        <v>NORTE</v>
      </c>
      <c r="Q14" s="13" t="str">
        <f>_xlfn.XLOOKUP($B14,ZONAS!$D$2:$D$11,ZONAS!$E$2:$E$11)</f>
        <v>DVIA</v>
      </c>
    </row>
    <row r="15" spans="1:17" x14ac:dyDescent="0.2">
      <c r="A15" s="4" t="s">
        <v>121</v>
      </c>
      <c r="B15" s="4" t="s">
        <v>257</v>
      </c>
      <c r="C15" s="5" t="s">
        <v>7</v>
      </c>
      <c r="D15" s="5" t="s">
        <v>262</v>
      </c>
      <c r="E15" s="4" t="s">
        <v>263</v>
      </c>
      <c r="F15" s="36">
        <v>7505000</v>
      </c>
      <c r="G15" s="36">
        <v>5177576.6940000001</v>
      </c>
      <c r="H15" s="36">
        <v>2327423.3059999999</v>
      </c>
      <c r="I15" s="4" t="s">
        <v>25</v>
      </c>
      <c r="J15" s="4" t="s">
        <v>25</v>
      </c>
      <c r="K15" s="12">
        <f t="shared" si="1"/>
        <v>7505000000</v>
      </c>
      <c r="L15" s="12">
        <f t="shared" si="2"/>
        <v>5177576694</v>
      </c>
      <c r="M15" s="12">
        <f t="shared" si="3"/>
        <v>2327423306</v>
      </c>
      <c r="N15" s="13" t="str">
        <f t="shared" si="4"/>
        <v>UNICOMUNAL</v>
      </c>
      <c r="O15" s="13" t="str">
        <f t="shared" si="5"/>
        <v>UNIPROVINCIAL</v>
      </c>
      <c r="P15" s="13" t="str">
        <f>_xlfn.XLOOKUP($A15,ZONAS!$A$2:$A$18,ZONAS!$B$2:$B$18)</f>
        <v>NORTE</v>
      </c>
      <c r="Q15" s="13" t="str">
        <f>_xlfn.XLOOKUP($B15,ZONAS!$D$2:$D$11,ZONAS!$E$2:$E$11)</f>
        <v>DVIA</v>
      </c>
    </row>
    <row r="16" spans="1:17" x14ac:dyDescent="0.2">
      <c r="A16" s="4" t="s">
        <v>121</v>
      </c>
      <c r="B16" s="4" t="s">
        <v>257</v>
      </c>
      <c r="C16" s="5" t="s">
        <v>7</v>
      </c>
      <c r="D16" s="5" t="s">
        <v>3251</v>
      </c>
      <c r="E16" s="4" t="s">
        <v>3252</v>
      </c>
      <c r="F16" s="36">
        <v>1600000</v>
      </c>
      <c r="G16" s="36">
        <v>479614.897</v>
      </c>
      <c r="H16" s="36">
        <v>1120385.1030000001</v>
      </c>
      <c r="I16" s="4" t="s">
        <v>25</v>
      </c>
      <c r="J16" s="4" t="s">
        <v>25</v>
      </c>
      <c r="K16" s="12">
        <f t="shared" si="1"/>
        <v>1600000000</v>
      </c>
      <c r="L16" s="12">
        <f t="shared" si="2"/>
        <v>479614897</v>
      </c>
      <c r="M16" s="12">
        <f t="shared" si="3"/>
        <v>1120385103</v>
      </c>
      <c r="N16" s="13" t="str">
        <f t="shared" si="4"/>
        <v>UNICOMUNAL</v>
      </c>
      <c r="O16" s="13" t="str">
        <f t="shared" si="5"/>
        <v>UNIPROVINCIAL</v>
      </c>
      <c r="P16" s="13" t="str">
        <f>_xlfn.XLOOKUP($A16,ZONAS!$A$2:$A$18,ZONAS!$B$2:$B$18)</f>
        <v>NORTE</v>
      </c>
      <c r="Q16" s="13" t="str">
        <f>_xlfn.XLOOKUP($B16,ZONAS!$D$2:$D$11,ZONAS!$E$2:$E$11)</f>
        <v>DVIA</v>
      </c>
    </row>
    <row r="17" spans="1:17" x14ac:dyDescent="0.2">
      <c r="A17" s="4" t="s">
        <v>121</v>
      </c>
      <c r="B17" s="4" t="s">
        <v>257</v>
      </c>
      <c r="C17" s="5" t="s">
        <v>7</v>
      </c>
      <c r="D17" s="5" t="s">
        <v>264</v>
      </c>
      <c r="E17" s="4" t="s">
        <v>265</v>
      </c>
      <c r="F17" s="36">
        <v>59000</v>
      </c>
      <c r="G17" s="36">
        <v>0</v>
      </c>
      <c r="H17" s="36">
        <v>59000</v>
      </c>
      <c r="I17" s="4" t="s">
        <v>25</v>
      </c>
      <c r="J17" s="4" t="s">
        <v>266</v>
      </c>
      <c r="K17" s="12">
        <f t="shared" si="1"/>
        <v>59000000</v>
      </c>
      <c r="L17" s="12">
        <f t="shared" si="2"/>
        <v>0</v>
      </c>
      <c r="M17" s="12">
        <f t="shared" si="3"/>
        <v>59000000</v>
      </c>
      <c r="N17" s="13" t="str">
        <f t="shared" si="4"/>
        <v>UNICOMUNAL</v>
      </c>
      <c r="O17" s="13" t="str">
        <f t="shared" si="5"/>
        <v>UNIPROVINCIAL</v>
      </c>
      <c r="P17" s="13" t="str">
        <f>_xlfn.XLOOKUP($A17,ZONAS!$A$2:$A$18,ZONAS!$B$2:$B$18)</f>
        <v>NORTE</v>
      </c>
      <c r="Q17" s="13" t="str">
        <f>_xlfn.XLOOKUP($B17,ZONAS!$D$2:$D$11,ZONAS!$E$2:$E$11)</f>
        <v>DVIA</v>
      </c>
    </row>
    <row r="18" spans="1:17" x14ac:dyDescent="0.2">
      <c r="A18" s="4" t="s">
        <v>121</v>
      </c>
      <c r="B18" s="4" t="s">
        <v>257</v>
      </c>
      <c r="C18" s="5" t="s">
        <v>7</v>
      </c>
      <c r="D18" s="5" t="s">
        <v>267</v>
      </c>
      <c r="E18" s="4" t="s">
        <v>268</v>
      </c>
      <c r="F18" s="36">
        <v>65000</v>
      </c>
      <c r="G18" s="36">
        <v>0</v>
      </c>
      <c r="H18" s="36">
        <v>65000</v>
      </c>
      <c r="I18" s="4" t="s">
        <v>25</v>
      </c>
      <c r="J18" s="4" t="s">
        <v>25</v>
      </c>
      <c r="K18" s="12">
        <f t="shared" si="1"/>
        <v>65000000</v>
      </c>
      <c r="L18" s="12">
        <f t="shared" si="2"/>
        <v>0</v>
      </c>
      <c r="M18" s="12">
        <f t="shared" si="3"/>
        <v>65000000</v>
      </c>
      <c r="N18" s="13" t="str">
        <f t="shared" si="4"/>
        <v>UNICOMUNAL</v>
      </c>
      <c r="O18" s="13" t="str">
        <f t="shared" si="5"/>
        <v>UNIPROVINCIAL</v>
      </c>
      <c r="P18" s="13" t="str">
        <f>_xlfn.XLOOKUP($A18,ZONAS!$A$2:$A$18,ZONAS!$B$2:$B$18)</f>
        <v>NORTE</v>
      </c>
      <c r="Q18" s="13" t="str">
        <f>_xlfn.XLOOKUP($B18,ZONAS!$D$2:$D$11,ZONAS!$E$2:$E$11)</f>
        <v>DVIA</v>
      </c>
    </row>
    <row r="19" spans="1:17" x14ac:dyDescent="0.2">
      <c r="A19" s="4" t="s">
        <v>121</v>
      </c>
      <c r="B19" s="4" t="s">
        <v>257</v>
      </c>
      <c r="C19" s="5" t="s">
        <v>7</v>
      </c>
      <c r="D19" s="5" t="s">
        <v>269</v>
      </c>
      <c r="E19" s="4" t="s">
        <v>270</v>
      </c>
      <c r="F19" s="36">
        <v>177000</v>
      </c>
      <c r="G19" s="36">
        <v>51000</v>
      </c>
      <c r="H19" s="36">
        <v>126000</v>
      </c>
      <c r="I19" s="4" t="s">
        <v>26</v>
      </c>
      <c r="J19" s="4" t="s">
        <v>27</v>
      </c>
      <c r="K19" s="12">
        <f t="shared" si="1"/>
        <v>177000000</v>
      </c>
      <c r="L19" s="12">
        <f t="shared" si="2"/>
        <v>51000000</v>
      </c>
      <c r="M19" s="12">
        <f t="shared" si="3"/>
        <v>126000000</v>
      </c>
      <c r="N19" s="13" t="str">
        <f t="shared" si="4"/>
        <v>UNICOMUNAL</v>
      </c>
      <c r="O19" s="13" t="str">
        <f t="shared" si="5"/>
        <v>UNIPROVINCIAL</v>
      </c>
      <c r="P19" s="13" t="str">
        <f>_xlfn.XLOOKUP($A19,ZONAS!$A$2:$A$18,ZONAS!$B$2:$B$18)</f>
        <v>NORTE</v>
      </c>
      <c r="Q19" s="13" t="str">
        <f>_xlfn.XLOOKUP($B19,ZONAS!$D$2:$D$11,ZONAS!$E$2:$E$11)</f>
        <v>DVIA</v>
      </c>
    </row>
    <row r="20" spans="1:17" x14ac:dyDescent="0.2">
      <c r="A20" s="4" t="s">
        <v>121</v>
      </c>
      <c r="B20" s="4" t="s">
        <v>257</v>
      </c>
      <c r="C20" s="5" t="s">
        <v>7</v>
      </c>
      <c r="D20" s="5" t="s">
        <v>271</v>
      </c>
      <c r="E20" s="4" t="s">
        <v>272</v>
      </c>
      <c r="F20" s="36">
        <v>4649000</v>
      </c>
      <c r="G20" s="36">
        <v>2550356.747</v>
      </c>
      <c r="H20" s="36">
        <v>2098643.253</v>
      </c>
      <c r="I20" s="4" t="s">
        <v>248</v>
      </c>
      <c r="J20" s="4" t="s">
        <v>273</v>
      </c>
      <c r="K20" s="12">
        <f t="shared" si="1"/>
        <v>4649000000</v>
      </c>
      <c r="L20" s="12">
        <f t="shared" si="2"/>
        <v>2550356747</v>
      </c>
      <c r="M20" s="12">
        <f t="shared" si="3"/>
        <v>2098643253</v>
      </c>
      <c r="N20" s="13" t="str">
        <f t="shared" si="4"/>
        <v>UNICOMUNAL</v>
      </c>
      <c r="O20" s="13" t="str">
        <f t="shared" si="5"/>
        <v>UNIPROVINCIAL</v>
      </c>
      <c r="P20" s="13" t="str">
        <f>_xlfn.XLOOKUP($A20,ZONAS!$A$2:$A$18,ZONAS!$B$2:$B$18)</f>
        <v>NORTE</v>
      </c>
      <c r="Q20" s="13" t="str">
        <f>_xlfn.XLOOKUP($B20,ZONAS!$D$2:$D$11,ZONAS!$E$2:$E$11)</f>
        <v>DVIA</v>
      </c>
    </row>
    <row r="21" spans="1:17" x14ac:dyDescent="0.2">
      <c r="A21" s="4" t="s">
        <v>121</v>
      </c>
      <c r="B21" s="4" t="s">
        <v>257</v>
      </c>
      <c r="C21" s="5" t="s">
        <v>7</v>
      </c>
      <c r="D21" s="5" t="s">
        <v>274</v>
      </c>
      <c r="E21" s="4" t="s">
        <v>275</v>
      </c>
      <c r="F21" s="36">
        <v>215000</v>
      </c>
      <c r="G21" s="36">
        <v>0</v>
      </c>
      <c r="H21" s="36">
        <v>215000</v>
      </c>
      <c r="I21" s="4" t="s">
        <v>25</v>
      </c>
      <c r="J21" s="4" t="s">
        <v>25</v>
      </c>
      <c r="K21" s="12">
        <f t="shared" si="1"/>
        <v>215000000</v>
      </c>
      <c r="L21" s="12">
        <f t="shared" si="2"/>
        <v>0</v>
      </c>
      <c r="M21" s="12">
        <f t="shared" si="3"/>
        <v>215000000</v>
      </c>
      <c r="N21" s="13" t="str">
        <f t="shared" si="4"/>
        <v>UNICOMUNAL</v>
      </c>
      <c r="O21" s="13" t="str">
        <f t="shared" si="5"/>
        <v>UNIPROVINCIAL</v>
      </c>
      <c r="P21" s="13" t="str">
        <f>_xlfn.XLOOKUP($A21,ZONAS!$A$2:$A$18,ZONAS!$B$2:$B$18)</f>
        <v>NORTE</v>
      </c>
      <c r="Q21" s="13" t="str">
        <f>_xlfn.XLOOKUP($B21,ZONAS!$D$2:$D$11,ZONAS!$E$2:$E$11)</f>
        <v>DVIA</v>
      </c>
    </row>
    <row r="22" spans="1:17" x14ac:dyDescent="0.2">
      <c r="A22" s="4" t="s">
        <v>121</v>
      </c>
      <c r="B22" s="4" t="s">
        <v>257</v>
      </c>
      <c r="C22" s="5" t="s">
        <v>7</v>
      </c>
      <c r="D22" s="5" t="s">
        <v>2346</v>
      </c>
      <c r="E22" s="4" t="s">
        <v>2347</v>
      </c>
      <c r="F22" s="36">
        <v>4699000</v>
      </c>
      <c r="G22" s="36">
        <v>0</v>
      </c>
      <c r="H22" s="36">
        <v>4699000</v>
      </c>
      <c r="I22" s="4" t="s">
        <v>26</v>
      </c>
      <c r="J22" s="4" t="s">
        <v>27</v>
      </c>
      <c r="K22" s="12">
        <f t="shared" si="1"/>
        <v>4699000000</v>
      </c>
      <c r="L22" s="12">
        <f t="shared" si="2"/>
        <v>0</v>
      </c>
      <c r="M22" s="12">
        <f t="shared" si="3"/>
        <v>4699000000</v>
      </c>
      <c r="N22" s="13" t="str">
        <f t="shared" si="4"/>
        <v>UNICOMUNAL</v>
      </c>
      <c r="O22" s="13" t="str">
        <f t="shared" si="5"/>
        <v>UNIPROVINCIAL</v>
      </c>
      <c r="P22" s="13" t="str">
        <f>_xlfn.XLOOKUP($A22,ZONAS!$A$2:$A$18,ZONAS!$B$2:$B$18)</f>
        <v>NORTE</v>
      </c>
      <c r="Q22" s="13" t="str">
        <f>_xlfn.XLOOKUP($B22,ZONAS!$D$2:$D$11,ZONAS!$E$2:$E$11)</f>
        <v>DVIA</v>
      </c>
    </row>
    <row r="23" spans="1:17" x14ac:dyDescent="0.2">
      <c r="A23" s="4" t="s">
        <v>121</v>
      </c>
      <c r="B23" s="4" t="s">
        <v>257</v>
      </c>
      <c r="C23" s="5" t="s">
        <v>7</v>
      </c>
      <c r="D23" s="5" t="s">
        <v>277</v>
      </c>
      <c r="E23" s="4" t="s">
        <v>278</v>
      </c>
      <c r="F23" s="36">
        <v>983275</v>
      </c>
      <c r="G23" s="36">
        <v>0</v>
      </c>
      <c r="H23" s="36">
        <v>983275</v>
      </c>
      <c r="I23" s="4" t="s">
        <v>25</v>
      </c>
      <c r="J23" s="4" t="s">
        <v>25</v>
      </c>
      <c r="K23" s="12">
        <f t="shared" si="1"/>
        <v>983275000</v>
      </c>
      <c r="L23" s="12">
        <f t="shared" si="2"/>
        <v>0</v>
      </c>
      <c r="M23" s="12">
        <f t="shared" si="3"/>
        <v>983275000</v>
      </c>
      <c r="N23" s="13" t="str">
        <f t="shared" si="4"/>
        <v>UNICOMUNAL</v>
      </c>
      <c r="O23" s="13" t="str">
        <f t="shared" si="5"/>
        <v>UNIPROVINCIAL</v>
      </c>
      <c r="P23" s="13" t="str">
        <f>_xlfn.XLOOKUP($A23,ZONAS!$A$2:$A$18,ZONAS!$B$2:$B$18)</f>
        <v>NORTE</v>
      </c>
      <c r="Q23" s="13" t="str">
        <f>_xlfn.XLOOKUP($B23,ZONAS!$D$2:$D$11,ZONAS!$E$2:$E$11)</f>
        <v>DVIA</v>
      </c>
    </row>
    <row r="24" spans="1:17" x14ac:dyDescent="0.2">
      <c r="A24" s="4" t="s">
        <v>121</v>
      </c>
      <c r="B24" s="4" t="s">
        <v>257</v>
      </c>
      <c r="C24" s="5" t="s">
        <v>7</v>
      </c>
      <c r="D24" s="5" t="s">
        <v>2805</v>
      </c>
      <c r="E24" s="4" t="s">
        <v>2806</v>
      </c>
      <c r="F24" s="36">
        <v>637800</v>
      </c>
      <c r="G24" s="36">
        <v>0</v>
      </c>
      <c r="H24" s="36">
        <v>637800</v>
      </c>
      <c r="I24" s="4" t="s">
        <v>25</v>
      </c>
      <c r="J24" s="4" t="s">
        <v>25</v>
      </c>
      <c r="K24" s="12">
        <f t="shared" si="1"/>
        <v>637800000</v>
      </c>
      <c r="L24" s="12">
        <f t="shared" si="2"/>
        <v>0</v>
      </c>
      <c r="M24" s="12">
        <f t="shared" si="3"/>
        <v>637800000</v>
      </c>
      <c r="N24" s="13" t="str">
        <f t="shared" si="4"/>
        <v>UNICOMUNAL</v>
      </c>
      <c r="O24" s="13" t="str">
        <f t="shared" si="5"/>
        <v>UNIPROVINCIAL</v>
      </c>
      <c r="P24" s="13" t="str">
        <f>_xlfn.XLOOKUP($A24,ZONAS!$A$2:$A$18,ZONAS!$B$2:$B$18)</f>
        <v>NORTE</v>
      </c>
      <c r="Q24" s="13" t="str">
        <f>_xlfn.XLOOKUP($B24,ZONAS!$D$2:$D$11,ZONAS!$E$2:$E$11)</f>
        <v>DVIA</v>
      </c>
    </row>
    <row r="25" spans="1:17" x14ac:dyDescent="0.2">
      <c r="A25" s="4" t="s">
        <v>121</v>
      </c>
      <c r="B25" s="4" t="s">
        <v>257</v>
      </c>
      <c r="C25" s="5" t="s">
        <v>7</v>
      </c>
      <c r="D25" s="5" t="s">
        <v>279</v>
      </c>
      <c r="E25" s="4" t="s">
        <v>280</v>
      </c>
      <c r="F25" s="36">
        <v>1125000</v>
      </c>
      <c r="G25" s="36">
        <v>313314.86</v>
      </c>
      <c r="H25" s="36">
        <v>811685.14</v>
      </c>
      <c r="I25" s="4" t="s">
        <v>26</v>
      </c>
      <c r="J25" s="4" t="s">
        <v>27</v>
      </c>
      <c r="K25" s="12">
        <f t="shared" si="1"/>
        <v>1125000000</v>
      </c>
      <c r="L25" s="12">
        <f t="shared" si="2"/>
        <v>313314860</v>
      </c>
      <c r="M25" s="12">
        <f t="shared" si="3"/>
        <v>811685140</v>
      </c>
      <c r="N25" s="13" t="str">
        <f t="shared" si="4"/>
        <v>UNICOMUNAL</v>
      </c>
      <c r="O25" s="13" t="str">
        <f t="shared" si="5"/>
        <v>UNIPROVINCIAL</v>
      </c>
      <c r="P25" s="13" t="str">
        <f>_xlfn.XLOOKUP($A25,ZONAS!$A$2:$A$18,ZONAS!$B$2:$B$18)</f>
        <v>NORTE</v>
      </c>
      <c r="Q25" s="13" t="str">
        <f>_xlfn.XLOOKUP($B25,ZONAS!$D$2:$D$11,ZONAS!$E$2:$E$11)</f>
        <v>DVIA</v>
      </c>
    </row>
    <row r="26" spans="1:17" x14ac:dyDescent="0.2">
      <c r="A26" s="4" t="s">
        <v>121</v>
      </c>
      <c r="B26" s="4" t="s">
        <v>257</v>
      </c>
      <c r="C26" s="5" t="s">
        <v>7</v>
      </c>
      <c r="D26" s="5" t="s">
        <v>281</v>
      </c>
      <c r="E26" s="4" t="s">
        <v>282</v>
      </c>
      <c r="F26" s="36">
        <v>102000</v>
      </c>
      <c r="G26" s="36">
        <v>0</v>
      </c>
      <c r="H26" s="36">
        <v>102000</v>
      </c>
      <c r="I26" s="4" t="s">
        <v>26</v>
      </c>
      <c r="J26" s="4" t="s">
        <v>27</v>
      </c>
      <c r="K26" s="12">
        <f t="shared" si="1"/>
        <v>102000000</v>
      </c>
      <c r="L26" s="12">
        <f t="shared" si="2"/>
        <v>0</v>
      </c>
      <c r="M26" s="12">
        <f t="shared" si="3"/>
        <v>102000000</v>
      </c>
      <c r="N26" s="13" t="str">
        <f t="shared" si="4"/>
        <v>UNICOMUNAL</v>
      </c>
      <c r="O26" s="13" t="str">
        <f t="shared" si="5"/>
        <v>UNIPROVINCIAL</v>
      </c>
      <c r="P26" s="13" t="str">
        <f>_xlfn.XLOOKUP($A26,ZONAS!$A$2:$A$18,ZONAS!$B$2:$B$18)</f>
        <v>NORTE</v>
      </c>
      <c r="Q26" s="13" t="str">
        <f>_xlfn.XLOOKUP($B26,ZONAS!$D$2:$D$11,ZONAS!$E$2:$E$11)</f>
        <v>DVIA</v>
      </c>
    </row>
    <row r="27" spans="1:17" x14ac:dyDescent="0.2">
      <c r="A27" s="4" t="s">
        <v>121</v>
      </c>
      <c r="B27" s="4" t="s">
        <v>257</v>
      </c>
      <c r="C27" s="5" t="s">
        <v>7</v>
      </c>
      <c r="D27" s="5" t="s">
        <v>283</v>
      </c>
      <c r="E27" s="4" t="s">
        <v>284</v>
      </c>
      <c r="F27" s="36">
        <v>278000</v>
      </c>
      <c r="G27" s="36">
        <v>0</v>
      </c>
      <c r="H27" s="36">
        <v>278000</v>
      </c>
      <c r="I27" s="4" t="s">
        <v>25</v>
      </c>
      <c r="J27" s="4" t="s">
        <v>25</v>
      </c>
      <c r="K27" s="12">
        <f t="shared" si="1"/>
        <v>278000000</v>
      </c>
      <c r="L27" s="12">
        <f t="shared" si="2"/>
        <v>0</v>
      </c>
      <c r="M27" s="12">
        <f t="shared" si="3"/>
        <v>278000000</v>
      </c>
      <c r="N27" s="13" t="str">
        <f t="shared" si="4"/>
        <v>UNICOMUNAL</v>
      </c>
      <c r="O27" s="13" t="str">
        <f t="shared" si="5"/>
        <v>UNIPROVINCIAL</v>
      </c>
      <c r="P27" s="13" t="str">
        <f>_xlfn.XLOOKUP($A27,ZONAS!$A$2:$A$18,ZONAS!$B$2:$B$18)</f>
        <v>NORTE</v>
      </c>
      <c r="Q27" s="13" t="str">
        <f>_xlfn.XLOOKUP($B27,ZONAS!$D$2:$D$11,ZONAS!$E$2:$E$11)</f>
        <v>DVIA</v>
      </c>
    </row>
    <row r="28" spans="1:17" x14ac:dyDescent="0.2">
      <c r="A28" s="4" t="s">
        <v>121</v>
      </c>
      <c r="B28" s="4" t="s">
        <v>257</v>
      </c>
      <c r="C28" s="5" t="s">
        <v>7</v>
      </c>
      <c r="D28" s="5" t="s">
        <v>285</v>
      </c>
      <c r="E28" s="4" t="s">
        <v>286</v>
      </c>
      <c r="F28" s="36">
        <v>1773000</v>
      </c>
      <c r="G28" s="36">
        <v>0</v>
      </c>
      <c r="H28" s="36">
        <v>1773000</v>
      </c>
      <c r="I28" s="4" t="s">
        <v>25</v>
      </c>
      <c r="J28" s="4" t="s">
        <v>25</v>
      </c>
      <c r="K28" s="12">
        <f t="shared" si="1"/>
        <v>1773000000</v>
      </c>
      <c r="L28" s="12">
        <f t="shared" si="2"/>
        <v>0</v>
      </c>
      <c r="M28" s="12">
        <f t="shared" si="3"/>
        <v>1773000000</v>
      </c>
      <c r="N28" s="13" t="str">
        <f t="shared" si="4"/>
        <v>UNICOMUNAL</v>
      </c>
      <c r="O28" s="13" t="str">
        <f t="shared" si="5"/>
        <v>UNIPROVINCIAL</v>
      </c>
      <c r="P28" s="13" t="str">
        <f>_xlfn.XLOOKUP($A28,ZONAS!$A$2:$A$18,ZONAS!$B$2:$B$18)</f>
        <v>NORTE</v>
      </c>
      <c r="Q28" s="13" t="str">
        <f>_xlfn.XLOOKUP($B28,ZONAS!$D$2:$D$11,ZONAS!$E$2:$E$11)</f>
        <v>DVIA</v>
      </c>
    </row>
    <row r="29" spans="1:17" x14ac:dyDescent="0.2">
      <c r="A29" s="4" t="s">
        <v>121</v>
      </c>
      <c r="B29" s="4" t="s">
        <v>257</v>
      </c>
      <c r="C29" s="5" t="s">
        <v>7</v>
      </c>
      <c r="D29" s="5" t="s">
        <v>287</v>
      </c>
      <c r="E29" s="4" t="s">
        <v>288</v>
      </c>
      <c r="F29" s="36">
        <v>1421020</v>
      </c>
      <c r="G29" s="36">
        <v>28.675999999999998</v>
      </c>
      <c r="H29" s="36">
        <v>1420991.324</v>
      </c>
      <c r="I29" s="4" t="s">
        <v>25</v>
      </c>
      <c r="J29" s="4" t="s">
        <v>25</v>
      </c>
      <c r="K29" s="12">
        <f t="shared" si="1"/>
        <v>1421020000</v>
      </c>
      <c r="L29" s="12">
        <f t="shared" si="2"/>
        <v>28676</v>
      </c>
      <c r="M29" s="12">
        <f t="shared" si="3"/>
        <v>1420991324</v>
      </c>
      <c r="N29" s="13" t="str">
        <f t="shared" si="4"/>
        <v>UNICOMUNAL</v>
      </c>
      <c r="O29" s="13" t="str">
        <f t="shared" si="5"/>
        <v>UNIPROVINCIAL</v>
      </c>
      <c r="P29" s="13" t="str">
        <f>_xlfn.XLOOKUP($A29,ZONAS!$A$2:$A$18,ZONAS!$B$2:$B$18)</f>
        <v>NORTE</v>
      </c>
      <c r="Q29" s="13" t="str">
        <f>_xlfn.XLOOKUP($B29,ZONAS!$D$2:$D$11,ZONAS!$E$2:$E$11)</f>
        <v>DVIA</v>
      </c>
    </row>
    <row r="30" spans="1:17" x14ac:dyDescent="0.2">
      <c r="A30" s="4" t="s">
        <v>121</v>
      </c>
      <c r="B30" s="4" t="s">
        <v>257</v>
      </c>
      <c r="C30" s="5" t="s">
        <v>7</v>
      </c>
      <c r="D30" s="5" t="s">
        <v>3253</v>
      </c>
      <c r="E30" s="4" t="s">
        <v>3254</v>
      </c>
      <c r="F30" s="36">
        <v>20000</v>
      </c>
      <c r="G30" s="36">
        <v>0</v>
      </c>
      <c r="H30" s="36">
        <v>20000</v>
      </c>
      <c r="I30" s="4" t="s">
        <v>23</v>
      </c>
      <c r="J30" s="4" t="s">
        <v>24</v>
      </c>
      <c r="K30" s="12">
        <f t="shared" si="1"/>
        <v>20000000</v>
      </c>
      <c r="L30" s="12">
        <f t="shared" si="2"/>
        <v>0</v>
      </c>
      <c r="M30" s="12">
        <f t="shared" si="3"/>
        <v>20000000</v>
      </c>
      <c r="N30" s="13" t="str">
        <f t="shared" si="4"/>
        <v>INTERCOMUNAL</v>
      </c>
      <c r="O30" s="13" t="str">
        <f t="shared" si="5"/>
        <v>INTERPROVINCIAL</v>
      </c>
      <c r="P30" s="13" t="str">
        <f>_xlfn.XLOOKUP($A30,ZONAS!$A$2:$A$18,ZONAS!$B$2:$B$18)</f>
        <v>NORTE</v>
      </c>
      <c r="Q30" s="13" t="str">
        <f>_xlfn.XLOOKUP($B30,ZONAS!$D$2:$D$11,ZONAS!$E$2:$E$11)</f>
        <v>DVIA</v>
      </c>
    </row>
    <row r="31" spans="1:17" x14ac:dyDescent="0.2">
      <c r="A31" s="4" t="s">
        <v>121</v>
      </c>
      <c r="B31" s="4" t="s">
        <v>257</v>
      </c>
      <c r="C31" s="5" t="s">
        <v>7</v>
      </c>
      <c r="D31" s="5" t="s">
        <v>289</v>
      </c>
      <c r="E31" s="4" t="s">
        <v>290</v>
      </c>
      <c r="F31" s="36">
        <v>258000</v>
      </c>
      <c r="G31" s="36">
        <v>0</v>
      </c>
      <c r="H31" s="36">
        <v>258000</v>
      </c>
      <c r="I31" s="4" t="s">
        <v>25</v>
      </c>
      <c r="J31" s="4" t="s">
        <v>25</v>
      </c>
      <c r="K31" s="12">
        <f t="shared" si="1"/>
        <v>258000000</v>
      </c>
      <c r="L31" s="12">
        <f t="shared" si="2"/>
        <v>0</v>
      </c>
      <c r="M31" s="12">
        <f t="shared" si="3"/>
        <v>258000000</v>
      </c>
      <c r="N31" s="13" t="str">
        <f t="shared" si="4"/>
        <v>UNICOMUNAL</v>
      </c>
      <c r="O31" s="13" t="str">
        <f t="shared" si="5"/>
        <v>UNIPROVINCIAL</v>
      </c>
      <c r="P31" s="13" t="str">
        <f>_xlfn.XLOOKUP($A31,ZONAS!$A$2:$A$18,ZONAS!$B$2:$B$18)</f>
        <v>NORTE</v>
      </c>
      <c r="Q31" s="13" t="str">
        <f>_xlfn.XLOOKUP($B31,ZONAS!$D$2:$D$11,ZONAS!$E$2:$E$11)</f>
        <v>DVIA</v>
      </c>
    </row>
    <row r="32" spans="1:17" x14ac:dyDescent="0.2">
      <c r="A32" s="4" t="s">
        <v>121</v>
      </c>
      <c r="B32" s="4" t="s">
        <v>257</v>
      </c>
      <c r="C32" s="5" t="s">
        <v>7</v>
      </c>
      <c r="D32" s="5" t="s">
        <v>2700</v>
      </c>
      <c r="E32" s="4" t="s">
        <v>2701</v>
      </c>
      <c r="F32" s="36">
        <v>1683000</v>
      </c>
      <c r="G32" s="36">
        <v>0</v>
      </c>
      <c r="H32" s="36">
        <v>1683000</v>
      </c>
      <c r="I32" s="4" t="s">
        <v>25</v>
      </c>
      <c r="J32" s="4" t="s">
        <v>25</v>
      </c>
      <c r="K32" s="12">
        <f t="shared" si="1"/>
        <v>1683000000</v>
      </c>
      <c r="L32" s="12">
        <f t="shared" si="2"/>
        <v>0</v>
      </c>
      <c r="M32" s="12">
        <f t="shared" si="3"/>
        <v>1683000000</v>
      </c>
      <c r="N32" s="13" t="str">
        <f t="shared" si="4"/>
        <v>UNICOMUNAL</v>
      </c>
      <c r="O32" s="13" t="str">
        <f t="shared" si="5"/>
        <v>UNIPROVINCIAL</v>
      </c>
      <c r="P32" s="13" t="str">
        <f>_xlfn.XLOOKUP($A32,ZONAS!$A$2:$A$18,ZONAS!$B$2:$B$18)</f>
        <v>NORTE</v>
      </c>
      <c r="Q32" s="13" t="str">
        <f>_xlfn.XLOOKUP($B32,ZONAS!$D$2:$D$11,ZONAS!$E$2:$E$11)</f>
        <v>DVIA</v>
      </c>
    </row>
    <row r="33" spans="1:17" x14ac:dyDescent="0.2">
      <c r="A33" s="4" t="s">
        <v>121</v>
      </c>
      <c r="B33" s="4" t="s">
        <v>257</v>
      </c>
      <c r="C33" s="5" t="s">
        <v>7</v>
      </c>
      <c r="D33" s="5" t="s">
        <v>291</v>
      </c>
      <c r="E33" s="4" t="s">
        <v>292</v>
      </c>
      <c r="F33" s="36">
        <v>120000</v>
      </c>
      <c r="G33" s="36">
        <v>0</v>
      </c>
      <c r="H33" s="36">
        <v>120000</v>
      </c>
      <c r="I33" s="4" t="s">
        <v>26</v>
      </c>
      <c r="J33" s="4" t="s">
        <v>27</v>
      </c>
      <c r="K33" s="12">
        <f t="shared" si="1"/>
        <v>120000000</v>
      </c>
      <c r="L33" s="12">
        <f t="shared" si="2"/>
        <v>0</v>
      </c>
      <c r="M33" s="12">
        <f t="shared" si="3"/>
        <v>120000000</v>
      </c>
      <c r="N33" s="13" t="str">
        <f t="shared" si="4"/>
        <v>UNICOMUNAL</v>
      </c>
      <c r="O33" s="13" t="str">
        <f t="shared" si="5"/>
        <v>UNIPROVINCIAL</v>
      </c>
      <c r="P33" s="13" t="str">
        <f>_xlfn.XLOOKUP($A33,ZONAS!$A$2:$A$18,ZONAS!$B$2:$B$18)</f>
        <v>NORTE</v>
      </c>
      <c r="Q33" s="13" t="str">
        <f>_xlfn.XLOOKUP($B33,ZONAS!$D$2:$D$11,ZONAS!$E$2:$E$11)</f>
        <v>DVIA</v>
      </c>
    </row>
    <row r="34" spans="1:17" x14ac:dyDescent="0.2">
      <c r="A34" s="4" t="s">
        <v>121</v>
      </c>
      <c r="B34" s="4" t="s">
        <v>257</v>
      </c>
      <c r="C34" s="5" t="s">
        <v>7</v>
      </c>
      <c r="D34" s="5" t="s">
        <v>293</v>
      </c>
      <c r="E34" s="4" t="s">
        <v>294</v>
      </c>
      <c r="F34" s="36">
        <v>7845000</v>
      </c>
      <c r="G34" s="36">
        <v>2613387.9370000004</v>
      </c>
      <c r="H34" s="36">
        <v>5231612.0630000001</v>
      </c>
      <c r="I34" s="4" t="s">
        <v>25</v>
      </c>
      <c r="J34" s="4" t="s">
        <v>25</v>
      </c>
      <c r="K34" s="12">
        <f t="shared" si="1"/>
        <v>7845000000</v>
      </c>
      <c r="L34" s="12">
        <f t="shared" si="2"/>
        <v>2613387937.0000005</v>
      </c>
      <c r="M34" s="12">
        <f t="shared" si="3"/>
        <v>5231612063</v>
      </c>
      <c r="N34" s="13" t="str">
        <f t="shared" si="4"/>
        <v>UNICOMUNAL</v>
      </c>
      <c r="O34" s="13" t="str">
        <f t="shared" si="5"/>
        <v>UNIPROVINCIAL</v>
      </c>
      <c r="P34" s="13" t="str">
        <f>_xlfn.XLOOKUP($A34,ZONAS!$A$2:$A$18,ZONAS!$B$2:$B$18)</f>
        <v>NORTE</v>
      </c>
      <c r="Q34" s="13" t="str">
        <f>_xlfn.XLOOKUP($B34,ZONAS!$D$2:$D$11,ZONAS!$E$2:$E$11)</f>
        <v>DVIA</v>
      </c>
    </row>
    <row r="35" spans="1:17" x14ac:dyDescent="0.2">
      <c r="A35" s="4" t="s">
        <v>121</v>
      </c>
      <c r="B35" s="4" t="s">
        <v>257</v>
      </c>
      <c r="C35" s="5" t="s">
        <v>7</v>
      </c>
      <c r="D35" s="5" t="s">
        <v>3255</v>
      </c>
      <c r="E35" s="4" t="s">
        <v>3256</v>
      </c>
      <c r="F35" s="36">
        <v>833000</v>
      </c>
      <c r="G35" s="36">
        <v>378977.20899999997</v>
      </c>
      <c r="H35" s="36">
        <v>454022.79099999997</v>
      </c>
      <c r="I35" s="4" t="s">
        <v>248</v>
      </c>
      <c r="J35" s="4" t="s">
        <v>249</v>
      </c>
      <c r="K35" s="12">
        <f t="shared" si="1"/>
        <v>833000000</v>
      </c>
      <c r="L35" s="12">
        <f t="shared" si="2"/>
        <v>378977209</v>
      </c>
      <c r="M35" s="12">
        <f t="shared" si="3"/>
        <v>454022790.99999994</v>
      </c>
      <c r="N35" s="13" t="str">
        <f t="shared" si="4"/>
        <v>UNICOMUNAL</v>
      </c>
      <c r="O35" s="13" t="str">
        <f t="shared" si="5"/>
        <v>UNIPROVINCIAL</v>
      </c>
      <c r="P35" s="13" t="str">
        <f>_xlfn.XLOOKUP($A35,ZONAS!$A$2:$A$18,ZONAS!$B$2:$B$18)</f>
        <v>NORTE</v>
      </c>
      <c r="Q35" s="13" t="str">
        <f>_xlfn.XLOOKUP($B35,ZONAS!$D$2:$D$11,ZONAS!$E$2:$E$11)</f>
        <v>DVIA</v>
      </c>
    </row>
    <row r="36" spans="1:17" x14ac:dyDescent="0.2">
      <c r="A36" s="4" t="s">
        <v>121</v>
      </c>
      <c r="B36" s="4" t="s">
        <v>257</v>
      </c>
      <c r="C36" s="5" t="s">
        <v>7</v>
      </c>
      <c r="D36" s="5" t="s">
        <v>296</v>
      </c>
      <c r="E36" s="4" t="s">
        <v>2348</v>
      </c>
      <c r="F36" s="36">
        <v>141000</v>
      </c>
      <c r="G36" s="36">
        <v>0</v>
      </c>
      <c r="H36" s="36">
        <v>141000</v>
      </c>
      <c r="I36" s="4" t="s">
        <v>25</v>
      </c>
      <c r="J36" s="4" t="s">
        <v>25</v>
      </c>
      <c r="K36" s="12">
        <f t="shared" si="1"/>
        <v>141000000</v>
      </c>
      <c r="L36" s="12">
        <f t="shared" si="2"/>
        <v>0</v>
      </c>
      <c r="M36" s="12">
        <f t="shared" si="3"/>
        <v>141000000</v>
      </c>
      <c r="N36" s="13" t="str">
        <f t="shared" si="4"/>
        <v>UNICOMUNAL</v>
      </c>
      <c r="O36" s="13" t="str">
        <f t="shared" si="5"/>
        <v>UNIPROVINCIAL</v>
      </c>
      <c r="P36" s="13" t="str">
        <f>_xlfn.XLOOKUP($A36,ZONAS!$A$2:$A$18,ZONAS!$B$2:$B$18)</f>
        <v>NORTE</v>
      </c>
      <c r="Q36" s="13" t="str">
        <f>_xlfn.XLOOKUP($B36,ZONAS!$D$2:$D$11,ZONAS!$E$2:$E$11)</f>
        <v>DVIA</v>
      </c>
    </row>
    <row r="37" spans="1:17" x14ac:dyDescent="0.2">
      <c r="A37" s="4" t="s">
        <v>121</v>
      </c>
      <c r="B37" s="4" t="s">
        <v>257</v>
      </c>
      <c r="C37" s="5" t="s">
        <v>7</v>
      </c>
      <c r="D37" s="5" t="s">
        <v>297</v>
      </c>
      <c r="E37" s="4" t="s">
        <v>298</v>
      </c>
      <c r="F37" s="36">
        <v>161710</v>
      </c>
      <c r="G37" s="36">
        <v>145.83799999999999</v>
      </c>
      <c r="H37" s="36">
        <v>161564.16200000001</v>
      </c>
      <c r="I37" s="4" t="s">
        <v>25</v>
      </c>
      <c r="J37" s="4" t="s">
        <v>25</v>
      </c>
      <c r="K37" s="12">
        <f t="shared" si="1"/>
        <v>161710000</v>
      </c>
      <c r="L37" s="12">
        <f t="shared" si="2"/>
        <v>145838</v>
      </c>
      <c r="M37" s="12">
        <f t="shared" si="3"/>
        <v>161564162</v>
      </c>
      <c r="N37" s="13" t="str">
        <f t="shared" si="4"/>
        <v>UNICOMUNAL</v>
      </c>
      <c r="O37" s="13" t="str">
        <f t="shared" si="5"/>
        <v>UNIPROVINCIAL</v>
      </c>
      <c r="P37" s="13" t="str">
        <f>_xlfn.XLOOKUP($A37,ZONAS!$A$2:$A$18,ZONAS!$B$2:$B$18)</f>
        <v>NORTE</v>
      </c>
      <c r="Q37" s="13" t="str">
        <f>_xlfn.XLOOKUP($B37,ZONAS!$D$2:$D$11,ZONAS!$E$2:$E$11)</f>
        <v>DVIA</v>
      </c>
    </row>
    <row r="38" spans="1:17" x14ac:dyDescent="0.2">
      <c r="A38" s="4" t="s">
        <v>121</v>
      </c>
      <c r="B38" s="4" t="s">
        <v>257</v>
      </c>
      <c r="C38" s="5" t="s">
        <v>7</v>
      </c>
      <c r="D38" s="5" t="s">
        <v>2349</v>
      </c>
      <c r="E38" s="4" t="s">
        <v>2350</v>
      </c>
      <c r="F38" s="36">
        <v>3000</v>
      </c>
      <c r="G38" s="36">
        <v>28.677</v>
      </c>
      <c r="H38" s="36">
        <v>2971.3229999999999</v>
      </c>
      <c r="I38" s="4" t="s">
        <v>25</v>
      </c>
      <c r="J38" s="4" t="s">
        <v>25</v>
      </c>
      <c r="K38" s="12">
        <f t="shared" si="1"/>
        <v>3000000</v>
      </c>
      <c r="L38" s="12">
        <f t="shared" si="2"/>
        <v>28677</v>
      </c>
      <c r="M38" s="12">
        <f t="shared" si="3"/>
        <v>2971323</v>
      </c>
      <c r="N38" s="13" t="str">
        <f t="shared" si="4"/>
        <v>UNICOMUNAL</v>
      </c>
      <c r="O38" s="13" t="str">
        <f t="shared" si="5"/>
        <v>UNIPROVINCIAL</v>
      </c>
      <c r="P38" s="13" t="str">
        <f>_xlfn.XLOOKUP($A38,ZONAS!$A$2:$A$18,ZONAS!$B$2:$B$18)</f>
        <v>NORTE</v>
      </c>
      <c r="Q38" s="13" t="str">
        <f>_xlfn.XLOOKUP($B38,ZONAS!$D$2:$D$11,ZONAS!$E$2:$E$11)</f>
        <v>DVIA</v>
      </c>
    </row>
    <row r="39" spans="1:17" x14ac:dyDescent="0.2">
      <c r="A39" s="4" t="s">
        <v>121</v>
      </c>
      <c r="B39" s="4" t="s">
        <v>257</v>
      </c>
      <c r="C39" s="5" t="s">
        <v>7</v>
      </c>
      <c r="D39" s="5" t="s">
        <v>3257</v>
      </c>
      <c r="E39" s="4" t="s">
        <v>3258</v>
      </c>
      <c r="F39" s="36">
        <v>6357000</v>
      </c>
      <c r="G39" s="36">
        <v>1706420.5160000001</v>
      </c>
      <c r="H39" s="36">
        <v>4650579.4840000002</v>
      </c>
      <c r="I39" s="4" t="s">
        <v>248</v>
      </c>
      <c r="J39" s="4" t="s">
        <v>249</v>
      </c>
      <c r="K39" s="12">
        <f t="shared" si="1"/>
        <v>6357000000</v>
      </c>
      <c r="L39" s="12">
        <f t="shared" si="2"/>
        <v>1706420516</v>
      </c>
      <c r="M39" s="12">
        <f t="shared" si="3"/>
        <v>4650579484</v>
      </c>
      <c r="N39" s="13" t="str">
        <f t="shared" si="4"/>
        <v>UNICOMUNAL</v>
      </c>
      <c r="O39" s="13" t="str">
        <f t="shared" si="5"/>
        <v>UNIPROVINCIAL</v>
      </c>
      <c r="P39" s="13" t="str">
        <f>_xlfn.XLOOKUP($A39,ZONAS!$A$2:$A$18,ZONAS!$B$2:$B$18)</f>
        <v>NORTE</v>
      </c>
      <c r="Q39" s="13" t="str">
        <f>_xlfn.XLOOKUP($B39,ZONAS!$D$2:$D$11,ZONAS!$E$2:$E$11)</f>
        <v>DVIA</v>
      </c>
    </row>
    <row r="40" spans="1:17" x14ac:dyDescent="0.2">
      <c r="A40" s="4" t="s">
        <v>121</v>
      </c>
      <c r="B40" s="4" t="s">
        <v>257</v>
      </c>
      <c r="C40" s="5" t="s">
        <v>7</v>
      </c>
      <c r="D40" s="5" t="s">
        <v>299</v>
      </c>
      <c r="E40" s="4" t="s">
        <v>2351</v>
      </c>
      <c r="F40" s="36">
        <v>209000</v>
      </c>
      <c r="G40" s="36">
        <v>0</v>
      </c>
      <c r="H40" s="36">
        <v>209000</v>
      </c>
      <c r="I40" s="4" t="s">
        <v>26</v>
      </c>
      <c r="J40" s="4" t="s">
        <v>27</v>
      </c>
      <c r="K40" s="12">
        <f t="shared" si="1"/>
        <v>209000000</v>
      </c>
      <c r="L40" s="12">
        <f t="shared" si="2"/>
        <v>0</v>
      </c>
      <c r="M40" s="12">
        <f t="shared" si="3"/>
        <v>209000000</v>
      </c>
      <c r="N40" s="13" t="str">
        <f t="shared" si="4"/>
        <v>UNICOMUNAL</v>
      </c>
      <c r="O40" s="13" t="str">
        <f t="shared" si="5"/>
        <v>UNIPROVINCIAL</v>
      </c>
      <c r="P40" s="13" t="str">
        <f>_xlfn.XLOOKUP($A40,ZONAS!$A$2:$A$18,ZONAS!$B$2:$B$18)</f>
        <v>NORTE</v>
      </c>
      <c r="Q40" s="13" t="str">
        <f>_xlfn.XLOOKUP($B40,ZONAS!$D$2:$D$11,ZONAS!$E$2:$E$11)</f>
        <v>DVIA</v>
      </c>
    </row>
    <row r="41" spans="1:17" x14ac:dyDescent="0.2">
      <c r="A41" s="4" t="s">
        <v>121</v>
      </c>
      <c r="B41" s="4" t="s">
        <v>257</v>
      </c>
      <c r="C41" s="5" t="s">
        <v>7</v>
      </c>
      <c r="D41" s="5" t="s">
        <v>3259</v>
      </c>
      <c r="E41" s="4" t="s">
        <v>3260</v>
      </c>
      <c r="F41" s="36">
        <v>1155000</v>
      </c>
      <c r="G41" s="36">
        <v>402184.897</v>
      </c>
      <c r="H41" s="36">
        <v>752815.103</v>
      </c>
      <c r="I41" s="4" t="s">
        <v>23</v>
      </c>
      <c r="J41" s="4" t="s">
        <v>24</v>
      </c>
      <c r="K41" s="12">
        <f t="shared" si="1"/>
        <v>1155000000</v>
      </c>
      <c r="L41" s="12">
        <f t="shared" si="2"/>
        <v>402184897</v>
      </c>
      <c r="M41" s="12">
        <f t="shared" si="3"/>
        <v>752815103</v>
      </c>
      <c r="N41" s="13" t="str">
        <f t="shared" si="4"/>
        <v>INTERCOMUNAL</v>
      </c>
      <c r="O41" s="13" t="str">
        <f t="shared" si="5"/>
        <v>INTERPROVINCIAL</v>
      </c>
      <c r="P41" s="13" t="str">
        <f>_xlfn.XLOOKUP($A41,ZONAS!$A$2:$A$18,ZONAS!$B$2:$B$18)</f>
        <v>NORTE</v>
      </c>
      <c r="Q41" s="13" t="str">
        <f>_xlfn.XLOOKUP($B41,ZONAS!$D$2:$D$11,ZONAS!$E$2:$E$11)</f>
        <v>DVIA</v>
      </c>
    </row>
    <row r="42" spans="1:17" x14ac:dyDescent="0.2">
      <c r="A42" s="4" t="s">
        <v>121</v>
      </c>
      <c r="B42" s="4" t="s">
        <v>257</v>
      </c>
      <c r="C42" s="5" t="s">
        <v>7</v>
      </c>
      <c r="D42" s="5" t="s">
        <v>2228</v>
      </c>
      <c r="E42" s="4" t="s">
        <v>2807</v>
      </c>
      <c r="F42" s="36">
        <v>283000</v>
      </c>
      <c r="G42" s="36">
        <v>23742.9</v>
      </c>
      <c r="H42" s="36">
        <v>259257.1</v>
      </c>
      <c r="I42" s="4" t="s">
        <v>248</v>
      </c>
      <c r="J42" s="4" t="s">
        <v>2229</v>
      </c>
      <c r="K42" s="12">
        <f t="shared" si="1"/>
        <v>283000000</v>
      </c>
      <c r="L42" s="12">
        <f t="shared" si="2"/>
        <v>23742900</v>
      </c>
      <c r="M42" s="12">
        <f t="shared" si="3"/>
        <v>259257100</v>
      </c>
      <c r="N42" s="13" t="str">
        <f t="shared" si="4"/>
        <v>UNICOMUNAL</v>
      </c>
      <c r="O42" s="13" t="str">
        <f t="shared" si="5"/>
        <v>UNIPROVINCIAL</v>
      </c>
      <c r="P42" s="13" t="str">
        <f>_xlfn.XLOOKUP($A42,ZONAS!$A$2:$A$18,ZONAS!$B$2:$B$18)</f>
        <v>NORTE</v>
      </c>
      <c r="Q42" s="13" t="str">
        <f>_xlfn.XLOOKUP($B42,ZONAS!$D$2:$D$11,ZONAS!$E$2:$E$11)</f>
        <v>DVIA</v>
      </c>
    </row>
    <row r="43" spans="1:17" x14ac:dyDescent="0.2">
      <c r="A43" s="4" t="s">
        <v>121</v>
      </c>
      <c r="B43" s="4" t="s">
        <v>257</v>
      </c>
      <c r="C43" s="5" t="s">
        <v>7</v>
      </c>
      <c r="D43" s="5" t="s">
        <v>2808</v>
      </c>
      <c r="E43" s="4" t="s">
        <v>2809</v>
      </c>
      <c r="F43" s="36">
        <v>20545</v>
      </c>
      <c r="G43" s="36">
        <v>0</v>
      </c>
      <c r="H43" s="36">
        <v>20545</v>
      </c>
      <c r="I43" s="4" t="s">
        <v>26</v>
      </c>
      <c r="J43" s="4" t="s">
        <v>276</v>
      </c>
      <c r="K43" s="12">
        <f t="shared" si="1"/>
        <v>20545000</v>
      </c>
      <c r="L43" s="12">
        <f t="shared" si="2"/>
        <v>0</v>
      </c>
      <c r="M43" s="12">
        <f t="shared" si="3"/>
        <v>20545000</v>
      </c>
      <c r="N43" s="13" t="str">
        <f t="shared" si="4"/>
        <v>UNICOMUNAL</v>
      </c>
      <c r="O43" s="13" t="str">
        <f t="shared" si="5"/>
        <v>UNIPROVINCIAL</v>
      </c>
      <c r="P43" s="13" t="str">
        <f>_xlfn.XLOOKUP($A43,ZONAS!$A$2:$A$18,ZONAS!$B$2:$B$18)</f>
        <v>NORTE</v>
      </c>
      <c r="Q43" s="13" t="str">
        <f>_xlfn.XLOOKUP($B43,ZONAS!$D$2:$D$11,ZONAS!$E$2:$E$11)</f>
        <v>DVIA</v>
      </c>
    </row>
    <row r="44" spans="1:17" x14ac:dyDescent="0.2">
      <c r="A44" s="4" t="s">
        <v>121</v>
      </c>
      <c r="B44" s="4" t="s">
        <v>257</v>
      </c>
      <c r="C44" s="5" t="s">
        <v>7</v>
      </c>
      <c r="D44" s="5" t="s">
        <v>3261</v>
      </c>
      <c r="E44" s="4" t="s">
        <v>3262</v>
      </c>
      <c r="F44" s="36">
        <v>1032000</v>
      </c>
      <c r="G44" s="36">
        <v>460332.99200000003</v>
      </c>
      <c r="H44" s="36">
        <v>571667.00799999991</v>
      </c>
      <c r="I44" s="4" t="s">
        <v>23</v>
      </c>
      <c r="J44" s="4" t="s">
        <v>24</v>
      </c>
      <c r="K44" s="12">
        <f t="shared" si="1"/>
        <v>1032000000</v>
      </c>
      <c r="L44" s="12">
        <f t="shared" si="2"/>
        <v>460332992</v>
      </c>
      <c r="M44" s="12">
        <f t="shared" si="3"/>
        <v>571667007.99999988</v>
      </c>
      <c r="N44" s="13" t="str">
        <f t="shared" si="4"/>
        <v>INTERCOMUNAL</v>
      </c>
      <c r="O44" s="13" t="str">
        <f t="shared" si="5"/>
        <v>INTERPROVINCIAL</v>
      </c>
      <c r="P44" s="13" t="str">
        <f>_xlfn.XLOOKUP($A44,ZONAS!$A$2:$A$18,ZONAS!$B$2:$B$18)</f>
        <v>NORTE</v>
      </c>
      <c r="Q44" s="13" t="str">
        <f>_xlfn.XLOOKUP($B44,ZONAS!$D$2:$D$11,ZONAS!$E$2:$E$11)</f>
        <v>DVIA</v>
      </c>
    </row>
    <row r="45" spans="1:17" x14ac:dyDescent="0.2">
      <c r="A45" s="4" t="s">
        <v>121</v>
      </c>
      <c r="B45" s="4" t="s">
        <v>257</v>
      </c>
      <c r="C45" s="5" t="s">
        <v>7</v>
      </c>
      <c r="D45" s="5" t="s">
        <v>2810</v>
      </c>
      <c r="E45" s="4" t="s">
        <v>2811</v>
      </c>
      <c r="F45" s="36">
        <v>28138</v>
      </c>
      <c r="G45" s="36">
        <v>0</v>
      </c>
      <c r="H45" s="36">
        <v>28138</v>
      </c>
      <c r="I45" s="4" t="s">
        <v>26</v>
      </c>
      <c r="J45" s="4" t="s">
        <v>276</v>
      </c>
      <c r="K45" s="12">
        <f t="shared" si="1"/>
        <v>28138000</v>
      </c>
      <c r="L45" s="12">
        <f t="shared" si="2"/>
        <v>0</v>
      </c>
      <c r="M45" s="12">
        <f t="shared" si="3"/>
        <v>28138000</v>
      </c>
      <c r="N45" s="13" t="str">
        <f t="shared" si="4"/>
        <v>UNICOMUNAL</v>
      </c>
      <c r="O45" s="13" t="str">
        <f t="shared" si="5"/>
        <v>UNIPROVINCIAL</v>
      </c>
      <c r="P45" s="13" t="str">
        <f>_xlfn.XLOOKUP($A45,ZONAS!$A$2:$A$18,ZONAS!$B$2:$B$18)</f>
        <v>NORTE</v>
      </c>
      <c r="Q45" s="13" t="str">
        <f>_xlfn.XLOOKUP($B45,ZONAS!$D$2:$D$11,ZONAS!$E$2:$E$11)</f>
        <v>DVIA</v>
      </c>
    </row>
    <row r="46" spans="1:17" x14ac:dyDescent="0.2">
      <c r="A46" s="4" t="s">
        <v>121</v>
      </c>
      <c r="B46" s="4" t="s">
        <v>257</v>
      </c>
      <c r="C46" s="5" t="s">
        <v>7</v>
      </c>
      <c r="D46" s="5" t="s">
        <v>4044</v>
      </c>
      <c r="E46" s="4" t="s">
        <v>4045</v>
      </c>
      <c r="F46" s="36">
        <v>5619374</v>
      </c>
      <c r="G46" s="36">
        <v>71485.031000000003</v>
      </c>
      <c r="H46" s="36">
        <v>5547888.9690000005</v>
      </c>
      <c r="I46" s="4" t="s">
        <v>248</v>
      </c>
      <c r="J46" s="4" t="s">
        <v>249</v>
      </c>
      <c r="K46" s="12">
        <f t="shared" si="1"/>
        <v>5619374000</v>
      </c>
      <c r="L46" s="12">
        <f t="shared" si="2"/>
        <v>71485031</v>
      </c>
      <c r="M46" s="12">
        <f t="shared" si="3"/>
        <v>5547888969.000001</v>
      </c>
      <c r="N46" s="13" t="str">
        <f t="shared" si="4"/>
        <v>UNICOMUNAL</v>
      </c>
      <c r="O46" s="13" t="str">
        <f t="shared" si="5"/>
        <v>UNIPROVINCIAL</v>
      </c>
      <c r="P46" s="13" t="str">
        <f>_xlfn.XLOOKUP($A46,ZONAS!$A$2:$A$18,ZONAS!$B$2:$B$18)</f>
        <v>NORTE</v>
      </c>
      <c r="Q46" s="13" t="str">
        <f>_xlfn.XLOOKUP($B46,ZONAS!$D$2:$D$11,ZONAS!$E$2:$E$11)</f>
        <v>DVIA</v>
      </c>
    </row>
    <row r="47" spans="1:17" x14ac:dyDescent="0.2">
      <c r="A47" s="4" t="s">
        <v>121</v>
      </c>
      <c r="B47" s="4" t="s">
        <v>257</v>
      </c>
      <c r="C47" s="5" t="s">
        <v>7</v>
      </c>
      <c r="D47" s="5" t="s">
        <v>3263</v>
      </c>
      <c r="E47" s="4" t="s">
        <v>3264</v>
      </c>
      <c r="F47" s="36">
        <v>3000000</v>
      </c>
      <c r="G47" s="36">
        <v>0</v>
      </c>
      <c r="H47" s="36">
        <v>3000000</v>
      </c>
      <c r="I47" s="4" t="s">
        <v>23</v>
      </c>
      <c r="J47" s="4" t="s">
        <v>24</v>
      </c>
      <c r="K47" s="12">
        <f t="shared" si="1"/>
        <v>3000000000</v>
      </c>
      <c r="L47" s="12">
        <f t="shared" si="2"/>
        <v>0</v>
      </c>
      <c r="M47" s="12">
        <f t="shared" si="3"/>
        <v>3000000000</v>
      </c>
      <c r="N47" s="13" t="str">
        <f t="shared" si="4"/>
        <v>INTERCOMUNAL</v>
      </c>
      <c r="O47" s="13" t="str">
        <f t="shared" si="5"/>
        <v>INTERPROVINCIAL</v>
      </c>
      <c r="P47" s="13" t="str">
        <f>_xlfn.XLOOKUP($A47,ZONAS!$A$2:$A$18,ZONAS!$B$2:$B$18)</f>
        <v>NORTE</v>
      </c>
      <c r="Q47" s="13" t="str">
        <f>_xlfn.XLOOKUP($B47,ZONAS!$D$2:$D$11,ZONAS!$E$2:$E$11)</f>
        <v>DVIA</v>
      </c>
    </row>
    <row r="48" spans="1:17" x14ac:dyDescent="0.2">
      <c r="A48" s="4" t="s">
        <v>121</v>
      </c>
      <c r="B48" s="4" t="s">
        <v>257</v>
      </c>
      <c r="C48" s="5" t="s">
        <v>7</v>
      </c>
      <c r="D48" s="5" t="s">
        <v>2702</v>
      </c>
      <c r="E48" s="4" t="s">
        <v>2812</v>
      </c>
      <c r="F48" s="36">
        <v>20993000</v>
      </c>
      <c r="G48" s="36">
        <v>0</v>
      </c>
      <c r="H48" s="36">
        <v>20993000</v>
      </c>
      <c r="I48" s="4" t="s">
        <v>23</v>
      </c>
      <c r="J48" s="4" t="s">
        <v>24</v>
      </c>
      <c r="K48" s="12">
        <f t="shared" si="1"/>
        <v>20993000000</v>
      </c>
      <c r="L48" s="12">
        <f t="shared" si="2"/>
        <v>0</v>
      </c>
      <c r="M48" s="12">
        <f t="shared" si="3"/>
        <v>20993000000</v>
      </c>
      <c r="N48" s="13" t="str">
        <f t="shared" si="4"/>
        <v>INTERCOMUNAL</v>
      </c>
      <c r="O48" s="13" t="str">
        <f t="shared" si="5"/>
        <v>INTERPROVINCIAL</v>
      </c>
      <c r="P48" s="13" t="str">
        <f>_xlfn.XLOOKUP($A48,ZONAS!$A$2:$A$18,ZONAS!$B$2:$B$18)</f>
        <v>NORTE</v>
      </c>
      <c r="Q48" s="13" t="str">
        <f>_xlfn.XLOOKUP($B48,ZONAS!$D$2:$D$11,ZONAS!$E$2:$E$11)</f>
        <v>DVIA</v>
      </c>
    </row>
    <row r="49" spans="1:17" x14ac:dyDescent="0.2">
      <c r="A49" s="4" t="s">
        <v>121</v>
      </c>
      <c r="B49" s="4" t="s">
        <v>257</v>
      </c>
      <c r="C49" s="5" t="s">
        <v>7</v>
      </c>
      <c r="D49" s="5" t="s">
        <v>2703</v>
      </c>
      <c r="E49" s="4" t="s">
        <v>2813</v>
      </c>
      <c r="F49" s="36">
        <v>3812000</v>
      </c>
      <c r="G49" s="36">
        <v>0</v>
      </c>
      <c r="H49" s="36">
        <v>3812000</v>
      </c>
      <c r="I49" s="4" t="s">
        <v>23</v>
      </c>
      <c r="J49" s="4" t="s">
        <v>24</v>
      </c>
      <c r="K49" s="12">
        <f t="shared" si="1"/>
        <v>3812000000</v>
      </c>
      <c r="L49" s="12">
        <f t="shared" si="2"/>
        <v>0</v>
      </c>
      <c r="M49" s="12">
        <f t="shared" si="3"/>
        <v>3812000000</v>
      </c>
      <c r="N49" s="13" t="str">
        <f t="shared" si="4"/>
        <v>INTERCOMUNAL</v>
      </c>
      <c r="O49" s="13" t="str">
        <f t="shared" si="5"/>
        <v>INTERPROVINCIAL</v>
      </c>
      <c r="P49" s="13" t="str">
        <f>_xlfn.XLOOKUP($A49,ZONAS!$A$2:$A$18,ZONAS!$B$2:$B$18)</f>
        <v>NORTE</v>
      </c>
      <c r="Q49" s="13" t="str">
        <f>_xlfn.XLOOKUP($B49,ZONAS!$D$2:$D$11,ZONAS!$E$2:$E$11)</f>
        <v>DVIA</v>
      </c>
    </row>
    <row r="50" spans="1:17" x14ac:dyDescent="0.2">
      <c r="A50" s="4" t="s">
        <v>121</v>
      </c>
      <c r="B50" s="4" t="s">
        <v>257</v>
      </c>
      <c r="C50" s="5" t="s">
        <v>7</v>
      </c>
      <c r="D50" s="5" t="s">
        <v>2704</v>
      </c>
      <c r="E50" s="4" t="s">
        <v>2814</v>
      </c>
      <c r="F50" s="36">
        <v>675000</v>
      </c>
      <c r="G50" s="36">
        <v>0</v>
      </c>
      <c r="H50" s="36">
        <v>675000</v>
      </c>
      <c r="I50" s="4" t="s">
        <v>23</v>
      </c>
      <c r="J50" s="4" t="s">
        <v>24</v>
      </c>
      <c r="K50" s="12">
        <f t="shared" si="1"/>
        <v>675000000</v>
      </c>
      <c r="L50" s="12">
        <f t="shared" si="2"/>
        <v>0</v>
      </c>
      <c r="M50" s="12">
        <f t="shared" si="3"/>
        <v>675000000</v>
      </c>
      <c r="N50" s="13" t="str">
        <f t="shared" si="4"/>
        <v>INTERCOMUNAL</v>
      </c>
      <c r="O50" s="13" t="str">
        <f t="shared" si="5"/>
        <v>INTERPROVINCIAL</v>
      </c>
      <c r="P50" s="13" t="str">
        <f>_xlfn.XLOOKUP($A50,ZONAS!$A$2:$A$18,ZONAS!$B$2:$B$18)</f>
        <v>NORTE</v>
      </c>
      <c r="Q50" s="13" t="str">
        <f>_xlfn.XLOOKUP($B50,ZONAS!$D$2:$D$11,ZONAS!$E$2:$E$11)</f>
        <v>DVIA</v>
      </c>
    </row>
    <row r="51" spans="1:17" x14ac:dyDescent="0.2">
      <c r="A51" s="4" t="s">
        <v>121</v>
      </c>
      <c r="B51" s="4" t="s">
        <v>257</v>
      </c>
      <c r="C51" s="5" t="s">
        <v>7</v>
      </c>
      <c r="D51" s="5" t="s">
        <v>2705</v>
      </c>
      <c r="E51" s="4" t="s">
        <v>2815</v>
      </c>
      <c r="F51" s="36">
        <v>876000</v>
      </c>
      <c r="G51" s="36">
        <v>0</v>
      </c>
      <c r="H51" s="36">
        <v>876000</v>
      </c>
      <c r="I51" s="4" t="s">
        <v>23</v>
      </c>
      <c r="J51" s="4" t="s">
        <v>24</v>
      </c>
      <c r="K51" s="12">
        <f t="shared" si="1"/>
        <v>876000000</v>
      </c>
      <c r="L51" s="12">
        <f t="shared" si="2"/>
        <v>0</v>
      </c>
      <c r="M51" s="12">
        <f t="shared" si="3"/>
        <v>876000000</v>
      </c>
      <c r="N51" s="13" t="str">
        <f t="shared" si="4"/>
        <v>INTERCOMUNAL</v>
      </c>
      <c r="O51" s="13" t="str">
        <f t="shared" si="5"/>
        <v>INTERPROVINCIAL</v>
      </c>
      <c r="P51" s="13" t="str">
        <f>_xlfn.XLOOKUP($A51,ZONAS!$A$2:$A$18,ZONAS!$B$2:$B$18)</f>
        <v>NORTE</v>
      </c>
      <c r="Q51" s="13" t="str">
        <f>_xlfn.XLOOKUP($B51,ZONAS!$D$2:$D$11,ZONAS!$E$2:$E$11)</f>
        <v>DVIA</v>
      </c>
    </row>
    <row r="52" spans="1:17" x14ac:dyDescent="0.2">
      <c r="A52" s="4" t="s">
        <v>121</v>
      </c>
      <c r="B52" s="4" t="s">
        <v>300</v>
      </c>
      <c r="C52" s="5" t="s">
        <v>7</v>
      </c>
      <c r="D52" s="5" t="s">
        <v>301</v>
      </c>
      <c r="E52" s="4" t="s">
        <v>302</v>
      </c>
      <c r="F52" s="36">
        <v>77560</v>
      </c>
      <c r="G52" s="36">
        <v>0</v>
      </c>
      <c r="H52" s="36">
        <v>77560</v>
      </c>
      <c r="I52" s="4" t="s">
        <v>25</v>
      </c>
      <c r="J52" s="4" t="s">
        <v>25</v>
      </c>
      <c r="K52" s="12">
        <f t="shared" si="1"/>
        <v>77560000</v>
      </c>
      <c r="L52" s="12">
        <f t="shared" si="2"/>
        <v>0</v>
      </c>
      <c r="M52" s="12">
        <f t="shared" si="3"/>
        <v>77560000</v>
      </c>
      <c r="N52" s="13" t="str">
        <f t="shared" si="4"/>
        <v>UNICOMUNAL</v>
      </c>
      <c r="O52" s="13" t="str">
        <f t="shared" si="5"/>
        <v>UNIPROVINCIAL</v>
      </c>
      <c r="P52" s="13" t="str">
        <f>_xlfn.XLOOKUP($A52,ZONAS!$A$2:$A$18,ZONAS!$B$2:$B$18)</f>
        <v>NORTE</v>
      </c>
      <c r="Q52" s="13" t="str">
        <f>_xlfn.XLOOKUP($B52,ZONAS!$D$2:$D$11,ZONAS!$E$2:$E$11)</f>
        <v>DOPO</v>
      </c>
    </row>
    <row r="53" spans="1:17" x14ac:dyDescent="0.2">
      <c r="A53" s="4" t="s">
        <v>121</v>
      </c>
      <c r="B53" s="4" t="s">
        <v>300</v>
      </c>
      <c r="C53" s="5" t="s">
        <v>7</v>
      </c>
      <c r="D53" s="5" t="s">
        <v>303</v>
      </c>
      <c r="E53" s="4" t="s">
        <v>304</v>
      </c>
      <c r="F53" s="36">
        <v>7610</v>
      </c>
      <c r="G53" s="36">
        <v>0</v>
      </c>
      <c r="H53" s="36">
        <v>7610</v>
      </c>
      <c r="I53" s="4" t="s">
        <v>25</v>
      </c>
      <c r="J53" s="4" t="s">
        <v>25</v>
      </c>
      <c r="K53" s="12">
        <f t="shared" si="1"/>
        <v>7610000</v>
      </c>
      <c r="L53" s="12">
        <f t="shared" si="2"/>
        <v>0</v>
      </c>
      <c r="M53" s="12">
        <f t="shared" si="3"/>
        <v>7610000</v>
      </c>
      <c r="N53" s="13" t="str">
        <f t="shared" si="4"/>
        <v>UNICOMUNAL</v>
      </c>
      <c r="O53" s="13" t="str">
        <f t="shared" si="5"/>
        <v>UNIPROVINCIAL</v>
      </c>
      <c r="P53" s="13" t="str">
        <f>_xlfn.XLOOKUP($A53,ZONAS!$A$2:$A$18,ZONAS!$B$2:$B$18)</f>
        <v>NORTE</v>
      </c>
      <c r="Q53" s="13" t="str">
        <f>_xlfn.XLOOKUP($B53,ZONAS!$D$2:$D$11,ZONAS!$E$2:$E$11)</f>
        <v>DOPO</v>
      </c>
    </row>
    <row r="54" spans="1:17" x14ac:dyDescent="0.2">
      <c r="A54" s="4" t="s">
        <v>121</v>
      </c>
      <c r="B54" s="4" t="s">
        <v>300</v>
      </c>
      <c r="C54" s="5" t="s">
        <v>7</v>
      </c>
      <c r="D54" s="5" t="s">
        <v>250</v>
      </c>
      <c r="E54" s="4" t="s">
        <v>2352</v>
      </c>
      <c r="F54" s="36">
        <v>5073080</v>
      </c>
      <c r="G54" s="36">
        <v>244680.37100000001</v>
      </c>
      <c r="H54" s="36">
        <v>4828399.6289999997</v>
      </c>
      <c r="I54" s="4" t="s">
        <v>25</v>
      </c>
      <c r="J54" s="4" t="s">
        <v>25</v>
      </c>
      <c r="K54" s="12">
        <f t="shared" si="1"/>
        <v>5073080000</v>
      </c>
      <c r="L54" s="12">
        <f t="shared" si="2"/>
        <v>244680371</v>
      </c>
      <c r="M54" s="12">
        <f t="shared" si="3"/>
        <v>4828399629</v>
      </c>
      <c r="N54" s="13" t="str">
        <f t="shared" si="4"/>
        <v>UNICOMUNAL</v>
      </c>
      <c r="O54" s="13" t="str">
        <f t="shared" si="5"/>
        <v>UNIPROVINCIAL</v>
      </c>
      <c r="P54" s="13" t="str">
        <f>_xlfn.XLOOKUP($A54,ZONAS!$A$2:$A$18,ZONAS!$B$2:$B$18)</f>
        <v>NORTE</v>
      </c>
      <c r="Q54" s="13" t="str">
        <f>_xlfn.XLOOKUP($B54,ZONAS!$D$2:$D$11,ZONAS!$E$2:$E$11)</f>
        <v>DOPO</v>
      </c>
    </row>
    <row r="55" spans="1:17" x14ac:dyDescent="0.2">
      <c r="A55" s="4" t="s">
        <v>121</v>
      </c>
      <c r="B55" s="4" t="s">
        <v>300</v>
      </c>
      <c r="C55" s="5" t="s">
        <v>7</v>
      </c>
      <c r="D55" s="5" t="s">
        <v>3265</v>
      </c>
      <c r="E55" s="4" t="s">
        <v>3266</v>
      </c>
      <c r="F55" s="36">
        <v>312210</v>
      </c>
      <c r="G55" s="36">
        <v>0</v>
      </c>
      <c r="H55" s="36">
        <v>312210</v>
      </c>
      <c r="I55" s="4" t="s">
        <v>25</v>
      </c>
      <c r="J55" s="4" t="s">
        <v>25</v>
      </c>
      <c r="K55" s="12">
        <f t="shared" si="1"/>
        <v>312210000</v>
      </c>
      <c r="L55" s="12">
        <f t="shared" si="2"/>
        <v>0</v>
      </c>
      <c r="M55" s="12">
        <f t="shared" si="3"/>
        <v>312210000</v>
      </c>
      <c r="N55" s="13" t="str">
        <f t="shared" si="4"/>
        <v>UNICOMUNAL</v>
      </c>
      <c r="O55" s="13" t="str">
        <f t="shared" si="5"/>
        <v>UNIPROVINCIAL</v>
      </c>
      <c r="P55" s="13" t="str">
        <f>_xlfn.XLOOKUP($A55,ZONAS!$A$2:$A$18,ZONAS!$B$2:$B$18)</f>
        <v>NORTE</v>
      </c>
      <c r="Q55" s="13" t="str">
        <f>_xlfn.XLOOKUP($B55,ZONAS!$D$2:$D$11,ZONAS!$E$2:$E$11)</f>
        <v>DOPO</v>
      </c>
    </row>
    <row r="56" spans="1:17" x14ac:dyDescent="0.2">
      <c r="A56" s="4" t="s">
        <v>121</v>
      </c>
      <c r="B56" s="4" t="s">
        <v>300</v>
      </c>
      <c r="C56" s="5" t="s">
        <v>7</v>
      </c>
      <c r="D56" s="5" t="s">
        <v>3267</v>
      </c>
      <c r="E56" s="4" t="s">
        <v>3268</v>
      </c>
      <c r="F56" s="36">
        <v>14855</v>
      </c>
      <c r="G56" s="36">
        <v>14854.74</v>
      </c>
      <c r="H56" s="36">
        <v>0.26000000000021828</v>
      </c>
      <c r="I56" s="4" t="s">
        <v>25</v>
      </c>
      <c r="J56" s="4" t="s">
        <v>25</v>
      </c>
      <c r="K56" s="12">
        <f t="shared" si="1"/>
        <v>14855000</v>
      </c>
      <c r="L56" s="12">
        <f t="shared" si="2"/>
        <v>14854740</v>
      </c>
      <c r="M56" s="12">
        <f t="shared" si="3"/>
        <v>260.00000000021828</v>
      </c>
      <c r="N56" s="13" t="str">
        <f t="shared" si="4"/>
        <v>UNICOMUNAL</v>
      </c>
      <c r="O56" s="13" t="str">
        <f t="shared" si="5"/>
        <v>UNIPROVINCIAL</v>
      </c>
      <c r="P56" s="13" t="str">
        <f>_xlfn.XLOOKUP($A56,ZONAS!$A$2:$A$18,ZONAS!$B$2:$B$18)</f>
        <v>NORTE</v>
      </c>
      <c r="Q56" s="13" t="str">
        <f>_xlfn.XLOOKUP($B56,ZONAS!$D$2:$D$11,ZONAS!$E$2:$E$11)</f>
        <v>DOPO</v>
      </c>
    </row>
    <row r="57" spans="1:17" x14ac:dyDescent="0.2">
      <c r="A57" s="4" t="s">
        <v>121</v>
      </c>
      <c r="B57" s="4" t="s">
        <v>300</v>
      </c>
      <c r="C57" s="5" t="s">
        <v>7</v>
      </c>
      <c r="D57" s="5" t="s">
        <v>3269</v>
      </c>
      <c r="E57" s="4" t="s">
        <v>3270</v>
      </c>
      <c r="F57" s="36">
        <v>12196</v>
      </c>
      <c r="G57" s="36">
        <v>12195.287</v>
      </c>
      <c r="H57" s="36">
        <v>0.71299999999973807</v>
      </c>
      <c r="I57" s="4" t="s">
        <v>25</v>
      </c>
      <c r="J57" s="4" t="s">
        <v>25</v>
      </c>
      <c r="K57" s="12">
        <f t="shared" si="1"/>
        <v>12196000</v>
      </c>
      <c r="L57" s="12">
        <f t="shared" si="2"/>
        <v>12195287</v>
      </c>
      <c r="M57" s="12">
        <f t="shared" si="3"/>
        <v>712.99999999973807</v>
      </c>
      <c r="N57" s="13" t="str">
        <f t="shared" si="4"/>
        <v>UNICOMUNAL</v>
      </c>
      <c r="O57" s="13" t="str">
        <f t="shared" si="5"/>
        <v>UNIPROVINCIAL</v>
      </c>
      <c r="P57" s="13" t="str">
        <f>_xlfn.XLOOKUP($A57,ZONAS!$A$2:$A$18,ZONAS!$B$2:$B$18)</f>
        <v>NORTE</v>
      </c>
      <c r="Q57" s="13" t="str">
        <f>_xlfn.XLOOKUP($B57,ZONAS!$D$2:$D$11,ZONAS!$E$2:$E$11)</f>
        <v>DOPO</v>
      </c>
    </row>
    <row r="58" spans="1:17" x14ac:dyDescent="0.2">
      <c r="A58" s="4" t="s">
        <v>121</v>
      </c>
      <c r="B58" s="4" t="s">
        <v>300</v>
      </c>
      <c r="C58" s="5" t="s">
        <v>7</v>
      </c>
      <c r="D58" s="5" t="s">
        <v>3271</v>
      </c>
      <c r="E58" s="4" t="s">
        <v>3272</v>
      </c>
      <c r="F58" s="36">
        <v>521512</v>
      </c>
      <c r="G58" s="36">
        <v>0</v>
      </c>
      <c r="H58" s="36">
        <v>521512</v>
      </c>
      <c r="I58" s="4" t="s">
        <v>25</v>
      </c>
      <c r="J58" s="4" t="s">
        <v>25</v>
      </c>
      <c r="K58" s="12">
        <f t="shared" si="1"/>
        <v>521512000</v>
      </c>
      <c r="L58" s="12">
        <f t="shared" si="2"/>
        <v>0</v>
      </c>
      <c r="M58" s="12">
        <f t="shared" si="3"/>
        <v>521512000</v>
      </c>
      <c r="N58" s="13" t="str">
        <f t="shared" si="4"/>
        <v>UNICOMUNAL</v>
      </c>
      <c r="O58" s="13" t="str">
        <f t="shared" si="5"/>
        <v>UNIPROVINCIAL</v>
      </c>
      <c r="P58" s="13" t="str">
        <f>_xlfn.XLOOKUP($A58,ZONAS!$A$2:$A$18,ZONAS!$B$2:$B$18)</f>
        <v>NORTE</v>
      </c>
      <c r="Q58" s="13" t="str">
        <f>_xlfn.XLOOKUP($B58,ZONAS!$D$2:$D$11,ZONAS!$E$2:$E$11)</f>
        <v>DOPO</v>
      </c>
    </row>
    <row r="59" spans="1:17" x14ac:dyDescent="0.2">
      <c r="A59" s="4" t="s">
        <v>121</v>
      </c>
      <c r="B59" s="4" t="s">
        <v>300</v>
      </c>
      <c r="C59" s="5" t="s">
        <v>7</v>
      </c>
      <c r="D59" s="5" t="s">
        <v>3273</v>
      </c>
      <c r="E59" s="4" t="s">
        <v>3274</v>
      </c>
      <c r="F59" s="36">
        <v>64293</v>
      </c>
      <c r="G59" s="36">
        <v>0</v>
      </c>
      <c r="H59" s="36">
        <v>64293</v>
      </c>
      <c r="I59" s="4" t="s">
        <v>25</v>
      </c>
      <c r="J59" s="4" t="s">
        <v>25</v>
      </c>
      <c r="K59" s="12">
        <f t="shared" si="1"/>
        <v>64293000</v>
      </c>
      <c r="L59" s="12">
        <f t="shared" si="2"/>
        <v>0</v>
      </c>
      <c r="M59" s="12">
        <f t="shared" si="3"/>
        <v>64293000</v>
      </c>
      <c r="N59" s="13" t="str">
        <f t="shared" si="4"/>
        <v>UNICOMUNAL</v>
      </c>
      <c r="O59" s="13" t="str">
        <f t="shared" si="5"/>
        <v>UNIPROVINCIAL</v>
      </c>
      <c r="P59" s="13" t="str">
        <f>_xlfn.XLOOKUP($A59,ZONAS!$A$2:$A$18,ZONAS!$B$2:$B$18)</f>
        <v>NORTE</v>
      </c>
      <c r="Q59" s="13" t="str">
        <f>_xlfn.XLOOKUP($B59,ZONAS!$D$2:$D$11,ZONAS!$E$2:$E$11)</f>
        <v>DOPO</v>
      </c>
    </row>
    <row r="60" spans="1:17" x14ac:dyDescent="0.2">
      <c r="A60" s="4" t="s">
        <v>121</v>
      </c>
      <c r="B60" s="4" t="s">
        <v>300</v>
      </c>
      <c r="C60" s="5" t="s">
        <v>7</v>
      </c>
      <c r="D60" s="5" t="s">
        <v>3275</v>
      </c>
      <c r="E60" s="4" t="s">
        <v>3276</v>
      </c>
      <c r="F60" s="36">
        <v>90081</v>
      </c>
      <c r="G60" s="36">
        <v>0</v>
      </c>
      <c r="H60" s="36">
        <v>90081</v>
      </c>
      <c r="I60" s="4" t="s">
        <v>25</v>
      </c>
      <c r="J60" s="4" t="s">
        <v>266</v>
      </c>
      <c r="K60" s="12">
        <f t="shared" si="1"/>
        <v>90081000</v>
      </c>
      <c r="L60" s="12">
        <f t="shared" si="2"/>
        <v>0</v>
      </c>
      <c r="M60" s="12">
        <f t="shared" si="3"/>
        <v>90081000</v>
      </c>
      <c r="N60" s="13" t="str">
        <f t="shared" si="4"/>
        <v>UNICOMUNAL</v>
      </c>
      <c r="O60" s="13" t="str">
        <f t="shared" si="5"/>
        <v>UNIPROVINCIAL</v>
      </c>
      <c r="P60" s="13" t="str">
        <f>_xlfn.XLOOKUP($A60,ZONAS!$A$2:$A$18,ZONAS!$B$2:$B$18)</f>
        <v>NORTE</v>
      </c>
      <c r="Q60" s="13" t="str">
        <f>_xlfn.XLOOKUP($B60,ZONAS!$D$2:$D$11,ZONAS!$E$2:$E$11)</f>
        <v>DOPO</v>
      </c>
    </row>
    <row r="61" spans="1:17" x14ac:dyDescent="0.2">
      <c r="A61" s="4" t="s">
        <v>121</v>
      </c>
      <c r="B61" s="4" t="s">
        <v>184</v>
      </c>
      <c r="C61" s="5" t="s">
        <v>7</v>
      </c>
      <c r="D61" s="5" t="s">
        <v>2196</v>
      </c>
      <c r="E61" s="4" t="s">
        <v>2816</v>
      </c>
      <c r="F61" s="36">
        <v>149000</v>
      </c>
      <c r="G61" s="36">
        <v>145590.649</v>
      </c>
      <c r="H61" s="36">
        <v>3409.3509999999951</v>
      </c>
      <c r="I61" s="4" t="s">
        <v>25</v>
      </c>
      <c r="J61" s="4" t="s">
        <v>266</v>
      </c>
      <c r="K61" s="12">
        <f t="shared" si="1"/>
        <v>149000000</v>
      </c>
      <c r="L61" s="12">
        <f t="shared" si="2"/>
        <v>145590649</v>
      </c>
      <c r="M61" s="12">
        <f t="shared" si="3"/>
        <v>3409350.9999999953</v>
      </c>
      <c r="N61" s="13" t="str">
        <f t="shared" si="4"/>
        <v>UNICOMUNAL</v>
      </c>
      <c r="O61" s="13" t="str">
        <f t="shared" si="5"/>
        <v>UNIPROVINCIAL</v>
      </c>
      <c r="P61" s="13" t="str">
        <f>_xlfn.XLOOKUP($A61,ZONAS!$A$2:$A$18,ZONAS!$B$2:$B$18)</f>
        <v>NORTE</v>
      </c>
      <c r="Q61" s="13" t="str">
        <f>_xlfn.XLOOKUP($B61,ZONAS!$D$2:$D$11,ZONAS!$E$2:$E$11)</f>
        <v>DAER</v>
      </c>
    </row>
    <row r="62" spans="1:17" x14ac:dyDescent="0.2">
      <c r="A62" s="4" t="s">
        <v>121</v>
      </c>
      <c r="B62" s="4" t="s">
        <v>184</v>
      </c>
      <c r="C62" s="5" t="s">
        <v>7</v>
      </c>
      <c r="D62" s="5" t="s">
        <v>178</v>
      </c>
      <c r="E62" s="4" t="s">
        <v>251</v>
      </c>
      <c r="F62" s="36">
        <v>16000</v>
      </c>
      <c r="G62" s="36">
        <v>0</v>
      </c>
      <c r="H62" s="36">
        <v>16000</v>
      </c>
      <c r="I62" s="4" t="s">
        <v>25</v>
      </c>
      <c r="J62" s="4" t="s">
        <v>25</v>
      </c>
      <c r="K62" s="12">
        <f t="shared" si="1"/>
        <v>16000000</v>
      </c>
      <c r="L62" s="12">
        <f t="shared" si="2"/>
        <v>0</v>
      </c>
      <c r="M62" s="12">
        <f t="shared" si="3"/>
        <v>16000000</v>
      </c>
      <c r="N62" s="13" t="str">
        <f t="shared" si="4"/>
        <v>UNICOMUNAL</v>
      </c>
      <c r="O62" s="13" t="str">
        <f t="shared" si="5"/>
        <v>UNIPROVINCIAL</v>
      </c>
      <c r="P62" s="13" t="str">
        <f>_xlfn.XLOOKUP($A62,ZONAS!$A$2:$A$18,ZONAS!$B$2:$B$18)</f>
        <v>NORTE</v>
      </c>
      <c r="Q62" s="13" t="str">
        <f>_xlfn.XLOOKUP($B62,ZONAS!$D$2:$D$11,ZONAS!$E$2:$E$11)</f>
        <v>DAER</v>
      </c>
    </row>
    <row r="63" spans="1:17" x14ac:dyDescent="0.2">
      <c r="A63" s="4" t="s">
        <v>121</v>
      </c>
      <c r="B63" s="4" t="s">
        <v>184</v>
      </c>
      <c r="C63" s="5" t="s">
        <v>7</v>
      </c>
      <c r="D63" s="5" t="s">
        <v>234</v>
      </c>
      <c r="E63" s="4" t="s">
        <v>2353</v>
      </c>
      <c r="F63" s="36">
        <v>1730000</v>
      </c>
      <c r="G63" s="36">
        <v>1143026.3999999999</v>
      </c>
      <c r="H63" s="36">
        <v>586973.60000000009</v>
      </c>
      <c r="I63" s="4" t="s">
        <v>25</v>
      </c>
      <c r="J63" s="4" t="s">
        <v>25</v>
      </c>
      <c r="K63" s="12">
        <f t="shared" si="1"/>
        <v>1730000000</v>
      </c>
      <c r="L63" s="12">
        <f t="shared" si="2"/>
        <v>1143026400</v>
      </c>
      <c r="M63" s="12">
        <f t="shared" si="3"/>
        <v>586973600.00000012</v>
      </c>
      <c r="N63" s="13" t="str">
        <f t="shared" si="4"/>
        <v>UNICOMUNAL</v>
      </c>
      <c r="O63" s="13" t="str">
        <f t="shared" si="5"/>
        <v>UNIPROVINCIAL</v>
      </c>
      <c r="P63" s="13" t="str">
        <f>_xlfn.XLOOKUP($A63,ZONAS!$A$2:$A$18,ZONAS!$B$2:$B$18)</f>
        <v>NORTE</v>
      </c>
      <c r="Q63" s="13" t="str">
        <f>_xlfn.XLOOKUP($B63,ZONAS!$D$2:$D$11,ZONAS!$E$2:$E$11)</f>
        <v>DAER</v>
      </c>
    </row>
    <row r="64" spans="1:17" x14ac:dyDescent="0.2">
      <c r="A64" s="4" t="s">
        <v>121</v>
      </c>
      <c r="B64" s="4" t="s">
        <v>184</v>
      </c>
      <c r="C64" s="5" t="s">
        <v>7</v>
      </c>
      <c r="D64" s="5" t="s">
        <v>2706</v>
      </c>
      <c r="E64" s="4" t="s">
        <v>2817</v>
      </c>
      <c r="F64" s="36">
        <v>201500</v>
      </c>
      <c r="G64" s="36">
        <v>0</v>
      </c>
      <c r="H64" s="36">
        <v>201500</v>
      </c>
      <c r="I64" s="4" t="s">
        <v>25</v>
      </c>
      <c r="J64" s="4" t="s">
        <v>25</v>
      </c>
      <c r="K64" s="12">
        <f t="shared" si="1"/>
        <v>201500000</v>
      </c>
      <c r="L64" s="12">
        <f t="shared" si="2"/>
        <v>0</v>
      </c>
      <c r="M64" s="12">
        <f t="shared" si="3"/>
        <v>201500000</v>
      </c>
      <c r="N64" s="13" t="str">
        <f t="shared" si="4"/>
        <v>UNICOMUNAL</v>
      </c>
      <c r="O64" s="13" t="str">
        <f t="shared" si="5"/>
        <v>UNIPROVINCIAL</v>
      </c>
      <c r="P64" s="13" t="str">
        <f>_xlfn.XLOOKUP($A64,ZONAS!$A$2:$A$18,ZONAS!$B$2:$B$18)</f>
        <v>NORTE</v>
      </c>
      <c r="Q64" s="13" t="str">
        <f>_xlfn.XLOOKUP($B64,ZONAS!$D$2:$D$11,ZONAS!$E$2:$E$11)</f>
        <v>DAER</v>
      </c>
    </row>
    <row r="65" spans="1:17" x14ac:dyDescent="0.2">
      <c r="A65" s="4" t="s">
        <v>121</v>
      </c>
      <c r="B65" s="4" t="s">
        <v>2818</v>
      </c>
      <c r="C65" s="5" t="s">
        <v>7</v>
      </c>
      <c r="D65" s="5" t="s">
        <v>3277</v>
      </c>
      <c r="E65" s="4" t="s">
        <v>3278</v>
      </c>
      <c r="F65" s="36">
        <v>1025000</v>
      </c>
      <c r="G65" s="36">
        <v>0</v>
      </c>
      <c r="H65" s="36">
        <v>1025000</v>
      </c>
      <c r="I65" s="4" t="s">
        <v>25</v>
      </c>
      <c r="J65" s="4" t="s">
        <v>25</v>
      </c>
      <c r="K65" s="12">
        <f t="shared" si="1"/>
        <v>1025000000</v>
      </c>
      <c r="L65" s="12">
        <f t="shared" si="2"/>
        <v>0</v>
      </c>
      <c r="M65" s="12">
        <f t="shared" si="3"/>
        <v>1025000000</v>
      </c>
      <c r="N65" s="13" t="str">
        <f t="shared" si="4"/>
        <v>UNICOMUNAL</v>
      </c>
      <c r="O65" s="13" t="str">
        <f t="shared" si="5"/>
        <v>UNIPROVINCIAL</v>
      </c>
      <c r="P65" s="13" t="str">
        <f>_xlfn.XLOOKUP($A65,ZONAS!$A$2:$A$18,ZONAS!$B$2:$B$18)</f>
        <v>NORTE</v>
      </c>
      <c r="Q65" s="13" t="str">
        <f>_xlfn.XLOOKUP($B65,ZONAS!$D$2:$D$11,ZONAS!$E$2:$E$11)</f>
        <v>SSSR</v>
      </c>
    </row>
    <row r="66" spans="1:17" x14ac:dyDescent="0.2">
      <c r="A66" s="4" t="s">
        <v>121</v>
      </c>
      <c r="B66" s="4" t="s">
        <v>2818</v>
      </c>
      <c r="C66" s="5" t="s">
        <v>7</v>
      </c>
      <c r="D66" s="5" t="s">
        <v>2230</v>
      </c>
      <c r="E66" s="4" t="s">
        <v>2819</v>
      </c>
      <c r="F66" s="36">
        <v>1708330</v>
      </c>
      <c r="G66" s="36">
        <v>387258.07299999997</v>
      </c>
      <c r="H66" s="36">
        <v>1321071.9269999999</v>
      </c>
      <c r="I66" s="4" t="s">
        <v>25</v>
      </c>
      <c r="J66" s="4" t="s">
        <v>25</v>
      </c>
      <c r="K66" s="12">
        <f t="shared" si="1"/>
        <v>1708330000</v>
      </c>
      <c r="L66" s="12">
        <f t="shared" si="2"/>
        <v>387258073</v>
      </c>
      <c r="M66" s="12">
        <f t="shared" si="3"/>
        <v>1321071927</v>
      </c>
      <c r="N66" s="13" t="str">
        <f t="shared" si="4"/>
        <v>UNICOMUNAL</v>
      </c>
      <c r="O66" s="13" t="str">
        <f t="shared" si="5"/>
        <v>UNIPROVINCIAL</v>
      </c>
      <c r="P66" s="13" t="str">
        <f>_xlfn.XLOOKUP($A66,ZONAS!$A$2:$A$18,ZONAS!$B$2:$B$18)</f>
        <v>NORTE</v>
      </c>
      <c r="Q66" s="13" t="str">
        <f>_xlfn.XLOOKUP($B66,ZONAS!$D$2:$D$11,ZONAS!$E$2:$E$11)</f>
        <v>SSSR</v>
      </c>
    </row>
    <row r="67" spans="1:17" x14ac:dyDescent="0.2">
      <c r="A67" s="4" t="s">
        <v>121</v>
      </c>
      <c r="B67" s="4" t="s">
        <v>2818</v>
      </c>
      <c r="C67" s="5" t="s">
        <v>7</v>
      </c>
      <c r="D67" s="5" t="s">
        <v>2202</v>
      </c>
      <c r="E67" s="4" t="s">
        <v>2820</v>
      </c>
      <c r="F67" s="36">
        <v>2512348</v>
      </c>
      <c r="G67" s="36">
        <v>288110.04200000002</v>
      </c>
      <c r="H67" s="36">
        <v>2224237.9580000001</v>
      </c>
      <c r="I67" s="4" t="s">
        <v>25</v>
      </c>
      <c r="J67" s="4" t="s">
        <v>25</v>
      </c>
      <c r="K67" s="12">
        <f t="shared" ref="K67:K130" si="6">F67*1000</f>
        <v>2512348000</v>
      </c>
      <c r="L67" s="12">
        <f t="shared" ref="L67:L130" si="7">G67*1000</f>
        <v>288110042</v>
      </c>
      <c r="M67" s="12">
        <f t="shared" ref="M67:M130" si="8">H67*1000</f>
        <v>2224237958</v>
      </c>
      <c r="N67" s="13" t="str">
        <f t="shared" ref="N67:N130" si="9">IF(J67="intercomunal","INTERCOMUNAL","UNICOMUNAL")</f>
        <v>UNICOMUNAL</v>
      </c>
      <c r="O67" s="13" t="str">
        <f t="shared" ref="O67:O130" si="10">IF(I67="INTERPROVINCIAL","INTERPROVINCIAL","UNIPROVINCIAL")</f>
        <v>UNIPROVINCIAL</v>
      </c>
      <c r="P67" s="13" t="str">
        <f>_xlfn.XLOOKUP($A67,ZONAS!$A$2:$A$18,ZONAS!$B$2:$B$18)</f>
        <v>NORTE</v>
      </c>
      <c r="Q67" s="13" t="str">
        <f>_xlfn.XLOOKUP($B67,ZONAS!$D$2:$D$11,ZONAS!$E$2:$E$11)</f>
        <v>SSSR</v>
      </c>
    </row>
    <row r="68" spans="1:17" x14ac:dyDescent="0.2">
      <c r="A68" s="4" t="s">
        <v>121</v>
      </c>
      <c r="B68" s="4" t="s">
        <v>2818</v>
      </c>
      <c r="C68" s="5" t="s">
        <v>7</v>
      </c>
      <c r="D68" s="5" t="s">
        <v>1851</v>
      </c>
      <c r="E68" s="4" t="s">
        <v>1852</v>
      </c>
      <c r="F68" s="36">
        <v>770859</v>
      </c>
      <c r="G68" s="36">
        <v>313626.424</v>
      </c>
      <c r="H68" s="36">
        <v>457232.576</v>
      </c>
      <c r="I68" s="4" t="s">
        <v>23</v>
      </c>
      <c r="J68" s="4" t="s">
        <v>24</v>
      </c>
      <c r="K68" s="12">
        <f t="shared" si="6"/>
        <v>770859000</v>
      </c>
      <c r="L68" s="12">
        <f t="shared" si="7"/>
        <v>313626424</v>
      </c>
      <c r="M68" s="12">
        <f t="shared" si="8"/>
        <v>457232576</v>
      </c>
      <c r="N68" s="13" t="str">
        <f t="shared" si="9"/>
        <v>INTERCOMUNAL</v>
      </c>
      <c r="O68" s="13" t="str">
        <f t="shared" si="10"/>
        <v>INTERPROVINCIAL</v>
      </c>
      <c r="P68" s="13" t="str">
        <f>_xlfn.XLOOKUP($A68,ZONAS!$A$2:$A$18,ZONAS!$B$2:$B$18)</f>
        <v>NORTE</v>
      </c>
      <c r="Q68" s="13" t="str">
        <f>_xlfn.XLOOKUP($B68,ZONAS!$D$2:$D$11,ZONAS!$E$2:$E$11)</f>
        <v>SSSR</v>
      </c>
    </row>
    <row r="69" spans="1:17" x14ac:dyDescent="0.2">
      <c r="A69" s="4" t="s">
        <v>121</v>
      </c>
      <c r="B69" s="4" t="s">
        <v>2818</v>
      </c>
      <c r="C69" s="5" t="s">
        <v>7</v>
      </c>
      <c r="D69" s="5" t="s">
        <v>2203</v>
      </c>
      <c r="E69" s="4" t="s">
        <v>2821</v>
      </c>
      <c r="F69" s="36">
        <v>2301624</v>
      </c>
      <c r="G69" s="36">
        <v>715833.35599999991</v>
      </c>
      <c r="H69" s="36">
        <v>1585790.6439999999</v>
      </c>
      <c r="I69" s="4" t="s">
        <v>25</v>
      </c>
      <c r="J69" s="4" t="s">
        <v>25</v>
      </c>
      <c r="K69" s="12">
        <f t="shared" si="6"/>
        <v>2301624000</v>
      </c>
      <c r="L69" s="12">
        <f t="shared" si="7"/>
        <v>715833355.99999988</v>
      </c>
      <c r="M69" s="12">
        <f t="shared" si="8"/>
        <v>1585790643.9999998</v>
      </c>
      <c r="N69" s="13" t="str">
        <f t="shared" si="9"/>
        <v>UNICOMUNAL</v>
      </c>
      <c r="O69" s="13" t="str">
        <f t="shared" si="10"/>
        <v>UNIPROVINCIAL</v>
      </c>
      <c r="P69" s="13" t="str">
        <f>_xlfn.XLOOKUP($A69,ZONAS!$A$2:$A$18,ZONAS!$B$2:$B$18)</f>
        <v>NORTE</v>
      </c>
      <c r="Q69" s="13" t="str">
        <f>_xlfn.XLOOKUP($B69,ZONAS!$D$2:$D$11,ZONAS!$E$2:$E$11)</f>
        <v>SSSR</v>
      </c>
    </row>
    <row r="70" spans="1:17" x14ac:dyDescent="0.2">
      <c r="A70" s="4" t="s">
        <v>121</v>
      </c>
      <c r="B70" s="4" t="s">
        <v>2818</v>
      </c>
      <c r="C70" s="5" t="s">
        <v>7</v>
      </c>
      <c r="D70" s="5" t="s">
        <v>2231</v>
      </c>
      <c r="E70" s="4" t="s">
        <v>2822</v>
      </c>
      <c r="F70" s="36">
        <v>1251109</v>
      </c>
      <c r="G70" s="36">
        <v>841520.51800000004</v>
      </c>
      <c r="H70" s="36">
        <v>409588.48199999996</v>
      </c>
      <c r="I70" s="4" t="s">
        <v>25</v>
      </c>
      <c r="J70" s="4" t="s">
        <v>25</v>
      </c>
      <c r="K70" s="12">
        <f t="shared" si="6"/>
        <v>1251109000</v>
      </c>
      <c r="L70" s="12">
        <f t="shared" si="7"/>
        <v>841520518</v>
      </c>
      <c r="M70" s="12">
        <f t="shared" si="8"/>
        <v>409588481.99999994</v>
      </c>
      <c r="N70" s="13" t="str">
        <f t="shared" si="9"/>
        <v>UNICOMUNAL</v>
      </c>
      <c r="O70" s="13" t="str">
        <f t="shared" si="10"/>
        <v>UNIPROVINCIAL</v>
      </c>
      <c r="P70" s="13" t="str">
        <f>_xlfn.XLOOKUP($A70,ZONAS!$A$2:$A$18,ZONAS!$B$2:$B$18)</f>
        <v>NORTE</v>
      </c>
      <c r="Q70" s="13" t="str">
        <f>_xlfn.XLOOKUP($B70,ZONAS!$D$2:$D$11,ZONAS!$E$2:$E$11)</f>
        <v>SSSR</v>
      </c>
    </row>
    <row r="71" spans="1:17" x14ac:dyDescent="0.2">
      <c r="A71" s="4" t="s">
        <v>121</v>
      </c>
      <c r="B71" s="4" t="s">
        <v>2818</v>
      </c>
      <c r="C71" s="5" t="s">
        <v>7</v>
      </c>
      <c r="D71" s="5" t="s">
        <v>2707</v>
      </c>
      <c r="E71" s="4" t="s">
        <v>2708</v>
      </c>
      <c r="F71" s="36">
        <v>241209</v>
      </c>
      <c r="G71" s="36">
        <v>0</v>
      </c>
      <c r="H71" s="36">
        <v>241209</v>
      </c>
      <c r="I71" s="4" t="s">
        <v>248</v>
      </c>
      <c r="J71" s="4" t="s">
        <v>249</v>
      </c>
      <c r="K71" s="12">
        <f t="shared" si="6"/>
        <v>241209000</v>
      </c>
      <c r="L71" s="12">
        <f t="shared" si="7"/>
        <v>0</v>
      </c>
      <c r="M71" s="12">
        <f t="shared" si="8"/>
        <v>241209000</v>
      </c>
      <c r="N71" s="13" t="str">
        <f t="shared" si="9"/>
        <v>UNICOMUNAL</v>
      </c>
      <c r="O71" s="13" t="str">
        <f t="shared" si="10"/>
        <v>UNIPROVINCIAL</v>
      </c>
      <c r="P71" s="13" t="str">
        <f>_xlfn.XLOOKUP($A71,ZONAS!$A$2:$A$18,ZONAS!$B$2:$B$18)</f>
        <v>NORTE</v>
      </c>
      <c r="Q71" s="13" t="str">
        <f>_xlfn.XLOOKUP($B71,ZONAS!$D$2:$D$11,ZONAS!$E$2:$E$11)</f>
        <v>SSSR</v>
      </c>
    </row>
    <row r="72" spans="1:17" x14ac:dyDescent="0.2">
      <c r="A72" s="4" t="s">
        <v>121</v>
      </c>
      <c r="B72" s="4" t="s">
        <v>306</v>
      </c>
      <c r="C72" s="5" t="s">
        <v>7</v>
      </c>
      <c r="D72" s="5" t="s">
        <v>307</v>
      </c>
      <c r="E72" s="4" t="s">
        <v>308</v>
      </c>
      <c r="F72" s="36">
        <v>1215212</v>
      </c>
      <c r="G72" s="36">
        <v>219220.71</v>
      </c>
      <c r="H72" s="36">
        <v>995991.29</v>
      </c>
      <c r="I72" s="4" t="s">
        <v>25</v>
      </c>
      <c r="J72" s="4" t="s">
        <v>25</v>
      </c>
      <c r="K72" s="12">
        <f t="shared" si="6"/>
        <v>1215212000</v>
      </c>
      <c r="L72" s="12">
        <f t="shared" si="7"/>
        <v>219220710</v>
      </c>
      <c r="M72" s="12">
        <f t="shared" si="8"/>
        <v>995991290</v>
      </c>
      <c r="N72" s="13" t="str">
        <f t="shared" si="9"/>
        <v>UNICOMUNAL</v>
      </c>
      <c r="O72" s="13" t="str">
        <f t="shared" si="10"/>
        <v>UNIPROVINCIAL</v>
      </c>
      <c r="P72" s="13" t="str">
        <f>_xlfn.XLOOKUP($A72,ZONAS!$A$2:$A$18,ZONAS!$B$2:$B$18)</f>
        <v>NORTE</v>
      </c>
      <c r="Q72" s="13" t="str">
        <f>_xlfn.XLOOKUP($B72,ZONAS!$D$2:$D$11,ZONAS!$E$2:$E$11)</f>
        <v>DCOP</v>
      </c>
    </row>
    <row r="73" spans="1:17" x14ac:dyDescent="0.2">
      <c r="A73" s="4" t="s">
        <v>122</v>
      </c>
      <c r="B73" s="4" t="s">
        <v>319</v>
      </c>
      <c r="C73" s="5" t="s">
        <v>7</v>
      </c>
      <c r="D73" s="5" t="s">
        <v>4046</v>
      </c>
      <c r="E73" s="4" t="s">
        <v>4047</v>
      </c>
      <c r="F73" s="36">
        <v>91500</v>
      </c>
      <c r="G73" s="36">
        <v>0</v>
      </c>
      <c r="H73" s="36">
        <v>91500</v>
      </c>
      <c r="I73" s="4" t="s">
        <v>28</v>
      </c>
      <c r="J73" s="4" t="s">
        <v>28</v>
      </c>
      <c r="K73" s="12">
        <f t="shared" si="6"/>
        <v>91500000</v>
      </c>
      <c r="L73" s="12">
        <f t="shared" si="7"/>
        <v>0</v>
      </c>
      <c r="M73" s="12">
        <f t="shared" si="8"/>
        <v>91500000</v>
      </c>
      <c r="N73" s="13" t="str">
        <f t="shared" si="9"/>
        <v>UNICOMUNAL</v>
      </c>
      <c r="O73" s="13" t="str">
        <f t="shared" si="10"/>
        <v>UNIPROVINCIAL</v>
      </c>
      <c r="P73" s="13" t="str">
        <f>_xlfn.XLOOKUP($A73,ZONAS!$A$2:$A$18,ZONAS!$B$2:$B$18)</f>
        <v>NORTE</v>
      </c>
      <c r="Q73" s="13" t="str">
        <f>_xlfn.XLOOKUP($B73,ZONAS!$D$2:$D$11,ZONAS!$E$2:$E$11)</f>
        <v>DARQ</v>
      </c>
    </row>
    <row r="74" spans="1:17" x14ac:dyDescent="0.2">
      <c r="A74" s="4" t="s">
        <v>122</v>
      </c>
      <c r="B74" s="4" t="s">
        <v>319</v>
      </c>
      <c r="C74" s="5" t="s">
        <v>7</v>
      </c>
      <c r="D74" s="5" t="s">
        <v>4048</v>
      </c>
      <c r="E74" s="4" t="s">
        <v>4049</v>
      </c>
      <c r="F74" s="36">
        <v>350501</v>
      </c>
      <c r="G74" s="36">
        <v>0</v>
      </c>
      <c r="H74" s="36">
        <v>350501</v>
      </c>
      <c r="I74" s="4" t="s">
        <v>4050</v>
      </c>
      <c r="J74" s="4" t="s">
        <v>4050</v>
      </c>
      <c r="K74" s="12">
        <f t="shared" si="6"/>
        <v>350501000</v>
      </c>
      <c r="L74" s="12">
        <f t="shared" si="7"/>
        <v>0</v>
      </c>
      <c r="M74" s="12">
        <f t="shared" si="8"/>
        <v>350501000</v>
      </c>
      <c r="N74" s="13" t="str">
        <f t="shared" si="9"/>
        <v>UNICOMUNAL</v>
      </c>
      <c r="O74" s="13" t="str">
        <f t="shared" si="10"/>
        <v>UNIPROVINCIAL</v>
      </c>
      <c r="P74" s="13" t="str">
        <f>_xlfn.XLOOKUP($A74,ZONAS!$A$2:$A$18,ZONAS!$B$2:$B$18)</f>
        <v>NORTE</v>
      </c>
      <c r="Q74" s="13" t="str">
        <f>_xlfn.XLOOKUP($B74,ZONAS!$D$2:$D$11,ZONAS!$E$2:$E$11)</f>
        <v>DARQ</v>
      </c>
    </row>
    <row r="75" spans="1:17" x14ac:dyDescent="0.2">
      <c r="A75" s="4" t="s">
        <v>122</v>
      </c>
      <c r="B75" s="4" t="s">
        <v>252</v>
      </c>
      <c r="C75" s="5" t="s">
        <v>7</v>
      </c>
      <c r="D75" s="5" t="s">
        <v>1856</v>
      </c>
      <c r="E75" s="4" t="s">
        <v>1857</v>
      </c>
      <c r="F75" s="36">
        <v>200000</v>
      </c>
      <c r="G75" s="36">
        <v>62716.13</v>
      </c>
      <c r="H75" s="36">
        <v>137283.87</v>
      </c>
      <c r="I75" s="4" t="s">
        <v>28</v>
      </c>
      <c r="J75" s="4" t="s">
        <v>1858</v>
      </c>
      <c r="K75" s="12">
        <f t="shared" si="6"/>
        <v>200000000</v>
      </c>
      <c r="L75" s="12">
        <f t="shared" si="7"/>
        <v>62716130</v>
      </c>
      <c r="M75" s="12">
        <f t="shared" si="8"/>
        <v>137283870</v>
      </c>
      <c r="N75" s="13" t="str">
        <f t="shared" si="9"/>
        <v>UNICOMUNAL</v>
      </c>
      <c r="O75" s="13" t="str">
        <f t="shared" si="10"/>
        <v>UNIPROVINCIAL</v>
      </c>
      <c r="P75" s="13" t="str">
        <f>_xlfn.XLOOKUP($A75,ZONAS!$A$2:$A$18,ZONAS!$B$2:$B$18)</f>
        <v>NORTE</v>
      </c>
      <c r="Q75" s="13" t="str">
        <f>_xlfn.XLOOKUP($B75,ZONAS!$D$2:$D$11,ZONAS!$E$2:$E$11)</f>
        <v>DOHR</v>
      </c>
    </row>
    <row r="76" spans="1:17" x14ac:dyDescent="0.2">
      <c r="A76" s="4" t="s">
        <v>122</v>
      </c>
      <c r="B76" s="4" t="s">
        <v>252</v>
      </c>
      <c r="C76" s="5" t="s">
        <v>7</v>
      </c>
      <c r="D76" s="5" t="s">
        <v>1859</v>
      </c>
      <c r="E76" s="4" t="s">
        <v>1860</v>
      </c>
      <c r="F76" s="36">
        <v>3043882</v>
      </c>
      <c r="G76" s="36">
        <v>532454.71</v>
      </c>
      <c r="H76" s="36">
        <v>2511427.29</v>
      </c>
      <c r="I76" s="4" t="s">
        <v>311</v>
      </c>
      <c r="J76" s="4" t="s">
        <v>1861</v>
      </c>
      <c r="K76" s="12">
        <f t="shared" si="6"/>
        <v>3043882000</v>
      </c>
      <c r="L76" s="12">
        <f t="shared" si="7"/>
        <v>532454709.99999994</v>
      </c>
      <c r="M76" s="12">
        <f t="shared" si="8"/>
        <v>2511427290</v>
      </c>
      <c r="N76" s="13" t="str">
        <f t="shared" si="9"/>
        <v>UNICOMUNAL</v>
      </c>
      <c r="O76" s="13" t="str">
        <f t="shared" si="10"/>
        <v>UNIPROVINCIAL</v>
      </c>
      <c r="P76" s="13" t="str">
        <f>_xlfn.XLOOKUP($A76,ZONAS!$A$2:$A$18,ZONAS!$B$2:$B$18)</f>
        <v>NORTE</v>
      </c>
      <c r="Q76" s="13" t="str">
        <f>_xlfn.XLOOKUP($B76,ZONAS!$D$2:$D$11,ZONAS!$E$2:$E$11)</f>
        <v>DOHR</v>
      </c>
    </row>
    <row r="77" spans="1:17" ht="25.5" x14ac:dyDescent="0.2">
      <c r="A77" s="4" t="s">
        <v>122</v>
      </c>
      <c r="B77" s="4" t="s">
        <v>252</v>
      </c>
      <c r="C77" s="5" t="s">
        <v>7</v>
      </c>
      <c r="D77" s="5" t="s">
        <v>309</v>
      </c>
      <c r="E77" s="4" t="s">
        <v>310</v>
      </c>
      <c r="F77" s="36">
        <v>234482</v>
      </c>
      <c r="G77" s="36">
        <v>230420.81700000001</v>
      </c>
      <c r="H77" s="36">
        <v>4061.18299999999</v>
      </c>
      <c r="I77" s="4" t="s">
        <v>311</v>
      </c>
      <c r="J77" s="4" t="s">
        <v>312</v>
      </c>
      <c r="K77" s="12">
        <f t="shared" si="6"/>
        <v>234482000</v>
      </c>
      <c r="L77" s="12">
        <f t="shared" si="7"/>
        <v>230420817</v>
      </c>
      <c r="M77" s="12">
        <f t="shared" si="8"/>
        <v>4061182.9999999898</v>
      </c>
      <c r="N77" s="13" t="str">
        <f t="shared" si="9"/>
        <v>UNICOMUNAL</v>
      </c>
      <c r="O77" s="13" t="str">
        <f t="shared" si="10"/>
        <v>UNIPROVINCIAL</v>
      </c>
      <c r="P77" s="13" t="str">
        <f>_xlfn.XLOOKUP($A77,ZONAS!$A$2:$A$18,ZONAS!$B$2:$B$18)</f>
        <v>NORTE</v>
      </c>
      <c r="Q77" s="13" t="str">
        <f>_xlfn.XLOOKUP($B77,ZONAS!$D$2:$D$11,ZONAS!$E$2:$E$11)</f>
        <v>DOHR</v>
      </c>
    </row>
    <row r="78" spans="1:17" x14ac:dyDescent="0.2">
      <c r="A78" s="4" t="s">
        <v>122</v>
      </c>
      <c r="B78" s="4" t="s">
        <v>252</v>
      </c>
      <c r="C78" s="5" t="s">
        <v>7</v>
      </c>
      <c r="D78" s="5" t="s">
        <v>1853</v>
      </c>
      <c r="E78" s="4" t="s">
        <v>1854</v>
      </c>
      <c r="F78" s="36">
        <v>18896</v>
      </c>
      <c r="G78" s="36">
        <v>18672.32</v>
      </c>
      <c r="H78" s="36">
        <v>223.68000000000029</v>
      </c>
      <c r="I78" s="4" t="s">
        <v>311</v>
      </c>
      <c r="J78" s="4" t="s">
        <v>1855</v>
      </c>
      <c r="K78" s="12">
        <f t="shared" si="6"/>
        <v>18896000</v>
      </c>
      <c r="L78" s="12">
        <f t="shared" si="7"/>
        <v>18672320</v>
      </c>
      <c r="M78" s="12">
        <f t="shared" si="8"/>
        <v>223680.00000000029</v>
      </c>
      <c r="N78" s="13" t="str">
        <f t="shared" si="9"/>
        <v>UNICOMUNAL</v>
      </c>
      <c r="O78" s="13" t="str">
        <f t="shared" si="10"/>
        <v>UNIPROVINCIAL</v>
      </c>
      <c r="P78" s="13" t="str">
        <f>_xlfn.XLOOKUP($A78,ZONAS!$A$2:$A$18,ZONAS!$B$2:$B$18)</f>
        <v>NORTE</v>
      </c>
      <c r="Q78" s="13" t="str">
        <f>_xlfn.XLOOKUP($B78,ZONAS!$D$2:$D$11,ZONAS!$E$2:$E$11)</f>
        <v>DOHR</v>
      </c>
    </row>
    <row r="79" spans="1:17" ht="25.5" x14ac:dyDescent="0.2">
      <c r="A79" s="4" t="s">
        <v>122</v>
      </c>
      <c r="B79" s="4" t="s">
        <v>252</v>
      </c>
      <c r="C79" s="5" t="s">
        <v>7</v>
      </c>
      <c r="D79" s="5" t="s">
        <v>2664</v>
      </c>
      <c r="E79" s="4" t="s">
        <v>2823</v>
      </c>
      <c r="F79" s="36">
        <v>3807336</v>
      </c>
      <c r="G79" s="36">
        <v>622731.18000000005</v>
      </c>
      <c r="H79" s="36">
        <v>3184604.82</v>
      </c>
      <c r="I79" s="4" t="s">
        <v>311</v>
      </c>
      <c r="J79" s="4" t="s">
        <v>312</v>
      </c>
      <c r="K79" s="12">
        <f t="shared" si="6"/>
        <v>3807336000</v>
      </c>
      <c r="L79" s="12">
        <f t="shared" si="7"/>
        <v>622731180</v>
      </c>
      <c r="M79" s="12">
        <f t="shared" si="8"/>
        <v>3184604820</v>
      </c>
      <c r="N79" s="13" t="str">
        <f t="shared" si="9"/>
        <v>UNICOMUNAL</v>
      </c>
      <c r="O79" s="13" t="str">
        <f t="shared" si="10"/>
        <v>UNIPROVINCIAL</v>
      </c>
      <c r="P79" s="13" t="str">
        <f>_xlfn.XLOOKUP($A79,ZONAS!$A$2:$A$18,ZONAS!$B$2:$B$18)</f>
        <v>NORTE</v>
      </c>
      <c r="Q79" s="13" t="str">
        <f>_xlfn.XLOOKUP($B79,ZONAS!$D$2:$D$11,ZONAS!$E$2:$E$11)</f>
        <v>DOHR</v>
      </c>
    </row>
    <row r="80" spans="1:17" x14ac:dyDescent="0.2">
      <c r="A80" s="4" t="s">
        <v>122</v>
      </c>
      <c r="B80" s="4" t="s">
        <v>257</v>
      </c>
      <c r="C80" s="5" t="s">
        <v>7</v>
      </c>
      <c r="D80" s="5" t="s">
        <v>3279</v>
      </c>
      <c r="E80" s="4" t="s">
        <v>3280</v>
      </c>
      <c r="F80" s="36">
        <v>63000</v>
      </c>
      <c r="G80" s="36">
        <v>0</v>
      </c>
      <c r="H80" s="36">
        <v>63000</v>
      </c>
      <c r="I80" s="4" t="s">
        <v>23</v>
      </c>
      <c r="J80" s="4" t="s">
        <v>24</v>
      </c>
      <c r="K80" s="12">
        <f t="shared" si="6"/>
        <v>63000000</v>
      </c>
      <c r="L80" s="12">
        <f t="shared" si="7"/>
        <v>0</v>
      </c>
      <c r="M80" s="12">
        <f t="shared" si="8"/>
        <v>63000000</v>
      </c>
      <c r="N80" s="13" t="str">
        <f t="shared" si="9"/>
        <v>INTERCOMUNAL</v>
      </c>
      <c r="O80" s="13" t="str">
        <f t="shared" si="10"/>
        <v>INTERPROVINCIAL</v>
      </c>
      <c r="P80" s="13" t="str">
        <f>_xlfn.XLOOKUP($A80,ZONAS!$A$2:$A$18,ZONAS!$B$2:$B$18)</f>
        <v>NORTE</v>
      </c>
      <c r="Q80" s="13" t="str">
        <f>_xlfn.XLOOKUP($B80,ZONAS!$D$2:$D$11,ZONAS!$E$2:$E$11)</f>
        <v>DVIA</v>
      </c>
    </row>
    <row r="81" spans="1:17" x14ac:dyDescent="0.2">
      <c r="A81" s="4" t="s">
        <v>122</v>
      </c>
      <c r="B81" s="4" t="s">
        <v>257</v>
      </c>
      <c r="C81" s="5" t="s">
        <v>7</v>
      </c>
      <c r="D81" s="5" t="s">
        <v>320</v>
      </c>
      <c r="E81" s="4" t="s">
        <v>321</v>
      </c>
      <c r="F81" s="36">
        <v>330000</v>
      </c>
      <c r="G81" s="36">
        <v>0</v>
      </c>
      <c r="H81" s="36">
        <v>330000</v>
      </c>
      <c r="I81" s="4" t="s">
        <v>28</v>
      </c>
      <c r="J81" s="4" t="s">
        <v>28</v>
      </c>
      <c r="K81" s="12">
        <f t="shared" si="6"/>
        <v>330000000</v>
      </c>
      <c r="L81" s="12">
        <f t="shared" si="7"/>
        <v>0</v>
      </c>
      <c r="M81" s="12">
        <f t="shared" si="8"/>
        <v>330000000</v>
      </c>
      <c r="N81" s="13" t="str">
        <f t="shared" si="9"/>
        <v>UNICOMUNAL</v>
      </c>
      <c r="O81" s="13" t="str">
        <f t="shared" si="10"/>
        <v>UNIPROVINCIAL</v>
      </c>
      <c r="P81" s="13" t="str">
        <f>_xlfn.XLOOKUP($A81,ZONAS!$A$2:$A$18,ZONAS!$B$2:$B$18)</f>
        <v>NORTE</v>
      </c>
      <c r="Q81" s="13" t="str">
        <f>_xlfn.XLOOKUP($B81,ZONAS!$D$2:$D$11,ZONAS!$E$2:$E$11)</f>
        <v>DVIA</v>
      </c>
    </row>
    <row r="82" spans="1:17" x14ac:dyDescent="0.2">
      <c r="A82" s="4" t="s">
        <v>122</v>
      </c>
      <c r="B82" s="4" t="s">
        <v>257</v>
      </c>
      <c r="C82" s="5" t="s">
        <v>7</v>
      </c>
      <c r="D82" s="5" t="s">
        <v>3281</v>
      </c>
      <c r="E82" s="4" t="s">
        <v>3282</v>
      </c>
      <c r="F82" s="36">
        <v>65000</v>
      </c>
      <c r="G82" s="36">
        <v>0</v>
      </c>
      <c r="H82" s="36">
        <v>65000</v>
      </c>
      <c r="I82" s="4" t="s">
        <v>28</v>
      </c>
      <c r="J82" s="4" t="s">
        <v>24</v>
      </c>
      <c r="K82" s="12">
        <f t="shared" si="6"/>
        <v>65000000</v>
      </c>
      <c r="L82" s="12">
        <f t="shared" si="7"/>
        <v>0</v>
      </c>
      <c r="M82" s="12">
        <f t="shared" si="8"/>
        <v>65000000</v>
      </c>
      <c r="N82" s="13" t="str">
        <f t="shared" si="9"/>
        <v>INTERCOMUNAL</v>
      </c>
      <c r="O82" s="13" t="str">
        <f t="shared" si="10"/>
        <v>UNIPROVINCIAL</v>
      </c>
      <c r="P82" s="13" t="str">
        <f>_xlfn.XLOOKUP($A82,ZONAS!$A$2:$A$18,ZONAS!$B$2:$B$18)</f>
        <v>NORTE</v>
      </c>
      <c r="Q82" s="13" t="str">
        <f>_xlfn.XLOOKUP($B82,ZONAS!$D$2:$D$11,ZONAS!$E$2:$E$11)</f>
        <v>DVIA</v>
      </c>
    </row>
    <row r="83" spans="1:17" ht="25.5" x14ac:dyDescent="0.2">
      <c r="A83" s="4" t="s">
        <v>122</v>
      </c>
      <c r="B83" s="4" t="s">
        <v>257</v>
      </c>
      <c r="C83" s="5" t="s">
        <v>7</v>
      </c>
      <c r="D83" s="5" t="s">
        <v>3283</v>
      </c>
      <c r="E83" s="4" t="s">
        <v>3284</v>
      </c>
      <c r="F83" s="36">
        <v>502000</v>
      </c>
      <c r="G83" s="36">
        <v>0</v>
      </c>
      <c r="H83" s="36">
        <v>502000</v>
      </c>
      <c r="I83" s="4" t="s">
        <v>315</v>
      </c>
      <c r="J83" s="4" t="s">
        <v>322</v>
      </c>
      <c r="K83" s="12">
        <f t="shared" si="6"/>
        <v>502000000</v>
      </c>
      <c r="L83" s="12">
        <f t="shared" si="7"/>
        <v>0</v>
      </c>
      <c r="M83" s="12">
        <f t="shared" si="8"/>
        <v>502000000</v>
      </c>
      <c r="N83" s="13" t="str">
        <f t="shared" si="9"/>
        <v>UNICOMUNAL</v>
      </c>
      <c r="O83" s="13" t="str">
        <f t="shared" si="10"/>
        <v>UNIPROVINCIAL</v>
      </c>
      <c r="P83" s="13" t="str">
        <f>_xlfn.XLOOKUP($A83,ZONAS!$A$2:$A$18,ZONAS!$B$2:$B$18)</f>
        <v>NORTE</v>
      </c>
      <c r="Q83" s="13" t="str">
        <f>_xlfn.XLOOKUP($B83,ZONAS!$D$2:$D$11,ZONAS!$E$2:$E$11)</f>
        <v>DVIA</v>
      </c>
    </row>
    <row r="84" spans="1:17" x14ac:dyDescent="0.2">
      <c r="A84" s="4" t="s">
        <v>122</v>
      </c>
      <c r="B84" s="4" t="s">
        <v>257</v>
      </c>
      <c r="C84" s="5" t="s">
        <v>7</v>
      </c>
      <c r="D84" s="5" t="s">
        <v>323</v>
      </c>
      <c r="E84" s="4" t="s">
        <v>324</v>
      </c>
      <c r="F84" s="36">
        <v>83000</v>
      </c>
      <c r="G84" s="36">
        <v>0</v>
      </c>
      <c r="H84" s="36">
        <v>83000</v>
      </c>
      <c r="I84" s="4" t="s">
        <v>311</v>
      </c>
      <c r="J84" s="4" t="s">
        <v>314</v>
      </c>
      <c r="K84" s="12">
        <f t="shared" si="6"/>
        <v>83000000</v>
      </c>
      <c r="L84" s="12">
        <f t="shared" si="7"/>
        <v>0</v>
      </c>
      <c r="M84" s="12">
        <f t="shared" si="8"/>
        <v>83000000</v>
      </c>
      <c r="N84" s="13" t="str">
        <f t="shared" si="9"/>
        <v>UNICOMUNAL</v>
      </c>
      <c r="O84" s="13" t="str">
        <f t="shared" si="10"/>
        <v>UNIPROVINCIAL</v>
      </c>
      <c r="P84" s="13" t="str">
        <f>_xlfn.XLOOKUP($A84,ZONAS!$A$2:$A$18,ZONAS!$B$2:$B$18)</f>
        <v>NORTE</v>
      </c>
      <c r="Q84" s="13" t="str">
        <f>_xlfn.XLOOKUP($B84,ZONAS!$D$2:$D$11,ZONAS!$E$2:$E$11)</f>
        <v>DVIA</v>
      </c>
    </row>
    <row r="85" spans="1:17" x14ac:dyDescent="0.2">
      <c r="A85" s="4" t="s">
        <v>122</v>
      </c>
      <c r="B85" s="4" t="s">
        <v>257</v>
      </c>
      <c r="C85" s="5" t="s">
        <v>7</v>
      </c>
      <c r="D85" s="5" t="s">
        <v>325</v>
      </c>
      <c r="E85" s="4" t="s">
        <v>326</v>
      </c>
      <c r="F85" s="36">
        <v>262000</v>
      </c>
      <c r="G85" s="36">
        <v>0</v>
      </c>
      <c r="H85" s="36">
        <v>262000</v>
      </c>
      <c r="I85" s="4" t="s">
        <v>311</v>
      </c>
      <c r="J85" s="4" t="s">
        <v>327</v>
      </c>
      <c r="K85" s="12">
        <f t="shared" si="6"/>
        <v>262000000</v>
      </c>
      <c r="L85" s="12">
        <f t="shared" si="7"/>
        <v>0</v>
      </c>
      <c r="M85" s="12">
        <f t="shared" si="8"/>
        <v>262000000</v>
      </c>
      <c r="N85" s="13" t="str">
        <f t="shared" si="9"/>
        <v>UNICOMUNAL</v>
      </c>
      <c r="O85" s="13" t="str">
        <f t="shared" si="10"/>
        <v>UNIPROVINCIAL</v>
      </c>
      <c r="P85" s="13" t="str">
        <f>_xlfn.XLOOKUP($A85,ZONAS!$A$2:$A$18,ZONAS!$B$2:$B$18)</f>
        <v>NORTE</v>
      </c>
      <c r="Q85" s="13" t="str">
        <f>_xlfn.XLOOKUP($B85,ZONAS!$D$2:$D$11,ZONAS!$E$2:$E$11)</f>
        <v>DVIA</v>
      </c>
    </row>
    <row r="86" spans="1:17" x14ac:dyDescent="0.2">
      <c r="A86" s="4" t="s">
        <v>122</v>
      </c>
      <c r="B86" s="4" t="s">
        <v>257</v>
      </c>
      <c r="C86" s="5" t="s">
        <v>7</v>
      </c>
      <c r="D86" s="5" t="s">
        <v>3285</v>
      </c>
      <c r="E86" s="4" t="s">
        <v>3286</v>
      </c>
      <c r="F86" s="36">
        <v>33500</v>
      </c>
      <c r="G86" s="36">
        <v>0</v>
      </c>
      <c r="H86" s="36">
        <v>33500</v>
      </c>
      <c r="I86" s="4" t="s">
        <v>311</v>
      </c>
      <c r="J86" s="4" t="s">
        <v>327</v>
      </c>
      <c r="K86" s="12">
        <f t="shared" si="6"/>
        <v>33500000</v>
      </c>
      <c r="L86" s="12">
        <f t="shared" si="7"/>
        <v>0</v>
      </c>
      <c r="M86" s="12">
        <f t="shared" si="8"/>
        <v>33500000</v>
      </c>
      <c r="N86" s="13" t="str">
        <f t="shared" si="9"/>
        <v>UNICOMUNAL</v>
      </c>
      <c r="O86" s="13" t="str">
        <f t="shared" si="10"/>
        <v>UNIPROVINCIAL</v>
      </c>
      <c r="P86" s="13" t="str">
        <f>_xlfn.XLOOKUP($A86,ZONAS!$A$2:$A$18,ZONAS!$B$2:$B$18)</f>
        <v>NORTE</v>
      </c>
      <c r="Q86" s="13" t="str">
        <f>_xlfn.XLOOKUP($B86,ZONAS!$D$2:$D$11,ZONAS!$E$2:$E$11)</f>
        <v>DVIA</v>
      </c>
    </row>
    <row r="87" spans="1:17" x14ac:dyDescent="0.2">
      <c r="A87" s="4" t="s">
        <v>122</v>
      </c>
      <c r="B87" s="4" t="s">
        <v>257</v>
      </c>
      <c r="C87" s="5" t="s">
        <v>7</v>
      </c>
      <c r="D87" s="5" t="s">
        <v>328</v>
      </c>
      <c r="E87" s="4" t="s">
        <v>329</v>
      </c>
      <c r="F87" s="36">
        <v>3533000</v>
      </c>
      <c r="G87" s="36">
        <v>73322.964999999997</v>
      </c>
      <c r="H87" s="36">
        <v>3459677.0350000001</v>
      </c>
      <c r="I87" s="4" t="s">
        <v>28</v>
      </c>
      <c r="J87" s="4" t="s">
        <v>28</v>
      </c>
      <c r="K87" s="12">
        <f t="shared" si="6"/>
        <v>3533000000</v>
      </c>
      <c r="L87" s="12">
        <f t="shared" si="7"/>
        <v>73322965</v>
      </c>
      <c r="M87" s="12">
        <f t="shared" si="8"/>
        <v>3459677035</v>
      </c>
      <c r="N87" s="13" t="str">
        <f t="shared" si="9"/>
        <v>UNICOMUNAL</v>
      </c>
      <c r="O87" s="13" t="str">
        <f t="shared" si="10"/>
        <v>UNIPROVINCIAL</v>
      </c>
      <c r="P87" s="13" t="str">
        <f>_xlfn.XLOOKUP($A87,ZONAS!$A$2:$A$18,ZONAS!$B$2:$B$18)</f>
        <v>NORTE</v>
      </c>
      <c r="Q87" s="13" t="str">
        <f>_xlfn.XLOOKUP($B87,ZONAS!$D$2:$D$11,ZONAS!$E$2:$E$11)</f>
        <v>DVIA</v>
      </c>
    </row>
    <row r="88" spans="1:17" ht="25.5" x14ac:dyDescent="0.2">
      <c r="A88" s="4" t="s">
        <v>122</v>
      </c>
      <c r="B88" s="4" t="s">
        <v>257</v>
      </c>
      <c r="C88" s="5" t="s">
        <v>7</v>
      </c>
      <c r="D88" s="5" t="s">
        <v>3287</v>
      </c>
      <c r="E88" s="4" t="s">
        <v>3288</v>
      </c>
      <c r="F88" s="36">
        <v>254000</v>
      </c>
      <c r="G88" s="36">
        <v>0</v>
      </c>
      <c r="H88" s="36">
        <v>254000</v>
      </c>
      <c r="I88" s="4" t="s">
        <v>315</v>
      </c>
      <c r="J88" s="4" t="s">
        <v>322</v>
      </c>
      <c r="K88" s="12">
        <f t="shared" si="6"/>
        <v>254000000</v>
      </c>
      <c r="L88" s="12">
        <f t="shared" si="7"/>
        <v>0</v>
      </c>
      <c r="M88" s="12">
        <f t="shared" si="8"/>
        <v>254000000</v>
      </c>
      <c r="N88" s="13" t="str">
        <f t="shared" si="9"/>
        <v>UNICOMUNAL</v>
      </c>
      <c r="O88" s="13" t="str">
        <f t="shared" si="10"/>
        <v>UNIPROVINCIAL</v>
      </c>
      <c r="P88" s="13" t="str">
        <f>_xlfn.XLOOKUP($A88,ZONAS!$A$2:$A$18,ZONAS!$B$2:$B$18)</f>
        <v>NORTE</v>
      </c>
      <c r="Q88" s="13" t="str">
        <f>_xlfn.XLOOKUP($B88,ZONAS!$D$2:$D$11,ZONAS!$E$2:$E$11)</f>
        <v>DVIA</v>
      </c>
    </row>
    <row r="89" spans="1:17" x14ac:dyDescent="0.2">
      <c r="A89" s="4" t="s">
        <v>122</v>
      </c>
      <c r="B89" s="4" t="s">
        <v>257</v>
      </c>
      <c r="C89" s="5" t="s">
        <v>7</v>
      </c>
      <c r="D89" s="5" t="s">
        <v>2824</v>
      </c>
      <c r="E89" s="4" t="s">
        <v>2825</v>
      </c>
      <c r="F89" s="36">
        <v>56630</v>
      </c>
      <c r="G89" s="36">
        <v>0</v>
      </c>
      <c r="H89" s="36">
        <v>56630</v>
      </c>
      <c r="I89" s="4" t="s">
        <v>311</v>
      </c>
      <c r="J89" s="4" t="s">
        <v>314</v>
      </c>
      <c r="K89" s="12">
        <f t="shared" si="6"/>
        <v>56630000</v>
      </c>
      <c r="L89" s="12">
        <f t="shared" si="7"/>
        <v>0</v>
      </c>
      <c r="M89" s="12">
        <f t="shared" si="8"/>
        <v>56630000</v>
      </c>
      <c r="N89" s="13" t="str">
        <f t="shared" si="9"/>
        <v>UNICOMUNAL</v>
      </c>
      <c r="O89" s="13" t="str">
        <f t="shared" si="10"/>
        <v>UNIPROVINCIAL</v>
      </c>
      <c r="P89" s="13" t="str">
        <f>_xlfn.XLOOKUP($A89,ZONAS!$A$2:$A$18,ZONAS!$B$2:$B$18)</f>
        <v>NORTE</v>
      </c>
      <c r="Q89" s="13" t="str">
        <f>_xlfn.XLOOKUP($B89,ZONAS!$D$2:$D$11,ZONAS!$E$2:$E$11)</f>
        <v>DVIA</v>
      </c>
    </row>
    <row r="90" spans="1:17" x14ac:dyDescent="0.2">
      <c r="A90" s="4" t="s">
        <v>122</v>
      </c>
      <c r="B90" s="4" t="s">
        <v>257</v>
      </c>
      <c r="C90" s="5" t="s">
        <v>7</v>
      </c>
      <c r="D90" s="5" t="s">
        <v>330</v>
      </c>
      <c r="E90" s="4" t="s">
        <v>331</v>
      </c>
      <c r="F90" s="36">
        <v>948000</v>
      </c>
      <c r="G90" s="36">
        <v>0</v>
      </c>
      <c r="H90" s="36">
        <v>948000</v>
      </c>
      <c r="I90" s="4" t="s">
        <v>311</v>
      </c>
      <c r="J90" s="4" t="s">
        <v>313</v>
      </c>
      <c r="K90" s="12">
        <f t="shared" si="6"/>
        <v>948000000</v>
      </c>
      <c r="L90" s="12">
        <f t="shared" si="7"/>
        <v>0</v>
      </c>
      <c r="M90" s="12">
        <f t="shared" si="8"/>
        <v>948000000</v>
      </c>
      <c r="N90" s="13" t="str">
        <f t="shared" si="9"/>
        <v>UNICOMUNAL</v>
      </c>
      <c r="O90" s="13" t="str">
        <f t="shared" si="10"/>
        <v>UNIPROVINCIAL</v>
      </c>
      <c r="P90" s="13" t="str">
        <f>_xlfn.XLOOKUP($A90,ZONAS!$A$2:$A$18,ZONAS!$B$2:$B$18)</f>
        <v>NORTE</v>
      </c>
      <c r="Q90" s="13" t="str">
        <f>_xlfn.XLOOKUP($B90,ZONAS!$D$2:$D$11,ZONAS!$E$2:$E$11)</f>
        <v>DVIA</v>
      </c>
    </row>
    <row r="91" spans="1:17" ht="25.5" x14ac:dyDescent="0.2">
      <c r="A91" s="4" t="s">
        <v>122</v>
      </c>
      <c r="B91" s="4" t="s">
        <v>257</v>
      </c>
      <c r="C91" s="5" t="s">
        <v>7</v>
      </c>
      <c r="D91" s="5" t="s">
        <v>3289</v>
      </c>
      <c r="E91" s="4" t="s">
        <v>3290</v>
      </c>
      <c r="F91" s="36">
        <v>4673000</v>
      </c>
      <c r="G91" s="36">
        <v>87430.354999999996</v>
      </c>
      <c r="H91" s="36">
        <v>4585569.6449999996</v>
      </c>
      <c r="I91" s="4" t="s">
        <v>315</v>
      </c>
      <c r="J91" s="4" t="s">
        <v>322</v>
      </c>
      <c r="K91" s="12">
        <f t="shared" si="6"/>
        <v>4673000000</v>
      </c>
      <c r="L91" s="12">
        <f t="shared" si="7"/>
        <v>87430355</v>
      </c>
      <c r="M91" s="12">
        <f t="shared" si="8"/>
        <v>4585569645</v>
      </c>
      <c r="N91" s="13" t="str">
        <f t="shared" si="9"/>
        <v>UNICOMUNAL</v>
      </c>
      <c r="O91" s="13" t="str">
        <f t="shared" si="10"/>
        <v>UNIPROVINCIAL</v>
      </c>
      <c r="P91" s="13" t="str">
        <f>_xlfn.XLOOKUP($A91,ZONAS!$A$2:$A$18,ZONAS!$B$2:$B$18)</f>
        <v>NORTE</v>
      </c>
      <c r="Q91" s="13" t="str">
        <f>_xlfn.XLOOKUP($B91,ZONAS!$D$2:$D$11,ZONAS!$E$2:$E$11)</f>
        <v>DVIA</v>
      </c>
    </row>
    <row r="92" spans="1:17" x14ac:dyDescent="0.2">
      <c r="A92" s="4" t="s">
        <v>122</v>
      </c>
      <c r="B92" s="4" t="s">
        <v>257</v>
      </c>
      <c r="C92" s="5" t="s">
        <v>7</v>
      </c>
      <c r="D92" s="5" t="s">
        <v>2826</v>
      </c>
      <c r="E92" s="4" t="s">
        <v>2827</v>
      </c>
      <c r="F92" s="36">
        <v>52630</v>
      </c>
      <c r="G92" s="36">
        <v>0</v>
      </c>
      <c r="H92" s="36">
        <v>52630</v>
      </c>
      <c r="I92" s="4" t="s">
        <v>311</v>
      </c>
      <c r="J92" s="4" t="s">
        <v>314</v>
      </c>
      <c r="K92" s="12">
        <f t="shared" si="6"/>
        <v>52630000</v>
      </c>
      <c r="L92" s="12">
        <f t="shared" si="7"/>
        <v>0</v>
      </c>
      <c r="M92" s="12">
        <f t="shared" si="8"/>
        <v>52630000</v>
      </c>
      <c r="N92" s="13" t="str">
        <f t="shared" si="9"/>
        <v>UNICOMUNAL</v>
      </c>
      <c r="O92" s="13" t="str">
        <f t="shared" si="10"/>
        <v>UNIPROVINCIAL</v>
      </c>
      <c r="P92" s="13" t="str">
        <f>_xlfn.XLOOKUP($A92,ZONAS!$A$2:$A$18,ZONAS!$B$2:$B$18)</f>
        <v>NORTE</v>
      </c>
      <c r="Q92" s="13" t="str">
        <f>_xlfn.XLOOKUP($B92,ZONAS!$D$2:$D$11,ZONAS!$E$2:$E$11)</f>
        <v>DVIA</v>
      </c>
    </row>
    <row r="93" spans="1:17" x14ac:dyDescent="0.2">
      <c r="A93" s="4" t="s">
        <v>122</v>
      </c>
      <c r="B93" s="4" t="s">
        <v>257</v>
      </c>
      <c r="C93" s="5" t="s">
        <v>7</v>
      </c>
      <c r="D93" s="5" t="s">
        <v>2709</v>
      </c>
      <c r="E93" s="4" t="s">
        <v>2710</v>
      </c>
      <c r="F93" s="36">
        <v>2300000</v>
      </c>
      <c r="G93" s="36">
        <v>0</v>
      </c>
      <c r="H93" s="36">
        <v>2300000</v>
      </c>
      <c r="I93" s="4" t="s">
        <v>311</v>
      </c>
      <c r="J93" s="4" t="s">
        <v>314</v>
      </c>
      <c r="K93" s="12">
        <f t="shared" si="6"/>
        <v>2300000000</v>
      </c>
      <c r="L93" s="12">
        <f t="shared" si="7"/>
        <v>0</v>
      </c>
      <c r="M93" s="12">
        <f t="shared" si="8"/>
        <v>2300000000</v>
      </c>
      <c r="N93" s="13" t="str">
        <f t="shared" si="9"/>
        <v>UNICOMUNAL</v>
      </c>
      <c r="O93" s="13" t="str">
        <f t="shared" si="10"/>
        <v>UNIPROVINCIAL</v>
      </c>
      <c r="P93" s="13" t="str">
        <f>_xlfn.XLOOKUP($A93,ZONAS!$A$2:$A$18,ZONAS!$B$2:$B$18)</f>
        <v>NORTE</v>
      </c>
      <c r="Q93" s="13" t="str">
        <f>_xlfn.XLOOKUP($B93,ZONAS!$D$2:$D$11,ZONAS!$E$2:$E$11)</f>
        <v>DVIA</v>
      </c>
    </row>
    <row r="94" spans="1:17" ht="25.5" x14ac:dyDescent="0.2">
      <c r="A94" s="4" t="s">
        <v>122</v>
      </c>
      <c r="B94" s="4" t="s">
        <v>257</v>
      </c>
      <c r="C94" s="5" t="s">
        <v>7</v>
      </c>
      <c r="D94" s="5" t="s">
        <v>3291</v>
      </c>
      <c r="E94" s="4" t="s">
        <v>3292</v>
      </c>
      <c r="F94" s="36">
        <v>430000</v>
      </c>
      <c r="G94" s="36">
        <v>0</v>
      </c>
      <c r="H94" s="36">
        <v>430000</v>
      </c>
      <c r="I94" s="4" t="s">
        <v>315</v>
      </c>
      <c r="J94" s="4" t="s">
        <v>322</v>
      </c>
      <c r="K94" s="12">
        <f t="shared" si="6"/>
        <v>430000000</v>
      </c>
      <c r="L94" s="12">
        <f t="shared" si="7"/>
        <v>0</v>
      </c>
      <c r="M94" s="12">
        <f t="shared" si="8"/>
        <v>430000000</v>
      </c>
      <c r="N94" s="13" t="str">
        <f t="shared" si="9"/>
        <v>UNICOMUNAL</v>
      </c>
      <c r="O94" s="13" t="str">
        <f t="shared" si="10"/>
        <v>UNIPROVINCIAL</v>
      </c>
      <c r="P94" s="13" t="str">
        <f>_xlfn.XLOOKUP($A94,ZONAS!$A$2:$A$18,ZONAS!$B$2:$B$18)</f>
        <v>NORTE</v>
      </c>
      <c r="Q94" s="13" t="str">
        <f>_xlfn.XLOOKUP($B94,ZONAS!$D$2:$D$11,ZONAS!$E$2:$E$11)</f>
        <v>DVIA</v>
      </c>
    </row>
    <row r="95" spans="1:17" x14ac:dyDescent="0.2">
      <c r="A95" s="4" t="s">
        <v>122</v>
      </c>
      <c r="B95" s="4" t="s">
        <v>257</v>
      </c>
      <c r="C95" s="5" t="s">
        <v>7</v>
      </c>
      <c r="D95" s="5" t="s">
        <v>3293</v>
      </c>
      <c r="E95" s="4" t="s">
        <v>3294</v>
      </c>
      <c r="F95" s="36">
        <v>534000</v>
      </c>
      <c r="G95" s="36">
        <v>0</v>
      </c>
      <c r="H95" s="36">
        <v>534000</v>
      </c>
      <c r="I95" s="4" t="s">
        <v>311</v>
      </c>
      <c r="J95" s="4" t="s">
        <v>3295</v>
      </c>
      <c r="K95" s="12">
        <f t="shared" si="6"/>
        <v>534000000</v>
      </c>
      <c r="L95" s="12">
        <f t="shared" si="7"/>
        <v>0</v>
      </c>
      <c r="M95" s="12">
        <f t="shared" si="8"/>
        <v>534000000</v>
      </c>
      <c r="N95" s="13" t="str">
        <f t="shared" si="9"/>
        <v>UNICOMUNAL</v>
      </c>
      <c r="O95" s="13" t="str">
        <f t="shared" si="10"/>
        <v>UNIPROVINCIAL</v>
      </c>
      <c r="P95" s="13" t="str">
        <f>_xlfn.XLOOKUP($A95,ZONAS!$A$2:$A$18,ZONAS!$B$2:$B$18)</f>
        <v>NORTE</v>
      </c>
      <c r="Q95" s="13" t="str">
        <f>_xlfn.XLOOKUP($B95,ZONAS!$D$2:$D$11,ZONAS!$E$2:$E$11)</f>
        <v>DVIA</v>
      </c>
    </row>
    <row r="96" spans="1:17" x14ac:dyDescent="0.2">
      <c r="A96" s="4" t="s">
        <v>122</v>
      </c>
      <c r="B96" s="4" t="s">
        <v>257</v>
      </c>
      <c r="C96" s="5" t="s">
        <v>7</v>
      </c>
      <c r="D96" s="5" t="s">
        <v>3296</v>
      </c>
      <c r="E96" s="4" t="s">
        <v>3297</v>
      </c>
      <c r="F96" s="36">
        <v>183000</v>
      </c>
      <c r="G96" s="36">
        <v>0</v>
      </c>
      <c r="H96" s="36">
        <v>183000</v>
      </c>
      <c r="I96" s="4" t="s">
        <v>311</v>
      </c>
      <c r="J96" s="4" t="s">
        <v>314</v>
      </c>
      <c r="K96" s="12">
        <f t="shared" si="6"/>
        <v>183000000</v>
      </c>
      <c r="L96" s="12">
        <f t="shared" si="7"/>
        <v>0</v>
      </c>
      <c r="M96" s="12">
        <f t="shared" si="8"/>
        <v>183000000</v>
      </c>
      <c r="N96" s="13" t="str">
        <f t="shared" si="9"/>
        <v>UNICOMUNAL</v>
      </c>
      <c r="O96" s="13" t="str">
        <f t="shared" si="10"/>
        <v>UNIPROVINCIAL</v>
      </c>
      <c r="P96" s="13" t="str">
        <f>_xlfn.XLOOKUP($A96,ZONAS!$A$2:$A$18,ZONAS!$B$2:$B$18)</f>
        <v>NORTE</v>
      </c>
      <c r="Q96" s="13" t="str">
        <f>_xlfn.XLOOKUP($B96,ZONAS!$D$2:$D$11,ZONAS!$E$2:$E$11)</f>
        <v>DVIA</v>
      </c>
    </row>
    <row r="97" spans="1:17" ht="25.5" x14ac:dyDescent="0.2">
      <c r="A97" s="4" t="s">
        <v>122</v>
      </c>
      <c r="B97" s="4" t="s">
        <v>257</v>
      </c>
      <c r="C97" s="5" t="s">
        <v>7</v>
      </c>
      <c r="D97" s="5" t="s">
        <v>3298</v>
      </c>
      <c r="E97" s="4" t="s">
        <v>3299</v>
      </c>
      <c r="F97" s="36">
        <v>162000</v>
      </c>
      <c r="G97" s="36">
        <v>0</v>
      </c>
      <c r="H97" s="36">
        <v>162000</v>
      </c>
      <c r="I97" s="4" t="s">
        <v>315</v>
      </c>
      <c r="J97" s="4" t="s">
        <v>322</v>
      </c>
      <c r="K97" s="12">
        <f t="shared" si="6"/>
        <v>162000000</v>
      </c>
      <c r="L97" s="12">
        <f t="shared" si="7"/>
        <v>0</v>
      </c>
      <c r="M97" s="12">
        <f t="shared" si="8"/>
        <v>162000000</v>
      </c>
      <c r="N97" s="13" t="str">
        <f t="shared" si="9"/>
        <v>UNICOMUNAL</v>
      </c>
      <c r="O97" s="13" t="str">
        <f t="shared" si="10"/>
        <v>UNIPROVINCIAL</v>
      </c>
      <c r="P97" s="13" t="str">
        <f>_xlfn.XLOOKUP($A97,ZONAS!$A$2:$A$18,ZONAS!$B$2:$B$18)</f>
        <v>NORTE</v>
      </c>
      <c r="Q97" s="13" t="str">
        <f>_xlfn.XLOOKUP($B97,ZONAS!$D$2:$D$11,ZONAS!$E$2:$E$11)</f>
        <v>DVIA</v>
      </c>
    </row>
    <row r="98" spans="1:17" x14ac:dyDescent="0.2">
      <c r="A98" s="4" t="s">
        <v>122</v>
      </c>
      <c r="B98" s="4" t="s">
        <v>257</v>
      </c>
      <c r="C98" s="5" t="s">
        <v>7</v>
      </c>
      <c r="D98" s="5" t="s">
        <v>2828</v>
      </c>
      <c r="E98" s="4" t="s">
        <v>2829</v>
      </c>
      <c r="F98" s="36">
        <v>110000</v>
      </c>
      <c r="G98" s="36">
        <v>0</v>
      </c>
      <c r="H98" s="36">
        <v>110000</v>
      </c>
      <c r="I98" s="4" t="s">
        <v>28</v>
      </c>
      <c r="J98" s="4" t="s">
        <v>28</v>
      </c>
      <c r="K98" s="12">
        <f t="shared" si="6"/>
        <v>110000000</v>
      </c>
      <c r="L98" s="12">
        <f t="shared" si="7"/>
        <v>0</v>
      </c>
      <c r="M98" s="12">
        <f t="shared" si="8"/>
        <v>110000000</v>
      </c>
      <c r="N98" s="13" t="str">
        <f t="shared" si="9"/>
        <v>UNICOMUNAL</v>
      </c>
      <c r="O98" s="13" t="str">
        <f t="shared" si="10"/>
        <v>UNIPROVINCIAL</v>
      </c>
      <c r="P98" s="13" t="str">
        <f>_xlfn.XLOOKUP($A98,ZONAS!$A$2:$A$18,ZONAS!$B$2:$B$18)</f>
        <v>NORTE</v>
      </c>
      <c r="Q98" s="13" t="str">
        <f>_xlfn.XLOOKUP($B98,ZONAS!$D$2:$D$11,ZONAS!$E$2:$E$11)</f>
        <v>DVIA</v>
      </c>
    </row>
    <row r="99" spans="1:17" ht="25.5" x14ac:dyDescent="0.2">
      <c r="A99" s="4" t="s">
        <v>122</v>
      </c>
      <c r="B99" s="4" t="s">
        <v>257</v>
      </c>
      <c r="C99" s="5" t="s">
        <v>7</v>
      </c>
      <c r="D99" s="5" t="s">
        <v>3300</v>
      </c>
      <c r="E99" s="4" t="s">
        <v>3301</v>
      </c>
      <c r="F99" s="36">
        <v>222000</v>
      </c>
      <c r="G99" s="36">
        <v>52393.81</v>
      </c>
      <c r="H99" s="36">
        <v>169606.19</v>
      </c>
      <c r="I99" s="4" t="s">
        <v>315</v>
      </c>
      <c r="J99" s="4" t="s">
        <v>322</v>
      </c>
      <c r="K99" s="12">
        <f t="shared" si="6"/>
        <v>222000000</v>
      </c>
      <c r="L99" s="12">
        <f t="shared" si="7"/>
        <v>52393810</v>
      </c>
      <c r="M99" s="12">
        <f t="shared" si="8"/>
        <v>169606190</v>
      </c>
      <c r="N99" s="13" t="str">
        <f t="shared" si="9"/>
        <v>UNICOMUNAL</v>
      </c>
      <c r="O99" s="13" t="str">
        <f t="shared" si="10"/>
        <v>UNIPROVINCIAL</v>
      </c>
      <c r="P99" s="13" t="str">
        <f>_xlfn.XLOOKUP($A99,ZONAS!$A$2:$A$18,ZONAS!$B$2:$B$18)</f>
        <v>NORTE</v>
      </c>
      <c r="Q99" s="13" t="str">
        <f>_xlfn.XLOOKUP($B99,ZONAS!$D$2:$D$11,ZONAS!$E$2:$E$11)</f>
        <v>DVIA</v>
      </c>
    </row>
    <row r="100" spans="1:17" x14ac:dyDescent="0.2">
      <c r="A100" s="4" t="s">
        <v>122</v>
      </c>
      <c r="B100" s="4" t="s">
        <v>257</v>
      </c>
      <c r="C100" s="5" t="s">
        <v>7</v>
      </c>
      <c r="D100" s="5" t="s">
        <v>3302</v>
      </c>
      <c r="E100" s="4" t="s">
        <v>3303</v>
      </c>
      <c r="F100" s="36">
        <v>1432000</v>
      </c>
      <c r="G100" s="36">
        <v>130801.837</v>
      </c>
      <c r="H100" s="36">
        <v>1301198.1629999999</v>
      </c>
      <c r="I100" s="4" t="s">
        <v>315</v>
      </c>
      <c r="J100" s="4" t="s">
        <v>3304</v>
      </c>
      <c r="K100" s="12">
        <f t="shared" si="6"/>
        <v>1432000000</v>
      </c>
      <c r="L100" s="12">
        <f t="shared" si="7"/>
        <v>130801837</v>
      </c>
      <c r="M100" s="12">
        <f t="shared" si="8"/>
        <v>1301198163</v>
      </c>
      <c r="N100" s="13" t="str">
        <f t="shared" si="9"/>
        <v>UNICOMUNAL</v>
      </c>
      <c r="O100" s="13" t="str">
        <f t="shared" si="10"/>
        <v>UNIPROVINCIAL</v>
      </c>
      <c r="P100" s="13" t="str">
        <f>_xlfn.XLOOKUP($A100,ZONAS!$A$2:$A$18,ZONAS!$B$2:$B$18)</f>
        <v>NORTE</v>
      </c>
      <c r="Q100" s="13" t="str">
        <f>_xlfn.XLOOKUP($B100,ZONAS!$D$2:$D$11,ZONAS!$E$2:$E$11)</f>
        <v>DVIA</v>
      </c>
    </row>
    <row r="101" spans="1:17" x14ac:dyDescent="0.2">
      <c r="A101" s="4" t="s">
        <v>122</v>
      </c>
      <c r="B101" s="4" t="s">
        <v>257</v>
      </c>
      <c r="C101" s="5" t="s">
        <v>7</v>
      </c>
      <c r="D101" s="5" t="s">
        <v>3305</v>
      </c>
      <c r="E101" s="4" t="s">
        <v>3306</v>
      </c>
      <c r="F101" s="36">
        <v>3286000</v>
      </c>
      <c r="G101" s="36">
        <v>48362.076000000001</v>
      </c>
      <c r="H101" s="36">
        <v>3237637.9240000001</v>
      </c>
      <c r="I101" s="4" t="s">
        <v>315</v>
      </c>
      <c r="J101" s="4" t="s">
        <v>3307</v>
      </c>
      <c r="K101" s="12">
        <f t="shared" si="6"/>
        <v>3286000000</v>
      </c>
      <c r="L101" s="12">
        <f t="shared" si="7"/>
        <v>48362076</v>
      </c>
      <c r="M101" s="12">
        <f t="shared" si="8"/>
        <v>3237637924</v>
      </c>
      <c r="N101" s="13" t="str">
        <f t="shared" si="9"/>
        <v>UNICOMUNAL</v>
      </c>
      <c r="O101" s="13" t="str">
        <f t="shared" si="10"/>
        <v>UNIPROVINCIAL</v>
      </c>
      <c r="P101" s="13" t="str">
        <f>_xlfn.XLOOKUP($A101,ZONAS!$A$2:$A$18,ZONAS!$B$2:$B$18)</f>
        <v>NORTE</v>
      </c>
      <c r="Q101" s="13" t="str">
        <f>_xlfn.XLOOKUP($B101,ZONAS!$D$2:$D$11,ZONAS!$E$2:$E$11)</f>
        <v>DVIA</v>
      </c>
    </row>
    <row r="102" spans="1:17" x14ac:dyDescent="0.2">
      <c r="A102" s="4" t="s">
        <v>122</v>
      </c>
      <c r="B102" s="4" t="s">
        <v>257</v>
      </c>
      <c r="C102" s="5" t="s">
        <v>7</v>
      </c>
      <c r="D102" s="5" t="s">
        <v>332</v>
      </c>
      <c r="E102" s="4" t="s">
        <v>333</v>
      </c>
      <c r="F102" s="36">
        <v>290500</v>
      </c>
      <c r="G102" s="36">
        <v>79.894999999999996</v>
      </c>
      <c r="H102" s="36">
        <v>290420.10499999998</v>
      </c>
      <c r="I102" s="4" t="s">
        <v>28</v>
      </c>
      <c r="J102" s="4" t="s">
        <v>28</v>
      </c>
      <c r="K102" s="12">
        <f t="shared" si="6"/>
        <v>290500000</v>
      </c>
      <c r="L102" s="12">
        <f t="shared" si="7"/>
        <v>79895</v>
      </c>
      <c r="M102" s="12">
        <f t="shared" si="8"/>
        <v>290420105</v>
      </c>
      <c r="N102" s="13" t="str">
        <f t="shared" si="9"/>
        <v>UNICOMUNAL</v>
      </c>
      <c r="O102" s="13" t="str">
        <f t="shared" si="10"/>
        <v>UNIPROVINCIAL</v>
      </c>
      <c r="P102" s="13" t="str">
        <f>_xlfn.XLOOKUP($A102,ZONAS!$A$2:$A$18,ZONAS!$B$2:$B$18)</f>
        <v>NORTE</v>
      </c>
      <c r="Q102" s="13" t="str">
        <f>_xlfn.XLOOKUP($B102,ZONAS!$D$2:$D$11,ZONAS!$E$2:$E$11)</f>
        <v>DVIA</v>
      </c>
    </row>
    <row r="103" spans="1:17" x14ac:dyDescent="0.2">
      <c r="A103" s="4" t="s">
        <v>122</v>
      </c>
      <c r="B103" s="4" t="s">
        <v>257</v>
      </c>
      <c r="C103" s="5" t="s">
        <v>7</v>
      </c>
      <c r="D103" s="5" t="s">
        <v>2711</v>
      </c>
      <c r="E103" s="4" t="s">
        <v>2712</v>
      </c>
      <c r="F103" s="36">
        <v>110000</v>
      </c>
      <c r="G103" s="36">
        <v>0</v>
      </c>
      <c r="H103" s="36">
        <v>110000</v>
      </c>
      <c r="I103" s="4" t="s">
        <v>28</v>
      </c>
      <c r="J103" s="4" t="s">
        <v>28</v>
      </c>
      <c r="K103" s="12">
        <f t="shared" si="6"/>
        <v>110000000</v>
      </c>
      <c r="L103" s="12">
        <f t="shared" si="7"/>
        <v>0</v>
      </c>
      <c r="M103" s="12">
        <f t="shared" si="8"/>
        <v>110000000</v>
      </c>
      <c r="N103" s="13" t="str">
        <f t="shared" si="9"/>
        <v>UNICOMUNAL</v>
      </c>
      <c r="O103" s="13" t="str">
        <f t="shared" si="10"/>
        <v>UNIPROVINCIAL</v>
      </c>
      <c r="P103" s="13" t="str">
        <f>_xlfn.XLOOKUP($A103,ZONAS!$A$2:$A$18,ZONAS!$B$2:$B$18)</f>
        <v>NORTE</v>
      </c>
      <c r="Q103" s="13" t="str">
        <f>_xlfn.XLOOKUP($B103,ZONAS!$D$2:$D$11,ZONAS!$E$2:$E$11)</f>
        <v>DVIA</v>
      </c>
    </row>
    <row r="104" spans="1:17" x14ac:dyDescent="0.2">
      <c r="A104" s="4" t="s">
        <v>122</v>
      </c>
      <c r="B104" s="4" t="s">
        <v>257</v>
      </c>
      <c r="C104" s="5" t="s">
        <v>7</v>
      </c>
      <c r="D104" s="5" t="s">
        <v>3308</v>
      </c>
      <c r="E104" s="4" t="s">
        <v>3309</v>
      </c>
      <c r="F104" s="36">
        <v>215000</v>
      </c>
      <c r="G104" s="36">
        <v>32484.44</v>
      </c>
      <c r="H104" s="36">
        <v>182515.56</v>
      </c>
      <c r="I104" s="4" t="s">
        <v>311</v>
      </c>
      <c r="J104" s="4" t="s">
        <v>314</v>
      </c>
      <c r="K104" s="12">
        <f t="shared" si="6"/>
        <v>215000000</v>
      </c>
      <c r="L104" s="12">
        <f t="shared" si="7"/>
        <v>32484440</v>
      </c>
      <c r="M104" s="12">
        <f t="shared" si="8"/>
        <v>182515560</v>
      </c>
      <c r="N104" s="13" t="str">
        <f t="shared" si="9"/>
        <v>UNICOMUNAL</v>
      </c>
      <c r="O104" s="13" t="str">
        <f t="shared" si="10"/>
        <v>UNIPROVINCIAL</v>
      </c>
      <c r="P104" s="13" t="str">
        <f>_xlfn.XLOOKUP($A104,ZONAS!$A$2:$A$18,ZONAS!$B$2:$B$18)</f>
        <v>NORTE</v>
      </c>
      <c r="Q104" s="13" t="str">
        <f>_xlfn.XLOOKUP($B104,ZONAS!$D$2:$D$11,ZONAS!$E$2:$E$11)</f>
        <v>DVIA</v>
      </c>
    </row>
    <row r="105" spans="1:17" x14ac:dyDescent="0.2">
      <c r="A105" s="4" t="s">
        <v>122</v>
      </c>
      <c r="B105" s="4" t="s">
        <v>257</v>
      </c>
      <c r="C105" s="5" t="s">
        <v>7</v>
      </c>
      <c r="D105" s="5" t="s">
        <v>3310</v>
      </c>
      <c r="E105" s="4" t="s">
        <v>3311</v>
      </c>
      <c r="F105" s="36">
        <v>485000</v>
      </c>
      <c r="G105" s="36">
        <v>0</v>
      </c>
      <c r="H105" s="36">
        <v>485000</v>
      </c>
      <c r="I105" s="4" t="s">
        <v>23</v>
      </c>
      <c r="J105" s="4" t="s">
        <v>24</v>
      </c>
      <c r="K105" s="12">
        <f t="shared" si="6"/>
        <v>485000000</v>
      </c>
      <c r="L105" s="12">
        <f t="shared" si="7"/>
        <v>0</v>
      </c>
      <c r="M105" s="12">
        <f t="shared" si="8"/>
        <v>485000000</v>
      </c>
      <c r="N105" s="13" t="str">
        <f t="shared" si="9"/>
        <v>INTERCOMUNAL</v>
      </c>
      <c r="O105" s="13" t="str">
        <f t="shared" si="10"/>
        <v>INTERPROVINCIAL</v>
      </c>
      <c r="P105" s="13" t="str">
        <f>_xlfn.XLOOKUP($A105,ZONAS!$A$2:$A$18,ZONAS!$B$2:$B$18)</f>
        <v>NORTE</v>
      </c>
      <c r="Q105" s="13" t="str">
        <f>_xlfn.XLOOKUP($B105,ZONAS!$D$2:$D$11,ZONAS!$E$2:$E$11)</f>
        <v>DVIA</v>
      </c>
    </row>
    <row r="106" spans="1:17" x14ac:dyDescent="0.2">
      <c r="A106" s="4" t="s">
        <v>122</v>
      </c>
      <c r="B106" s="4" t="s">
        <v>257</v>
      </c>
      <c r="C106" s="5" t="s">
        <v>7</v>
      </c>
      <c r="D106" s="5" t="s">
        <v>334</v>
      </c>
      <c r="E106" s="4" t="s">
        <v>2356</v>
      </c>
      <c r="F106" s="36">
        <v>495000</v>
      </c>
      <c r="G106" s="36">
        <v>0</v>
      </c>
      <c r="H106" s="36">
        <v>495000</v>
      </c>
      <c r="I106" s="4" t="s">
        <v>28</v>
      </c>
      <c r="J106" s="4" t="s">
        <v>28</v>
      </c>
      <c r="K106" s="12">
        <f t="shared" si="6"/>
        <v>495000000</v>
      </c>
      <c r="L106" s="12">
        <f t="shared" si="7"/>
        <v>0</v>
      </c>
      <c r="M106" s="12">
        <f t="shared" si="8"/>
        <v>495000000</v>
      </c>
      <c r="N106" s="13" t="str">
        <f t="shared" si="9"/>
        <v>UNICOMUNAL</v>
      </c>
      <c r="O106" s="13" t="str">
        <f t="shared" si="10"/>
        <v>UNIPROVINCIAL</v>
      </c>
      <c r="P106" s="13" t="str">
        <f>_xlfn.XLOOKUP($A106,ZONAS!$A$2:$A$18,ZONAS!$B$2:$B$18)</f>
        <v>NORTE</v>
      </c>
      <c r="Q106" s="13" t="str">
        <f>_xlfn.XLOOKUP($B106,ZONAS!$D$2:$D$11,ZONAS!$E$2:$E$11)</f>
        <v>DVIA</v>
      </c>
    </row>
    <row r="107" spans="1:17" ht="25.5" x14ac:dyDescent="0.2">
      <c r="A107" s="4" t="s">
        <v>122</v>
      </c>
      <c r="B107" s="4" t="s">
        <v>257</v>
      </c>
      <c r="C107" s="5" t="s">
        <v>7</v>
      </c>
      <c r="D107" s="5" t="s">
        <v>3312</v>
      </c>
      <c r="E107" s="4" t="s">
        <v>3313</v>
      </c>
      <c r="F107" s="36">
        <v>2382000</v>
      </c>
      <c r="G107" s="36">
        <v>0</v>
      </c>
      <c r="H107" s="36">
        <v>2382000</v>
      </c>
      <c r="I107" s="4" t="s">
        <v>315</v>
      </c>
      <c r="J107" s="4" t="s">
        <v>322</v>
      </c>
      <c r="K107" s="12">
        <f t="shared" si="6"/>
        <v>2382000000</v>
      </c>
      <c r="L107" s="12">
        <f t="shared" si="7"/>
        <v>0</v>
      </c>
      <c r="M107" s="12">
        <f t="shared" si="8"/>
        <v>2382000000</v>
      </c>
      <c r="N107" s="13" t="str">
        <f t="shared" si="9"/>
        <v>UNICOMUNAL</v>
      </c>
      <c r="O107" s="13" t="str">
        <f t="shared" si="10"/>
        <v>UNIPROVINCIAL</v>
      </c>
      <c r="P107" s="13" t="str">
        <f>_xlfn.XLOOKUP($A107,ZONAS!$A$2:$A$18,ZONAS!$B$2:$B$18)</f>
        <v>NORTE</v>
      </c>
      <c r="Q107" s="13" t="str">
        <f>_xlfn.XLOOKUP($B107,ZONAS!$D$2:$D$11,ZONAS!$E$2:$E$11)</f>
        <v>DVIA</v>
      </c>
    </row>
    <row r="108" spans="1:17" ht="25.5" x14ac:dyDescent="0.2">
      <c r="A108" s="4" t="s">
        <v>122</v>
      </c>
      <c r="B108" s="4" t="s">
        <v>257</v>
      </c>
      <c r="C108" s="5" t="s">
        <v>7</v>
      </c>
      <c r="D108" s="5" t="s">
        <v>3314</v>
      </c>
      <c r="E108" s="4" t="s">
        <v>3315</v>
      </c>
      <c r="F108" s="36">
        <v>2444000</v>
      </c>
      <c r="G108" s="36">
        <v>0</v>
      </c>
      <c r="H108" s="36">
        <v>2444000</v>
      </c>
      <c r="I108" s="4" t="s">
        <v>315</v>
      </c>
      <c r="J108" s="4" t="s">
        <v>322</v>
      </c>
      <c r="K108" s="12">
        <f t="shared" si="6"/>
        <v>2444000000</v>
      </c>
      <c r="L108" s="12">
        <f t="shared" si="7"/>
        <v>0</v>
      </c>
      <c r="M108" s="12">
        <f t="shared" si="8"/>
        <v>2444000000</v>
      </c>
      <c r="N108" s="13" t="str">
        <f t="shared" si="9"/>
        <v>UNICOMUNAL</v>
      </c>
      <c r="O108" s="13" t="str">
        <f t="shared" si="10"/>
        <v>UNIPROVINCIAL</v>
      </c>
      <c r="P108" s="13" t="str">
        <f>_xlfn.XLOOKUP($A108,ZONAS!$A$2:$A$18,ZONAS!$B$2:$B$18)</f>
        <v>NORTE</v>
      </c>
      <c r="Q108" s="13" t="str">
        <f>_xlfn.XLOOKUP($B108,ZONAS!$D$2:$D$11,ZONAS!$E$2:$E$11)</f>
        <v>DVIA</v>
      </c>
    </row>
    <row r="109" spans="1:17" x14ac:dyDescent="0.2">
      <c r="A109" s="4" t="s">
        <v>122</v>
      </c>
      <c r="B109" s="4" t="s">
        <v>257</v>
      </c>
      <c r="C109" s="5" t="s">
        <v>7</v>
      </c>
      <c r="D109" s="5" t="s">
        <v>3316</v>
      </c>
      <c r="E109" s="4" t="s">
        <v>3317</v>
      </c>
      <c r="F109" s="36">
        <v>1420000</v>
      </c>
      <c r="G109" s="36">
        <v>0</v>
      </c>
      <c r="H109" s="36">
        <v>1420000</v>
      </c>
      <c r="I109" s="4" t="s">
        <v>23</v>
      </c>
      <c r="J109" s="4" t="s">
        <v>24</v>
      </c>
      <c r="K109" s="12">
        <f t="shared" si="6"/>
        <v>1420000000</v>
      </c>
      <c r="L109" s="12">
        <f t="shared" si="7"/>
        <v>0</v>
      </c>
      <c r="M109" s="12">
        <f t="shared" si="8"/>
        <v>1420000000</v>
      </c>
      <c r="N109" s="13" t="str">
        <f t="shared" si="9"/>
        <v>INTERCOMUNAL</v>
      </c>
      <c r="O109" s="13" t="str">
        <f t="shared" si="10"/>
        <v>INTERPROVINCIAL</v>
      </c>
      <c r="P109" s="13" t="str">
        <f>_xlfn.XLOOKUP($A109,ZONAS!$A$2:$A$18,ZONAS!$B$2:$B$18)</f>
        <v>NORTE</v>
      </c>
      <c r="Q109" s="13" t="str">
        <f>_xlfn.XLOOKUP($B109,ZONAS!$D$2:$D$11,ZONAS!$E$2:$E$11)</f>
        <v>DVIA</v>
      </c>
    </row>
    <row r="110" spans="1:17" x14ac:dyDescent="0.2">
      <c r="A110" s="4" t="s">
        <v>122</v>
      </c>
      <c r="B110" s="4" t="s">
        <v>257</v>
      </c>
      <c r="C110" s="5" t="s">
        <v>7</v>
      </c>
      <c r="D110" s="5" t="s">
        <v>3318</v>
      </c>
      <c r="E110" s="4" t="s">
        <v>3319</v>
      </c>
      <c r="F110" s="36">
        <v>9154000</v>
      </c>
      <c r="G110" s="36">
        <v>2601810.9169999999</v>
      </c>
      <c r="H110" s="36">
        <v>6552189.0830000006</v>
      </c>
      <c r="I110" s="4" t="s">
        <v>23</v>
      </c>
      <c r="J110" s="4" t="s">
        <v>24</v>
      </c>
      <c r="K110" s="12">
        <f t="shared" si="6"/>
        <v>9154000000</v>
      </c>
      <c r="L110" s="12">
        <f t="shared" si="7"/>
        <v>2601810917</v>
      </c>
      <c r="M110" s="12">
        <f t="shared" si="8"/>
        <v>6552189083.000001</v>
      </c>
      <c r="N110" s="13" t="str">
        <f t="shared" si="9"/>
        <v>INTERCOMUNAL</v>
      </c>
      <c r="O110" s="13" t="str">
        <f t="shared" si="10"/>
        <v>INTERPROVINCIAL</v>
      </c>
      <c r="P110" s="13" t="str">
        <f>_xlfn.XLOOKUP($A110,ZONAS!$A$2:$A$18,ZONAS!$B$2:$B$18)</f>
        <v>NORTE</v>
      </c>
      <c r="Q110" s="13" t="str">
        <f>_xlfn.XLOOKUP($B110,ZONAS!$D$2:$D$11,ZONAS!$E$2:$E$11)</f>
        <v>DVIA</v>
      </c>
    </row>
    <row r="111" spans="1:17" ht="25.5" x14ac:dyDescent="0.2">
      <c r="A111" s="4" t="s">
        <v>122</v>
      </c>
      <c r="B111" s="4" t="s">
        <v>257</v>
      </c>
      <c r="C111" s="5" t="s">
        <v>7</v>
      </c>
      <c r="D111" s="5" t="s">
        <v>4051</v>
      </c>
      <c r="E111" s="4" t="s">
        <v>4052</v>
      </c>
      <c r="F111" s="36">
        <v>3721207</v>
      </c>
      <c r="G111" s="36">
        <v>0</v>
      </c>
      <c r="H111" s="36">
        <v>3721207</v>
      </c>
      <c r="I111" s="4" t="s">
        <v>315</v>
      </c>
      <c r="J111" s="4" t="s">
        <v>322</v>
      </c>
      <c r="K111" s="12">
        <f t="shared" si="6"/>
        <v>3721207000</v>
      </c>
      <c r="L111" s="12">
        <f t="shared" si="7"/>
        <v>0</v>
      </c>
      <c r="M111" s="12">
        <f t="shared" si="8"/>
        <v>3721207000</v>
      </c>
      <c r="N111" s="13" t="str">
        <f t="shared" si="9"/>
        <v>UNICOMUNAL</v>
      </c>
      <c r="O111" s="13" t="str">
        <f t="shared" si="10"/>
        <v>UNIPROVINCIAL</v>
      </c>
      <c r="P111" s="13" t="str">
        <f>_xlfn.XLOOKUP($A111,ZONAS!$A$2:$A$18,ZONAS!$B$2:$B$18)</f>
        <v>NORTE</v>
      </c>
      <c r="Q111" s="13" t="str">
        <f>_xlfn.XLOOKUP($B111,ZONAS!$D$2:$D$11,ZONAS!$E$2:$E$11)</f>
        <v>DVIA</v>
      </c>
    </row>
    <row r="112" spans="1:17" x14ac:dyDescent="0.2">
      <c r="A112" s="4" t="s">
        <v>122</v>
      </c>
      <c r="B112" s="4" t="s">
        <v>257</v>
      </c>
      <c r="C112" s="5" t="s">
        <v>7</v>
      </c>
      <c r="D112" s="5" t="s">
        <v>2713</v>
      </c>
      <c r="E112" s="4" t="s">
        <v>2830</v>
      </c>
      <c r="F112" s="36">
        <v>7521000</v>
      </c>
      <c r="G112" s="36">
        <v>0</v>
      </c>
      <c r="H112" s="36">
        <v>7521000</v>
      </c>
      <c r="I112" s="4" t="s">
        <v>23</v>
      </c>
      <c r="J112" s="4" t="s">
        <v>24</v>
      </c>
      <c r="K112" s="12">
        <f t="shared" si="6"/>
        <v>7521000000</v>
      </c>
      <c r="L112" s="12">
        <f t="shared" si="7"/>
        <v>0</v>
      </c>
      <c r="M112" s="12">
        <f t="shared" si="8"/>
        <v>7521000000</v>
      </c>
      <c r="N112" s="13" t="str">
        <f t="shared" si="9"/>
        <v>INTERCOMUNAL</v>
      </c>
      <c r="O112" s="13" t="str">
        <f t="shared" si="10"/>
        <v>INTERPROVINCIAL</v>
      </c>
      <c r="P112" s="13" t="str">
        <f>_xlfn.XLOOKUP($A112,ZONAS!$A$2:$A$18,ZONAS!$B$2:$B$18)</f>
        <v>NORTE</v>
      </c>
      <c r="Q112" s="13" t="str">
        <f>_xlfn.XLOOKUP($B112,ZONAS!$D$2:$D$11,ZONAS!$E$2:$E$11)</f>
        <v>DVIA</v>
      </c>
    </row>
    <row r="113" spans="1:17" x14ac:dyDescent="0.2">
      <c r="A113" s="4" t="s">
        <v>122</v>
      </c>
      <c r="B113" s="4" t="s">
        <v>300</v>
      </c>
      <c r="C113" s="5" t="s">
        <v>8</v>
      </c>
      <c r="D113" s="5" t="s">
        <v>2103</v>
      </c>
      <c r="E113" s="4" t="s">
        <v>2104</v>
      </c>
      <c r="F113" s="36">
        <v>157995</v>
      </c>
      <c r="G113" s="36">
        <v>0</v>
      </c>
      <c r="H113" s="36">
        <v>157995</v>
      </c>
      <c r="I113" s="4" t="s">
        <v>28</v>
      </c>
      <c r="J113" s="4" t="s">
        <v>28</v>
      </c>
      <c r="K113" s="12">
        <f t="shared" si="6"/>
        <v>157995000</v>
      </c>
      <c r="L113" s="12">
        <f t="shared" si="7"/>
        <v>0</v>
      </c>
      <c r="M113" s="12">
        <f t="shared" si="8"/>
        <v>157995000</v>
      </c>
      <c r="N113" s="13" t="str">
        <f t="shared" si="9"/>
        <v>UNICOMUNAL</v>
      </c>
      <c r="O113" s="13" t="str">
        <f t="shared" si="10"/>
        <v>UNIPROVINCIAL</v>
      </c>
      <c r="P113" s="13" t="str">
        <f>_xlfn.XLOOKUP($A113,ZONAS!$A$2:$A$18,ZONAS!$B$2:$B$18)</f>
        <v>NORTE</v>
      </c>
      <c r="Q113" s="13" t="str">
        <f>_xlfn.XLOOKUP($B113,ZONAS!$D$2:$D$11,ZONAS!$E$2:$E$11)</f>
        <v>DOPO</v>
      </c>
    </row>
    <row r="114" spans="1:17" x14ac:dyDescent="0.2">
      <c r="A114" s="4" t="s">
        <v>122</v>
      </c>
      <c r="B114" s="4" t="s">
        <v>300</v>
      </c>
      <c r="C114" s="5" t="s">
        <v>7</v>
      </c>
      <c r="D114" s="5" t="s">
        <v>335</v>
      </c>
      <c r="E114" s="4" t="s">
        <v>336</v>
      </c>
      <c r="F114" s="36">
        <v>10850</v>
      </c>
      <c r="G114" s="36">
        <v>0</v>
      </c>
      <c r="H114" s="36">
        <v>10850</v>
      </c>
      <c r="I114" s="4" t="s">
        <v>315</v>
      </c>
      <c r="J114" s="4" t="s">
        <v>317</v>
      </c>
      <c r="K114" s="12">
        <f t="shared" si="6"/>
        <v>10850000</v>
      </c>
      <c r="L114" s="12">
        <f t="shared" si="7"/>
        <v>0</v>
      </c>
      <c r="M114" s="12">
        <f t="shared" si="8"/>
        <v>10850000</v>
      </c>
      <c r="N114" s="13" t="str">
        <f t="shared" si="9"/>
        <v>UNICOMUNAL</v>
      </c>
      <c r="O114" s="13" t="str">
        <f t="shared" si="10"/>
        <v>UNIPROVINCIAL</v>
      </c>
      <c r="P114" s="13" t="str">
        <f>_xlfn.XLOOKUP($A114,ZONAS!$A$2:$A$18,ZONAS!$B$2:$B$18)</f>
        <v>NORTE</v>
      </c>
      <c r="Q114" s="13" t="str">
        <f>_xlfn.XLOOKUP($B114,ZONAS!$D$2:$D$11,ZONAS!$E$2:$E$11)</f>
        <v>DOPO</v>
      </c>
    </row>
    <row r="115" spans="1:17" x14ac:dyDescent="0.2">
      <c r="A115" s="4" t="s">
        <v>122</v>
      </c>
      <c r="B115" s="4" t="s">
        <v>300</v>
      </c>
      <c r="C115" s="5" t="s">
        <v>7</v>
      </c>
      <c r="D115" s="5" t="s">
        <v>3320</v>
      </c>
      <c r="E115" s="4" t="s">
        <v>3321</v>
      </c>
      <c r="F115" s="36">
        <v>240788</v>
      </c>
      <c r="G115" s="36">
        <v>239040.125</v>
      </c>
      <c r="H115" s="36">
        <v>1747.875</v>
      </c>
      <c r="I115" s="4" t="s">
        <v>28</v>
      </c>
      <c r="J115" s="4" t="s">
        <v>28</v>
      </c>
      <c r="K115" s="12">
        <f t="shared" si="6"/>
        <v>240788000</v>
      </c>
      <c r="L115" s="12">
        <f t="shared" si="7"/>
        <v>239040125</v>
      </c>
      <c r="M115" s="12">
        <f t="shared" si="8"/>
        <v>1747875</v>
      </c>
      <c r="N115" s="13" t="str">
        <f t="shared" si="9"/>
        <v>UNICOMUNAL</v>
      </c>
      <c r="O115" s="13" t="str">
        <f t="shared" si="10"/>
        <v>UNIPROVINCIAL</v>
      </c>
      <c r="P115" s="13" t="str">
        <f>_xlfn.XLOOKUP($A115,ZONAS!$A$2:$A$18,ZONAS!$B$2:$B$18)</f>
        <v>NORTE</v>
      </c>
      <c r="Q115" s="13" t="str">
        <f>_xlfn.XLOOKUP($B115,ZONAS!$D$2:$D$11,ZONAS!$E$2:$E$11)</f>
        <v>DOPO</v>
      </c>
    </row>
    <row r="116" spans="1:17" x14ac:dyDescent="0.2">
      <c r="A116" s="4" t="s">
        <v>122</v>
      </c>
      <c r="B116" s="4" t="s">
        <v>300</v>
      </c>
      <c r="C116" s="5" t="s">
        <v>7</v>
      </c>
      <c r="D116" s="5" t="s">
        <v>3322</v>
      </c>
      <c r="E116" s="4" t="s">
        <v>3323</v>
      </c>
      <c r="F116" s="36">
        <v>198805</v>
      </c>
      <c r="G116" s="36">
        <v>0</v>
      </c>
      <c r="H116" s="36">
        <v>198805</v>
      </c>
      <c r="I116" s="4" t="s">
        <v>28</v>
      </c>
      <c r="J116" s="4" t="s">
        <v>28</v>
      </c>
      <c r="K116" s="12">
        <f t="shared" si="6"/>
        <v>198805000</v>
      </c>
      <c r="L116" s="12">
        <f t="shared" si="7"/>
        <v>0</v>
      </c>
      <c r="M116" s="12">
        <f t="shared" si="8"/>
        <v>198805000</v>
      </c>
      <c r="N116" s="13" t="str">
        <f t="shared" si="9"/>
        <v>UNICOMUNAL</v>
      </c>
      <c r="O116" s="13" t="str">
        <f t="shared" si="10"/>
        <v>UNIPROVINCIAL</v>
      </c>
      <c r="P116" s="13" t="str">
        <f>_xlfn.XLOOKUP($A116,ZONAS!$A$2:$A$18,ZONAS!$B$2:$B$18)</f>
        <v>NORTE</v>
      </c>
      <c r="Q116" s="13" t="str">
        <f>_xlfn.XLOOKUP($B116,ZONAS!$D$2:$D$11,ZONAS!$E$2:$E$11)</f>
        <v>DOPO</v>
      </c>
    </row>
    <row r="117" spans="1:17" x14ac:dyDescent="0.2">
      <c r="A117" s="4" t="s">
        <v>122</v>
      </c>
      <c r="B117" s="4" t="s">
        <v>300</v>
      </c>
      <c r="C117" s="5" t="s">
        <v>7</v>
      </c>
      <c r="D117" s="5" t="s">
        <v>337</v>
      </c>
      <c r="E117" s="4" t="s">
        <v>2357</v>
      </c>
      <c r="F117" s="36">
        <v>30467</v>
      </c>
      <c r="G117" s="36">
        <v>30466.963</v>
      </c>
      <c r="H117" s="36">
        <v>3.7000000000261934E-2</v>
      </c>
      <c r="I117" s="4" t="s">
        <v>28</v>
      </c>
      <c r="J117" s="4" t="s">
        <v>28</v>
      </c>
      <c r="K117" s="12">
        <f t="shared" si="6"/>
        <v>30467000</v>
      </c>
      <c r="L117" s="12">
        <f t="shared" si="7"/>
        <v>30466963</v>
      </c>
      <c r="M117" s="12">
        <f t="shared" si="8"/>
        <v>37.000000000261934</v>
      </c>
      <c r="N117" s="13" t="str">
        <f t="shared" si="9"/>
        <v>UNICOMUNAL</v>
      </c>
      <c r="O117" s="13" t="str">
        <f t="shared" si="10"/>
        <v>UNIPROVINCIAL</v>
      </c>
      <c r="P117" s="13" t="str">
        <f>_xlfn.XLOOKUP($A117,ZONAS!$A$2:$A$18,ZONAS!$B$2:$B$18)</f>
        <v>NORTE</v>
      </c>
      <c r="Q117" s="13" t="str">
        <f>_xlfn.XLOOKUP($B117,ZONAS!$D$2:$D$11,ZONAS!$E$2:$E$11)</f>
        <v>DOPO</v>
      </c>
    </row>
    <row r="118" spans="1:17" x14ac:dyDescent="0.2">
      <c r="A118" s="4" t="s">
        <v>122</v>
      </c>
      <c r="B118" s="4" t="s">
        <v>300</v>
      </c>
      <c r="C118" s="5" t="s">
        <v>7</v>
      </c>
      <c r="D118" s="5" t="s">
        <v>1862</v>
      </c>
      <c r="E118" s="4" t="s">
        <v>1863</v>
      </c>
      <c r="F118" s="36">
        <v>115674</v>
      </c>
      <c r="G118" s="36">
        <v>35439.964999999997</v>
      </c>
      <c r="H118" s="36">
        <v>80234.035000000003</v>
      </c>
      <c r="I118" s="4" t="s">
        <v>28</v>
      </c>
      <c r="J118" s="4" t="s">
        <v>28</v>
      </c>
      <c r="K118" s="12">
        <f t="shared" si="6"/>
        <v>115674000</v>
      </c>
      <c r="L118" s="12">
        <f t="shared" si="7"/>
        <v>35439965</v>
      </c>
      <c r="M118" s="12">
        <f t="shared" si="8"/>
        <v>80234035</v>
      </c>
      <c r="N118" s="13" t="str">
        <f t="shared" si="9"/>
        <v>UNICOMUNAL</v>
      </c>
      <c r="O118" s="13" t="str">
        <f t="shared" si="10"/>
        <v>UNIPROVINCIAL</v>
      </c>
      <c r="P118" s="13" t="str">
        <f>_xlfn.XLOOKUP($A118,ZONAS!$A$2:$A$18,ZONAS!$B$2:$B$18)</f>
        <v>NORTE</v>
      </c>
      <c r="Q118" s="13" t="str">
        <f>_xlfn.XLOOKUP($B118,ZONAS!$D$2:$D$11,ZONAS!$E$2:$E$11)</f>
        <v>DOPO</v>
      </c>
    </row>
    <row r="119" spans="1:17" x14ac:dyDescent="0.2">
      <c r="A119" s="4" t="s">
        <v>122</v>
      </c>
      <c r="B119" s="4" t="s">
        <v>300</v>
      </c>
      <c r="C119" s="5" t="s">
        <v>7</v>
      </c>
      <c r="D119" s="5" t="s">
        <v>316</v>
      </c>
      <c r="E119" s="4" t="s">
        <v>2354</v>
      </c>
      <c r="F119" s="36">
        <v>1506170</v>
      </c>
      <c r="G119" s="36">
        <v>836092.86399999994</v>
      </c>
      <c r="H119" s="36">
        <v>670077.13600000006</v>
      </c>
      <c r="I119" s="4" t="s">
        <v>315</v>
      </c>
      <c r="J119" s="4" t="s">
        <v>317</v>
      </c>
      <c r="K119" s="12">
        <f t="shared" si="6"/>
        <v>1506170000</v>
      </c>
      <c r="L119" s="12">
        <f t="shared" si="7"/>
        <v>836092864</v>
      </c>
      <c r="M119" s="12">
        <f t="shared" si="8"/>
        <v>670077136</v>
      </c>
      <c r="N119" s="13" t="str">
        <f t="shared" si="9"/>
        <v>UNICOMUNAL</v>
      </c>
      <c r="O119" s="13" t="str">
        <f t="shared" si="10"/>
        <v>UNIPROVINCIAL</v>
      </c>
      <c r="P119" s="13" t="str">
        <f>_xlfn.XLOOKUP($A119,ZONAS!$A$2:$A$18,ZONAS!$B$2:$B$18)</f>
        <v>NORTE</v>
      </c>
      <c r="Q119" s="13" t="str">
        <f>_xlfn.XLOOKUP($B119,ZONAS!$D$2:$D$11,ZONAS!$E$2:$E$11)</f>
        <v>DOPO</v>
      </c>
    </row>
    <row r="120" spans="1:17" x14ac:dyDescent="0.2">
      <c r="A120" s="4" t="s">
        <v>122</v>
      </c>
      <c r="B120" s="4" t="s">
        <v>300</v>
      </c>
      <c r="C120" s="5" t="s">
        <v>7</v>
      </c>
      <c r="D120" s="5" t="s">
        <v>338</v>
      </c>
      <c r="E120" s="4" t="s">
        <v>2358</v>
      </c>
      <c r="F120" s="36">
        <v>141844</v>
      </c>
      <c r="G120" s="36">
        <v>63268.205000000002</v>
      </c>
      <c r="H120" s="36">
        <v>78575.794999999998</v>
      </c>
      <c r="I120" s="4" t="s">
        <v>28</v>
      </c>
      <c r="J120" s="4" t="s">
        <v>28</v>
      </c>
      <c r="K120" s="12">
        <f t="shared" si="6"/>
        <v>141844000</v>
      </c>
      <c r="L120" s="12">
        <f t="shared" si="7"/>
        <v>63268205</v>
      </c>
      <c r="M120" s="12">
        <f t="shared" si="8"/>
        <v>78575795</v>
      </c>
      <c r="N120" s="13" t="str">
        <f t="shared" si="9"/>
        <v>UNICOMUNAL</v>
      </c>
      <c r="O120" s="13" t="str">
        <f t="shared" si="10"/>
        <v>UNIPROVINCIAL</v>
      </c>
      <c r="P120" s="13" t="str">
        <f>_xlfn.XLOOKUP($A120,ZONAS!$A$2:$A$18,ZONAS!$B$2:$B$18)</f>
        <v>NORTE</v>
      </c>
      <c r="Q120" s="13" t="str">
        <f>_xlfn.XLOOKUP($B120,ZONAS!$D$2:$D$11,ZONAS!$E$2:$E$11)</f>
        <v>DOPO</v>
      </c>
    </row>
    <row r="121" spans="1:17" x14ac:dyDescent="0.2">
      <c r="A121" s="4" t="s">
        <v>122</v>
      </c>
      <c r="B121" s="4" t="s">
        <v>300</v>
      </c>
      <c r="C121" s="5" t="s">
        <v>7</v>
      </c>
      <c r="D121" s="5" t="s">
        <v>1864</v>
      </c>
      <c r="E121" s="4" t="s">
        <v>1865</v>
      </c>
      <c r="F121" s="36">
        <v>92386</v>
      </c>
      <c r="G121" s="36">
        <v>0</v>
      </c>
      <c r="H121" s="36">
        <v>92386</v>
      </c>
      <c r="I121" s="4" t="s">
        <v>28</v>
      </c>
      <c r="J121" s="4" t="s">
        <v>28</v>
      </c>
      <c r="K121" s="12">
        <f t="shared" si="6"/>
        <v>92386000</v>
      </c>
      <c r="L121" s="12">
        <f t="shared" si="7"/>
        <v>0</v>
      </c>
      <c r="M121" s="12">
        <f t="shared" si="8"/>
        <v>92386000</v>
      </c>
      <c r="N121" s="13" t="str">
        <f t="shared" si="9"/>
        <v>UNICOMUNAL</v>
      </c>
      <c r="O121" s="13" t="str">
        <f t="shared" si="10"/>
        <v>UNIPROVINCIAL</v>
      </c>
      <c r="P121" s="13" t="str">
        <f>_xlfn.XLOOKUP($A121,ZONAS!$A$2:$A$18,ZONAS!$B$2:$B$18)</f>
        <v>NORTE</v>
      </c>
      <c r="Q121" s="13" t="str">
        <f>_xlfn.XLOOKUP($B121,ZONAS!$D$2:$D$11,ZONAS!$E$2:$E$11)</f>
        <v>DOPO</v>
      </c>
    </row>
    <row r="122" spans="1:17" x14ac:dyDescent="0.2">
      <c r="A122" s="4" t="s">
        <v>122</v>
      </c>
      <c r="B122" s="4" t="s">
        <v>300</v>
      </c>
      <c r="C122" s="5" t="s">
        <v>7</v>
      </c>
      <c r="D122" s="5" t="s">
        <v>1866</v>
      </c>
      <c r="E122" s="4" t="s">
        <v>2359</v>
      </c>
      <c r="F122" s="36">
        <v>500000</v>
      </c>
      <c r="G122" s="36">
        <v>181581.72099999999</v>
      </c>
      <c r="H122" s="36">
        <v>318418.27899999998</v>
      </c>
      <c r="I122" s="4" t="s">
        <v>28</v>
      </c>
      <c r="J122" s="4" t="s">
        <v>28</v>
      </c>
      <c r="K122" s="12">
        <f t="shared" si="6"/>
        <v>500000000</v>
      </c>
      <c r="L122" s="12">
        <f t="shared" si="7"/>
        <v>181581721</v>
      </c>
      <c r="M122" s="12">
        <f t="shared" si="8"/>
        <v>318418279</v>
      </c>
      <c r="N122" s="13" t="str">
        <f t="shared" si="9"/>
        <v>UNICOMUNAL</v>
      </c>
      <c r="O122" s="13" t="str">
        <f t="shared" si="10"/>
        <v>UNIPROVINCIAL</v>
      </c>
      <c r="P122" s="13" t="str">
        <f>_xlfn.XLOOKUP($A122,ZONAS!$A$2:$A$18,ZONAS!$B$2:$B$18)</f>
        <v>NORTE</v>
      </c>
      <c r="Q122" s="13" t="str">
        <f>_xlfn.XLOOKUP($B122,ZONAS!$D$2:$D$11,ZONAS!$E$2:$E$11)</f>
        <v>DOPO</v>
      </c>
    </row>
    <row r="123" spans="1:17" x14ac:dyDescent="0.2">
      <c r="A123" s="4" t="s">
        <v>122</v>
      </c>
      <c r="B123" s="4" t="s">
        <v>184</v>
      </c>
      <c r="C123" s="5" t="s">
        <v>7</v>
      </c>
      <c r="D123" s="5" t="s">
        <v>4053</v>
      </c>
      <c r="E123" s="4" t="s">
        <v>4054</v>
      </c>
      <c r="F123" s="36">
        <v>5350</v>
      </c>
      <c r="G123" s="36">
        <v>0</v>
      </c>
      <c r="H123" s="36">
        <v>5350</v>
      </c>
      <c r="I123" s="4" t="s">
        <v>28</v>
      </c>
      <c r="J123" s="4" t="s">
        <v>28</v>
      </c>
      <c r="K123" s="12">
        <f t="shared" si="6"/>
        <v>5350000</v>
      </c>
      <c r="L123" s="12">
        <f t="shared" si="7"/>
        <v>0</v>
      </c>
      <c r="M123" s="12">
        <f t="shared" si="8"/>
        <v>5350000</v>
      </c>
      <c r="N123" s="13" t="str">
        <f t="shared" si="9"/>
        <v>UNICOMUNAL</v>
      </c>
      <c r="O123" s="13" t="str">
        <f t="shared" si="10"/>
        <v>UNIPROVINCIAL</v>
      </c>
      <c r="P123" s="13" t="str">
        <f>_xlfn.XLOOKUP($A123,ZONAS!$A$2:$A$18,ZONAS!$B$2:$B$18)</f>
        <v>NORTE</v>
      </c>
      <c r="Q123" s="13" t="str">
        <f>_xlfn.XLOOKUP($B123,ZONAS!$D$2:$D$11,ZONAS!$E$2:$E$11)</f>
        <v>DAER</v>
      </c>
    </row>
    <row r="124" spans="1:17" x14ac:dyDescent="0.2">
      <c r="A124" s="4" t="s">
        <v>122</v>
      </c>
      <c r="B124" s="4" t="s">
        <v>184</v>
      </c>
      <c r="C124" s="5" t="s">
        <v>7</v>
      </c>
      <c r="D124" s="5" t="s">
        <v>2105</v>
      </c>
      <c r="E124" s="4" t="s">
        <v>2360</v>
      </c>
      <c r="F124" s="36">
        <v>259431</v>
      </c>
      <c r="G124" s="36">
        <v>29666.62</v>
      </c>
      <c r="H124" s="36">
        <v>229764.38</v>
      </c>
      <c r="I124" s="4" t="s">
        <v>28</v>
      </c>
      <c r="J124" s="4" t="s">
        <v>28</v>
      </c>
      <c r="K124" s="12">
        <f t="shared" si="6"/>
        <v>259431000</v>
      </c>
      <c r="L124" s="12">
        <f t="shared" si="7"/>
        <v>29666620</v>
      </c>
      <c r="M124" s="12">
        <f t="shared" si="8"/>
        <v>229764380</v>
      </c>
      <c r="N124" s="13" t="str">
        <f t="shared" si="9"/>
        <v>UNICOMUNAL</v>
      </c>
      <c r="O124" s="13" t="str">
        <f t="shared" si="10"/>
        <v>UNIPROVINCIAL</v>
      </c>
      <c r="P124" s="13" t="str">
        <f>_xlfn.XLOOKUP($A124,ZONAS!$A$2:$A$18,ZONAS!$B$2:$B$18)</f>
        <v>NORTE</v>
      </c>
      <c r="Q124" s="13" t="str">
        <f>_xlfn.XLOOKUP($B124,ZONAS!$D$2:$D$11,ZONAS!$E$2:$E$11)</f>
        <v>DAER</v>
      </c>
    </row>
    <row r="125" spans="1:17" x14ac:dyDescent="0.2">
      <c r="A125" s="4" t="s">
        <v>122</v>
      </c>
      <c r="B125" s="4" t="s">
        <v>184</v>
      </c>
      <c r="C125" s="5" t="s">
        <v>7</v>
      </c>
      <c r="D125" s="5" t="s">
        <v>2831</v>
      </c>
      <c r="E125" s="4" t="s">
        <v>2832</v>
      </c>
      <c r="F125" s="36">
        <v>685200</v>
      </c>
      <c r="G125" s="36">
        <v>0</v>
      </c>
      <c r="H125" s="36">
        <v>685200</v>
      </c>
      <c r="I125" s="4" t="s">
        <v>311</v>
      </c>
      <c r="J125" s="4" t="s">
        <v>314</v>
      </c>
      <c r="K125" s="12">
        <f t="shared" si="6"/>
        <v>685200000</v>
      </c>
      <c r="L125" s="12">
        <f t="shared" si="7"/>
        <v>0</v>
      </c>
      <c r="M125" s="12">
        <f t="shared" si="8"/>
        <v>685200000</v>
      </c>
      <c r="N125" s="13" t="str">
        <f t="shared" si="9"/>
        <v>UNICOMUNAL</v>
      </c>
      <c r="O125" s="13" t="str">
        <f t="shared" si="10"/>
        <v>UNIPROVINCIAL</v>
      </c>
      <c r="P125" s="13" t="str">
        <f>_xlfn.XLOOKUP($A125,ZONAS!$A$2:$A$18,ZONAS!$B$2:$B$18)</f>
        <v>NORTE</v>
      </c>
      <c r="Q125" s="13" t="str">
        <f>_xlfn.XLOOKUP($B125,ZONAS!$D$2:$D$11,ZONAS!$E$2:$E$11)</f>
        <v>DAER</v>
      </c>
    </row>
    <row r="126" spans="1:17" x14ac:dyDescent="0.2">
      <c r="A126" s="4" t="s">
        <v>122</v>
      </c>
      <c r="B126" s="4" t="s">
        <v>184</v>
      </c>
      <c r="C126" s="5" t="s">
        <v>7</v>
      </c>
      <c r="D126" s="5" t="s">
        <v>217</v>
      </c>
      <c r="E126" s="4" t="s">
        <v>218</v>
      </c>
      <c r="F126" s="36">
        <v>21000</v>
      </c>
      <c r="G126" s="36">
        <v>20558.322</v>
      </c>
      <c r="H126" s="36">
        <v>441.67799999999988</v>
      </c>
      <c r="I126" s="4" t="s">
        <v>28</v>
      </c>
      <c r="J126" s="4" t="s">
        <v>28</v>
      </c>
      <c r="K126" s="12">
        <f t="shared" si="6"/>
        <v>21000000</v>
      </c>
      <c r="L126" s="12">
        <f t="shared" si="7"/>
        <v>20558322</v>
      </c>
      <c r="M126" s="12">
        <f t="shared" si="8"/>
        <v>441677.99999999988</v>
      </c>
      <c r="N126" s="13" t="str">
        <f t="shared" si="9"/>
        <v>UNICOMUNAL</v>
      </c>
      <c r="O126" s="13" t="str">
        <f t="shared" si="10"/>
        <v>UNIPROVINCIAL</v>
      </c>
      <c r="P126" s="13" t="str">
        <f>_xlfn.XLOOKUP($A126,ZONAS!$A$2:$A$18,ZONAS!$B$2:$B$18)</f>
        <v>NORTE</v>
      </c>
      <c r="Q126" s="13" t="str">
        <f>_xlfn.XLOOKUP($B126,ZONAS!$D$2:$D$11,ZONAS!$E$2:$E$11)</f>
        <v>DAER</v>
      </c>
    </row>
    <row r="127" spans="1:17" x14ac:dyDescent="0.2">
      <c r="A127" s="4" t="s">
        <v>122</v>
      </c>
      <c r="B127" s="4" t="s">
        <v>184</v>
      </c>
      <c r="C127" s="5" t="s">
        <v>7</v>
      </c>
      <c r="D127" s="5" t="s">
        <v>318</v>
      </c>
      <c r="E127" s="4" t="s">
        <v>2355</v>
      </c>
      <c r="F127" s="36">
        <v>28800</v>
      </c>
      <c r="G127" s="36">
        <v>27986.108</v>
      </c>
      <c r="H127" s="36">
        <v>813.89199999999983</v>
      </c>
      <c r="I127" s="4" t="s">
        <v>28</v>
      </c>
      <c r="J127" s="4" t="s">
        <v>28</v>
      </c>
      <c r="K127" s="12">
        <f t="shared" si="6"/>
        <v>28800000</v>
      </c>
      <c r="L127" s="12">
        <f t="shared" si="7"/>
        <v>27986108</v>
      </c>
      <c r="M127" s="12">
        <f t="shared" si="8"/>
        <v>813891.99999999977</v>
      </c>
      <c r="N127" s="13" t="str">
        <f t="shared" si="9"/>
        <v>UNICOMUNAL</v>
      </c>
      <c r="O127" s="13" t="str">
        <f t="shared" si="10"/>
        <v>UNIPROVINCIAL</v>
      </c>
      <c r="P127" s="13" t="str">
        <f>_xlfn.XLOOKUP($A127,ZONAS!$A$2:$A$18,ZONAS!$B$2:$B$18)</f>
        <v>NORTE</v>
      </c>
      <c r="Q127" s="13" t="str">
        <f>_xlfn.XLOOKUP($B127,ZONAS!$D$2:$D$11,ZONAS!$E$2:$E$11)</f>
        <v>DAER</v>
      </c>
    </row>
    <row r="128" spans="1:17" ht="25.5" x14ac:dyDescent="0.2">
      <c r="A128" s="4" t="s">
        <v>122</v>
      </c>
      <c r="B128" s="4" t="s">
        <v>184</v>
      </c>
      <c r="C128" s="5" t="s">
        <v>7</v>
      </c>
      <c r="D128" s="5" t="s">
        <v>2197</v>
      </c>
      <c r="E128" s="4" t="s">
        <v>2361</v>
      </c>
      <c r="F128" s="36">
        <v>49700</v>
      </c>
      <c r="G128" s="36">
        <v>48771.652000000002</v>
      </c>
      <c r="H128" s="36">
        <v>928.34799999999802</v>
      </c>
      <c r="I128" s="4" t="s">
        <v>315</v>
      </c>
      <c r="J128" s="4" t="s">
        <v>322</v>
      </c>
      <c r="K128" s="12">
        <f t="shared" si="6"/>
        <v>49700000</v>
      </c>
      <c r="L128" s="12">
        <f t="shared" si="7"/>
        <v>48771652</v>
      </c>
      <c r="M128" s="12">
        <f t="shared" si="8"/>
        <v>928347.99999999802</v>
      </c>
      <c r="N128" s="13" t="str">
        <f t="shared" si="9"/>
        <v>UNICOMUNAL</v>
      </c>
      <c r="O128" s="13" t="str">
        <f t="shared" si="10"/>
        <v>UNIPROVINCIAL</v>
      </c>
      <c r="P128" s="13" t="str">
        <f>_xlfn.XLOOKUP($A128,ZONAS!$A$2:$A$18,ZONAS!$B$2:$B$18)</f>
        <v>NORTE</v>
      </c>
      <c r="Q128" s="13" t="str">
        <f>_xlfn.XLOOKUP($B128,ZONAS!$D$2:$D$11,ZONAS!$E$2:$E$11)</f>
        <v>DAER</v>
      </c>
    </row>
    <row r="129" spans="1:17" x14ac:dyDescent="0.2">
      <c r="A129" s="4" t="s">
        <v>122</v>
      </c>
      <c r="B129" s="4" t="s">
        <v>2818</v>
      </c>
      <c r="C129" s="5" t="s">
        <v>7</v>
      </c>
      <c r="D129" s="5" t="s">
        <v>2665</v>
      </c>
      <c r="E129" s="4" t="s">
        <v>2666</v>
      </c>
      <c r="F129" s="36">
        <v>213974</v>
      </c>
      <c r="G129" s="36">
        <v>0</v>
      </c>
      <c r="H129" s="36">
        <v>213974</v>
      </c>
      <c r="I129" s="4" t="s">
        <v>311</v>
      </c>
      <c r="J129" s="4" t="s">
        <v>314</v>
      </c>
      <c r="K129" s="12">
        <f t="shared" si="6"/>
        <v>213974000</v>
      </c>
      <c r="L129" s="12">
        <f t="shared" si="7"/>
        <v>0</v>
      </c>
      <c r="M129" s="12">
        <f t="shared" si="8"/>
        <v>213974000</v>
      </c>
      <c r="N129" s="13" t="str">
        <f t="shared" si="9"/>
        <v>UNICOMUNAL</v>
      </c>
      <c r="O129" s="13" t="str">
        <f t="shared" si="10"/>
        <v>UNIPROVINCIAL</v>
      </c>
      <c r="P129" s="13" t="str">
        <f>_xlfn.XLOOKUP($A129,ZONAS!$A$2:$A$18,ZONAS!$B$2:$B$18)</f>
        <v>NORTE</v>
      </c>
      <c r="Q129" s="13" t="str">
        <f>_xlfn.XLOOKUP($B129,ZONAS!$D$2:$D$11,ZONAS!$E$2:$E$11)</f>
        <v>SSSR</v>
      </c>
    </row>
    <row r="130" spans="1:17" x14ac:dyDescent="0.2">
      <c r="A130" s="4" t="s">
        <v>122</v>
      </c>
      <c r="B130" s="4" t="s">
        <v>2818</v>
      </c>
      <c r="C130" s="5" t="s">
        <v>7</v>
      </c>
      <c r="D130" s="5" t="s">
        <v>1867</v>
      </c>
      <c r="E130" s="4" t="s">
        <v>1868</v>
      </c>
      <c r="F130" s="36">
        <v>47560</v>
      </c>
      <c r="G130" s="36">
        <v>15850.946</v>
      </c>
      <c r="H130" s="36">
        <v>31709.054</v>
      </c>
      <c r="I130" s="4" t="s">
        <v>28</v>
      </c>
      <c r="J130" s="4" t="s">
        <v>28</v>
      </c>
      <c r="K130" s="12">
        <f t="shared" si="6"/>
        <v>47560000</v>
      </c>
      <c r="L130" s="12">
        <f t="shared" si="7"/>
        <v>15850946</v>
      </c>
      <c r="M130" s="12">
        <f t="shared" si="8"/>
        <v>31709054</v>
      </c>
      <c r="N130" s="13" t="str">
        <f t="shared" si="9"/>
        <v>UNICOMUNAL</v>
      </c>
      <c r="O130" s="13" t="str">
        <f t="shared" si="10"/>
        <v>UNIPROVINCIAL</v>
      </c>
      <c r="P130" s="13" t="str">
        <f>_xlfn.XLOOKUP($A130,ZONAS!$A$2:$A$18,ZONAS!$B$2:$B$18)</f>
        <v>NORTE</v>
      </c>
      <c r="Q130" s="13" t="str">
        <f>_xlfn.XLOOKUP($B130,ZONAS!$D$2:$D$11,ZONAS!$E$2:$E$11)</f>
        <v>SSSR</v>
      </c>
    </row>
    <row r="131" spans="1:17" x14ac:dyDescent="0.2">
      <c r="A131" s="4" t="s">
        <v>122</v>
      </c>
      <c r="B131" s="4" t="s">
        <v>2818</v>
      </c>
      <c r="C131" s="5" t="s">
        <v>7</v>
      </c>
      <c r="D131" s="5" t="s">
        <v>1869</v>
      </c>
      <c r="E131" s="4" t="s">
        <v>1870</v>
      </c>
      <c r="F131" s="36">
        <v>1468000</v>
      </c>
      <c r="G131" s="36">
        <v>287889.26899999997</v>
      </c>
      <c r="H131" s="36">
        <v>1180110.7310000001</v>
      </c>
      <c r="I131" s="4" t="s">
        <v>311</v>
      </c>
      <c r="J131" s="4" t="s">
        <v>1871</v>
      </c>
      <c r="K131" s="12">
        <f t="shared" ref="K131:K194" si="11">F131*1000</f>
        <v>1468000000</v>
      </c>
      <c r="L131" s="12">
        <f t="shared" ref="L131:L194" si="12">G131*1000</f>
        <v>287889269</v>
      </c>
      <c r="M131" s="12">
        <f t="shared" ref="M131:M194" si="13">H131*1000</f>
        <v>1180110731.0000002</v>
      </c>
      <c r="N131" s="13" t="str">
        <f t="shared" ref="N131:N194" si="14">IF(J131="intercomunal","INTERCOMUNAL","UNICOMUNAL")</f>
        <v>UNICOMUNAL</v>
      </c>
      <c r="O131" s="13" t="str">
        <f t="shared" ref="O131:O194" si="15">IF(I131="INTERPROVINCIAL","INTERPROVINCIAL","UNIPROVINCIAL")</f>
        <v>UNIPROVINCIAL</v>
      </c>
      <c r="P131" s="13" t="str">
        <f>_xlfn.XLOOKUP($A131,ZONAS!$A$2:$A$18,ZONAS!$B$2:$B$18)</f>
        <v>NORTE</v>
      </c>
      <c r="Q131" s="13" t="str">
        <f>_xlfn.XLOOKUP($B131,ZONAS!$D$2:$D$11,ZONAS!$E$2:$E$11)</f>
        <v>SSSR</v>
      </c>
    </row>
    <row r="132" spans="1:17" x14ac:dyDescent="0.2">
      <c r="A132" s="4" t="s">
        <v>122</v>
      </c>
      <c r="B132" s="4" t="s">
        <v>2818</v>
      </c>
      <c r="C132" s="5" t="s">
        <v>7</v>
      </c>
      <c r="D132" s="5" t="s">
        <v>3324</v>
      </c>
      <c r="E132" s="4" t="s">
        <v>3325</v>
      </c>
      <c r="F132" s="36">
        <v>3450</v>
      </c>
      <c r="G132" s="36">
        <v>2142</v>
      </c>
      <c r="H132" s="36">
        <v>1308</v>
      </c>
      <c r="I132" s="4" t="s">
        <v>311</v>
      </c>
      <c r="J132" s="4" t="s">
        <v>3326</v>
      </c>
      <c r="K132" s="12">
        <f t="shared" si="11"/>
        <v>3450000</v>
      </c>
      <c r="L132" s="12">
        <f t="shared" si="12"/>
        <v>2142000</v>
      </c>
      <c r="M132" s="12">
        <f t="shared" si="13"/>
        <v>1308000</v>
      </c>
      <c r="N132" s="13" t="str">
        <f t="shared" si="14"/>
        <v>UNICOMUNAL</v>
      </c>
      <c r="O132" s="13" t="str">
        <f t="shared" si="15"/>
        <v>UNIPROVINCIAL</v>
      </c>
      <c r="P132" s="13" t="str">
        <f>_xlfn.XLOOKUP($A132,ZONAS!$A$2:$A$18,ZONAS!$B$2:$B$18)</f>
        <v>NORTE</v>
      </c>
      <c r="Q132" s="13" t="str">
        <f>_xlfn.XLOOKUP($B132,ZONAS!$D$2:$D$11,ZONAS!$E$2:$E$11)</f>
        <v>SSSR</v>
      </c>
    </row>
    <row r="133" spans="1:17" x14ac:dyDescent="0.2">
      <c r="A133" s="4" t="s">
        <v>122</v>
      </c>
      <c r="B133" s="4" t="s">
        <v>2818</v>
      </c>
      <c r="C133" s="5" t="s">
        <v>7</v>
      </c>
      <c r="D133" s="5" t="s">
        <v>1872</v>
      </c>
      <c r="E133" s="4" t="s">
        <v>1873</v>
      </c>
      <c r="F133" s="36">
        <v>761715</v>
      </c>
      <c r="G133" s="36">
        <v>442770.728</v>
      </c>
      <c r="H133" s="36">
        <v>318944.272</v>
      </c>
      <c r="I133" s="4" t="s">
        <v>23</v>
      </c>
      <c r="J133" s="4" t="s">
        <v>24</v>
      </c>
      <c r="K133" s="12">
        <f t="shared" si="11"/>
        <v>761715000</v>
      </c>
      <c r="L133" s="12">
        <f t="shared" si="12"/>
        <v>442770728</v>
      </c>
      <c r="M133" s="12">
        <f t="shared" si="13"/>
        <v>318944272</v>
      </c>
      <c r="N133" s="13" t="str">
        <f t="shared" si="14"/>
        <v>INTERCOMUNAL</v>
      </c>
      <c r="O133" s="13" t="str">
        <f t="shared" si="15"/>
        <v>INTERPROVINCIAL</v>
      </c>
      <c r="P133" s="13" t="str">
        <f>_xlfn.XLOOKUP($A133,ZONAS!$A$2:$A$18,ZONAS!$B$2:$B$18)</f>
        <v>NORTE</v>
      </c>
      <c r="Q133" s="13" t="str">
        <f>_xlfn.XLOOKUP($B133,ZONAS!$D$2:$D$11,ZONAS!$E$2:$E$11)</f>
        <v>SSSR</v>
      </c>
    </row>
    <row r="134" spans="1:17" x14ac:dyDescent="0.2">
      <c r="A134" s="4" t="s">
        <v>122</v>
      </c>
      <c r="B134" s="4" t="s">
        <v>2818</v>
      </c>
      <c r="C134" s="5" t="s">
        <v>7</v>
      </c>
      <c r="D134" s="5" t="s">
        <v>2232</v>
      </c>
      <c r="E134" s="4" t="s">
        <v>2833</v>
      </c>
      <c r="F134" s="36">
        <v>227926</v>
      </c>
      <c r="G134" s="36">
        <v>219956.55300000001</v>
      </c>
      <c r="H134" s="36">
        <v>7969.4469999999965</v>
      </c>
      <c r="I134" s="4" t="s">
        <v>311</v>
      </c>
      <c r="J134" s="4" t="s">
        <v>2362</v>
      </c>
      <c r="K134" s="12">
        <f t="shared" si="11"/>
        <v>227926000</v>
      </c>
      <c r="L134" s="12">
        <f t="shared" si="12"/>
        <v>219956553</v>
      </c>
      <c r="M134" s="12">
        <f t="shared" si="13"/>
        <v>7969446.9999999963</v>
      </c>
      <c r="N134" s="13" t="str">
        <f t="shared" si="14"/>
        <v>UNICOMUNAL</v>
      </c>
      <c r="O134" s="13" t="str">
        <f t="shared" si="15"/>
        <v>UNIPROVINCIAL</v>
      </c>
      <c r="P134" s="13" t="str">
        <f>_xlfn.XLOOKUP($A134,ZONAS!$A$2:$A$18,ZONAS!$B$2:$B$18)</f>
        <v>NORTE</v>
      </c>
      <c r="Q134" s="13" t="str">
        <f>_xlfn.XLOOKUP($B134,ZONAS!$D$2:$D$11,ZONAS!$E$2:$E$11)</f>
        <v>SSSR</v>
      </c>
    </row>
    <row r="135" spans="1:17" x14ac:dyDescent="0.2">
      <c r="A135" s="4" t="s">
        <v>122</v>
      </c>
      <c r="B135" s="4" t="s">
        <v>306</v>
      </c>
      <c r="C135" s="5" t="s">
        <v>7</v>
      </c>
      <c r="D135" s="5" t="s">
        <v>339</v>
      </c>
      <c r="E135" s="4" t="s">
        <v>340</v>
      </c>
      <c r="F135" s="36">
        <v>1145333</v>
      </c>
      <c r="G135" s="36">
        <v>55379.430999999997</v>
      </c>
      <c r="H135" s="36">
        <v>1089953.5689999999</v>
      </c>
      <c r="I135" s="4" t="s">
        <v>28</v>
      </c>
      <c r="J135" s="4" t="s">
        <v>28</v>
      </c>
      <c r="K135" s="12">
        <f t="shared" si="11"/>
        <v>1145333000</v>
      </c>
      <c r="L135" s="12">
        <f t="shared" si="12"/>
        <v>55379431</v>
      </c>
      <c r="M135" s="12">
        <f t="shared" si="13"/>
        <v>1089953569</v>
      </c>
      <c r="N135" s="13" t="str">
        <f t="shared" si="14"/>
        <v>UNICOMUNAL</v>
      </c>
      <c r="O135" s="13" t="str">
        <f t="shared" si="15"/>
        <v>UNIPROVINCIAL</v>
      </c>
      <c r="P135" s="13" t="str">
        <f>_xlfn.XLOOKUP($A135,ZONAS!$A$2:$A$18,ZONAS!$B$2:$B$18)</f>
        <v>NORTE</v>
      </c>
      <c r="Q135" s="13" t="str">
        <f>_xlfn.XLOOKUP($B135,ZONAS!$D$2:$D$11,ZONAS!$E$2:$E$11)</f>
        <v>DCOP</v>
      </c>
    </row>
    <row r="136" spans="1:17" x14ac:dyDescent="0.2">
      <c r="A136" s="4" t="s">
        <v>122</v>
      </c>
      <c r="B136" s="4" t="s">
        <v>306</v>
      </c>
      <c r="C136" s="5" t="s">
        <v>7</v>
      </c>
      <c r="D136" s="5" t="s">
        <v>341</v>
      </c>
      <c r="E136" s="4" t="s">
        <v>342</v>
      </c>
      <c r="F136" s="36">
        <v>634596</v>
      </c>
      <c r="G136" s="36">
        <v>180120.06899999999</v>
      </c>
      <c r="H136" s="36">
        <v>454475.93099999998</v>
      </c>
      <c r="I136" s="4" t="s">
        <v>315</v>
      </c>
      <c r="J136" s="4" t="s">
        <v>343</v>
      </c>
      <c r="K136" s="12">
        <f t="shared" si="11"/>
        <v>634596000</v>
      </c>
      <c r="L136" s="12">
        <f t="shared" si="12"/>
        <v>180120069</v>
      </c>
      <c r="M136" s="12">
        <f t="shared" si="13"/>
        <v>454475931</v>
      </c>
      <c r="N136" s="13" t="str">
        <f t="shared" si="14"/>
        <v>UNICOMUNAL</v>
      </c>
      <c r="O136" s="13" t="str">
        <f t="shared" si="15"/>
        <v>UNIPROVINCIAL</v>
      </c>
      <c r="P136" s="13" t="str">
        <f>_xlfn.XLOOKUP($A136,ZONAS!$A$2:$A$18,ZONAS!$B$2:$B$18)</f>
        <v>NORTE</v>
      </c>
      <c r="Q136" s="13" t="str">
        <f>_xlfn.XLOOKUP($B136,ZONAS!$D$2:$D$11,ZONAS!$E$2:$E$11)</f>
        <v>DCOP</v>
      </c>
    </row>
    <row r="137" spans="1:17" x14ac:dyDescent="0.2">
      <c r="A137" s="4" t="s">
        <v>122</v>
      </c>
      <c r="B137" s="4" t="s">
        <v>306</v>
      </c>
      <c r="C137" s="5" t="s">
        <v>7</v>
      </c>
      <c r="D137" s="5" t="s">
        <v>344</v>
      </c>
      <c r="E137" s="4" t="s">
        <v>345</v>
      </c>
      <c r="F137" s="36">
        <v>5000</v>
      </c>
      <c r="G137" s="36">
        <v>0</v>
      </c>
      <c r="H137" s="36">
        <v>5000</v>
      </c>
      <c r="I137" s="4" t="s">
        <v>28</v>
      </c>
      <c r="J137" s="4" t="s">
        <v>28</v>
      </c>
      <c r="K137" s="12">
        <f t="shared" si="11"/>
        <v>5000000</v>
      </c>
      <c r="L137" s="12">
        <f t="shared" si="12"/>
        <v>0</v>
      </c>
      <c r="M137" s="12">
        <f t="shared" si="13"/>
        <v>5000000</v>
      </c>
      <c r="N137" s="13" t="str">
        <f t="shared" si="14"/>
        <v>UNICOMUNAL</v>
      </c>
      <c r="O137" s="13" t="str">
        <f t="shared" si="15"/>
        <v>UNIPROVINCIAL</v>
      </c>
      <c r="P137" s="13" t="str">
        <f>_xlfn.XLOOKUP($A137,ZONAS!$A$2:$A$18,ZONAS!$B$2:$B$18)</f>
        <v>NORTE</v>
      </c>
      <c r="Q137" s="13" t="str">
        <f>_xlfn.XLOOKUP($B137,ZONAS!$D$2:$D$11,ZONAS!$E$2:$E$11)</f>
        <v>DCOP</v>
      </c>
    </row>
    <row r="138" spans="1:17" x14ac:dyDescent="0.2">
      <c r="A138" s="4" t="s">
        <v>122</v>
      </c>
      <c r="B138" s="4" t="s">
        <v>306</v>
      </c>
      <c r="C138" s="5" t="s">
        <v>7</v>
      </c>
      <c r="D138" s="5" t="s">
        <v>2667</v>
      </c>
      <c r="E138" s="4" t="s">
        <v>2668</v>
      </c>
      <c r="F138" s="36">
        <v>117429</v>
      </c>
      <c r="G138" s="36">
        <v>0</v>
      </c>
      <c r="H138" s="36">
        <v>117429</v>
      </c>
      <c r="I138" s="4" t="s">
        <v>28</v>
      </c>
      <c r="J138" s="4" t="s">
        <v>24</v>
      </c>
      <c r="K138" s="12">
        <f t="shared" si="11"/>
        <v>117429000</v>
      </c>
      <c r="L138" s="12">
        <f t="shared" si="12"/>
        <v>0</v>
      </c>
      <c r="M138" s="12">
        <f t="shared" si="13"/>
        <v>117429000</v>
      </c>
      <c r="N138" s="13" t="str">
        <f t="shared" si="14"/>
        <v>INTERCOMUNAL</v>
      </c>
      <c r="O138" s="13" t="str">
        <f t="shared" si="15"/>
        <v>UNIPROVINCIAL</v>
      </c>
      <c r="P138" s="13" t="str">
        <f>_xlfn.XLOOKUP($A138,ZONAS!$A$2:$A$18,ZONAS!$B$2:$B$18)</f>
        <v>NORTE</v>
      </c>
      <c r="Q138" s="13" t="str">
        <f>_xlfn.XLOOKUP($B138,ZONAS!$D$2:$D$11,ZONAS!$E$2:$E$11)</f>
        <v>DCOP</v>
      </c>
    </row>
    <row r="139" spans="1:17" x14ac:dyDescent="0.2">
      <c r="A139" s="4" t="s">
        <v>123</v>
      </c>
      <c r="B139" s="4" t="s">
        <v>319</v>
      </c>
      <c r="C139" s="5" t="s">
        <v>8</v>
      </c>
      <c r="D139" s="5" t="s">
        <v>2714</v>
      </c>
      <c r="E139" s="4" t="s">
        <v>2834</v>
      </c>
      <c r="F139" s="36">
        <v>92822</v>
      </c>
      <c r="G139" s="36">
        <v>0</v>
      </c>
      <c r="H139" s="36">
        <v>92822</v>
      </c>
      <c r="I139" s="4" t="s">
        <v>23</v>
      </c>
      <c r="J139" s="4" t="s">
        <v>24</v>
      </c>
      <c r="K139" s="12">
        <f t="shared" si="11"/>
        <v>92822000</v>
      </c>
      <c r="L139" s="12">
        <f t="shared" si="12"/>
        <v>0</v>
      </c>
      <c r="M139" s="12">
        <f t="shared" si="13"/>
        <v>92822000</v>
      </c>
      <c r="N139" s="13" t="str">
        <f t="shared" si="14"/>
        <v>INTERCOMUNAL</v>
      </c>
      <c r="O139" s="13" t="str">
        <f t="shared" si="15"/>
        <v>INTERPROVINCIAL</v>
      </c>
      <c r="P139" s="13" t="str">
        <f>_xlfn.XLOOKUP($A139,ZONAS!$A$2:$A$18,ZONAS!$B$2:$B$18)</f>
        <v>NORTE</v>
      </c>
      <c r="Q139" s="13" t="str">
        <f>_xlfn.XLOOKUP($B139,ZONAS!$D$2:$D$11,ZONAS!$E$2:$E$11)</f>
        <v>DARQ</v>
      </c>
    </row>
    <row r="140" spans="1:17" x14ac:dyDescent="0.2">
      <c r="A140" s="4" t="s">
        <v>123</v>
      </c>
      <c r="B140" s="4" t="s">
        <v>252</v>
      </c>
      <c r="C140" s="5" t="s">
        <v>7</v>
      </c>
      <c r="D140" s="5" t="s">
        <v>346</v>
      </c>
      <c r="E140" s="4" t="s">
        <v>2363</v>
      </c>
      <c r="F140" s="36">
        <v>181903</v>
      </c>
      <c r="G140" s="36">
        <v>60884.983999999997</v>
      </c>
      <c r="H140" s="36">
        <v>121018.016</v>
      </c>
      <c r="I140" s="4" t="s">
        <v>29</v>
      </c>
      <c r="J140" s="4" t="s">
        <v>29</v>
      </c>
      <c r="K140" s="12">
        <f t="shared" si="11"/>
        <v>181903000</v>
      </c>
      <c r="L140" s="12">
        <f t="shared" si="12"/>
        <v>60884984</v>
      </c>
      <c r="M140" s="12">
        <f t="shared" si="13"/>
        <v>121018016</v>
      </c>
      <c r="N140" s="13" t="str">
        <f t="shared" si="14"/>
        <v>UNICOMUNAL</v>
      </c>
      <c r="O140" s="13" t="str">
        <f t="shared" si="15"/>
        <v>UNIPROVINCIAL</v>
      </c>
      <c r="P140" s="13" t="str">
        <f>_xlfn.XLOOKUP($A140,ZONAS!$A$2:$A$18,ZONAS!$B$2:$B$18)</f>
        <v>NORTE</v>
      </c>
      <c r="Q140" s="13" t="str">
        <f>_xlfn.XLOOKUP($B140,ZONAS!$D$2:$D$11,ZONAS!$E$2:$E$11)</f>
        <v>DOHR</v>
      </c>
    </row>
    <row r="141" spans="1:17" ht="25.5" x14ac:dyDescent="0.2">
      <c r="A141" s="4" t="s">
        <v>123</v>
      </c>
      <c r="B141" s="4" t="s">
        <v>252</v>
      </c>
      <c r="C141" s="5" t="s">
        <v>7</v>
      </c>
      <c r="D141" s="5" t="s">
        <v>1874</v>
      </c>
      <c r="E141" s="4" t="s">
        <v>1875</v>
      </c>
      <c r="F141" s="36">
        <v>4466024</v>
      </c>
      <c r="G141" s="36">
        <v>354125.364</v>
      </c>
      <c r="H141" s="36">
        <v>4111898.6359999999</v>
      </c>
      <c r="I141" s="4" t="s">
        <v>350</v>
      </c>
      <c r="J141" s="4" t="s">
        <v>1876</v>
      </c>
      <c r="K141" s="12">
        <f t="shared" si="11"/>
        <v>4466024000</v>
      </c>
      <c r="L141" s="12">
        <f t="shared" si="12"/>
        <v>354125364</v>
      </c>
      <c r="M141" s="12">
        <f t="shared" si="13"/>
        <v>4111898636</v>
      </c>
      <c r="N141" s="13" t="str">
        <f t="shared" si="14"/>
        <v>UNICOMUNAL</v>
      </c>
      <c r="O141" s="13" t="str">
        <f t="shared" si="15"/>
        <v>UNIPROVINCIAL</v>
      </c>
      <c r="P141" s="13" t="str">
        <f>_xlfn.XLOOKUP($A141,ZONAS!$A$2:$A$18,ZONAS!$B$2:$B$18)</f>
        <v>NORTE</v>
      </c>
      <c r="Q141" s="13" t="str">
        <f>_xlfn.XLOOKUP($B141,ZONAS!$D$2:$D$11,ZONAS!$E$2:$E$11)</f>
        <v>DOHR</v>
      </c>
    </row>
    <row r="142" spans="1:17" x14ac:dyDescent="0.2">
      <c r="A142" s="4" t="s">
        <v>123</v>
      </c>
      <c r="B142" s="4" t="s">
        <v>252</v>
      </c>
      <c r="C142" s="5" t="s">
        <v>7</v>
      </c>
      <c r="D142" s="5" t="s">
        <v>2106</v>
      </c>
      <c r="E142" s="4" t="s">
        <v>2366</v>
      </c>
      <c r="F142" s="36">
        <v>487000</v>
      </c>
      <c r="G142" s="36">
        <v>360129.96500000003</v>
      </c>
      <c r="H142" s="36">
        <v>126870.03499999997</v>
      </c>
      <c r="I142" s="4" t="s">
        <v>30</v>
      </c>
      <c r="J142" s="4" t="s">
        <v>32</v>
      </c>
      <c r="K142" s="12">
        <f t="shared" si="11"/>
        <v>487000000</v>
      </c>
      <c r="L142" s="12">
        <f t="shared" si="12"/>
        <v>360129965</v>
      </c>
      <c r="M142" s="12">
        <f t="shared" si="13"/>
        <v>126870034.99999997</v>
      </c>
      <c r="N142" s="13" t="str">
        <f t="shared" si="14"/>
        <v>UNICOMUNAL</v>
      </c>
      <c r="O142" s="13" t="str">
        <f t="shared" si="15"/>
        <v>UNIPROVINCIAL</v>
      </c>
      <c r="P142" s="13" t="str">
        <f>_xlfn.XLOOKUP($A142,ZONAS!$A$2:$A$18,ZONAS!$B$2:$B$18)</f>
        <v>NORTE</v>
      </c>
      <c r="Q142" s="13" t="str">
        <f>_xlfn.XLOOKUP($B142,ZONAS!$D$2:$D$11,ZONAS!$E$2:$E$11)</f>
        <v>DOHR</v>
      </c>
    </row>
    <row r="143" spans="1:17" x14ac:dyDescent="0.2">
      <c r="A143" s="4" t="s">
        <v>123</v>
      </c>
      <c r="B143" s="4" t="s">
        <v>257</v>
      </c>
      <c r="C143" s="5" t="s">
        <v>7</v>
      </c>
      <c r="D143" s="5" t="s">
        <v>353</v>
      </c>
      <c r="E143" s="4" t="s">
        <v>354</v>
      </c>
      <c r="F143" s="36">
        <v>1844000</v>
      </c>
      <c r="G143" s="36">
        <v>318005.20900000003</v>
      </c>
      <c r="H143" s="36">
        <v>1525994.791</v>
      </c>
      <c r="I143" s="4" t="s">
        <v>30</v>
      </c>
      <c r="J143" s="4" t="s">
        <v>355</v>
      </c>
      <c r="K143" s="12">
        <f t="shared" si="11"/>
        <v>1844000000</v>
      </c>
      <c r="L143" s="12">
        <f t="shared" si="12"/>
        <v>318005209.00000006</v>
      </c>
      <c r="M143" s="12">
        <f t="shared" si="13"/>
        <v>1525994791</v>
      </c>
      <c r="N143" s="13" t="str">
        <f t="shared" si="14"/>
        <v>UNICOMUNAL</v>
      </c>
      <c r="O143" s="13" t="str">
        <f t="shared" si="15"/>
        <v>UNIPROVINCIAL</v>
      </c>
      <c r="P143" s="13" t="str">
        <f>_xlfn.XLOOKUP($A143,ZONAS!$A$2:$A$18,ZONAS!$B$2:$B$18)</f>
        <v>NORTE</v>
      </c>
      <c r="Q143" s="13" t="str">
        <f>_xlfn.XLOOKUP($B143,ZONAS!$D$2:$D$11,ZONAS!$E$2:$E$11)</f>
        <v>DVIA</v>
      </c>
    </row>
    <row r="144" spans="1:17" x14ac:dyDescent="0.2">
      <c r="A144" s="4" t="s">
        <v>123</v>
      </c>
      <c r="B144" s="4" t="s">
        <v>257</v>
      </c>
      <c r="C144" s="5" t="s">
        <v>7</v>
      </c>
      <c r="D144" s="5" t="s">
        <v>358</v>
      </c>
      <c r="E144" s="4" t="s">
        <v>359</v>
      </c>
      <c r="F144" s="36">
        <v>34000</v>
      </c>
      <c r="G144" s="36">
        <v>0</v>
      </c>
      <c r="H144" s="36">
        <v>34000</v>
      </c>
      <c r="I144" s="4" t="s">
        <v>29</v>
      </c>
      <c r="J144" s="4" t="s">
        <v>29</v>
      </c>
      <c r="K144" s="12">
        <f t="shared" si="11"/>
        <v>34000000</v>
      </c>
      <c r="L144" s="12">
        <f t="shared" si="12"/>
        <v>0</v>
      </c>
      <c r="M144" s="12">
        <f t="shared" si="13"/>
        <v>34000000</v>
      </c>
      <c r="N144" s="13" t="str">
        <f t="shared" si="14"/>
        <v>UNICOMUNAL</v>
      </c>
      <c r="O144" s="13" t="str">
        <f t="shared" si="15"/>
        <v>UNIPROVINCIAL</v>
      </c>
      <c r="P144" s="13" t="str">
        <f>_xlfn.XLOOKUP($A144,ZONAS!$A$2:$A$18,ZONAS!$B$2:$B$18)</f>
        <v>NORTE</v>
      </c>
      <c r="Q144" s="13" t="str">
        <f>_xlfn.XLOOKUP($B144,ZONAS!$D$2:$D$11,ZONAS!$E$2:$E$11)</f>
        <v>DVIA</v>
      </c>
    </row>
    <row r="145" spans="1:17" x14ac:dyDescent="0.2">
      <c r="A145" s="4" t="s">
        <v>123</v>
      </c>
      <c r="B145" s="4" t="s">
        <v>257</v>
      </c>
      <c r="C145" s="5" t="s">
        <v>7</v>
      </c>
      <c r="D145" s="5" t="s">
        <v>360</v>
      </c>
      <c r="E145" s="4" t="s">
        <v>361</v>
      </c>
      <c r="F145" s="36">
        <v>11000</v>
      </c>
      <c r="G145" s="36">
        <v>0</v>
      </c>
      <c r="H145" s="36">
        <v>11000</v>
      </c>
      <c r="I145" s="4" t="s">
        <v>30</v>
      </c>
      <c r="J145" s="4" t="s">
        <v>32</v>
      </c>
      <c r="K145" s="12">
        <f t="shared" si="11"/>
        <v>11000000</v>
      </c>
      <c r="L145" s="12">
        <f t="shared" si="12"/>
        <v>0</v>
      </c>
      <c r="M145" s="12">
        <f t="shared" si="13"/>
        <v>11000000</v>
      </c>
      <c r="N145" s="13" t="str">
        <f t="shared" si="14"/>
        <v>UNICOMUNAL</v>
      </c>
      <c r="O145" s="13" t="str">
        <f t="shared" si="15"/>
        <v>UNIPROVINCIAL</v>
      </c>
      <c r="P145" s="13" t="str">
        <f>_xlfn.XLOOKUP($A145,ZONAS!$A$2:$A$18,ZONAS!$B$2:$B$18)</f>
        <v>NORTE</v>
      </c>
      <c r="Q145" s="13" t="str">
        <f>_xlfn.XLOOKUP($B145,ZONAS!$D$2:$D$11,ZONAS!$E$2:$E$11)</f>
        <v>DVIA</v>
      </c>
    </row>
    <row r="146" spans="1:17" x14ac:dyDescent="0.2">
      <c r="A146" s="4" t="s">
        <v>123</v>
      </c>
      <c r="B146" s="4" t="s">
        <v>257</v>
      </c>
      <c r="C146" s="5" t="s">
        <v>7</v>
      </c>
      <c r="D146" s="5" t="s">
        <v>362</v>
      </c>
      <c r="E146" s="4" t="s">
        <v>363</v>
      </c>
      <c r="F146" s="36">
        <v>8114000</v>
      </c>
      <c r="G146" s="36">
        <v>643020.06799999997</v>
      </c>
      <c r="H146" s="36">
        <v>7470979.932</v>
      </c>
      <c r="I146" s="4" t="s">
        <v>351</v>
      </c>
      <c r="J146" s="4" t="s">
        <v>364</v>
      </c>
      <c r="K146" s="12">
        <f t="shared" si="11"/>
        <v>8114000000</v>
      </c>
      <c r="L146" s="12">
        <f t="shared" si="12"/>
        <v>643020068</v>
      </c>
      <c r="M146" s="12">
        <f t="shared" si="13"/>
        <v>7470979932</v>
      </c>
      <c r="N146" s="13" t="str">
        <f t="shared" si="14"/>
        <v>UNICOMUNAL</v>
      </c>
      <c r="O146" s="13" t="str">
        <f t="shared" si="15"/>
        <v>UNIPROVINCIAL</v>
      </c>
      <c r="P146" s="13" t="str">
        <f>_xlfn.XLOOKUP($A146,ZONAS!$A$2:$A$18,ZONAS!$B$2:$B$18)</f>
        <v>NORTE</v>
      </c>
      <c r="Q146" s="13" t="str">
        <f>_xlfn.XLOOKUP($B146,ZONAS!$D$2:$D$11,ZONAS!$E$2:$E$11)</f>
        <v>DVIA</v>
      </c>
    </row>
    <row r="147" spans="1:17" x14ac:dyDescent="0.2">
      <c r="A147" s="4" t="s">
        <v>123</v>
      </c>
      <c r="B147" s="4" t="s">
        <v>257</v>
      </c>
      <c r="C147" s="5" t="s">
        <v>7</v>
      </c>
      <c r="D147" s="5" t="s">
        <v>2835</v>
      </c>
      <c r="E147" s="4" t="s">
        <v>2836</v>
      </c>
      <c r="F147" s="36">
        <v>283000</v>
      </c>
      <c r="G147" s="36">
        <v>0</v>
      </c>
      <c r="H147" s="36">
        <v>283000</v>
      </c>
      <c r="I147" s="4" t="s">
        <v>30</v>
      </c>
      <c r="J147" s="4" t="s">
        <v>31</v>
      </c>
      <c r="K147" s="12">
        <f t="shared" si="11"/>
        <v>283000000</v>
      </c>
      <c r="L147" s="12">
        <f t="shared" si="12"/>
        <v>0</v>
      </c>
      <c r="M147" s="12">
        <f t="shared" si="13"/>
        <v>283000000</v>
      </c>
      <c r="N147" s="13" t="str">
        <f t="shared" si="14"/>
        <v>UNICOMUNAL</v>
      </c>
      <c r="O147" s="13" t="str">
        <f t="shared" si="15"/>
        <v>UNIPROVINCIAL</v>
      </c>
      <c r="P147" s="13" t="str">
        <f>_xlfn.XLOOKUP($A147,ZONAS!$A$2:$A$18,ZONAS!$B$2:$B$18)</f>
        <v>NORTE</v>
      </c>
      <c r="Q147" s="13" t="str">
        <f>_xlfn.XLOOKUP($B147,ZONAS!$D$2:$D$11,ZONAS!$E$2:$E$11)</f>
        <v>DVIA</v>
      </c>
    </row>
    <row r="148" spans="1:17" x14ac:dyDescent="0.2">
      <c r="A148" s="4" t="s">
        <v>123</v>
      </c>
      <c r="B148" s="4" t="s">
        <v>257</v>
      </c>
      <c r="C148" s="5" t="s">
        <v>7</v>
      </c>
      <c r="D148" s="5" t="s">
        <v>366</v>
      </c>
      <c r="E148" s="4" t="s">
        <v>367</v>
      </c>
      <c r="F148" s="36">
        <v>1339000</v>
      </c>
      <c r="G148" s="36">
        <v>0</v>
      </c>
      <c r="H148" s="36">
        <v>1339000</v>
      </c>
      <c r="I148" s="4" t="s">
        <v>356</v>
      </c>
      <c r="J148" s="4" t="s">
        <v>356</v>
      </c>
      <c r="K148" s="12">
        <f t="shared" si="11"/>
        <v>1339000000</v>
      </c>
      <c r="L148" s="12">
        <f t="shared" si="12"/>
        <v>0</v>
      </c>
      <c r="M148" s="12">
        <f t="shared" si="13"/>
        <v>1339000000</v>
      </c>
      <c r="N148" s="13" t="str">
        <f t="shared" si="14"/>
        <v>UNICOMUNAL</v>
      </c>
      <c r="O148" s="13" t="str">
        <f t="shared" si="15"/>
        <v>UNIPROVINCIAL</v>
      </c>
      <c r="P148" s="13" t="str">
        <f>_xlfn.XLOOKUP($A148,ZONAS!$A$2:$A$18,ZONAS!$B$2:$B$18)</f>
        <v>NORTE</v>
      </c>
      <c r="Q148" s="13" t="str">
        <f>_xlfn.XLOOKUP($B148,ZONAS!$D$2:$D$11,ZONAS!$E$2:$E$11)</f>
        <v>DVIA</v>
      </c>
    </row>
    <row r="149" spans="1:17" x14ac:dyDescent="0.2">
      <c r="A149" s="4" t="s">
        <v>123</v>
      </c>
      <c r="B149" s="4" t="s">
        <v>257</v>
      </c>
      <c r="C149" s="5" t="s">
        <v>7</v>
      </c>
      <c r="D149" s="5" t="s">
        <v>368</v>
      </c>
      <c r="E149" s="4" t="s">
        <v>369</v>
      </c>
      <c r="F149" s="36">
        <v>4689000</v>
      </c>
      <c r="G149" s="36">
        <v>38401.448999999993</v>
      </c>
      <c r="H149" s="36">
        <v>4650598.551</v>
      </c>
      <c r="I149" s="4" t="s">
        <v>30</v>
      </c>
      <c r="J149" s="4" t="s">
        <v>31</v>
      </c>
      <c r="K149" s="12">
        <f t="shared" si="11"/>
        <v>4689000000</v>
      </c>
      <c r="L149" s="12">
        <f t="shared" si="12"/>
        <v>38401448.999999993</v>
      </c>
      <c r="M149" s="12">
        <f t="shared" si="13"/>
        <v>4650598551</v>
      </c>
      <c r="N149" s="13" t="str">
        <f t="shared" si="14"/>
        <v>UNICOMUNAL</v>
      </c>
      <c r="O149" s="13" t="str">
        <f t="shared" si="15"/>
        <v>UNIPROVINCIAL</v>
      </c>
      <c r="P149" s="13" t="str">
        <f>_xlfn.XLOOKUP($A149,ZONAS!$A$2:$A$18,ZONAS!$B$2:$B$18)</f>
        <v>NORTE</v>
      </c>
      <c r="Q149" s="13" t="str">
        <f>_xlfn.XLOOKUP($B149,ZONAS!$D$2:$D$11,ZONAS!$E$2:$E$11)</f>
        <v>DVIA</v>
      </c>
    </row>
    <row r="150" spans="1:17" x14ac:dyDescent="0.2">
      <c r="A150" s="4" t="s">
        <v>123</v>
      </c>
      <c r="B150" s="4" t="s">
        <v>257</v>
      </c>
      <c r="C150" s="5" t="s">
        <v>7</v>
      </c>
      <c r="D150" s="5" t="s">
        <v>4055</v>
      </c>
      <c r="E150" s="4" t="s">
        <v>4056</v>
      </c>
      <c r="F150" s="36">
        <v>10000</v>
      </c>
      <c r="G150" s="36">
        <v>0</v>
      </c>
      <c r="H150" s="36">
        <v>10000</v>
      </c>
      <c r="I150" s="4" t="s">
        <v>29</v>
      </c>
      <c r="J150" s="4" t="s">
        <v>365</v>
      </c>
      <c r="K150" s="12">
        <f t="shared" si="11"/>
        <v>10000000</v>
      </c>
      <c r="L150" s="12">
        <f t="shared" si="12"/>
        <v>0</v>
      </c>
      <c r="M150" s="12">
        <f t="shared" si="13"/>
        <v>10000000</v>
      </c>
      <c r="N150" s="13" t="str">
        <f t="shared" si="14"/>
        <v>UNICOMUNAL</v>
      </c>
      <c r="O150" s="13" t="str">
        <f t="shared" si="15"/>
        <v>UNIPROVINCIAL</v>
      </c>
      <c r="P150" s="13" t="str">
        <f>_xlfn.XLOOKUP($A150,ZONAS!$A$2:$A$18,ZONAS!$B$2:$B$18)</f>
        <v>NORTE</v>
      </c>
      <c r="Q150" s="13" t="str">
        <f>_xlfn.XLOOKUP($B150,ZONAS!$D$2:$D$11,ZONAS!$E$2:$E$11)</f>
        <v>DVIA</v>
      </c>
    </row>
    <row r="151" spans="1:17" x14ac:dyDescent="0.2">
      <c r="A151" s="4" t="s">
        <v>123</v>
      </c>
      <c r="B151" s="4" t="s">
        <v>257</v>
      </c>
      <c r="C151" s="5" t="s">
        <v>7</v>
      </c>
      <c r="D151" s="5" t="s">
        <v>370</v>
      </c>
      <c r="E151" s="4" t="s">
        <v>371</v>
      </c>
      <c r="F151" s="36">
        <v>153000</v>
      </c>
      <c r="G151" s="36">
        <v>29379.57</v>
      </c>
      <c r="H151" s="36">
        <v>123620.43</v>
      </c>
      <c r="I151" s="4" t="s">
        <v>30</v>
      </c>
      <c r="J151" s="4" t="s">
        <v>31</v>
      </c>
      <c r="K151" s="12">
        <f t="shared" si="11"/>
        <v>153000000</v>
      </c>
      <c r="L151" s="12">
        <f t="shared" si="12"/>
        <v>29379570</v>
      </c>
      <c r="M151" s="12">
        <f t="shared" si="13"/>
        <v>123620430</v>
      </c>
      <c r="N151" s="13" t="str">
        <f t="shared" si="14"/>
        <v>UNICOMUNAL</v>
      </c>
      <c r="O151" s="13" t="str">
        <f t="shared" si="15"/>
        <v>UNIPROVINCIAL</v>
      </c>
      <c r="P151" s="13" t="str">
        <f>_xlfn.XLOOKUP($A151,ZONAS!$A$2:$A$18,ZONAS!$B$2:$B$18)</f>
        <v>NORTE</v>
      </c>
      <c r="Q151" s="13" t="str">
        <f>_xlfn.XLOOKUP($B151,ZONAS!$D$2:$D$11,ZONAS!$E$2:$E$11)</f>
        <v>DVIA</v>
      </c>
    </row>
    <row r="152" spans="1:17" x14ac:dyDescent="0.2">
      <c r="A152" s="4" t="s">
        <v>123</v>
      </c>
      <c r="B152" s="4" t="s">
        <v>257</v>
      </c>
      <c r="C152" s="5" t="s">
        <v>7</v>
      </c>
      <c r="D152" s="5" t="s">
        <v>372</v>
      </c>
      <c r="E152" s="4" t="s">
        <v>373</v>
      </c>
      <c r="F152" s="36">
        <v>7122000</v>
      </c>
      <c r="G152" s="36">
        <v>1777227.9069999999</v>
      </c>
      <c r="H152" s="36">
        <v>5344772.0930000003</v>
      </c>
      <c r="I152" s="4" t="s">
        <v>356</v>
      </c>
      <c r="J152" s="4" t="s">
        <v>357</v>
      </c>
      <c r="K152" s="12">
        <f t="shared" si="11"/>
        <v>7122000000</v>
      </c>
      <c r="L152" s="12">
        <f t="shared" si="12"/>
        <v>1777227907</v>
      </c>
      <c r="M152" s="12">
        <f t="shared" si="13"/>
        <v>5344772093</v>
      </c>
      <c r="N152" s="13" t="str">
        <f t="shared" si="14"/>
        <v>UNICOMUNAL</v>
      </c>
      <c r="O152" s="13" t="str">
        <f t="shared" si="15"/>
        <v>UNIPROVINCIAL</v>
      </c>
      <c r="P152" s="13" t="str">
        <f>_xlfn.XLOOKUP($A152,ZONAS!$A$2:$A$18,ZONAS!$B$2:$B$18)</f>
        <v>NORTE</v>
      </c>
      <c r="Q152" s="13" t="str">
        <f>_xlfn.XLOOKUP($B152,ZONAS!$D$2:$D$11,ZONAS!$E$2:$E$11)</f>
        <v>DVIA</v>
      </c>
    </row>
    <row r="153" spans="1:17" x14ac:dyDescent="0.2">
      <c r="A153" s="4" t="s">
        <v>123</v>
      </c>
      <c r="B153" s="4" t="s">
        <v>257</v>
      </c>
      <c r="C153" s="5" t="s">
        <v>7</v>
      </c>
      <c r="D153" s="5" t="s">
        <v>2367</v>
      </c>
      <c r="E153" s="4" t="s">
        <v>2368</v>
      </c>
      <c r="F153" s="36">
        <v>5606000</v>
      </c>
      <c r="G153" s="36">
        <v>0</v>
      </c>
      <c r="H153" s="36">
        <v>5606000</v>
      </c>
      <c r="I153" s="4" t="s">
        <v>30</v>
      </c>
      <c r="J153" s="4" t="s">
        <v>31</v>
      </c>
      <c r="K153" s="12">
        <f t="shared" si="11"/>
        <v>5606000000</v>
      </c>
      <c r="L153" s="12">
        <f t="shared" si="12"/>
        <v>0</v>
      </c>
      <c r="M153" s="12">
        <f t="shared" si="13"/>
        <v>5606000000</v>
      </c>
      <c r="N153" s="13" t="str">
        <f t="shared" si="14"/>
        <v>UNICOMUNAL</v>
      </c>
      <c r="O153" s="13" t="str">
        <f t="shared" si="15"/>
        <v>UNIPROVINCIAL</v>
      </c>
      <c r="P153" s="13" t="str">
        <f>_xlfn.XLOOKUP($A153,ZONAS!$A$2:$A$18,ZONAS!$B$2:$B$18)</f>
        <v>NORTE</v>
      </c>
      <c r="Q153" s="13" t="str">
        <f>_xlfn.XLOOKUP($B153,ZONAS!$D$2:$D$11,ZONAS!$E$2:$E$11)</f>
        <v>DVIA</v>
      </c>
    </row>
    <row r="154" spans="1:17" x14ac:dyDescent="0.2">
      <c r="A154" s="4" t="s">
        <v>123</v>
      </c>
      <c r="B154" s="4" t="s">
        <v>257</v>
      </c>
      <c r="C154" s="5" t="s">
        <v>7</v>
      </c>
      <c r="D154" s="5" t="s">
        <v>2837</v>
      </c>
      <c r="E154" s="4" t="s">
        <v>2838</v>
      </c>
      <c r="F154" s="36">
        <v>54170</v>
      </c>
      <c r="G154" s="36">
        <v>0</v>
      </c>
      <c r="H154" s="36">
        <v>54170</v>
      </c>
      <c r="I154" s="4" t="s">
        <v>29</v>
      </c>
      <c r="J154" s="4" t="s">
        <v>2839</v>
      </c>
      <c r="K154" s="12">
        <f t="shared" si="11"/>
        <v>54170000</v>
      </c>
      <c r="L154" s="12">
        <f t="shared" si="12"/>
        <v>0</v>
      </c>
      <c r="M154" s="12">
        <f t="shared" si="13"/>
        <v>54170000</v>
      </c>
      <c r="N154" s="13" t="str">
        <f t="shared" si="14"/>
        <v>UNICOMUNAL</v>
      </c>
      <c r="O154" s="13" t="str">
        <f t="shared" si="15"/>
        <v>UNIPROVINCIAL</v>
      </c>
      <c r="P154" s="13" t="str">
        <f>_xlfn.XLOOKUP($A154,ZONAS!$A$2:$A$18,ZONAS!$B$2:$B$18)</f>
        <v>NORTE</v>
      </c>
      <c r="Q154" s="13" t="str">
        <f>_xlfn.XLOOKUP($B154,ZONAS!$D$2:$D$11,ZONAS!$E$2:$E$11)</f>
        <v>DVIA</v>
      </c>
    </row>
    <row r="155" spans="1:17" x14ac:dyDescent="0.2">
      <c r="A155" s="4" t="s">
        <v>123</v>
      </c>
      <c r="B155" s="4" t="s">
        <v>257</v>
      </c>
      <c r="C155" s="5" t="s">
        <v>7</v>
      </c>
      <c r="D155" s="5" t="s">
        <v>2715</v>
      </c>
      <c r="E155" s="4" t="s">
        <v>2716</v>
      </c>
      <c r="F155" s="36">
        <v>2350000</v>
      </c>
      <c r="G155" s="36">
        <v>0</v>
      </c>
      <c r="H155" s="36">
        <v>2350000</v>
      </c>
      <c r="I155" s="4" t="s">
        <v>30</v>
      </c>
      <c r="J155" s="4" t="s">
        <v>31</v>
      </c>
      <c r="K155" s="12">
        <f t="shared" si="11"/>
        <v>2350000000</v>
      </c>
      <c r="L155" s="12">
        <f t="shared" si="12"/>
        <v>0</v>
      </c>
      <c r="M155" s="12">
        <f t="shared" si="13"/>
        <v>2350000000</v>
      </c>
      <c r="N155" s="13" t="str">
        <f t="shared" si="14"/>
        <v>UNICOMUNAL</v>
      </c>
      <c r="O155" s="13" t="str">
        <f t="shared" si="15"/>
        <v>UNIPROVINCIAL</v>
      </c>
      <c r="P155" s="13" t="str">
        <f>_xlfn.XLOOKUP($A155,ZONAS!$A$2:$A$18,ZONAS!$B$2:$B$18)</f>
        <v>NORTE</v>
      </c>
      <c r="Q155" s="13" t="str">
        <f>_xlfn.XLOOKUP($B155,ZONAS!$D$2:$D$11,ZONAS!$E$2:$E$11)</f>
        <v>DVIA</v>
      </c>
    </row>
    <row r="156" spans="1:17" ht="38.25" x14ac:dyDescent="0.2">
      <c r="A156" s="4" t="s">
        <v>123</v>
      </c>
      <c r="B156" s="4" t="s">
        <v>257</v>
      </c>
      <c r="C156" s="5" t="s">
        <v>7</v>
      </c>
      <c r="D156" s="5" t="s">
        <v>3327</v>
      </c>
      <c r="E156" s="4" t="s">
        <v>3328</v>
      </c>
      <c r="F156" s="36">
        <v>7665000</v>
      </c>
      <c r="G156" s="36">
        <v>1706731.0290000001</v>
      </c>
      <c r="H156" s="36">
        <v>5958268.970999999</v>
      </c>
      <c r="I156" s="4" t="s">
        <v>159</v>
      </c>
      <c r="J156" s="4" t="s">
        <v>160</v>
      </c>
      <c r="K156" s="12">
        <f t="shared" si="11"/>
        <v>7665000000</v>
      </c>
      <c r="L156" s="12">
        <f t="shared" si="12"/>
        <v>1706731029</v>
      </c>
      <c r="M156" s="12">
        <f t="shared" si="13"/>
        <v>5958268970.999999</v>
      </c>
      <c r="N156" s="13" t="str">
        <f t="shared" si="14"/>
        <v>UNICOMUNAL</v>
      </c>
      <c r="O156" s="13" t="str">
        <f t="shared" si="15"/>
        <v>UNIPROVINCIAL</v>
      </c>
      <c r="P156" s="13" t="str">
        <f>_xlfn.XLOOKUP($A156,ZONAS!$A$2:$A$18,ZONAS!$B$2:$B$18)</f>
        <v>NORTE</v>
      </c>
      <c r="Q156" s="13" t="str">
        <f>_xlfn.XLOOKUP($B156,ZONAS!$D$2:$D$11,ZONAS!$E$2:$E$11)</f>
        <v>DVIA</v>
      </c>
    </row>
    <row r="157" spans="1:17" x14ac:dyDescent="0.2">
      <c r="A157" s="4" t="s">
        <v>123</v>
      </c>
      <c r="B157" s="4" t="s">
        <v>257</v>
      </c>
      <c r="C157" s="5" t="s">
        <v>7</v>
      </c>
      <c r="D157" s="5" t="s">
        <v>374</v>
      </c>
      <c r="E157" s="4" t="s">
        <v>2107</v>
      </c>
      <c r="F157" s="36">
        <v>257000</v>
      </c>
      <c r="G157" s="36">
        <v>0</v>
      </c>
      <c r="H157" s="36">
        <v>257000</v>
      </c>
      <c r="I157" s="4" t="s">
        <v>30</v>
      </c>
      <c r="J157" s="4" t="s">
        <v>31</v>
      </c>
      <c r="K157" s="12">
        <f t="shared" si="11"/>
        <v>257000000</v>
      </c>
      <c r="L157" s="12">
        <f t="shared" si="12"/>
        <v>0</v>
      </c>
      <c r="M157" s="12">
        <f t="shared" si="13"/>
        <v>257000000</v>
      </c>
      <c r="N157" s="13" t="str">
        <f t="shared" si="14"/>
        <v>UNICOMUNAL</v>
      </c>
      <c r="O157" s="13" t="str">
        <f t="shared" si="15"/>
        <v>UNIPROVINCIAL</v>
      </c>
      <c r="P157" s="13" t="str">
        <f>_xlfn.XLOOKUP($A157,ZONAS!$A$2:$A$18,ZONAS!$B$2:$B$18)</f>
        <v>NORTE</v>
      </c>
      <c r="Q157" s="13" t="str">
        <f>_xlfn.XLOOKUP($B157,ZONAS!$D$2:$D$11,ZONAS!$E$2:$E$11)</f>
        <v>DVIA</v>
      </c>
    </row>
    <row r="158" spans="1:17" x14ac:dyDescent="0.2">
      <c r="A158" s="4" t="s">
        <v>123</v>
      </c>
      <c r="B158" s="4" t="s">
        <v>257</v>
      </c>
      <c r="C158" s="5" t="s">
        <v>7</v>
      </c>
      <c r="D158" s="5" t="s">
        <v>375</v>
      </c>
      <c r="E158" s="4" t="s">
        <v>376</v>
      </c>
      <c r="F158" s="36">
        <v>439000</v>
      </c>
      <c r="G158" s="36">
        <v>0</v>
      </c>
      <c r="H158" s="36">
        <v>439000</v>
      </c>
      <c r="I158" s="4" t="s">
        <v>29</v>
      </c>
      <c r="J158" s="4" t="s">
        <v>347</v>
      </c>
      <c r="K158" s="12">
        <f t="shared" si="11"/>
        <v>439000000</v>
      </c>
      <c r="L158" s="12">
        <f t="shared" si="12"/>
        <v>0</v>
      </c>
      <c r="M158" s="12">
        <f t="shared" si="13"/>
        <v>439000000</v>
      </c>
      <c r="N158" s="13" t="str">
        <f t="shared" si="14"/>
        <v>UNICOMUNAL</v>
      </c>
      <c r="O158" s="13" t="str">
        <f t="shared" si="15"/>
        <v>UNIPROVINCIAL</v>
      </c>
      <c r="P158" s="13" t="str">
        <f>_xlfn.XLOOKUP($A158,ZONAS!$A$2:$A$18,ZONAS!$B$2:$B$18)</f>
        <v>NORTE</v>
      </c>
      <c r="Q158" s="13" t="str">
        <f>_xlfn.XLOOKUP($B158,ZONAS!$D$2:$D$11,ZONAS!$E$2:$E$11)</f>
        <v>DVIA</v>
      </c>
    </row>
    <row r="159" spans="1:17" x14ac:dyDescent="0.2">
      <c r="A159" s="4" t="s">
        <v>123</v>
      </c>
      <c r="B159" s="4" t="s">
        <v>257</v>
      </c>
      <c r="C159" s="5" t="s">
        <v>7</v>
      </c>
      <c r="D159" s="5" t="s">
        <v>377</v>
      </c>
      <c r="E159" s="4" t="s">
        <v>378</v>
      </c>
      <c r="F159" s="36">
        <v>406000</v>
      </c>
      <c r="G159" s="36">
        <v>0</v>
      </c>
      <c r="H159" s="36">
        <v>406000</v>
      </c>
      <c r="I159" s="4" t="s">
        <v>30</v>
      </c>
      <c r="J159" s="4" t="s">
        <v>32</v>
      </c>
      <c r="K159" s="12">
        <f t="shared" si="11"/>
        <v>406000000</v>
      </c>
      <c r="L159" s="12">
        <f t="shared" si="12"/>
        <v>0</v>
      </c>
      <c r="M159" s="12">
        <f t="shared" si="13"/>
        <v>406000000</v>
      </c>
      <c r="N159" s="13" t="str">
        <f t="shared" si="14"/>
        <v>UNICOMUNAL</v>
      </c>
      <c r="O159" s="13" t="str">
        <f t="shared" si="15"/>
        <v>UNIPROVINCIAL</v>
      </c>
      <c r="P159" s="13" t="str">
        <f>_xlfn.XLOOKUP($A159,ZONAS!$A$2:$A$18,ZONAS!$B$2:$B$18)</f>
        <v>NORTE</v>
      </c>
      <c r="Q159" s="13" t="str">
        <f>_xlfn.XLOOKUP($B159,ZONAS!$D$2:$D$11,ZONAS!$E$2:$E$11)</f>
        <v>DVIA</v>
      </c>
    </row>
    <row r="160" spans="1:17" x14ac:dyDescent="0.2">
      <c r="A160" s="4" t="s">
        <v>123</v>
      </c>
      <c r="B160" s="4" t="s">
        <v>257</v>
      </c>
      <c r="C160" s="5" t="s">
        <v>7</v>
      </c>
      <c r="D160" s="5" t="s">
        <v>379</v>
      </c>
      <c r="E160" s="4" t="s">
        <v>2364</v>
      </c>
      <c r="F160" s="36">
        <v>1953000</v>
      </c>
      <c r="G160" s="36">
        <v>26123.557999999997</v>
      </c>
      <c r="H160" s="36">
        <v>1926876.442</v>
      </c>
      <c r="I160" s="4" t="s">
        <v>356</v>
      </c>
      <c r="J160" s="4" t="s">
        <v>356</v>
      </c>
      <c r="K160" s="12">
        <f t="shared" si="11"/>
        <v>1953000000</v>
      </c>
      <c r="L160" s="12">
        <f t="shared" si="12"/>
        <v>26123557.999999996</v>
      </c>
      <c r="M160" s="12">
        <f t="shared" si="13"/>
        <v>1926876442</v>
      </c>
      <c r="N160" s="13" t="str">
        <f t="shared" si="14"/>
        <v>UNICOMUNAL</v>
      </c>
      <c r="O160" s="13" t="str">
        <f t="shared" si="15"/>
        <v>UNIPROVINCIAL</v>
      </c>
      <c r="P160" s="13" t="str">
        <f>_xlfn.XLOOKUP($A160,ZONAS!$A$2:$A$18,ZONAS!$B$2:$B$18)</f>
        <v>NORTE</v>
      </c>
      <c r="Q160" s="13" t="str">
        <f>_xlfn.XLOOKUP($B160,ZONAS!$D$2:$D$11,ZONAS!$E$2:$E$11)</f>
        <v>DVIA</v>
      </c>
    </row>
    <row r="161" spans="1:17" x14ac:dyDescent="0.2">
      <c r="A161" s="4" t="s">
        <v>123</v>
      </c>
      <c r="B161" s="4" t="s">
        <v>257</v>
      </c>
      <c r="C161" s="5" t="s">
        <v>7</v>
      </c>
      <c r="D161" s="5" t="s">
        <v>380</v>
      </c>
      <c r="E161" s="4" t="s">
        <v>381</v>
      </c>
      <c r="F161" s="36">
        <v>292000</v>
      </c>
      <c r="G161" s="36">
        <v>0</v>
      </c>
      <c r="H161" s="36">
        <v>292000</v>
      </c>
      <c r="I161" s="4" t="s">
        <v>29</v>
      </c>
      <c r="J161" s="4" t="s">
        <v>347</v>
      </c>
      <c r="K161" s="12">
        <f t="shared" si="11"/>
        <v>292000000</v>
      </c>
      <c r="L161" s="12">
        <f t="shared" si="12"/>
        <v>0</v>
      </c>
      <c r="M161" s="12">
        <f t="shared" si="13"/>
        <v>292000000</v>
      </c>
      <c r="N161" s="13" t="str">
        <f t="shared" si="14"/>
        <v>UNICOMUNAL</v>
      </c>
      <c r="O161" s="13" t="str">
        <f t="shared" si="15"/>
        <v>UNIPROVINCIAL</v>
      </c>
      <c r="P161" s="13" t="str">
        <f>_xlfn.XLOOKUP($A161,ZONAS!$A$2:$A$18,ZONAS!$B$2:$B$18)</f>
        <v>NORTE</v>
      </c>
      <c r="Q161" s="13" t="str">
        <f>_xlfn.XLOOKUP($B161,ZONAS!$D$2:$D$11,ZONAS!$E$2:$E$11)</f>
        <v>DVIA</v>
      </c>
    </row>
    <row r="162" spans="1:17" x14ac:dyDescent="0.2">
      <c r="A162" s="4" t="s">
        <v>123</v>
      </c>
      <c r="B162" s="4" t="s">
        <v>257</v>
      </c>
      <c r="C162" s="5" t="s">
        <v>7</v>
      </c>
      <c r="D162" s="5" t="s">
        <v>2840</v>
      </c>
      <c r="E162" s="4" t="s">
        <v>2841</v>
      </c>
      <c r="F162" s="36">
        <v>40000</v>
      </c>
      <c r="G162" s="36">
        <v>0</v>
      </c>
      <c r="H162" s="36">
        <v>40000</v>
      </c>
      <c r="I162" s="4" t="s">
        <v>30</v>
      </c>
      <c r="J162" s="4" t="s">
        <v>31</v>
      </c>
      <c r="K162" s="12">
        <f t="shared" si="11"/>
        <v>40000000</v>
      </c>
      <c r="L162" s="12">
        <f t="shared" si="12"/>
        <v>0</v>
      </c>
      <c r="M162" s="12">
        <f t="shared" si="13"/>
        <v>40000000</v>
      </c>
      <c r="N162" s="13" t="str">
        <f t="shared" si="14"/>
        <v>UNICOMUNAL</v>
      </c>
      <c r="O162" s="13" t="str">
        <f t="shared" si="15"/>
        <v>UNIPROVINCIAL</v>
      </c>
      <c r="P162" s="13" t="str">
        <f>_xlfn.XLOOKUP($A162,ZONAS!$A$2:$A$18,ZONAS!$B$2:$B$18)</f>
        <v>NORTE</v>
      </c>
      <c r="Q162" s="13" t="str">
        <f>_xlfn.XLOOKUP($B162,ZONAS!$D$2:$D$11,ZONAS!$E$2:$E$11)</f>
        <v>DVIA</v>
      </c>
    </row>
    <row r="163" spans="1:17" ht="25.5" x14ac:dyDescent="0.2">
      <c r="A163" s="4" t="s">
        <v>123</v>
      </c>
      <c r="B163" s="4" t="s">
        <v>257</v>
      </c>
      <c r="C163" s="5" t="s">
        <v>7</v>
      </c>
      <c r="D163" s="5" t="s">
        <v>3329</v>
      </c>
      <c r="E163" s="4" t="s">
        <v>3330</v>
      </c>
      <c r="F163" s="36">
        <v>7053500</v>
      </c>
      <c r="G163" s="36">
        <v>2140899.449</v>
      </c>
      <c r="H163" s="36">
        <v>4912600.551</v>
      </c>
      <c r="I163" s="4" t="s">
        <v>159</v>
      </c>
      <c r="J163" s="4" t="s">
        <v>3331</v>
      </c>
      <c r="K163" s="12">
        <f t="shared" si="11"/>
        <v>7053500000</v>
      </c>
      <c r="L163" s="12">
        <f t="shared" si="12"/>
        <v>2140899449</v>
      </c>
      <c r="M163" s="12">
        <f t="shared" si="13"/>
        <v>4912600551</v>
      </c>
      <c r="N163" s="13" t="str">
        <f t="shared" si="14"/>
        <v>UNICOMUNAL</v>
      </c>
      <c r="O163" s="13" t="str">
        <f t="shared" si="15"/>
        <v>UNIPROVINCIAL</v>
      </c>
      <c r="P163" s="13" t="str">
        <f>_xlfn.XLOOKUP($A163,ZONAS!$A$2:$A$18,ZONAS!$B$2:$B$18)</f>
        <v>NORTE</v>
      </c>
      <c r="Q163" s="13" t="str">
        <f>_xlfn.XLOOKUP($B163,ZONAS!$D$2:$D$11,ZONAS!$E$2:$E$11)</f>
        <v>DVIA</v>
      </c>
    </row>
    <row r="164" spans="1:17" x14ac:dyDescent="0.2">
      <c r="A164" s="4" t="s">
        <v>123</v>
      </c>
      <c r="B164" s="4" t="s">
        <v>257</v>
      </c>
      <c r="C164" s="5" t="s">
        <v>7</v>
      </c>
      <c r="D164" s="5" t="s">
        <v>382</v>
      </c>
      <c r="E164" s="4" t="s">
        <v>383</v>
      </c>
      <c r="F164" s="36">
        <v>655000</v>
      </c>
      <c r="G164" s="36">
        <v>29602.5</v>
      </c>
      <c r="H164" s="36">
        <v>625397.5</v>
      </c>
      <c r="I164" s="4" t="s">
        <v>29</v>
      </c>
      <c r="J164" s="4" t="s">
        <v>347</v>
      </c>
      <c r="K164" s="12">
        <f t="shared" si="11"/>
        <v>655000000</v>
      </c>
      <c r="L164" s="12">
        <f t="shared" si="12"/>
        <v>29602500</v>
      </c>
      <c r="M164" s="12">
        <f t="shared" si="13"/>
        <v>625397500</v>
      </c>
      <c r="N164" s="13" t="str">
        <f t="shared" si="14"/>
        <v>UNICOMUNAL</v>
      </c>
      <c r="O164" s="13" t="str">
        <f t="shared" si="15"/>
        <v>UNIPROVINCIAL</v>
      </c>
      <c r="P164" s="13" t="str">
        <f>_xlfn.XLOOKUP($A164,ZONAS!$A$2:$A$18,ZONAS!$B$2:$B$18)</f>
        <v>NORTE</v>
      </c>
      <c r="Q164" s="13" t="str">
        <f>_xlfn.XLOOKUP($B164,ZONAS!$D$2:$D$11,ZONAS!$E$2:$E$11)</f>
        <v>DVIA</v>
      </c>
    </row>
    <row r="165" spans="1:17" x14ac:dyDescent="0.2">
      <c r="A165" s="4" t="s">
        <v>123</v>
      </c>
      <c r="B165" s="4" t="s">
        <v>257</v>
      </c>
      <c r="C165" s="5" t="s">
        <v>7</v>
      </c>
      <c r="D165" s="5" t="s">
        <v>348</v>
      </c>
      <c r="E165" s="4" t="s">
        <v>349</v>
      </c>
      <c r="F165" s="36">
        <v>425000</v>
      </c>
      <c r="G165" s="36">
        <v>240259</v>
      </c>
      <c r="H165" s="36">
        <v>184741</v>
      </c>
      <c r="I165" s="4" t="s">
        <v>30</v>
      </c>
      <c r="J165" s="4" t="s">
        <v>31</v>
      </c>
      <c r="K165" s="12">
        <f t="shared" si="11"/>
        <v>425000000</v>
      </c>
      <c r="L165" s="12">
        <f t="shared" si="12"/>
        <v>240259000</v>
      </c>
      <c r="M165" s="12">
        <f t="shared" si="13"/>
        <v>184741000</v>
      </c>
      <c r="N165" s="13" t="str">
        <f t="shared" si="14"/>
        <v>UNICOMUNAL</v>
      </c>
      <c r="O165" s="13" t="str">
        <f t="shared" si="15"/>
        <v>UNIPROVINCIAL</v>
      </c>
      <c r="P165" s="13" t="str">
        <f>_xlfn.XLOOKUP($A165,ZONAS!$A$2:$A$18,ZONAS!$B$2:$B$18)</f>
        <v>NORTE</v>
      </c>
      <c r="Q165" s="13" t="str">
        <f>_xlfn.XLOOKUP($B165,ZONAS!$D$2:$D$11,ZONAS!$E$2:$E$11)</f>
        <v>DVIA</v>
      </c>
    </row>
    <row r="166" spans="1:17" x14ac:dyDescent="0.2">
      <c r="A166" s="4" t="s">
        <v>123</v>
      </c>
      <c r="B166" s="4" t="s">
        <v>257</v>
      </c>
      <c r="C166" s="5" t="s">
        <v>7</v>
      </c>
      <c r="D166" s="5" t="s">
        <v>3332</v>
      </c>
      <c r="E166" s="4" t="s">
        <v>3333</v>
      </c>
      <c r="F166" s="36">
        <v>1381000</v>
      </c>
      <c r="G166" s="36">
        <v>1238969.267</v>
      </c>
      <c r="H166" s="36">
        <v>142030.73300000001</v>
      </c>
      <c r="I166" s="4" t="s">
        <v>23</v>
      </c>
      <c r="J166" s="4" t="s">
        <v>24</v>
      </c>
      <c r="K166" s="12">
        <f t="shared" si="11"/>
        <v>1381000000</v>
      </c>
      <c r="L166" s="12">
        <f t="shared" si="12"/>
        <v>1238969267</v>
      </c>
      <c r="M166" s="12">
        <f t="shared" si="13"/>
        <v>142030733</v>
      </c>
      <c r="N166" s="13" t="str">
        <f t="shared" si="14"/>
        <v>INTERCOMUNAL</v>
      </c>
      <c r="O166" s="13" t="str">
        <f t="shared" si="15"/>
        <v>INTERPROVINCIAL</v>
      </c>
      <c r="P166" s="13" t="str">
        <f>_xlfn.XLOOKUP($A166,ZONAS!$A$2:$A$18,ZONAS!$B$2:$B$18)</f>
        <v>NORTE</v>
      </c>
      <c r="Q166" s="13" t="str">
        <f>_xlfn.XLOOKUP($B166,ZONAS!$D$2:$D$11,ZONAS!$E$2:$E$11)</f>
        <v>DVIA</v>
      </c>
    </row>
    <row r="167" spans="1:17" x14ac:dyDescent="0.2">
      <c r="A167" s="4" t="s">
        <v>123</v>
      </c>
      <c r="B167" s="4" t="s">
        <v>257</v>
      </c>
      <c r="C167" s="5" t="s">
        <v>7</v>
      </c>
      <c r="D167" s="5" t="s">
        <v>3334</v>
      </c>
      <c r="E167" s="4" t="s">
        <v>3335</v>
      </c>
      <c r="F167" s="36">
        <v>470000</v>
      </c>
      <c r="G167" s="36">
        <v>0</v>
      </c>
      <c r="H167" s="36">
        <v>470000</v>
      </c>
      <c r="I167" s="4" t="s">
        <v>30</v>
      </c>
      <c r="J167" s="4" t="s">
        <v>31</v>
      </c>
      <c r="K167" s="12">
        <f t="shared" si="11"/>
        <v>470000000</v>
      </c>
      <c r="L167" s="12">
        <f t="shared" si="12"/>
        <v>0</v>
      </c>
      <c r="M167" s="12">
        <f t="shared" si="13"/>
        <v>470000000</v>
      </c>
      <c r="N167" s="13" t="str">
        <f t="shared" si="14"/>
        <v>UNICOMUNAL</v>
      </c>
      <c r="O167" s="13" t="str">
        <f t="shared" si="15"/>
        <v>UNIPROVINCIAL</v>
      </c>
      <c r="P167" s="13" t="str">
        <f>_xlfn.XLOOKUP($A167,ZONAS!$A$2:$A$18,ZONAS!$B$2:$B$18)</f>
        <v>NORTE</v>
      </c>
      <c r="Q167" s="13" t="str">
        <f>_xlfn.XLOOKUP($B167,ZONAS!$D$2:$D$11,ZONAS!$E$2:$E$11)</f>
        <v>DVIA</v>
      </c>
    </row>
    <row r="168" spans="1:17" x14ac:dyDescent="0.2">
      <c r="A168" s="4" t="s">
        <v>123</v>
      </c>
      <c r="B168" s="4" t="s">
        <v>257</v>
      </c>
      <c r="C168" s="5" t="s">
        <v>7</v>
      </c>
      <c r="D168" s="5" t="s">
        <v>2314</v>
      </c>
      <c r="E168" s="4" t="s">
        <v>2315</v>
      </c>
      <c r="F168" s="36">
        <v>439000</v>
      </c>
      <c r="G168" s="36">
        <v>28338.3</v>
      </c>
      <c r="H168" s="36">
        <v>410661.7</v>
      </c>
      <c r="I168" s="4" t="s">
        <v>29</v>
      </c>
      <c r="J168" s="4" t="s">
        <v>2316</v>
      </c>
      <c r="K168" s="12">
        <f t="shared" si="11"/>
        <v>439000000</v>
      </c>
      <c r="L168" s="12">
        <f t="shared" si="12"/>
        <v>28338300</v>
      </c>
      <c r="M168" s="12">
        <f t="shared" si="13"/>
        <v>410661700</v>
      </c>
      <c r="N168" s="13" t="str">
        <f t="shared" si="14"/>
        <v>UNICOMUNAL</v>
      </c>
      <c r="O168" s="13" t="str">
        <f t="shared" si="15"/>
        <v>UNIPROVINCIAL</v>
      </c>
      <c r="P168" s="13" t="str">
        <f>_xlfn.XLOOKUP($A168,ZONAS!$A$2:$A$18,ZONAS!$B$2:$B$18)</f>
        <v>NORTE</v>
      </c>
      <c r="Q168" s="13" t="str">
        <f>_xlfn.XLOOKUP($B168,ZONAS!$D$2:$D$11,ZONAS!$E$2:$E$11)</f>
        <v>DVIA</v>
      </c>
    </row>
    <row r="169" spans="1:17" x14ac:dyDescent="0.2">
      <c r="A169" s="4" t="s">
        <v>123</v>
      </c>
      <c r="B169" s="4" t="s">
        <v>257</v>
      </c>
      <c r="C169" s="5" t="s">
        <v>7</v>
      </c>
      <c r="D169" s="5" t="s">
        <v>2717</v>
      </c>
      <c r="E169" s="4" t="s">
        <v>2718</v>
      </c>
      <c r="F169" s="36">
        <v>1630000</v>
      </c>
      <c r="G169" s="36">
        <v>0</v>
      </c>
      <c r="H169" s="36">
        <v>1630000</v>
      </c>
      <c r="I169" s="4" t="s">
        <v>356</v>
      </c>
      <c r="J169" s="4" t="s">
        <v>357</v>
      </c>
      <c r="K169" s="12">
        <f t="shared" si="11"/>
        <v>1630000000</v>
      </c>
      <c r="L169" s="12">
        <f t="shared" si="12"/>
        <v>0</v>
      </c>
      <c r="M169" s="12">
        <f t="shared" si="13"/>
        <v>1630000000</v>
      </c>
      <c r="N169" s="13" t="str">
        <f t="shared" si="14"/>
        <v>UNICOMUNAL</v>
      </c>
      <c r="O169" s="13" t="str">
        <f t="shared" si="15"/>
        <v>UNIPROVINCIAL</v>
      </c>
      <c r="P169" s="13" t="str">
        <f>_xlfn.XLOOKUP($A169,ZONAS!$A$2:$A$18,ZONAS!$B$2:$B$18)</f>
        <v>NORTE</v>
      </c>
      <c r="Q169" s="13" t="str">
        <f>_xlfn.XLOOKUP($B169,ZONAS!$D$2:$D$11,ZONAS!$E$2:$E$11)</f>
        <v>DVIA</v>
      </c>
    </row>
    <row r="170" spans="1:17" x14ac:dyDescent="0.2">
      <c r="A170" s="4" t="s">
        <v>123</v>
      </c>
      <c r="B170" s="4" t="s">
        <v>257</v>
      </c>
      <c r="C170" s="5" t="s">
        <v>7</v>
      </c>
      <c r="D170" s="5" t="s">
        <v>384</v>
      </c>
      <c r="E170" s="4" t="s">
        <v>385</v>
      </c>
      <c r="F170" s="36">
        <v>284000</v>
      </c>
      <c r="G170" s="36">
        <v>0</v>
      </c>
      <c r="H170" s="36">
        <v>284000</v>
      </c>
      <c r="I170" s="4" t="s">
        <v>356</v>
      </c>
      <c r="J170" s="4" t="s">
        <v>356</v>
      </c>
      <c r="K170" s="12">
        <f t="shared" si="11"/>
        <v>284000000</v>
      </c>
      <c r="L170" s="12">
        <f t="shared" si="12"/>
        <v>0</v>
      </c>
      <c r="M170" s="12">
        <f t="shared" si="13"/>
        <v>284000000</v>
      </c>
      <c r="N170" s="13" t="str">
        <f t="shared" si="14"/>
        <v>UNICOMUNAL</v>
      </c>
      <c r="O170" s="13" t="str">
        <f t="shared" si="15"/>
        <v>UNIPROVINCIAL</v>
      </c>
      <c r="P170" s="13" t="str">
        <f>_xlfn.XLOOKUP($A170,ZONAS!$A$2:$A$18,ZONAS!$B$2:$B$18)</f>
        <v>NORTE</v>
      </c>
      <c r="Q170" s="13" t="str">
        <f>_xlfn.XLOOKUP($B170,ZONAS!$D$2:$D$11,ZONAS!$E$2:$E$11)</f>
        <v>DVIA</v>
      </c>
    </row>
    <row r="171" spans="1:17" x14ac:dyDescent="0.2">
      <c r="A171" s="4" t="s">
        <v>123</v>
      </c>
      <c r="B171" s="4" t="s">
        <v>257</v>
      </c>
      <c r="C171" s="5" t="s">
        <v>7</v>
      </c>
      <c r="D171" s="5" t="s">
        <v>386</v>
      </c>
      <c r="E171" s="4" t="s">
        <v>387</v>
      </c>
      <c r="F171" s="36">
        <v>288000</v>
      </c>
      <c r="G171" s="36">
        <v>148652</v>
      </c>
      <c r="H171" s="36">
        <v>139348</v>
      </c>
      <c r="I171" s="4" t="s">
        <v>29</v>
      </c>
      <c r="J171" s="4" t="s">
        <v>347</v>
      </c>
      <c r="K171" s="12">
        <f t="shared" si="11"/>
        <v>288000000</v>
      </c>
      <c r="L171" s="12">
        <f t="shared" si="12"/>
        <v>148652000</v>
      </c>
      <c r="M171" s="12">
        <f t="shared" si="13"/>
        <v>139348000</v>
      </c>
      <c r="N171" s="13" t="str">
        <f t="shared" si="14"/>
        <v>UNICOMUNAL</v>
      </c>
      <c r="O171" s="13" t="str">
        <f t="shared" si="15"/>
        <v>UNIPROVINCIAL</v>
      </c>
      <c r="P171" s="13" t="str">
        <f>_xlfn.XLOOKUP($A171,ZONAS!$A$2:$A$18,ZONAS!$B$2:$B$18)</f>
        <v>NORTE</v>
      </c>
      <c r="Q171" s="13" t="str">
        <f>_xlfn.XLOOKUP($B171,ZONAS!$D$2:$D$11,ZONAS!$E$2:$E$11)</f>
        <v>DVIA</v>
      </c>
    </row>
    <row r="172" spans="1:17" x14ac:dyDescent="0.2">
      <c r="A172" s="4" t="s">
        <v>123</v>
      </c>
      <c r="B172" s="4" t="s">
        <v>257</v>
      </c>
      <c r="C172" s="5" t="s">
        <v>7</v>
      </c>
      <c r="D172" s="5" t="s">
        <v>2842</v>
      </c>
      <c r="E172" s="4" t="s">
        <v>2843</v>
      </c>
      <c r="F172" s="36">
        <v>53650</v>
      </c>
      <c r="G172" s="36">
        <v>0</v>
      </c>
      <c r="H172" s="36">
        <v>53650</v>
      </c>
      <c r="I172" s="4" t="s">
        <v>29</v>
      </c>
      <c r="J172" s="4" t="s">
        <v>365</v>
      </c>
      <c r="K172" s="12">
        <f t="shared" si="11"/>
        <v>53650000</v>
      </c>
      <c r="L172" s="12">
        <f t="shared" si="12"/>
        <v>0</v>
      </c>
      <c r="M172" s="12">
        <f t="shared" si="13"/>
        <v>53650000</v>
      </c>
      <c r="N172" s="13" t="str">
        <f t="shared" si="14"/>
        <v>UNICOMUNAL</v>
      </c>
      <c r="O172" s="13" t="str">
        <f t="shared" si="15"/>
        <v>UNIPROVINCIAL</v>
      </c>
      <c r="P172" s="13" t="str">
        <f>_xlfn.XLOOKUP($A172,ZONAS!$A$2:$A$18,ZONAS!$B$2:$B$18)</f>
        <v>NORTE</v>
      </c>
      <c r="Q172" s="13" t="str">
        <f>_xlfn.XLOOKUP($B172,ZONAS!$D$2:$D$11,ZONAS!$E$2:$E$11)</f>
        <v>DVIA</v>
      </c>
    </row>
    <row r="173" spans="1:17" x14ac:dyDescent="0.2">
      <c r="A173" s="4" t="s">
        <v>123</v>
      </c>
      <c r="B173" s="4" t="s">
        <v>257</v>
      </c>
      <c r="C173" s="5" t="s">
        <v>7</v>
      </c>
      <c r="D173" s="5" t="s">
        <v>3336</v>
      </c>
      <c r="E173" s="4" t="s">
        <v>3337</v>
      </c>
      <c r="F173" s="36">
        <v>5247000</v>
      </c>
      <c r="G173" s="36">
        <v>3295277.6830000002</v>
      </c>
      <c r="H173" s="36">
        <v>1951722.3169999998</v>
      </c>
      <c r="I173" s="4" t="s">
        <v>23</v>
      </c>
      <c r="J173" s="4" t="s">
        <v>24</v>
      </c>
      <c r="K173" s="12">
        <f t="shared" si="11"/>
        <v>5247000000</v>
      </c>
      <c r="L173" s="12">
        <f t="shared" si="12"/>
        <v>3295277683</v>
      </c>
      <c r="M173" s="12">
        <f t="shared" si="13"/>
        <v>1951722316.9999998</v>
      </c>
      <c r="N173" s="13" t="str">
        <f t="shared" si="14"/>
        <v>INTERCOMUNAL</v>
      </c>
      <c r="O173" s="13" t="str">
        <f t="shared" si="15"/>
        <v>INTERPROVINCIAL</v>
      </c>
      <c r="P173" s="13" t="str">
        <f>_xlfn.XLOOKUP($A173,ZONAS!$A$2:$A$18,ZONAS!$B$2:$B$18)</f>
        <v>NORTE</v>
      </c>
      <c r="Q173" s="13" t="str">
        <f>_xlfn.XLOOKUP($B173,ZONAS!$D$2:$D$11,ZONAS!$E$2:$E$11)</f>
        <v>DVIA</v>
      </c>
    </row>
    <row r="174" spans="1:17" x14ac:dyDescent="0.2">
      <c r="A174" s="4" t="s">
        <v>123</v>
      </c>
      <c r="B174" s="4" t="s">
        <v>257</v>
      </c>
      <c r="C174" s="5" t="s">
        <v>7</v>
      </c>
      <c r="D174" s="5" t="s">
        <v>3338</v>
      </c>
      <c r="E174" s="4" t="s">
        <v>3339</v>
      </c>
      <c r="F174" s="36">
        <v>1821000</v>
      </c>
      <c r="G174" s="36">
        <v>1395731.324</v>
      </c>
      <c r="H174" s="36">
        <v>425268.67599999998</v>
      </c>
      <c r="I174" s="4" t="s">
        <v>23</v>
      </c>
      <c r="J174" s="4" t="s">
        <v>24</v>
      </c>
      <c r="K174" s="12">
        <f t="shared" si="11"/>
        <v>1821000000</v>
      </c>
      <c r="L174" s="12">
        <f t="shared" si="12"/>
        <v>1395731324</v>
      </c>
      <c r="M174" s="12">
        <f t="shared" si="13"/>
        <v>425268676</v>
      </c>
      <c r="N174" s="13" t="str">
        <f t="shared" si="14"/>
        <v>INTERCOMUNAL</v>
      </c>
      <c r="O174" s="13" t="str">
        <f t="shared" si="15"/>
        <v>INTERPROVINCIAL</v>
      </c>
      <c r="P174" s="13" t="str">
        <f>_xlfn.XLOOKUP($A174,ZONAS!$A$2:$A$18,ZONAS!$B$2:$B$18)</f>
        <v>NORTE</v>
      </c>
      <c r="Q174" s="13" t="str">
        <f>_xlfn.XLOOKUP($B174,ZONAS!$D$2:$D$11,ZONAS!$E$2:$E$11)</f>
        <v>DVIA</v>
      </c>
    </row>
    <row r="175" spans="1:17" x14ac:dyDescent="0.2">
      <c r="A175" s="4" t="s">
        <v>123</v>
      </c>
      <c r="B175" s="4" t="s">
        <v>257</v>
      </c>
      <c r="C175" s="5" t="s">
        <v>7</v>
      </c>
      <c r="D175" s="5" t="s">
        <v>3340</v>
      </c>
      <c r="E175" s="4" t="s">
        <v>3341</v>
      </c>
      <c r="F175" s="36">
        <v>1500</v>
      </c>
      <c r="G175" s="36">
        <v>0</v>
      </c>
      <c r="H175" s="36">
        <v>1500</v>
      </c>
      <c r="I175" s="4" t="s">
        <v>29</v>
      </c>
      <c r="J175" s="4" t="s">
        <v>365</v>
      </c>
      <c r="K175" s="12">
        <f t="shared" si="11"/>
        <v>1500000</v>
      </c>
      <c r="L175" s="12">
        <f t="shared" si="12"/>
        <v>0</v>
      </c>
      <c r="M175" s="12">
        <f t="shared" si="13"/>
        <v>1500000</v>
      </c>
      <c r="N175" s="13" t="str">
        <f t="shared" si="14"/>
        <v>UNICOMUNAL</v>
      </c>
      <c r="O175" s="13" t="str">
        <f t="shared" si="15"/>
        <v>UNIPROVINCIAL</v>
      </c>
      <c r="P175" s="13" t="str">
        <f>_xlfn.XLOOKUP($A175,ZONAS!$A$2:$A$18,ZONAS!$B$2:$B$18)</f>
        <v>NORTE</v>
      </c>
      <c r="Q175" s="13" t="str">
        <f>_xlfn.XLOOKUP($B175,ZONAS!$D$2:$D$11,ZONAS!$E$2:$E$11)</f>
        <v>DVIA</v>
      </c>
    </row>
    <row r="176" spans="1:17" x14ac:dyDescent="0.2">
      <c r="A176" s="4" t="s">
        <v>123</v>
      </c>
      <c r="B176" s="4" t="s">
        <v>257</v>
      </c>
      <c r="C176" s="5" t="s">
        <v>7</v>
      </c>
      <c r="D176" s="5" t="s">
        <v>4057</v>
      </c>
      <c r="E176" s="4" t="s">
        <v>4058</v>
      </c>
      <c r="F176" s="36">
        <v>10500</v>
      </c>
      <c r="G176" s="36">
        <v>0</v>
      </c>
      <c r="H176" s="36">
        <v>10500</v>
      </c>
      <c r="I176" s="4" t="s">
        <v>23</v>
      </c>
      <c r="J176" s="4" t="s">
        <v>24</v>
      </c>
      <c r="K176" s="12">
        <f t="shared" si="11"/>
        <v>10500000</v>
      </c>
      <c r="L176" s="12">
        <f t="shared" si="12"/>
        <v>0</v>
      </c>
      <c r="M176" s="12">
        <f t="shared" si="13"/>
        <v>10500000</v>
      </c>
      <c r="N176" s="13" t="str">
        <f t="shared" si="14"/>
        <v>INTERCOMUNAL</v>
      </c>
      <c r="O176" s="13" t="str">
        <f t="shared" si="15"/>
        <v>INTERPROVINCIAL</v>
      </c>
      <c r="P176" s="13" t="str">
        <f>_xlfn.XLOOKUP($A176,ZONAS!$A$2:$A$18,ZONAS!$B$2:$B$18)</f>
        <v>NORTE</v>
      </c>
      <c r="Q176" s="13" t="str">
        <f>_xlfn.XLOOKUP($B176,ZONAS!$D$2:$D$11,ZONAS!$E$2:$E$11)</f>
        <v>DVIA</v>
      </c>
    </row>
    <row r="177" spans="1:17" ht="38.25" x14ac:dyDescent="0.2">
      <c r="A177" s="4" t="s">
        <v>123</v>
      </c>
      <c r="B177" s="4" t="s">
        <v>257</v>
      </c>
      <c r="C177" s="5" t="s">
        <v>7</v>
      </c>
      <c r="D177" s="5" t="s">
        <v>4059</v>
      </c>
      <c r="E177" s="4" t="s">
        <v>4060</v>
      </c>
      <c r="F177" s="36">
        <v>6584984</v>
      </c>
      <c r="G177" s="36">
        <v>163245.908</v>
      </c>
      <c r="H177" s="36">
        <v>6421738.0920000002</v>
      </c>
      <c r="I177" s="4" t="s">
        <v>159</v>
      </c>
      <c r="J177" s="4" t="s">
        <v>160</v>
      </c>
      <c r="K177" s="12">
        <f t="shared" si="11"/>
        <v>6584984000</v>
      </c>
      <c r="L177" s="12">
        <f t="shared" si="12"/>
        <v>163245908</v>
      </c>
      <c r="M177" s="12">
        <f t="shared" si="13"/>
        <v>6421738092</v>
      </c>
      <c r="N177" s="13" t="str">
        <f t="shared" si="14"/>
        <v>UNICOMUNAL</v>
      </c>
      <c r="O177" s="13" t="str">
        <f t="shared" si="15"/>
        <v>UNIPROVINCIAL</v>
      </c>
      <c r="P177" s="13" t="str">
        <f>_xlfn.XLOOKUP($A177,ZONAS!$A$2:$A$18,ZONAS!$B$2:$B$18)</f>
        <v>NORTE</v>
      </c>
      <c r="Q177" s="13" t="str">
        <f>_xlfn.XLOOKUP($B177,ZONAS!$D$2:$D$11,ZONAS!$E$2:$E$11)</f>
        <v>DVIA</v>
      </c>
    </row>
    <row r="178" spans="1:17" x14ac:dyDescent="0.2">
      <c r="A178" s="4" t="s">
        <v>123</v>
      </c>
      <c r="B178" s="4" t="s">
        <v>257</v>
      </c>
      <c r="C178" s="5" t="s">
        <v>7</v>
      </c>
      <c r="D178" s="5" t="s">
        <v>2844</v>
      </c>
      <c r="E178" s="4" t="s">
        <v>2845</v>
      </c>
      <c r="F178" s="36">
        <v>40500</v>
      </c>
      <c r="G178" s="36">
        <v>0</v>
      </c>
      <c r="H178" s="36">
        <v>40500</v>
      </c>
      <c r="I178" s="4" t="s">
        <v>2846</v>
      </c>
      <c r="J178" s="4" t="s">
        <v>2847</v>
      </c>
      <c r="K178" s="12">
        <f t="shared" si="11"/>
        <v>40500000</v>
      </c>
      <c r="L178" s="12">
        <f t="shared" si="12"/>
        <v>0</v>
      </c>
      <c r="M178" s="12">
        <f t="shared" si="13"/>
        <v>40500000</v>
      </c>
      <c r="N178" s="13" t="str">
        <f t="shared" si="14"/>
        <v>UNICOMUNAL</v>
      </c>
      <c r="O178" s="13" t="str">
        <f t="shared" si="15"/>
        <v>UNIPROVINCIAL</v>
      </c>
      <c r="P178" s="13" t="str">
        <f>_xlfn.XLOOKUP($A178,ZONAS!$A$2:$A$18,ZONAS!$B$2:$B$18)</f>
        <v>NORTE</v>
      </c>
      <c r="Q178" s="13" t="str">
        <f>_xlfn.XLOOKUP($B178,ZONAS!$D$2:$D$11,ZONAS!$E$2:$E$11)</f>
        <v>DVIA</v>
      </c>
    </row>
    <row r="179" spans="1:17" x14ac:dyDescent="0.2">
      <c r="A179" s="4" t="s">
        <v>123</v>
      </c>
      <c r="B179" s="4" t="s">
        <v>257</v>
      </c>
      <c r="C179" s="5" t="s">
        <v>7</v>
      </c>
      <c r="D179" s="5" t="s">
        <v>2719</v>
      </c>
      <c r="E179" s="4" t="s">
        <v>2848</v>
      </c>
      <c r="F179" s="36">
        <v>716000</v>
      </c>
      <c r="G179" s="36">
        <v>0</v>
      </c>
      <c r="H179" s="36">
        <v>716000</v>
      </c>
      <c r="I179" s="4" t="s">
        <v>23</v>
      </c>
      <c r="J179" s="4" t="s">
        <v>24</v>
      </c>
      <c r="K179" s="12">
        <f t="shared" si="11"/>
        <v>716000000</v>
      </c>
      <c r="L179" s="12">
        <f t="shared" si="12"/>
        <v>0</v>
      </c>
      <c r="M179" s="12">
        <f t="shared" si="13"/>
        <v>716000000</v>
      </c>
      <c r="N179" s="13" t="str">
        <f t="shared" si="14"/>
        <v>INTERCOMUNAL</v>
      </c>
      <c r="O179" s="13" t="str">
        <f t="shared" si="15"/>
        <v>INTERPROVINCIAL</v>
      </c>
      <c r="P179" s="13" t="str">
        <f>_xlfn.XLOOKUP($A179,ZONAS!$A$2:$A$18,ZONAS!$B$2:$B$18)</f>
        <v>NORTE</v>
      </c>
      <c r="Q179" s="13" t="str">
        <f>_xlfn.XLOOKUP($B179,ZONAS!$D$2:$D$11,ZONAS!$E$2:$E$11)</f>
        <v>DVIA</v>
      </c>
    </row>
    <row r="180" spans="1:17" x14ac:dyDescent="0.2">
      <c r="A180" s="4" t="s">
        <v>123</v>
      </c>
      <c r="B180" s="4" t="s">
        <v>257</v>
      </c>
      <c r="C180" s="5" t="s">
        <v>7</v>
      </c>
      <c r="D180" s="5" t="s">
        <v>2849</v>
      </c>
      <c r="E180" s="4" t="s">
        <v>2850</v>
      </c>
      <c r="F180" s="36">
        <v>1063</v>
      </c>
      <c r="G180" s="36">
        <v>0</v>
      </c>
      <c r="H180" s="36">
        <v>1063</v>
      </c>
      <c r="I180" s="4" t="s">
        <v>23</v>
      </c>
      <c r="J180" s="4" t="s">
        <v>24</v>
      </c>
      <c r="K180" s="12">
        <f t="shared" si="11"/>
        <v>1063000</v>
      </c>
      <c r="L180" s="12">
        <f t="shared" si="12"/>
        <v>0</v>
      </c>
      <c r="M180" s="12">
        <f t="shared" si="13"/>
        <v>1063000</v>
      </c>
      <c r="N180" s="13" t="str">
        <f t="shared" si="14"/>
        <v>INTERCOMUNAL</v>
      </c>
      <c r="O180" s="13" t="str">
        <f t="shared" si="15"/>
        <v>INTERPROVINCIAL</v>
      </c>
      <c r="P180" s="13" t="str">
        <f>_xlfn.XLOOKUP($A180,ZONAS!$A$2:$A$18,ZONAS!$B$2:$B$18)</f>
        <v>NORTE</v>
      </c>
      <c r="Q180" s="13" t="str">
        <f>_xlfn.XLOOKUP($B180,ZONAS!$D$2:$D$11,ZONAS!$E$2:$E$11)</f>
        <v>DVIA</v>
      </c>
    </row>
    <row r="181" spans="1:17" ht="38.25" x14ac:dyDescent="0.2">
      <c r="A181" s="4" t="s">
        <v>123</v>
      </c>
      <c r="B181" s="4" t="s">
        <v>257</v>
      </c>
      <c r="C181" s="5" t="s">
        <v>7</v>
      </c>
      <c r="D181" s="5" t="s">
        <v>2720</v>
      </c>
      <c r="E181" s="4" t="s">
        <v>2851</v>
      </c>
      <c r="F181" s="36">
        <v>8084000</v>
      </c>
      <c r="G181" s="36">
        <v>0</v>
      </c>
      <c r="H181" s="36">
        <v>8084000</v>
      </c>
      <c r="I181" s="4" t="s">
        <v>159</v>
      </c>
      <c r="J181" s="4" t="s">
        <v>160</v>
      </c>
      <c r="K181" s="12">
        <f t="shared" si="11"/>
        <v>8084000000</v>
      </c>
      <c r="L181" s="12">
        <f t="shared" si="12"/>
        <v>0</v>
      </c>
      <c r="M181" s="12">
        <f t="shared" si="13"/>
        <v>8084000000</v>
      </c>
      <c r="N181" s="13" t="str">
        <f t="shared" si="14"/>
        <v>UNICOMUNAL</v>
      </c>
      <c r="O181" s="13" t="str">
        <f t="shared" si="15"/>
        <v>UNIPROVINCIAL</v>
      </c>
      <c r="P181" s="13" t="str">
        <f>_xlfn.XLOOKUP($A181,ZONAS!$A$2:$A$18,ZONAS!$B$2:$B$18)</f>
        <v>NORTE</v>
      </c>
      <c r="Q181" s="13" t="str">
        <f>_xlfn.XLOOKUP($B181,ZONAS!$D$2:$D$11,ZONAS!$E$2:$E$11)</f>
        <v>DVIA</v>
      </c>
    </row>
    <row r="182" spans="1:17" x14ac:dyDescent="0.2">
      <c r="A182" s="4" t="s">
        <v>123</v>
      </c>
      <c r="B182" s="4" t="s">
        <v>257</v>
      </c>
      <c r="C182" s="5" t="s">
        <v>7</v>
      </c>
      <c r="D182" s="5" t="s">
        <v>2721</v>
      </c>
      <c r="E182" s="4" t="s">
        <v>2852</v>
      </c>
      <c r="F182" s="36">
        <v>8007000</v>
      </c>
      <c r="G182" s="36">
        <v>0</v>
      </c>
      <c r="H182" s="36">
        <v>8007000</v>
      </c>
      <c r="I182" s="4" t="s">
        <v>23</v>
      </c>
      <c r="J182" s="4" t="s">
        <v>24</v>
      </c>
      <c r="K182" s="12">
        <f t="shared" si="11"/>
        <v>8007000000</v>
      </c>
      <c r="L182" s="12">
        <f t="shared" si="12"/>
        <v>0</v>
      </c>
      <c r="M182" s="12">
        <f t="shared" si="13"/>
        <v>8007000000</v>
      </c>
      <c r="N182" s="13" t="str">
        <f t="shared" si="14"/>
        <v>INTERCOMUNAL</v>
      </c>
      <c r="O182" s="13" t="str">
        <f t="shared" si="15"/>
        <v>INTERPROVINCIAL</v>
      </c>
      <c r="P182" s="13" t="str">
        <f>_xlfn.XLOOKUP($A182,ZONAS!$A$2:$A$18,ZONAS!$B$2:$B$18)</f>
        <v>NORTE</v>
      </c>
      <c r="Q182" s="13" t="str">
        <f>_xlfn.XLOOKUP($B182,ZONAS!$D$2:$D$11,ZONAS!$E$2:$E$11)</f>
        <v>DVIA</v>
      </c>
    </row>
    <row r="183" spans="1:17" x14ac:dyDescent="0.2">
      <c r="A183" s="4" t="s">
        <v>123</v>
      </c>
      <c r="B183" s="4" t="s">
        <v>300</v>
      </c>
      <c r="C183" s="5" t="s">
        <v>7</v>
      </c>
      <c r="D183" s="5" t="s">
        <v>388</v>
      </c>
      <c r="E183" s="4" t="s">
        <v>389</v>
      </c>
      <c r="F183" s="36">
        <v>300</v>
      </c>
      <c r="G183" s="36">
        <v>0</v>
      </c>
      <c r="H183" s="36">
        <v>300</v>
      </c>
      <c r="I183" s="4" t="s">
        <v>29</v>
      </c>
      <c r="J183" s="4" t="s">
        <v>347</v>
      </c>
      <c r="K183" s="12">
        <f t="shared" si="11"/>
        <v>300000</v>
      </c>
      <c r="L183" s="12">
        <f t="shared" si="12"/>
        <v>0</v>
      </c>
      <c r="M183" s="12">
        <f t="shared" si="13"/>
        <v>300000</v>
      </c>
      <c r="N183" s="13" t="str">
        <f t="shared" si="14"/>
        <v>UNICOMUNAL</v>
      </c>
      <c r="O183" s="13" t="str">
        <f t="shared" si="15"/>
        <v>UNIPROVINCIAL</v>
      </c>
      <c r="P183" s="13" t="str">
        <f>_xlfn.XLOOKUP($A183,ZONAS!$A$2:$A$18,ZONAS!$B$2:$B$18)</f>
        <v>NORTE</v>
      </c>
      <c r="Q183" s="13" t="str">
        <f>_xlfn.XLOOKUP($B183,ZONAS!$D$2:$D$11,ZONAS!$E$2:$E$11)</f>
        <v>DOPO</v>
      </c>
    </row>
    <row r="184" spans="1:17" x14ac:dyDescent="0.2">
      <c r="A184" s="4" t="s">
        <v>123</v>
      </c>
      <c r="B184" s="4" t="s">
        <v>300</v>
      </c>
      <c r="C184" s="5" t="s">
        <v>7</v>
      </c>
      <c r="D184" s="5" t="s">
        <v>390</v>
      </c>
      <c r="E184" s="4" t="s">
        <v>391</v>
      </c>
      <c r="F184" s="36">
        <v>8224559</v>
      </c>
      <c r="G184" s="36">
        <v>1416852.425</v>
      </c>
      <c r="H184" s="36">
        <v>6807706.5750000002</v>
      </c>
      <c r="I184" s="4" t="s">
        <v>29</v>
      </c>
      <c r="J184" s="4" t="s">
        <v>29</v>
      </c>
      <c r="K184" s="12">
        <f t="shared" si="11"/>
        <v>8224559000</v>
      </c>
      <c r="L184" s="12">
        <f t="shared" si="12"/>
        <v>1416852425</v>
      </c>
      <c r="M184" s="12">
        <f t="shared" si="13"/>
        <v>6807706575</v>
      </c>
      <c r="N184" s="13" t="str">
        <f t="shared" si="14"/>
        <v>UNICOMUNAL</v>
      </c>
      <c r="O184" s="13" t="str">
        <f t="shared" si="15"/>
        <v>UNIPROVINCIAL</v>
      </c>
      <c r="P184" s="13" t="str">
        <f>_xlfn.XLOOKUP($A184,ZONAS!$A$2:$A$18,ZONAS!$B$2:$B$18)</f>
        <v>NORTE</v>
      </c>
      <c r="Q184" s="13" t="str">
        <f>_xlfn.XLOOKUP($B184,ZONAS!$D$2:$D$11,ZONAS!$E$2:$E$11)</f>
        <v>DOPO</v>
      </c>
    </row>
    <row r="185" spans="1:17" x14ac:dyDescent="0.2">
      <c r="A185" s="4" t="s">
        <v>123</v>
      </c>
      <c r="B185" s="4" t="s">
        <v>300</v>
      </c>
      <c r="C185" s="5" t="s">
        <v>7</v>
      </c>
      <c r="D185" s="5" t="s">
        <v>392</v>
      </c>
      <c r="E185" s="4" t="s">
        <v>393</v>
      </c>
      <c r="F185" s="36">
        <v>101710</v>
      </c>
      <c r="G185" s="36">
        <v>0</v>
      </c>
      <c r="H185" s="36">
        <v>101710</v>
      </c>
      <c r="I185" s="4" t="s">
        <v>29</v>
      </c>
      <c r="J185" s="4" t="s">
        <v>347</v>
      </c>
      <c r="K185" s="12">
        <f t="shared" si="11"/>
        <v>101710000</v>
      </c>
      <c r="L185" s="12">
        <f t="shared" si="12"/>
        <v>0</v>
      </c>
      <c r="M185" s="12">
        <f t="shared" si="13"/>
        <v>101710000</v>
      </c>
      <c r="N185" s="13" t="str">
        <f t="shared" si="14"/>
        <v>UNICOMUNAL</v>
      </c>
      <c r="O185" s="13" t="str">
        <f t="shared" si="15"/>
        <v>UNIPROVINCIAL</v>
      </c>
      <c r="P185" s="13" t="str">
        <f>_xlfn.XLOOKUP($A185,ZONAS!$A$2:$A$18,ZONAS!$B$2:$B$18)</f>
        <v>NORTE</v>
      </c>
      <c r="Q185" s="13" t="str">
        <f>_xlfn.XLOOKUP($B185,ZONAS!$D$2:$D$11,ZONAS!$E$2:$E$11)</f>
        <v>DOPO</v>
      </c>
    </row>
    <row r="186" spans="1:17" x14ac:dyDescent="0.2">
      <c r="A186" s="4" t="s">
        <v>123</v>
      </c>
      <c r="B186" s="4" t="s">
        <v>300</v>
      </c>
      <c r="C186" s="5" t="s">
        <v>7</v>
      </c>
      <c r="D186" s="5" t="s">
        <v>3342</v>
      </c>
      <c r="E186" s="4" t="s">
        <v>3343</v>
      </c>
      <c r="F186" s="36">
        <v>310</v>
      </c>
      <c r="G186" s="36">
        <v>0</v>
      </c>
      <c r="H186" s="36">
        <v>310</v>
      </c>
      <c r="I186" s="4" t="s">
        <v>351</v>
      </c>
      <c r="J186" s="4" t="s">
        <v>4061</v>
      </c>
      <c r="K186" s="12">
        <f t="shared" si="11"/>
        <v>310000</v>
      </c>
      <c r="L186" s="12">
        <f t="shared" si="12"/>
        <v>0</v>
      </c>
      <c r="M186" s="12">
        <f t="shared" si="13"/>
        <v>310000</v>
      </c>
      <c r="N186" s="13" t="str">
        <f t="shared" si="14"/>
        <v>UNICOMUNAL</v>
      </c>
      <c r="O186" s="13" t="str">
        <f t="shared" si="15"/>
        <v>UNIPROVINCIAL</v>
      </c>
      <c r="P186" s="13" t="str">
        <f>_xlfn.XLOOKUP($A186,ZONAS!$A$2:$A$18,ZONAS!$B$2:$B$18)</f>
        <v>NORTE</v>
      </c>
      <c r="Q186" s="13" t="str">
        <f>_xlfn.XLOOKUP($B186,ZONAS!$D$2:$D$11,ZONAS!$E$2:$E$11)</f>
        <v>DOPO</v>
      </c>
    </row>
    <row r="187" spans="1:17" x14ac:dyDescent="0.2">
      <c r="A187" s="4" t="s">
        <v>123</v>
      </c>
      <c r="B187" s="4" t="s">
        <v>300</v>
      </c>
      <c r="C187" s="5" t="s">
        <v>7</v>
      </c>
      <c r="D187" s="5" t="s">
        <v>394</v>
      </c>
      <c r="E187" s="4" t="s">
        <v>2369</v>
      </c>
      <c r="F187" s="36">
        <v>1697626</v>
      </c>
      <c r="G187" s="36">
        <v>41446.648000000001</v>
      </c>
      <c r="H187" s="36">
        <v>1656179.352</v>
      </c>
      <c r="I187" s="4" t="s">
        <v>29</v>
      </c>
      <c r="J187" s="4" t="s">
        <v>347</v>
      </c>
      <c r="K187" s="12">
        <f t="shared" si="11"/>
        <v>1697626000</v>
      </c>
      <c r="L187" s="12">
        <f t="shared" si="12"/>
        <v>41446648</v>
      </c>
      <c r="M187" s="12">
        <f t="shared" si="13"/>
        <v>1656179352</v>
      </c>
      <c r="N187" s="13" t="str">
        <f t="shared" si="14"/>
        <v>UNICOMUNAL</v>
      </c>
      <c r="O187" s="13" t="str">
        <f t="shared" si="15"/>
        <v>UNIPROVINCIAL</v>
      </c>
      <c r="P187" s="13" t="str">
        <f>_xlfn.XLOOKUP($A187,ZONAS!$A$2:$A$18,ZONAS!$B$2:$B$18)</f>
        <v>NORTE</v>
      </c>
      <c r="Q187" s="13" t="str">
        <f>_xlfn.XLOOKUP($B187,ZONAS!$D$2:$D$11,ZONAS!$E$2:$E$11)</f>
        <v>DOPO</v>
      </c>
    </row>
    <row r="188" spans="1:17" x14ac:dyDescent="0.2">
      <c r="A188" s="4" t="s">
        <v>123</v>
      </c>
      <c r="B188" s="4" t="s">
        <v>184</v>
      </c>
      <c r="C188" s="5" t="s">
        <v>7</v>
      </c>
      <c r="D188" s="5" t="s">
        <v>124</v>
      </c>
      <c r="E188" s="4" t="s">
        <v>137</v>
      </c>
      <c r="F188" s="36">
        <v>43701</v>
      </c>
      <c r="G188" s="36">
        <v>35492.374000000003</v>
      </c>
      <c r="H188" s="36">
        <v>8208.6259999999966</v>
      </c>
      <c r="I188" s="4" t="s">
        <v>30</v>
      </c>
      <c r="J188" s="4" t="s">
        <v>32</v>
      </c>
      <c r="K188" s="12">
        <f t="shared" si="11"/>
        <v>43701000</v>
      </c>
      <c r="L188" s="12">
        <f t="shared" si="12"/>
        <v>35492374</v>
      </c>
      <c r="M188" s="12">
        <f t="shared" si="13"/>
        <v>8208625.9999999963</v>
      </c>
      <c r="N188" s="13" t="str">
        <f t="shared" si="14"/>
        <v>UNICOMUNAL</v>
      </c>
      <c r="O188" s="13" t="str">
        <f t="shared" si="15"/>
        <v>UNIPROVINCIAL</v>
      </c>
      <c r="P188" s="13" t="str">
        <f>_xlfn.XLOOKUP($A188,ZONAS!$A$2:$A$18,ZONAS!$B$2:$B$18)</f>
        <v>NORTE</v>
      </c>
      <c r="Q188" s="13" t="str">
        <f>_xlfn.XLOOKUP($B188,ZONAS!$D$2:$D$11,ZONAS!$E$2:$E$11)</f>
        <v>DAER</v>
      </c>
    </row>
    <row r="189" spans="1:17" x14ac:dyDescent="0.2">
      <c r="A189" s="4" t="s">
        <v>123</v>
      </c>
      <c r="B189" s="4" t="s">
        <v>184</v>
      </c>
      <c r="C189" s="5" t="s">
        <v>7</v>
      </c>
      <c r="D189" s="5" t="s">
        <v>138</v>
      </c>
      <c r="E189" s="4" t="s">
        <v>2370</v>
      </c>
      <c r="F189" s="36">
        <v>50851</v>
      </c>
      <c r="G189" s="36">
        <v>0</v>
      </c>
      <c r="H189" s="36">
        <v>50851</v>
      </c>
      <c r="I189" s="4" t="s">
        <v>29</v>
      </c>
      <c r="J189" s="4" t="s">
        <v>29</v>
      </c>
      <c r="K189" s="12">
        <f t="shared" si="11"/>
        <v>50851000</v>
      </c>
      <c r="L189" s="12">
        <f t="shared" si="12"/>
        <v>0</v>
      </c>
      <c r="M189" s="12">
        <f t="shared" si="13"/>
        <v>50851000</v>
      </c>
      <c r="N189" s="13" t="str">
        <f t="shared" si="14"/>
        <v>UNICOMUNAL</v>
      </c>
      <c r="O189" s="13" t="str">
        <f t="shared" si="15"/>
        <v>UNIPROVINCIAL</v>
      </c>
      <c r="P189" s="13" t="str">
        <f>_xlfn.XLOOKUP($A189,ZONAS!$A$2:$A$18,ZONAS!$B$2:$B$18)</f>
        <v>NORTE</v>
      </c>
      <c r="Q189" s="13" t="str">
        <f>_xlfn.XLOOKUP($B189,ZONAS!$D$2:$D$11,ZONAS!$E$2:$E$11)</f>
        <v>DAER</v>
      </c>
    </row>
    <row r="190" spans="1:17" ht="38.25" x14ac:dyDescent="0.2">
      <c r="A190" s="4" t="s">
        <v>123</v>
      </c>
      <c r="B190" s="4" t="s">
        <v>184</v>
      </c>
      <c r="C190" s="5" t="s">
        <v>7</v>
      </c>
      <c r="D190" s="5" t="s">
        <v>235</v>
      </c>
      <c r="E190" s="4" t="s">
        <v>236</v>
      </c>
      <c r="F190" s="36">
        <v>10000</v>
      </c>
      <c r="G190" s="36">
        <v>0</v>
      </c>
      <c r="H190" s="36">
        <v>10000</v>
      </c>
      <c r="I190" s="4" t="s">
        <v>159</v>
      </c>
      <c r="J190" s="4" t="s">
        <v>160</v>
      </c>
      <c r="K190" s="12">
        <f t="shared" si="11"/>
        <v>10000000</v>
      </c>
      <c r="L190" s="12">
        <f t="shared" si="12"/>
        <v>0</v>
      </c>
      <c r="M190" s="12">
        <f t="shared" si="13"/>
        <v>10000000</v>
      </c>
      <c r="N190" s="13" t="str">
        <f t="shared" si="14"/>
        <v>UNICOMUNAL</v>
      </c>
      <c r="O190" s="13" t="str">
        <f t="shared" si="15"/>
        <v>UNIPROVINCIAL</v>
      </c>
      <c r="P190" s="13" t="str">
        <f>_xlfn.XLOOKUP($A190,ZONAS!$A$2:$A$18,ZONAS!$B$2:$B$18)</f>
        <v>NORTE</v>
      </c>
      <c r="Q190" s="13" t="str">
        <f>_xlfn.XLOOKUP($B190,ZONAS!$D$2:$D$11,ZONAS!$E$2:$E$11)</f>
        <v>DAER</v>
      </c>
    </row>
    <row r="191" spans="1:17" x14ac:dyDescent="0.2">
      <c r="A191" s="4" t="s">
        <v>123</v>
      </c>
      <c r="B191" s="4" t="s">
        <v>184</v>
      </c>
      <c r="C191" s="5" t="s">
        <v>7</v>
      </c>
      <c r="D191" s="5" t="s">
        <v>352</v>
      </c>
      <c r="E191" s="4" t="s">
        <v>2365</v>
      </c>
      <c r="F191" s="36">
        <v>435869</v>
      </c>
      <c r="G191" s="36">
        <v>23177.339</v>
      </c>
      <c r="H191" s="36">
        <v>412691.66100000002</v>
      </c>
      <c r="I191" s="4" t="s">
        <v>29</v>
      </c>
      <c r="J191" s="4" t="s">
        <v>29</v>
      </c>
      <c r="K191" s="12">
        <f t="shared" si="11"/>
        <v>435869000</v>
      </c>
      <c r="L191" s="12">
        <f t="shared" si="12"/>
        <v>23177339</v>
      </c>
      <c r="M191" s="12">
        <f t="shared" si="13"/>
        <v>412691661</v>
      </c>
      <c r="N191" s="13" t="str">
        <f t="shared" si="14"/>
        <v>UNICOMUNAL</v>
      </c>
      <c r="O191" s="13" t="str">
        <f t="shared" si="15"/>
        <v>UNIPROVINCIAL</v>
      </c>
      <c r="P191" s="13" t="str">
        <f>_xlfn.XLOOKUP($A191,ZONAS!$A$2:$A$18,ZONAS!$B$2:$B$18)</f>
        <v>NORTE</v>
      </c>
      <c r="Q191" s="13" t="str">
        <f>_xlfn.XLOOKUP($B191,ZONAS!$D$2:$D$11,ZONAS!$E$2:$E$11)</f>
        <v>DAER</v>
      </c>
    </row>
    <row r="192" spans="1:17" x14ac:dyDescent="0.2">
      <c r="A192" s="4" t="s">
        <v>123</v>
      </c>
      <c r="B192" s="4" t="s">
        <v>184</v>
      </c>
      <c r="C192" s="5" t="s">
        <v>7</v>
      </c>
      <c r="D192" s="5" t="s">
        <v>2722</v>
      </c>
      <c r="E192" s="4" t="s">
        <v>2853</v>
      </c>
      <c r="F192" s="36">
        <v>1152100</v>
      </c>
      <c r="G192" s="36">
        <v>101.247</v>
      </c>
      <c r="H192" s="36">
        <v>1151998.753</v>
      </c>
      <c r="I192" s="4" t="s">
        <v>30</v>
      </c>
      <c r="J192" s="4" t="s">
        <v>31</v>
      </c>
      <c r="K192" s="12">
        <f t="shared" si="11"/>
        <v>1152100000</v>
      </c>
      <c r="L192" s="12">
        <f t="shared" si="12"/>
        <v>101247</v>
      </c>
      <c r="M192" s="12">
        <f t="shared" si="13"/>
        <v>1151998753</v>
      </c>
      <c r="N192" s="13" t="str">
        <f t="shared" si="14"/>
        <v>UNICOMUNAL</v>
      </c>
      <c r="O192" s="13" t="str">
        <f t="shared" si="15"/>
        <v>UNIPROVINCIAL</v>
      </c>
      <c r="P192" s="13" t="str">
        <f>_xlfn.XLOOKUP($A192,ZONAS!$A$2:$A$18,ZONAS!$B$2:$B$18)</f>
        <v>NORTE</v>
      </c>
      <c r="Q192" s="13" t="str">
        <f>_xlfn.XLOOKUP($B192,ZONAS!$D$2:$D$11,ZONAS!$E$2:$E$11)</f>
        <v>DAER</v>
      </c>
    </row>
    <row r="193" spans="1:17" x14ac:dyDescent="0.2">
      <c r="A193" s="4" t="s">
        <v>123</v>
      </c>
      <c r="B193" s="4" t="s">
        <v>184</v>
      </c>
      <c r="C193" s="5" t="s">
        <v>7</v>
      </c>
      <c r="D193" s="5" t="s">
        <v>2723</v>
      </c>
      <c r="E193" s="4" t="s">
        <v>2854</v>
      </c>
      <c r="F193" s="36">
        <v>2952600</v>
      </c>
      <c r="G193" s="36">
        <v>188.03100000000001</v>
      </c>
      <c r="H193" s="36">
        <v>2952411.969</v>
      </c>
      <c r="I193" s="4" t="s">
        <v>356</v>
      </c>
      <c r="J193" s="4" t="s">
        <v>356</v>
      </c>
      <c r="K193" s="12">
        <f t="shared" si="11"/>
        <v>2952600000</v>
      </c>
      <c r="L193" s="12">
        <f t="shared" si="12"/>
        <v>188031</v>
      </c>
      <c r="M193" s="12">
        <f t="shared" si="13"/>
        <v>2952411969</v>
      </c>
      <c r="N193" s="13" t="str">
        <f t="shared" si="14"/>
        <v>UNICOMUNAL</v>
      </c>
      <c r="O193" s="13" t="str">
        <f t="shared" si="15"/>
        <v>UNIPROVINCIAL</v>
      </c>
      <c r="P193" s="13" t="str">
        <f>_xlfn.XLOOKUP($A193,ZONAS!$A$2:$A$18,ZONAS!$B$2:$B$18)</f>
        <v>NORTE</v>
      </c>
      <c r="Q193" s="13" t="str">
        <f>_xlfn.XLOOKUP($B193,ZONAS!$D$2:$D$11,ZONAS!$E$2:$E$11)</f>
        <v>DAER</v>
      </c>
    </row>
    <row r="194" spans="1:17" x14ac:dyDescent="0.2">
      <c r="A194" s="4" t="s">
        <v>123</v>
      </c>
      <c r="B194" s="4" t="s">
        <v>184</v>
      </c>
      <c r="C194" s="5" t="s">
        <v>7</v>
      </c>
      <c r="D194" s="5" t="s">
        <v>2724</v>
      </c>
      <c r="E194" s="4" t="s">
        <v>2855</v>
      </c>
      <c r="F194" s="36">
        <v>2252600</v>
      </c>
      <c r="G194" s="36">
        <v>0</v>
      </c>
      <c r="H194" s="36">
        <v>2252600</v>
      </c>
      <c r="I194" s="4" t="s">
        <v>29</v>
      </c>
      <c r="J194" s="4" t="s">
        <v>347</v>
      </c>
      <c r="K194" s="12">
        <f t="shared" si="11"/>
        <v>2252600000</v>
      </c>
      <c r="L194" s="12">
        <f t="shared" si="12"/>
        <v>0</v>
      </c>
      <c r="M194" s="12">
        <f t="shared" si="13"/>
        <v>2252600000</v>
      </c>
      <c r="N194" s="13" t="str">
        <f t="shared" si="14"/>
        <v>UNICOMUNAL</v>
      </c>
      <c r="O194" s="13" t="str">
        <f t="shared" si="15"/>
        <v>UNIPROVINCIAL</v>
      </c>
      <c r="P194" s="13" t="str">
        <f>_xlfn.XLOOKUP($A194,ZONAS!$A$2:$A$18,ZONAS!$B$2:$B$18)</f>
        <v>NORTE</v>
      </c>
      <c r="Q194" s="13" t="str">
        <f>_xlfn.XLOOKUP($B194,ZONAS!$D$2:$D$11,ZONAS!$E$2:$E$11)</f>
        <v>DAER</v>
      </c>
    </row>
    <row r="195" spans="1:17" x14ac:dyDescent="0.2">
      <c r="A195" s="4" t="s">
        <v>123</v>
      </c>
      <c r="B195" s="4" t="s">
        <v>2818</v>
      </c>
      <c r="C195" s="5" t="s">
        <v>7</v>
      </c>
      <c r="D195" s="5" t="s">
        <v>1877</v>
      </c>
      <c r="E195" s="4" t="s">
        <v>1878</v>
      </c>
      <c r="F195" s="36">
        <v>1440785</v>
      </c>
      <c r="G195" s="36">
        <v>207199.45499999999</v>
      </c>
      <c r="H195" s="36">
        <v>1233585.5449999999</v>
      </c>
      <c r="I195" s="4" t="s">
        <v>23</v>
      </c>
      <c r="J195" s="4" t="s">
        <v>24</v>
      </c>
      <c r="K195" s="12">
        <f t="shared" ref="K195:K258" si="16">F195*1000</f>
        <v>1440785000</v>
      </c>
      <c r="L195" s="12">
        <f t="shared" ref="L195:L258" si="17">G195*1000</f>
        <v>207199455</v>
      </c>
      <c r="M195" s="12">
        <f t="shared" ref="M195:M258" si="18">H195*1000</f>
        <v>1233585545</v>
      </c>
      <c r="N195" s="13" t="str">
        <f t="shared" ref="N195:N258" si="19">IF(J195="intercomunal","INTERCOMUNAL","UNICOMUNAL")</f>
        <v>INTERCOMUNAL</v>
      </c>
      <c r="O195" s="13" t="str">
        <f t="shared" ref="O195:O258" si="20">IF(I195="INTERPROVINCIAL","INTERPROVINCIAL","UNIPROVINCIAL")</f>
        <v>INTERPROVINCIAL</v>
      </c>
      <c r="P195" s="13" t="str">
        <f>_xlfn.XLOOKUP($A195,ZONAS!$A$2:$A$18,ZONAS!$B$2:$B$18)</f>
        <v>NORTE</v>
      </c>
      <c r="Q195" s="13" t="str">
        <f>_xlfn.XLOOKUP($B195,ZONAS!$D$2:$D$11,ZONAS!$E$2:$E$11)</f>
        <v>SSSR</v>
      </c>
    </row>
    <row r="196" spans="1:17" x14ac:dyDescent="0.2">
      <c r="A196" s="4" t="s">
        <v>123</v>
      </c>
      <c r="B196" s="4" t="s">
        <v>2818</v>
      </c>
      <c r="C196" s="5" t="s">
        <v>7</v>
      </c>
      <c r="D196" s="5" t="s">
        <v>3344</v>
      </c>
      <c r="E196" s="4" t="s">
        <v>3345</v>
      </c>
      <c r="F196" s="36">
        <v>602960</v>
      </c>
      <c r="G196" s="36">
        <v>0</v>
      </c>
      <c r="H196" s="36">
        <v>602960</v>
      </c>
      <c r="I196" s="4" t="s">
        <v>29</v>
      </c>
      <c r="J196" s="4" t="s">
        <v>365</v>
      </c>
      <c r="K196" s="12">
        <f t="shared" si="16"/>
        <v>602960000</v>
      </c>
      <c r="L196" s="12">
        <f t="shared" si="17"/>
        <v>0</v>
      </c>
      <c r="M196" s="12">
        <f t="shared" si="18"/>
        <v>602960000</v>
      </c>
      <c r="N196" s="13" t="str">
        <f t="shared" si="19"/>
        <v>UNICOMUNAL</v>
      </c>
      <c r="O196" s="13" t="str">
        <f t="shared" si="20"/>
        <v>UNIPROVINCIAL</v>
      </c>
      <c r="P196" s="13" t="str">
        <f>_xlfn.XLOOKUP($A196,ZONAS!$A$2:$A$18,ZONAS!$B$2:$B$18)</f>
        <v>NORTE</v>
      </c>
      <c r="Q196" s="13" t="str">
        <f>_xlfn.XLOOKUP($B196,ZONAS!$D$2:$D$11,ZONAS!$E$2:$E$11)</f>
        <v>SSSR</v>
      </c>
    </row>
    <row r="197" spans="1:17" x14ac:dyDescent="0.2">
      <c r="A197" s="4" t="s">
        <v>123</v>
      </c>
      <c r="B197" s="4" t="s">
        <v>2818</v>
      </c>
      <c r="C197" s="5" t="s">
        <v>7</v>
      </c>
      <c r="D197" s="5" t="s">
        <v>2233</v>
      </c>
      <c r="E197" s="4" t="s">
        <v>2234</v>
      </c>
      <c r="F197" s="36">
        <v>1600300</v>
      </c>
      <c r="G197" s="36">
        <v>0</v>
      </c>
      <c r="H197" s="36">
        <v>1600300</v>
      </c>
      <c r="I197" s="4" t="s">
        <v>30</v>
      </c>
      <c r="J197" s="4" t="s">
        <v>31</v>
      </c>
      <c r="K197" s="12">
        <f t="shared" si="16"/>
        <v>1600300000</v>
      </c>
      <c r="L197" s="12">
        <f t="shared" si="17"/>
        <v>0</v>
      </c>
      <c r="M197" s="12">
        <f t="shared" si="18"/>
        <v>1600300000</v>
      </c>
      <c r="N197" s="13" t="str">
        <f t="shared" si="19"/>
        <v>UNICOMUNAL</v>
      </c>
      <c r="O197" s="13" t="str">
        <f t="shared" si="20"/>
        <v>UNIPROVINCIAL</v>
      </c>
      <c r="P197" s="13" t="str">
        <f>_xlfn.XLOOKUP($A197,ZONAS!$A$2:$A$18,ZONAS!$B$2:$B$18)</f>
        <v>NORTE</v>
      </c>
      <c r="Q197" s="13" t="str">
        <f>_xlfn.XLOOKUP($B197,ZONAS!$D$2:$D$11,ZONAS!$E$2:$E$11)</f>
        <v>SSSR</v>
      </c>
    </row>
    <row r="198" spans="1:17" x14ac:dyDescent="0.2">
      <c r="A198" s="4" t="s">
        <v>123</v>
      </c>
      <c r="B198" s="4" t="s">
        <v>2818</v>
      </c>
      <c r="C198" s="5" t="s">
        <v>7</v>
      </c>
      <c r="D198" s="5" t="s">
        <v>2235</v>
      </c>
      <c r="E198" s="4" t="s">
        <v>2856</v>
      </c>
      <c r="F198" s="36">
        <v>430450</v>
      </c>
      <c r="G198" s="36">
        <v>0</v>
      </c>
      <c r="H198" s="36">
        <v>430450</v>
      </c>
      <c r="I198" s="4" t="s">
        <v>356</v>
      </c>
      <c r="J198" s="4" t="s">
        <v>357</v>
      </c>
      <c r="K198" s="12">
        <f t="shared" si="16"/>
        <v>430450000</v>
      </c>
      <c r="L198" s="12">
        <f t="shared" si="17"/>
        <v>0</v>
      </c>
      <c r="M198" s="12">
        <f t="shared" si="18"/>
        <v>430450000</v>
      </c>
      <c r="N198" s="13" t="str">
        <f t="shared" si="19"/>
        <v>UNICOMUNAL</v>
      </c>
      <c r="O198" s="13" t="str">
        <f t="shared" si="20"/>
        <v>UNIPROVINCIAL</v>
      </c>
      <c r="P198" s="13" t="str">
        <f>_xlfn.XLOOKUP($A198,ZONAS!$A$2:$A$18,ZONAS!$B$2:$B$18)</f>
        <v>NORTE</v>
      </c>
      <c r="Q198" s="13" t="str">
        <f>_xlfn.XLOOKUP($B198,ZONAS!$D$2:$D$11,ZONAS!$E$2:$E$11)</f>
        <v>SSSR</v>
      </c>
    </row>
    <row r="199" spans="1:17" x14ac:dyDescent="0.2">
      <c r="A199" s="4" t="s">
        <v>123</v>
      </c>
      <c r="B199" s="4" t="s">
        <v>2818</v>
      </c>
      <c r="C199" s="5" t="s">
        <v>7</v>
      </c>
      <c r="D199" s="5" t="s">
        <v>2236</v>
      </c>
      <c r="E199" s="4" t="s">
        <v>2857</v>
      </c>
      <c r="F199" s="36">
        <v>456450</v>
      </c>
      <c r="G199" s="36">
        <v>117345.626</v>
      </c>
      <c r="H199" s="36">
        <v>339104.37400000001</v>
      </c>
      <c r="I199" s="4" t="s">
        <v>30</v>
      </c>
      <c r="J199" s="4" t="s">
        <v>24</v>
      </c>
      <c r="K199" s="12">
        <f t="shared" si="16"/>
        <v>456450000</v>
      </c>
      <c r="L199" s="12">
        <f t="shared" si="17"/>
        <v>117345626</v>
      </c>
      <c r="M199" s="12">
        <f t="shared" si="18"/>
        <v>339104374</v>
      </c>
      <c r="N199" s="13" t="str">
        <f t="shared" si="19"/>
        <v>INTERCOMUNAL</v>
      </c>
      <c r="O199" s="13" t="str">
        <f t="shared" si="20"/>
        <v>UNIPROVINCIAL</v>
      </c>
      <c r="P199" s="13" t="str">
        <f>_xlfn.XLOOKUP($A199,ZONAS!$A$2:$A$18,ZONAS!$B$2:$B$18)</f>
        <v>NORTE</v>
      </c>
      <c r="Q199" s="13" t="str">
        <f>_xlfn.XLOOKUP($B199,ZONAS!$D$2:$D$11,ZONAS!$E$2:$E$11)</f>
        <v>SSSR</v>
      </c>
    </row>
    <row r="200" spans="1:17" x14ac:dyDescent="0.2">
      <c r="A200" s="4" t="s">
        <v>123</v>
      </c>
      <c r="B200" s="4" t="s">
        <v>2818</v>
      </c>
      <c r="C200" s="5" t="s">
        <v>7</v>
      </c>
      <c r="D200" s="5" t="s">
        <v>2237</v>
      </c>
      <c r="E200" s="4" t="s">
        <v>2858</v>
      </c>
      <c r="F200" s="36">
        <v>245159</v>
      </c>
      <c r="G200" s="36">
        <v>0</v>
      </c>
      <c r="H200" s="36">
        <v>245159</v>
      </c>
      <c r="I200" s="4" t="s">
        <v>30</v>
      </c>
      <c r="J200" s="4" t="s">
        <v>31</v>
      </c>
      <c r="K200" s="12">
        <f t="shared" si="16"/>
        <v>245159000</v>
      </c>
      <c r="L200" s="12">
        <f t="shared" si="17"/>
        <v>0</v>
      </c>
      <c r="M200" s="12">
        <f t="shared" si="18"/>
        <v>245159000</v>
      </c>
      <c r="N200" s="13" t="str">
        <f t="shared" si="19"/>
        <v>UNICOMUNAL</v>
      </c>
      <c r="O200" s="13" t="str">
        <f t="shared" si="20"/>
        <v>UNIPROVINCIAL</v>
      </c>
      <c r="P200" s="13" t="str">
        <f>_xlfn.XLOOKUP($A200,ZONAS!$A$2:$A$18,ZONAS!$B$2:$B$18)</f>
        <v>NORTE</v>
      </c>
      <c r="Q200" s="13" t="str">
        <f>_xlfn.XLOOKUP($B200,ZONAS!$D$2:$D$11,ZONAS!$E$2:$E$11)</f>
        <v>SSSR</v>
      </c>
    </row>
    <row r="201" spans="1:17" x14ac:dyDescent="0.2">
      <c r="A201" s="4" t="s">
        <v>123</v>
      </c>
      <c r="B201" s="4" t="s">
        <v>2818</v>
      </c>
      <c r="C201" s="5" t="s">
        <v>7</v>
      </c>
      <c r="D201" s="5" t="s">
        <v>2238</v>
      </c>
      <c r="E201" s="4" t="s">
        <v>2859</v>
      </c>
      <c r="F201" s="36">
        <v>450300</v>
      </c>
      <c r="G201" s="36">
        <v>58114.550999999999</v>
      </c>
      <c r="H201" s="36">
        <v>392185.44900000002</v>
      </c>
      <c r="I201" s="4" t="s">
        <v>30</v>
      </c>
      <c r="J201" s="4" t="s">
        <v>31</v>
      </c>
      <c r="K201" s="12">
        <f t="shared" si="16"/>
        <v>450300000</v>
      </c>
      <c r="L201" s="12">
        <f t="shared" si="17"/>
        <v>58114551</v>
      </c>
      <c r="M201" s="12">
        <f t="shared" si="18"/>
        <v>392185449</v>
      </c>
      <c r="N201" s="13" t="str">
        <f t="shared" si="19"/>
        <v>UNICOMUNAL</v>
      </c>
      <c r="O201" s="13" t="str">
        <f t="shared" si="20"/>
        <v>UNIPROVINCIAL</v>
      </c>
      <c r="P201" s="13" t="str">
        <f>_xlfn.XLOOKUP($A201,ZONAS!$A$2:$A$18,ZONAS!$B$2:$B$18)</f>
        <v>NORTE</v>
      </c>
      <c r="Q201" s="13" t="str">
        <f>_xlfn.XLOOKUP($B201,ZONAS!$D$2:$D$11,ZONAS!$E$2:$E$11)</f>
        <v>SSSR</v>
      </c>
    </row>
    <row r="202" spans="1:17" x14ac:dyDescent="0.2">
      <c r="A202" s="4" t="s">
        <v>123</v>
      </c>
      <c r="B202" s="4" t="s">
        <v>2818</v>
      </c>
      <c r="C202" s="5" t="s">
        <v>7</v>
      </c>
      <c r="D202" s="5" t="s">
        <v>2239</v>
      </c>
      <c r="E202" s="4" t="s">
        <v>2240</v>
      </c>
      <c r="F202" s="36">
        <v>351300</v>
      </c>
      <c r="G202" s="36">
        <v>0</v>
      </c>
      <c r="H202" s="36">
        <v>351300</v>
      </c>
      <c r="I202" s="4" t="s">
        <v>29</v>
      </c>
      <c r="J202" s="4" t="s">
        <v>347</v>
      </c>
      <c r="K202" s="12">
        <f t="shared" si="16"/>
        <v>351300000</v>
      </c>
      <c r="L202" s="12">
        <f t="shared" si="17"/>
        <v>0</v>
      </c>
      <c r="M202" s="12">
        <f t="shared" si="18"/>
        <v>351300000</v>
      </c>
      <c r="N202" s="13" t="str">
        <f t="shared" si="19"/>
        <v>UNICOMUNAL</v>
      </c>
      <c r="O202" s="13" t="str">
        <f t="shared" si="20"/>
        <v>UNIPROVINCIAL</v>
      </c>
      <c r="P202" s="13" t="str">
        <f>_xlfn.XLOOKUP($A202,ZONAS!$A$2:$A$18,ZONAS!$B$2:$B$18)</f>
        <v>NORTE</v>
      </c>
      <c r="Q202" s="13" t="str">
        <f>_xlfn.XLOOKUP($B202,ZONAS!$D$2:$D$11,ZONAS!$E$2:$E$11)</f>
        <v>SSSR</v>
      </c>
    </row>
    <row r="203" spans="1:17" x14ac:dyDescent="0.2">
      <c r="A203" s="4" t="s">
        <v>123</v>
      </c>
      <c r="B203" s="4" t="s">
        <v>2818</v>
      </c>
      <c r="C203" s="5" t="s">
        <v>7</v>
      </c>
      <c r="D203" s="5" t="s">
        <v>2241</v>
      </c>
      <c r="E203" s="4" t="s">
        <v>2860</v>
      </c>
      <c r="F203" s="36">
        <v>218300</v>
      </c>
      <c r="G203" s="36">
        <v>0</v>
      </c>
      <c r="H203" s="36">
        <v>218300</v>
      </c>
      <c r="I203" s="4" t="s">
        <v>30</v>
      </c>
      <c r="J203" s="4" t="s">
        <v>32</v>
      </c>
      <c r="K203" s="12">
        <f t="shared" si="16"/>
        <v>218300000</v>
      </c>
      <c r="L203" s="12">
        <f t="shared" si="17"/>
        <v>0</v>
      </c>
      <c r="M203" s="12">
        <f t="shared" si="18"/>
        <v>218300000</v>
      </c>
      <c r="N203" s="13" t="str">
        <f t="shared" si="19"/>
        <v>UNICOMUNAL</v>
      </c>
      <c r="O203" s="13" t="str">
        <f t="shared" si="20"/>
        <v>UNIPROVINCIAL</v>
      </c>
      <c r="P203" s="13" t="str">
        <f>_xlfn.XLOOKUP($A203,ZONAS!$A$2:$A$18,ZONAS!$B$2:$B$18)</f>
        <v>NORTE</v>
      </c>
      <c r="Q203" s="13" t="str">
        <f>_xlfn.XLOOKUP($B203,ZONAS!$D$2:$D$11,ZONAS!$E$2:$E$11)</f>
        <v>SSSR</v>
      </c>
    </row>
    <row r="204" spans="1:17" x14ac:dyDescent="0.2">
      <c r="A204" s="4" t="s">
        <v>123</v>
      </c>
      <c r="B204" s="4" t="s">
        <v>2818</v>
      </c>
      <c r="C204" s="5" t="s">
        <v>7</v>
      </c>
      <c r="D204" s="5" t="s">
        <v>2242</v>
      </c>
      <c r="E204" s="4" t="s">
        <v>2243</v>
      </c>
      <c r="F204" s="36">
        <v>1600000</v>
      </c>
      <c r="G204" s="36">
        <v>0</v>
      </c>
      <c r="H204" s="36">
        <v>1600000</v>
      </c>
      <c r="I204" s="4" t="s">
        <v>30</v>
      </c>
      <c r="J204" s="4" t="s">
        <v>31</v>
      </c>
      <c r="K204" s="12">
        <f t="shared" si="16"/>
        <v>1600000000</v>
      </c>
      <c r="L204" s="12">
        <f t="shared" si="17"/>
        <v>0</v>
      </c>
      <c r="M204" s="12">
        <f t="shared" si="18"/>
        <v>1600000000</v>
      </c>
      <c r="N204" s="13" t="str">
        <f t="shared" si="19"/>
        <v>UNICOMUNAL</v>
      </c>
      <c r="O204" s="13" t="str">
        <f t="shared" si="20"/>
        <v>UNIPROVINCIAL</v>
      </c>
      <c r="P204" s="13" t="str">
        <f>_xlfn.XLOOKUP($A204,ZONAS!$A$2:$A$18,ZONAS!$B$2:$B$18)</f>
        <v>NORTE</v>
      </c>
      <c r="Q204" s="13" t="str">
        <f>_xlfn.XLOOKUP($B204,ZONAS!$D$2:$D$11,ZONAS!$E$2:$E$11)</f>
        <v>SSSR</v>
      </c>
    </row>
    <row r="205" spans="1:17" x14ac:dyDescent="0.2">
      <c r="A205" s="4" t="s">
        <v>123</v>
      </c>
      <c r="B205" s="4" t="s">
        <v>306</v>
      </c>
      <c r="C205" s="5" t="s">
        <v>7</v>
      </c>
      <c r="D205" s="5" t="s">
        <v>395</v>
      </c>
      <c r="E205" s="4" t="s">
        <v>396</v>
      </c>
      <c r="F205" s="36">
        <v>368537</v>
      </c>
      <c r="G205" s="36">
        <v>146389.61600000001</v>
      </c>
      <c r="H205" s="36">
        <v>222147.38399999999</v>
      </c>
      <c r="I205" s="4" t="s">
        <v>29</v>
      </c>
      <c r="J205" s="4" t="s">
        <v>29</v>
      </c>
      <c r="K205" s="12">
        <f t="shared" si="16"/>
        <v>368537000</v>
      </c>
      <c r="L205" s="12">
        <f t="shared" si="17"/>
        <v>146389616</v>
      </c>
      <c r="M205" s="12">
        <f t="shared" si="18"/>
        <v>222147384</v>
      </c>
      <c r="N205" s="13" t="str">
        <f t="shared" si="19"/>
        <v>UNICOMUNAL</v>
      </c>
      <c r="O205" s="13" t="str">
        <f t="shared" si="20"/>
        <v>UNIPROVINCIAL</v>
      </c>
      <c r="P205" s="13" t="str">
        <f>_xlfn.XLOOKUP($A205,ZONAS!$A$2:$A$18,ZONAS!$B$2:$B$18)</f>
        <v>NORTE</v>
      </c>
      <c r="Q205" s="13" t="str">
        <f>_xlfn.XLOOKUP($B205,ZONAS!$D$2:$D$11,ZONAS!$E$2:$E$11)</f>
        <v>DCOP</v>
      </c>
    </row>
    <row r="206" spans="1:17" x14ac:dyDescent="0.2">
      <c r="A206" s="4" t="s">
        <v>123</v>
      </c>
      <c r="B206" s="4" t="s">
        <v>306</v>
      </c>
      <c r="C206" s="5" t="s">
        <v>7</v>
      </c>
      <c r="D206" s="5" t="s">
        <v>397</v>
      </c>
      <c r="E206" s="4" t="s">
        <v>398</v>
      </c>
      <c r="F206" s="36">
        <v>369137</v>
      </c>
      <c r="G206" s="36">
        <v>146389.61300000001</v>
      </c>
      <c r="H206" s="36">
        <v>222747.38699999999</v>
      </c>
      <c r="I206" s="4" t="s">
        <v>30</v>
      </c>
      <c r="J206" s="4" t="s">
        <v>32</v>
      </c>
      <c r="K206" s="12">
        <f t="shared" si="16"/>
        <v>369137000</v>
      </c>
      <c r="L206" s="12">
        <f t="shared" si="17"/>
        <v>146389613</v>
      </c>
      <c r="M206" s="12">
        <f t="shared" si="18"/>
        <v>222747387</v>
      </c>
      <c r="N206" s="13" t="str">
        <f t="shared" si="19"/>
        <v>UNICOMUNAL</v>
      </c>
      <c r="O206" s="13" t="str">
        <f t="shared" si="20"/>
        <v>UNIPROVINCIAL</v>
      </c>
      <c r="P206" s="13" t="str">
        <f>_xlfn.XLOOKUP($A206,ZONAS!$A$2:$A$18,ZONAS!$B$2:$B$18)</f>
        <v>NORTE</v>
      </c>
      <c r="Q206" s="13" t="str">
        <f>_xlfn.XLOOKUP($B206,ZONAS!$D$2:$D$11,ZONAS!$E$2:$E$11)</f>
        <v>DCOP</v>
      </c>
    </row>
    <row r="207" spans="1:17" x14ac:dyDescent="0.2">
      <c r="A207" s="4" t="s">
        <v>123</v>
      </c>
      <c r="B207" s="4" t="s">
        <v>306</v>
      </c>
      <c r="C207" s="5" t="s">
        <v>7</v>
      </c>
      <c r="D207" s="5" t="s">
        <v>399</v>
      </c>
      <c r="E207" s="4" t="s">
        <v>400</v>
      </c>
      <c r="F207" s="36">
        <v>932967</v>
      </c>
      <c r="G207" s="36">
        <v>130999.20299999999</v>
      </c>
      <c r="H207" s="36">
        <v>801967.79700000002</v>
      </c>
      <c r="I207" s="4" t="s">
        <v>350</v>
      </c>
      <c r="J207" s="4" t="s">
        <v>401</v>
      </c>
      <c r="K207" s="12">
        <f t="shared" si="16"/>
        <v>932967000</v>
      </c>
      <c r="L207" s="12">
        <f t="shared" si="17"/>
        <v>130999203</v>
      </c>
      <c r="M207" s="12">
        <f t="shared" si="18"/>
        <v>801967797</v>
      </c>
      <c r="N207" s="13" t="str">
        <f t="shared" si="19"/>
        <v>UNICOMUNAL</v>
      </c>
      <c r="O207" s="13" t="str">
        <f t="shared" si="20"/>
        <v>UNIPROVINCIAL</v>
      </c>
      <c r="P207" s="13" t="str">
        <f>_xlfn.XLOOKUP($A207,ZONAS!$A$2:$A$18,ZONAS!$B$2:$B$18)</f>
        <v>NORTE</v>
      </c>
      <c r="Q207" s="13" t="str">
        <f>_xlfn.XLOOKUP($B207,ZONAS!$D$2:$D$11,ZONAS!$E$2:$E$11)</f>
        <v>DCOP</v>
      </c>
    </row>
    <row r="208" spans="1:17" x14ac:dyDescent="0.2">
      <c r="A208" s="4" t="s">
        <v>123</v>
      </c>
      <c r="B208" s="4" t="s">
        <v>306</v>
      </c>
      <c r="C208" s="5" t="s">
        <v>7</v>
      </c>
      <c r="D208" s="5" t="s">
        <v>402</v>
      </c>
      <c r="E208" s="4" t="s">
        <v>403</v>
      </c>
      <c r="F208" s="36">
        <v>5000</v>
      </c>
      <c r="G208" s="36">
        <v>0</v>
      </c>
      <c r="H208" s="36">
        <v>5000</v>
      </c>
      <c r="I208" s="4" t="s">
        <v>29</v>
      </c>
      <c r="J208" s="4" t="s">
        <v>29</v>
      </c>
      <c r="K208" s="12">
        <f t="shared" si="16"/>
        <v>5000000</v>
      </c>
      <c r="L208" s="12">
        <f t="shared" si="17"/>
        <v>0</v>
      </c>
      <c r="M208" s="12">
        <f t="shared" si="18"/>
        <v>5000000</v>
      </c>
      <c r="N208" s="13" t="str">
        <f t="shared" si="19"/>
        <v>UNICOMUNAL</v>
      </c>
      <c r="O208" s="13" t="str">
        <f t="shared" si="20"/>
        <v>UNIPROVINCIAL</v>
      </c>
      <c r="P208" s="13" t="str">
        <f>_xlfn.XLOOKUP($A208,ZONAS!$A$2:$A$18,ZONAS!$B$2:$B$18)</f>
        <v>NORTE</v>
      </c>
      <c r="Q208" s="13" t="str">
        <f>_xlfn.XLOOKUP($B208,ZONAS!$D$2:$D$11,ZONAS!$E$2:$E$11)</f>
        <v>DCOP</v>
      </c>
    </row>
    <row r="209" spans="1:17" x14ac:dyDescent="0.2">
      <c r="A209" s="4" t="s">
        <v>123</v>
      </c>
      <c r="B209" s="4" t="s">
        <v>306</v>
      </c>
      <c r="C209" s="5" t="s">
        <v>7</v>
      </c>
      <c r="D209" s="5" t="s">
        <v>404</v>
      </c>
      <c r="E209" s="4" t="s">
        <v>405</v>
      </c>
      <c r="F209" s="36">
        <v>1178107</v>
      </c>
      <c r="G209" s="36">
        <v>351886.3</v>
      </c>
      <c r="H209" s="36">
        <v>826220.7</v>
      </c>
      <c r="I209" s="4" t="s">
        <v>29</v>
      </c>
      <c r="J209" s="4" t="s">
        <v>29</v>
      </c>
      <c r="K209" s="12">
        <f t="shared" si="16"/>
        <v>1178107000</v>
      </c>
      <c r="L209" s="12">
        <f t="shared" si="17"/>
        <v>351886300</v>
      </c>
      <c r="M209" s="12">
        <f t="shared" si="18"/>
        <v>826220700</v>
      </c>
      <c r="N209" s="13" t="str">
        <f t="shared" si="19"/>
        <v>UNICOMUNAL</v>
      </c>
      <c r="O209" s="13" t="str">
        <f t="shared" si="20"/>
        <v>UNIPROVINCIAL</v>
      </c>
      <c r="P209" s="13" t="str">
        <f>_xlfn.XLOOKUP($A209,ZONAS!$A$2:$A$18,ZONAS!$B$2:$B$18)</f>
        <v>NORTE</v>
      </c>
      <c r="Q209" s="13" t="str">
        <f>_xlfn.XLOOKUP($B209,ZONAS!$D$2:$D$11,ZONAS!$E$2:$E$11)</f>
        <v>DCOP</v>
      </c>
    </row>
    <row r="210" spans="1:17" x14ac:dyDescent="0.2">
      <c r="A210" s="4" t="s">
        <v>123</v>
      </c>
      <c r="B210" s="4" t="s">
        <v>306</v>
      </c>
      <c r="C210" s="5" t="s">
        <v>7</v>
      </c>
      <c r="D210" s="5" t="s">
        <v>406</v>
      </c>
      <c r="E210" s="4" t="s">
        <v>407</v>
      </c>
      <c r="F210" s="36">
        <v>361700</v>
      </c>
      <c r="G210" s="36">
        <v>355096.8</v>
      </c>
      <c r="H210" s="36">
        <v>6603.2000000000116</v>
      </c>
      <c r="I210" s="4" t="s">
        <v>29</v>
      </c>
      <c r="J210" s="4" t="s">
        <v>29</v>
      </c>
      <c r="K210" s="12">
        <f t="shared" si="16"/>
        <v>361700000</v>
      </c>
      <c r="L210" s="12">
        <f t="shared" si="17"/>
        <v>355096800</v>
      </c>
      <c r="M210" s="12">
        <f t="shared" si="18"/>
        <v>6603200.0000000112</v>
      </c>
      <c r="N210" s="13" t="str">
        <f t="shared" si="19"/>
        <v>UNICOMUNAL</v>
      </c>
      <c r="O210" s="13" t="str">
        <f t="shared" si="20"/>
        <v>UNIPROVINCIAL</v>
      </c>
      <c r="P210" s="13" t="str">
        <f>_xlfn.XLOOKUP($A210,ZONAS!$A$2:$A$18,ZONAS!$B$2:$B$18)</f>
        <v>NORTE</v>
      </c>
      <c r="Q210" s="13" t="str">
        <f>_xlfn.XLOOKUP($B210,ZONAS!$D$2:$D$11,ZONAS!$E$2:$E$11)</f>
        <v>DCOP</v>
      </c>
    </row>
    <row r="211" spans="1:17" x14ac:dyDescent="0.2">
      <c r="A211" s="4" t="s">
        <v>123</v>
      </c>
      <c r="B211" s="4" t="s">
        <v>306</v>
      </c>
      <c r="C211" s="5" t="s">
        <v>7</v>
      </c>
      <c r="D211" s="5" t="s">
        <v>408</v>
      </c>
      <c r="E211" s="4" t="s">
        <v>409</v>
      </c>
      <c r="F211" s="36">
        <v>1176205</v>
      </c>
      <c r="G211" s="36">
        <v>227933.20600000001</v>
      </c>
      <c r="H211" s="36">
        <v>948271.79399999999</v>
      </c>
      <c r="I211" s="4" t="s">
        <v>350</v>
      </c>
      <c r="J211" s="4" t="s">
        <v>410</v>
      </c>
      <c r="K211" s="12">
        <f t="shared" si="16"/>
        <v>1176205000</v>
      </c>
      <c r="L211" s="12">
        <f t="shared" si="17"/>
        <v>227933206</v>
      </c>
      <c r="M211" s="12">
        <f t="shared" si="18"/>
        <v>948271794</v>
      </c>
      <c r="N211" s="13" t="str">
        <f t="shared" si="19"/>
        <v>UNICOMUNAL</v>
      </c>
      <c r="O211" s="13" t="str">
        <f t="shared" si="20"/>
        <v>UNIPROVINCIAL</v>
      </c>
      <c r="P211" s="13" t="str">
        <f>_xlfn.XLOOKUP($A211,ZONAS!$A$2:$A$18,ZONAS!$B$2:$B$18)</f>
        <v>NORTE</v>
      </c>
      <c r="Q211" s="13" t="str">
        <f>_xlfn.XLOOKUP($B211,ZONAS!$D$2:$D$11,ZONAS!$E$2:$E$11)</f>
        <v>DCOP</v>
      </c>
    </row>
    <row r="212" spans="1:17" x14ac:dyDescent="0.2">
      <c r="A212" s="4" t="s">
        <v>123</v>
      </c>
      <c r="B212" s="4" t="s">
        <v>306</v>
      </c>
      <c r="C212" s="5" t="s">
        <v>7</v>
      </c>
      <c r="D212" s="5" t="s">
        <v>2861</v>
      </c>
      <c r="E212" s="4" t="s">
        <v>2862</v>
      </c>
      <c r="F212" s="36">
        <v>2139620</v>
      </c>
      <c r="G212" s="36">
        <v>0</v>
      </c>
      <c r="H212" s="36">
        <v>2139620</v>
      </c>
      <c r="I212" s="4" t="s">
        <v>350</v>
      </c>
      <c r="J212" s="4" t="s">
        <v>410</v>
      </c>
      <c r="K212" s="12">
        <f t="shared" si="16"/>
        <v>2139620000</v>
      </c>
      <c r="L212" s="12">
        <f t="shared" si="17"/>
        <v>0</v>
      </c>
      <c r="M212" s="12">
        <f t="shared" si="18"/>
        <v>2139620000</v>
      </c>
      <c r="N212" s="13" t="str">
        <f t="shared" si="19"/>
        <v>UNICOMUNAL</v>
      </c>
      <c r="O212" s="13" t="str">
        <f t="shared" si="20"/>
        <v>UNIPROVINCIAL</v>
      </c>
      <c r="P212" s="13" t="str">
        <f>_xlfn.XLOOKUP($A212,ZONAS!$A$2:$A$18,ZONAS!$B$2:$B$18)</f>
        <v>NORTE</v>
      </c>
      <c r="Q212" s="13" t="str">
        <f>_xlfn.XLOOKUP($B212,ZONAS!$D$2:$D$11,ZONAS!$E$2:$E$11)</f>
        <v>DCOP</v>
      </c>
    </row>
    <row r="213" spans="1:17" x14ac:dyDescent="0.2">
      <c r="A213" s="4" t="s">
        <v>123</v>
      </c>
      <c r="B213" s="4" t="s">
        <v>306</v>
      </c>
      <c r="C213" s="5" t="s">
        <v>7</v>
      </c>
      <c r="D213" s="5" t="s">
        <v>411</v>
      </c>
      <c r="E213" s="4" t="s">
        <v>412</v>
      </c>
      <c r="F213" s="36">
        <v>16000</v>
      </c>
      <c r="G213" s="36">
        <v>45.941000000000003</v>
      </c>
      <c r="H213" s="36">
        <v>15954.058999999999</v>
      </c>
      <c r="I213" s="4" t="s">
        <v>350</v>
      </c>
      <c r="J213" s="4" t="s">
        <v>410</v>
      </c>
      <c r="K213" s="12">
        <f t="shared" si="16"/>
        <v>16000000</v>
      </c>
      <c r="L213" s="12">
        <f t="shared" si="17"/>
        <v>45941</v>
      </c>
      <c r="M213" s="12">
        <f t="shared" si="18"/>
        <v>15954059</v>
      </c>
      <c r="N213" s="13" t="str">
        <f t="shared" si="19"/>
        <v>UNICOMUNAL</v>
      </c>
      <c r="O213" s="13" t="str">
        <f t="shared" si="20"/>
        <v>UNIPROVINCIAL</v>
      </c>
      <c r="P213" s="13" t="str">
        <f>_xlfn.XLOOKUP($A213,ZONAS!$A$2:$A$18,ZONAS!$B$2:$B$18)</f>
        <v>NORTE</v>
      </c>
      <c r="Q213" s="13" t="str">
        <f>_xlfn.XLOOKUP($B213,ZONAS!$D$2:$D$11,ZONAS!$E$2:$E$11)</f>
        <v>DCOP</v>
      </c>
    </row>
    <row r="214" spans="1:17" x14ac:dyDescent="0.2">
      <c r="A214" s="4" t="s">
        <v>123</v>
      </c>
      <c r="B214" s="4" t="s">
        <v>306</v>
      </c>
      <c r="C214" s="5" t="s">
        <v>7</v>
      </c>
      <c r="D214" s="5" t="s">
        <v>3346</v>
      </c>
      <c r="E214" s="4" t="s">
        <v>3347</v>
      </c>
      <c r="F214" s="36">
        <v>421413</v>
      </c>
      <c r="G214" s="36">
        <v>0</v>
      </c>
      <c r="H214" s="36">
        <v>421413</v>
      </c>
      <c r="I214" s="4" t="s">
        <v>30</v>
      </c>
      <c r="J214" s="4" t="s">
        <v>32</v>
      </c>
      <c r="K214" s="12">
        <f t="shared" si="16"/>
        <v>421413000</v>
      </c>
      <c r="L214" s="12">
        <f t="shared" si="17"/>
        <v>0</v>
      </c>
      <c r="M214" s="12">
        <f t="shared" si="18"/>
        <v>421413000</v>
      </c>
      <c r="N214" s="13" t="str">
        <f t="shared" si="19"/>
        <v>UNICOMUNAL</v>
      </c>
      <c r="O214" s="13" t="str">
        <f t="shared" si="20"/>
        <v>UNIPROVINCIAL</v>
      </c>
      <c r="P214" s="13" t="str">
        <f>_xlfn.XLOOKUP($A214,ZONAS!$A$2:$A$18,ZONAS!$B$2:$B$18)</f>
        <v>NORTE</v>
      </c>
      <c r="Q214" s="13" t="str">
        <f>_xlfn.XLOOKUP($B214,ZONAS!$D$2:$D$11,ZONAS!$E$2:$E$11)</f>
        <v>DCOP</v>
      </c>
    </row>
    <row r="215" spans="1:17" x14ac:dyDescent="0.2">
      <c r="A215" s="4" t="s">
        <v>125</v>
      </c>
      <c r="B215" s="4" t="s">
        <v>319</v>
      </c>
      <c r="C215" s="5" t="s">
        <v>7</v>
      </c>
      <c r="D215" s="5" t="s">
        <v>413</v>
      </c>
      <c r="E215" s="4" t="s">
        <v>414</v>
      </c>
      <c r="F215" s="36">
        <v>92550</v>
      </c>
      <c r="G215" s="36">
        <v>0</v>
      </c>
      <c r="H215" s="36">
        <v>92550</v>
      </c>
      <c r="I215" s="4" t="s">
        <v>33</v>
      </c>
      <c r="J215" s="4" t="s">
        <v>33</v>
      </c>
      <c r="K215" s="12">
        <f t="shared" si="16"/>
        <v>92550000</v>
      </c>
      <c r="L215" s="12">
        <f t="shared" si="17"/>
        <v>0</v>
      </c>
      <c r="M215" s="12">
        <f t="shared" si="18"/>
        <v>92550000</v>
      </c>
      <c r="N215" s="13" t="str">
        <f t="shared" si="19"/>
        <v>UNICOMUNAL</v>
      </c>
      <c r="O215" s="13" t="str">
        <f t="shared" si="20"/>
        <v>UNIPROVINCIAL</v>
      </c>
      <c r="P215" s="13" t="str">
        <f>_xlfn.XLOOKUP($A215,ZONAS!$A$2:$A$18,ZONAS!$B$2:$B$18)</f>
        <v>NORTE</v>
      </c>
      <c r="Q215" s="13" t="str">
        <f>_xlfn.XLOOKUP($B215,ZONAS!$D$2:$D$11,ZONAS!$E$2:$E$11)</f>
        <v>DARQ</v>
      </c>
    </row>
    <row r="216" spans="1:17" x14ac:dyDescent="0.2">
      <c r="A216" s="4" t="s">
        <v>125</v>
      </c>
      <c r="B216" s="4" t="s">
        <v>319</v>
      </c>
      <c r="C216" s="5" t="s">
        <v>7</v>
      </c>
      <c r="D216" s="5" t="s">
        <v>4062</v>
      </c>
      <c r="E216" s="4" t="s">
        <v>4063</v>
      </c>
      <c r="F216" s="36">
        <v>75450</v>
      </c>
      <c r="G216" s="36">
        <v>0</v>
      </c>
      <c r="H216" s="36">
        <v>75450</v>
      </c>
      <c r="I216" s="4" t="s">
        <v>34</v>
      </c>
      <c r="J216" s="4" t="s">
        <v>34</v>
      </c>
      <c r="K216" s="12">
        <f t="shared" si="16"/>
        <v>75450000</v>
      </c>
      <c r="L216" s="12">
        <f t="shared" si="17"/>
        <v>0</v>
      </c>
      <c r="M216" s="12">
        <f t="shared" si="18"/>
        <v>75450000</v>
      </c>
      <c r="N216" s="13" t="str">
        <f t="shared" si="19"/>
        <v>UNICOMUNAL</v>
      </c>
      <c r="O216" s="13" t="str">
        <f t="shared" si="20"/>
        <v>UNIPROVINCIAL</v>
      </c>
      <c r="P216" s="13" t="str">
        <f>_xlfn.XLOOKUP($A216,ZONAS!$A$2:$A$18,ZONAS!$B$2:$B$18)</f>
        <v>NORTE</v>
      </c>
      <c r="Q216" s="13" t="str">
        <f>_xlfn.XLOOKUP($B216,ZONAS!$D$2:$D$11,ZONAS!$E$2:$E$11)</f>
        <v>DARQ</v>
      </c>
    </row>
    <row r="217" spans="1:17" x14ac:dyDescent="0.2">
      <c r="A217" s="4" t="s">
        <v>125</v>
      </c>
      <c r="B217" s="4" t="s">
        <v>319</v>
      </c>
      <c r="C217" s="5" t="s">
        <v>7</v>
      </c>
      <c r="D217" s="5" t="s">
        <v>2863</v>
      </c>
      <c r="E217" s="4" t="s">
        <v>2864</v>
      </c>
      <c r="F217" s="36">
        <v>300486</v>
      </c>
      <c r="G217" s="36">
        <v>77.528999999999996</v>
      </c>
      <c r="H217" s="36">
        <v>300408.47100000002</v>
      </c>
      <c r="I217" s="4" t="s">
        <v>35</v>
      </c>
      <c r="J217" s="4" t="s">
        <v>1884</v>
      </c>
      <c r="K217" s="12">
        <f t="shared" si="16"/>
        <v>300486000</v>
      </c>
      <c r="L217" s="12">
        <f t="shared" si="17"/>
        <v>77529</v>
      </c>
      <c r="M217" s="12">
        <f t="shared" si="18"/>
        <v>300408471</v>
      </c>
      <c r="N217" s="13" t="str">
        <f t="shared" si="19"/>
        <v>UNICOMUNAL</v>
      </c>
      <c r="O217" s="13" t="str">
        <f t="shared" si="20"/>
        <v>UNIPROVINCIAL</v>
      </c>
      <c r="P217" s="13" t="str">
        <f>_xlfn.XLOOKUP($A217,ZONAS!$A$2:$A$18,ZONAS!$B$2:$B$18)</f>
        <v>NORTE</v>
      </c>
      <c r="Q217" s="13" t="str">
        <f>_xlfn.XLOOKUP($B217,ZONAS!$D$2:$D$11,ZONAS!$E$2:$E$11)</f>
        <v>DARQ</v>
      </c>
    </row>
    <row r="218" spans="1:17" x14ac:dyDescent="0.2">
      <c r="A218" s="4" t="s">
        <v>125</v>
      </c>
      <c r="B218" s="4" t="s">
        <v>252</v>
      </c>
      <c r="C218" s="5" t="s">
        <v>7</v>
      </c>
      <c r="D218" s="5" t="s">
        <v>415</v>
      </c>
      <c r="E218" s="4" t="s">
        <v>416</v>
      </c>
      <c r="F218" s="36">
        <v>102714</v>
      </c>
      <c r="G218" s="36">
        <v>0</v>
      </c>
      <c r="H218" s="36">
        <v>102714</v>
      </c>
      <c r="I218" s="4" t="s">
        <v>33</v>
      </c>
      <c r="J218" s="4" t="s">
        <v>33</v>
      </c>
      <c r="K218" s="12">
        <f t="shared" si="16"/>
        <v>102714000</v>
      </c>
      <c r="L218" s="12">
        <f t="shared" si="17"/>
        <v>0</v>
      </c>
      <c r="M218" s="12">
        <f t="shared" si="18"/>
        <v>102714000</v>
      </c>
      <c r="N218" s="13" t="str">
        <f t="shared" si="19"/>
        <v>UNICOMUNAL</v>
      </c>
      <c r="O218" s="13" t="str">
        <f t="shared" si="20"/>
        <v>UNIPROVINCIAL</v>
      </c>
      <c r="P218" s="13" t="str">
        <f>_xlfn.XLOOKUP($A218,ZONAS!$A$2:$A$18,ZONAS!$B$2:$B$18)</f>
        <v>NORTE</v>
      </c>
      <c r="Q218" s="13" t="str">
        <f>_xlfn.XLOOKUP($B218,ZONAS!$D$2:$D$11,ZONAS!$E$2:$E$11)</f>
        <v>DOHR</v>
      </c>
    </row>
    <row r="219" spans="1:17" x14ac:dyDescent="0.2">
      <c r="A219" s="4" t="s">
        <v>125</v>
      </c>
      <c r="B219" s="4" t="s">
        <v>252</v>
      </c>
      <c r="C219" s="5" t="s">
        <v>7</v>
      </c>
      <c r="D219" s="5" t="s">
        <v>417</v>
      </c>
      <c r="E219" s="4" t="s">
        <v>418</v>
      </c>
      <c r="F219" s="36">
        <v>127500</v>
      </c>
      <c r="G219" s="36">
        <v>0</v>
      </c>
      <c r="H219" s="36">
        <v>127500</v>
      </c>
      <c r="I219" s="4" t="s">
        <v>33</v>
      </c>
      <c r="J219" s="4" t="s">
        <v>419</v>
      </c>
      <c r="K219" s="12">
        <f t="shared" si="16"/>
        <v>127500000</v>
      </c>
      <c r="L219" s="12">
        <f t="shared" si="17"/>
        <v>0</v>
      </c>
      <c r="M219" s="12">
        <f t="shared" si="18"/>
        <v>127500000</v>
      </c>
      <c r="N219" s="13" t="str">
        <f t="shared" si="19"/>
        <v>UNICOMUNAL</v>
      </c>
      <c r="O219" s="13" t="str">
        <f t="shared" si="20"/>
        <v>UNIPROVINCIAL</v>
      </c>
      <c r="P219" s="13" t="str">
        <f>_xlfn.XLOOKUP($A219,ZONAS!$A$2:$A$18,ZONAS!$B$2:$B$18)</f>
        <v>NORTE</v>
      </c>
      <c r="Q219" s="13" t="str">
        <f>_xlfn.XLOOKUP($B219,ZONAS!$D$2:$D$11,ZONAS!$E$2:$E$11)</f>
        <v>DOHR</v>
      </c>
    </row>
    <row r="220" spans="1:17" x14ac:dyDescent="0.2">
      <c r="A220" s="4" t="s">
        <v>125</v>
      </c>
      <c r="B220" s="4" t="s">
        <v>252</v>
      </c>
      <c r="C220" s="5" t="s">
        <v>7</v>
      </c>
      <c r="D220" s="5" t="s">
        <v>420</v>
      </c>
      <c r="E220" s="4" t="s">
        <v>421</v>
      </c>
      <c r="F220" s="36">
        <v>2979515</v>
      </c>
      <c r="G220" s="36">
        <v>0</v>
      </c>
      <c r="H220" s="36">
        <v>2979515</v>
      </c>
      <c r="I220" s="4" t="s">
        <v>34</v>
      </c>
      <c r="J220" s="4" t="s">
        <v>422</v>
      </c>
      <c r="K220" s="12">
        <f t="shared" si="16"/>
        <v>2979515000</v>
      </c>
      <c r="L220" s="12">
        <f t="shared" si="17"/>
        <v>0</v>
      </c>
      <c r="M220" s="12">
        <f t="shared" si="18"/>
        <v>2979515000</v>
      </c>
      <c r="N220" s="13" t="str">
        <f t="shared" si="19"/>
        <v>UNICOMUNAL</v>
      </c>
      <c r="O220" s="13" t="str">
        <f t="shared" si="20"/>
        <v>UNIPROVINCIAL</v>
      </c>
      <c r="P220" s="13" t="str">
        <f>_xlfn.XLOOKUP($A220,ZONAS!$A$2:$A$18,ZONAS!$B$2:$B$18)</f>
        <v>NORTE</v>
      </c>
      <c r="Q220" s="13" t="str">
        <f>_xlfn.XLOOKUP($B220,ZONAS!$D$2:$D$11,ZONAS!$E$2:$E$11)</f>
        <v>DOHR</v>
      </c>
    </row>
    <row r="221" spans="1:17" x14ac:dyDescent="0.2">
      <c r="A221" s="4" t="s">
        <v>125</v>
      </c>
      <c r="B221" s="4" t="s">
        <v>252</v>
      </c>
      <c r="C221" s="5" t="s">
        <v>7</v>
      </c>
      <c r="D221" s="5" t="s">
        <v>1879</v>
      </c>
      <c r="E221" s="4" t="s">
        <v>1882</v>
      </c>
      <c r="F221" s="36">
        <v>6680085</v>
      </c>
      <c r="G221" s="36">
        <v>1492769.716</v>
      </c>
      <c r="H221" s="36">
        <v>5187315.284</v>
      </c>
      <c r="I221" s="4" t="s">
        <v>33</v>
      </c>
      <c r="J221" s="4" t="s">
        <v>33</v>
      </c>
      <c r="K221" s="12">
        <f t="shared" si="16"/>
        <v>6680085000</v>
      </c>
      <c r="L221" s="12">
        <f t="shared" si="17"/>
        <v>1492769716</v>
      </c>
      <c r="M221" s="12">
        <f t="shared" si="18"/>
        <v>5187315284</v>
      </c>
      <c r="N221" s="13" t="str">
        <f t="shared" si="19"/>
        <v>UNICOMUNAL</v>
      </c>
      <c r="O221" s="13" t="str">
        <f t="shared" si="20"/>
        <v>UNIPROVINCIAL</v>
      </c>
      <c r="P221" s="13" t="str">
        <f>_xlfn.XLOOKUP($A221,ZONAS!$A$2:$A$18,ZONAS!$B$2:$B$18)</f>
        <v>NORTE</v>
      </c>
      <c r="Q221" s="13" t="str">
        <f>_xlfn.XLOOKUP($B221,ZONAS!$D$2:$D$11,ZONAS!$E$2:$E$11)</f>
        <v>DOHR</v>
      </c>
    </row>
    <row r="222" spans="1:17" x14ac:dyDescent="0.2">
      <c r="A222" s="4" t="s">
        <v>125</v>
      </c>
      <c r="B222" s="4" t="s">
        <v>252</v>
      </c>
      <c r="C222" s="5" t="s">
        <v>7</v>
      </c>
      <c r="D222" s="5" t="s">
        <v>423</v>
      </c>
      <c r="E222" s="4" t="s">
        <v>424</v>
      </c>
      <c r="F222" s="36">
        <v>91500</v>
      </c>
      <c r="G222" s="36">
        <v>0</v>
      </c>
      <c r="H222" s="36">
        <v>91500</v>
      </c>
      <c r="I222" s="4" t="s">
        <v>33</v>
      </c>
      <c r="J222" s="4" t="s">
        <v>419</v>
      </c>
      <c r="K222" s="12">
        <f t="shared" si="16"/>
        <v>91500000</v>
      </c>
      <c r="L222" s="12">
        <f t="shared" si="17"/>
        <v>0</v>
      </c>
      <c r="M222" s="12">
        <f t="shared" si="18"/>
        <v>91500000</v>
      </c>
      <c r="N222" s="13" t="str">
        <f t="shared" si="19"/>
        <v>UNICOMUNAL</v>
      </c>
      <c r="O222" s="13" t="str">
        <f t="shared" si="20"/>
        <v>UNIPROVINCIAL</v>
      </c>
      <c r="P222" s="13" t="str">
        <f>_xlfn.XLOOKUP($A222,ZONAS!$A$2:$A$18,ZONAS!$B$2:$B$18)</f>
        <v>NORTE</v>
      </c>
      <c r="Q222" s="13" t="str">
        <f>_xlfn.XLOOKUP($B222,ZONAS!$D$2:$D$11,ZONAS!$E$2:$E$11)</f>
        <v>DOHR</v>
      </c>
    </row>
    <row r="223" spans="1:17" x14ac:dyDescent="0.2">
      <c r="A223" s="4" t="s">
        <v>125</v>
      </c>
      <c r="B223" s="4" t="s">
        <v>252</v>
      </c>
      <c r="C223" s="5" t="s">
        <v>7</v>
      </c>
      <c r="D223" s="5" t="s">
        <v>2108</v>
      </c>
      <c r="E223" s="4" t="s">
        <v>2374</v>
      </c>
      <c r="F223" s="36">
        <v>599540</v>
      </c>
      <c r="G223" s="36">
        <v>575543.451</v>
      </c>
      <c r="H223" s="36">
        <v>23996.548999999999</v>
      </c>
      <c r="I223" s="4" t="s">
        <v>23</v>
      </c>
      <c r="J223" s="4" t="s">
        <v>24</v>
      </c>
      <c r="K223" s="12">
        <f t="shared" si="16"/>
        <v>599540000</v>
      </c>
      <c r="L223" s="12">
        <f t="shared" si="17"/>
        <v>575543451</v>
      </c>
      <c r="M223" s="12">
        <f t="shared" si="18"/>
        <v>23996549</v>
      </c>
      <c r="N223" s="13" t="str">
        <f t="shared" si="19"/>
        <v>INTERCOMUNAL</v>
      </c>
      <c r="O223" s="13" t="str">
        <f t="shared" si="20"/>
        <v>INTERPROVINCIAL</v>
      </c>
      <c r="P223" s="13" t="str">
        <f>_xlfn.XLOOKUP($A223,ZONAS!$A$2:$A$18,ZONAS!$B$2:$B$18)</f>
        <v>NORTE</v>
      </c>
      <c r="Q223" s="13" t="str">
        <f>_xlfn.XLOOKUP($B223,ZONAS!$D$2:$D$11,ZONAS!$E$2:$E$11)</f>
        <v>DOHR</v>
      </c>
    </row>
    <row r="224" spans="1:17" x14ac:dyDescent="0.2">
      <c r="A224" s="4" t="s">
        <v>125</v>
      </c>
      <c r="B224" s="4" t="s">
        <v>257</v>
      </c>
      <c r="C224" s="5" t="s">
        <v>7</v>
      </c>
      <c r="D224" s="5" t="s">
        <v>2865</v>
      </c>
      <c r="E224" s="4" t="s">
        <v>2866</v>
      </c>
      <c r="F224" s="36">
        <v>1750000</v>
      </c>
      <c r="G224" s="36">
        <v>0</v>
      </c>
      <c r="H224" s="36">
        <v>1750000</v>
      </c>
      <c r="I224" s="4" t="s">
        <v>34</v>
      </c>
      <c r="J224" s="4" t="s">
        <v>34</v>
      </c>
      <c r="K224" s="12">
        <f t="shared" si="16"/>
        <v>1750000000</v>
      </c>
      <c r="L224" s="12">
        <f t="shared" si="17"/>
        <v>0</v>
      </c>
      <c r="M224" s="12">
        <f t="shared" si="18"/>
        <v>1750000000</v>
      </c>
      <c r="N224" s="13" t="str">
        <f t="shared" si="19"/>
        <v>UNICOMUNAL</v>
      </c>
      <c r="O224" s="13" t="str">
        <f t="shared" si="20"/>
        <v>UNIPROVINCIAL</v>
      </c>
      <c r="P224" s="13" t="str">
        <f>_xlfn.XLOOKUP($A224,ZONAS!$A$2:$A$18,ZONAS!$B$2:$B$18)</f>
        <v>NORTE</v>
      </c>
      <c r="Q224" s="13" t="str">
        <f>_xlfn.XLOOKUP($B224,ZONAS!$D$2:$D$11,ZONAS!$E$2:$E$11)</f>
        <v>DVIA</v>
      </c>
    </row>
    <row r="225" spans="1:17" x14ac:dyDescent="0.2">
      <c r="A225" s="4" t="s">
        <v>125</v>
      </c>
      <c r="B225" s="4" t="s">
        <v>257</v>
      </c>
      <c r="C225" s="5" t="s">
        <v>7</v>
      </c>
      <c r="D225" s="5" t="s">
        <v>425</v>
      </c>
      <c r="E225" s="4" t="s">
        <v>426</v>
      </c>
      <c r="F225" s="36">
        <v>8441000</v>
      </c>
      <c r="G225" s="36">
        <v>0</v>
      </c>
      <c r="H225" s="36">
        <v>8441000</v>
      </c>
      <c r="I225" s="4" t="s">
        <v>35</v>
      </c>
      <c r="J225" s="4" t="s">
        <v>427</v>
      </c>
      <c r="K225" s="12">
        <f t="shared" si="16"/>
        <v>8441000000</v>
      </c>
      <c r="L225" s="12">
        <f t="shared" si="17"/>
        <v>0</v>
      </c>
      <c r="M225" s="12">
        <f t="shared" si="18"/>
        <v>8441000000</v>
      </c>
      <c r="N225" s="13" t="str">
        <f t="shared" si="19"/>
        <v>UNICOMUNAL</v>
      </c>
      <c r="O225" s="13" t="str">
        <f t="shared" si="20"/>
        <v>UNIPROVINCIAL</v>
      </c>
      <c r="P225" s="13" t="str">
        <f>_xlfn.XLOOKUP($A225,ZONAS!$A$2:$A$18,ZONAS!$B$2:$B$18)</f>
        <v>NORTE</v>
      </c>
      <c r="Q225" s="13" t="str">
        <f>_xlfn.XLOOKUP($B225,ZONAS!$D$2:$D$11,ZONAS!$E$2:$E$11)</f>
        <v>DVIA</v>
      </c>
    </row>
    <row r="226" spans="1:17" x14ac:dyDescent="0.2">
      <c r="A226" s="4" t="s">
        <v>125</v>
      </c>
      <c r="B226" s="4" t="s">
        <v>257</v>
      </c>
      <c r="C226" s="5" t="s">
        <v>7</v>
      </c>
      <c r="D226" s="5" t="s">
        <v>429</v>
      </c>
      <c r="E226" s="4" t="s">
        <v>430</v>
      </c>
      <c r="F226" s="36">
        <v>1466000</v>
      </c>
      <c r="G226" s="36">
        <v>0</v>
      </c>
      <c r="H226" s="36">
        <v>1466000</v>
      </c>
      <c r="I226" s="4" t="s">
        <v>35</v>
      </c>
      <c r="J226" s="4" t="s">
        <v>36</v>
      </c>
      <c r="K226" s="12">
        <f t="shared" si="16"/>
        <v>1466000000</v>
      </c>
      <c r="L226" s="12">
        <f t="shared" si="17"/>
        <v>0</v>
      </c>
      <c r="M226" s="12">
        <f t="shared" si="18"/>
        <v>1466000000</v>
      </c>
      <c r="N226" s="13" t="str">
        <f t="shared" si="19"/>
        <v>UNICOMUNAL</v>
      </c>
      <c r="O226" s="13" t="str">
        <f t="shared" si="20"/>
        <v>UNIPROVINCIAL</v>
      </c>
      <c r="P226" s="13" t="str">
        <f>_xlfn.XLOOKUP($A226,ZONAS!$A$2:$A$18,ZONAS!$B$2:$B$18)</f>
        <v>NORTE</v>
      </c>
      <c r="Q226" s="13" t="str">
        <f>_xlfn.XLOOKUP($B226,ZONAS!$D$2:$D$11,ZONAS!$E$2:$E$11)</f>
        <v>DVIA</v>
      </c>
    </row>
    <row r="227" spans="1:17" x14ac:dyDescent="0.2">
      <c r="A227" s="4" t="s">
        <v>125</v>
      </c>
      <c r="B227" s="4" t="s">
        <v>257</v>
      </c>
      <c r="C227" s="5" t="s">
        <v>7</v>
      </c>
      <c r="D227" s="5" t="s">
        <v>431</v>
      </c>
      <c r="E227" s="4" t="s">
        <v>432</v>
      </c>
      <c r="F227" s="36">
        <v>670000</v>
      </c>
      <c r="G227" s="36">
        <v>0</v>
      </c>
      <c r="H227" s="36">
        <v>670000</v>
      </c>
      <c r="I227" s="4" t="s">
        <v>33</v>
      </c>
      <c r="J227" s="4" t="s">
        <v>419</v>
      </c>
      <c r="K227" s="12">
        <f t="shared" si="16"/>
        <v>670000000</v>
      </c>
      <c r="L227" s="12">
        <f t="shared" si="17"/>
        <v>0</v>
      </c>
      <c r="M227" s="12">
        <f t="shared" si="18"/>
        <v>670000000</v>
      </c>
      <c r="N227" s="13" t="str">
        <f t="shared" si="19"/>
        <v>UNICOMUNAL</v>
      </c>
      <c r="O227" s="13" t="str">
        <f t="shared" si="20"/>
        <v>UNIPROVINCIAL</v>
      </c>
      <c r="P227" s="13" t="str">
        <f>_xlfn.XLOOKUP($A227,ZONAS!$A$2:$A$18,ZONAS!$B$2:$B$18)</f>
        <v>NORTE</v>
      </c>
      <c r="Q227" s="13" t="str">
        <f>_xlfn.XLOOKUP($B227,ZONAS!$D$2:$D$11,ZONAS!$E$2:$E$11)</f>
        <v>DVIA</v>
      </c>
    </row>
    <row r="228" spans="1:17" x14ac:dyDescent="0.2">
      <c r="A228" s="4" t="s">
        <v>125</v>
      </c>
      <c r="B228" s="4" t="s">
        <v>257</v>
      </c>
      <c r="C228" s="5" t="s">
        <v>7</v>
      </c>
      <c r="D228" s="5" t="s">
        <v>433</v>
      </c>
      <c r="E228" s="4" t="s">
        <v>434</v>
      </c>
      <c r="F228" s="36">
        <v>50000</v>
      </c>
      <c r="G228" s="36">
        <v>0</v>
      </c>
      <c r="H228" s="36">
        <v>50000</v>
      </c>
      <c r="I228" s="4" t="s">
        <v>33</v>
      </c>
      <c r="J228" s="4" t="s">
        <v>419</v>
      </c>
      <c r="K228" s="12">
        <f t="shared" si="16"/>
        <v>50000000</v>
      </c>
      <c r="L228" s="12">
        <f t="shared" si="17"/>
        <v>0</v>
      </c>
      <c r="M228" s="12">
        <f t="shared" si="18"/>
        <v>50000000</v>
      </c>
      <c r="N228" s="13" t="str">
        <f t="shared" si="19"/>
        <v>UNICOMUNAL</v>
      </c>
      <c r="O228" s="13" t="str">
        <f t="shared" si="20"/>
        <v>UNIPROVINCIAL</v>
      </c>
      <c r="P228" s="13" t="str">
        <f>_xlfn.XLOOKUP($A228,ZONAS!$A$2:$A$18,ZONAS!$B$2:$B$18)</f>
        <v>NORTE</v>
      </c>
      <c r="Q228" s="13" t="str">
        <f>_xlfn.XLOOKUP($B228,ZONAS!$D$2:$D$11,ZONAS!$E$2:$E$11)</f>
        <v>DVIA</v>
      </c>
    </row>
    <row r="229" spans="1:17" x14ac:dyDescent="0.2">
      <c r="A229" s="4" t="s">
        <v>125</v>
      </c>
      <c r="B229" s="4" t="s">
        <v>257</v>
      </c>
      <c r="C229" s="5" t="s">
        <v>7</v>
      </c>
      <c r="D229" s="5" t="s">
        <v>2867</v>
      </c>
      <c r="E229" s="4" t="s">
        <v>2868</v>
      </c>
      <c r="F229" s="36">
        <v>43030</v>
      </c>
      <c r="G229" s="36">
        <v>0</v>
      </c>
      <c r="H229" s="36">
        <v>43030</v>
      </c>
      <c r="I229" s="4" t="s">
        <v>34</v>
      </c>
      <c r="J229" s="4" t="s">
        <v>441</v>
      </c>
      <c r="K229" s="12">
        <f t="shared" si="16"/>
        <v>43030000</v>
      </c>
      <c r="L229" s="12">
        <f t="shared" si="17"/>
        <v>0</v>
      </c>
      <c r="M229" s="12">
        <f t="shared" si="18"/>
        <v>43030000</v>
      </c>
      <c r="N229" s="13" t="str">
        <f t="shared" si="19"/>
        <v>UNICOMUNAL</v>
      </c>
      <c r="O229" s="13" t="str">
        <f t="shared" si="20"/>
        <v>UNIPROVINCIAL</v>
      </c>
      <c r="P229" s="13" t="str">
        <f>_xlfn.XLOOKUP($A229,ZONAS!$A$2:$A$18,ZONAS!$B$2:$B$18)</f>
        <v>NORTE</v>
      </c>
      <c r="Q229" s="13" t="str">
        <f>_xlfn.XLOOKUP($B229,ZONAS!$D$2:$D$11,ZONAS!$E$2:$E$11)</f>
        <v>DVIA</v>
      </c>
    </row>
    <row r="230" spans="1:17" x14ac:dyDescent="0.2">
      <c r="A230" s="4" t="s">
        <v>125</v>
      </c>
      <c r="B230" s="4" t="s">
        <v>257</v>
      </c>
      <c r="C230" s="5" t="s">
        <v>7</v>
      </c>
      <c r="D230" s="5" t="s">
        <v>435</v>
      </c>
      <c r="E230" s="4" t="s">
        <v>436</v>
      </c>
      <c r="F230" s="36">
        <v>550000</v>
      </c>
      <c r="G230" s="36">
        <v>0</v>
      </c>
      <c r="H230" s="36">
        <v>550000</v>
      </c>
      <c r="I230" s="4" t="s">
        <v>33</v>
      </c>
      <c r="J230" s="4" t="s">
        <v>33</v>
      </c>
      <c r="K230" s="12">
        <f t="shared" si="16"/>
        <v>550000000</v>
      </c>
      <c r="L230" s="12">
        <f t="shared" si="17"/>
        <v>0</v>
      </c>
      <c r="M230" s="12">
        <f t="shared" si="18"/>
        <v>550000000</v>
      </c>
      <c r="N230" s="13" t="str">
        <f t="shared" si="19"/>
        <v>UNICOMUNAL</v>
      </c>
      <c r="O230" s="13" t="str">
        <f t="shared" si="20"/>
        <v>UNIPROVINCIAL</v>
      </c>
      <c r="P230" s="13" t="str">
        <f>_xlfn.XLOOKUP($A230,ZONAS!$A$2:$A$18,ZONAS!$B$2:$B$18)</f>
        <v>NORTE</v>
      </c>
      <c r="Q230" s="13" t="str">
        <f>_xlfn.XLOOKUP($B230,ZONAS!$D$2:$D$11,ZONAS!$E$2:$E$11)</f>
        <v>DVIA</v>
      </c>
    </row>
    <row r="231" spans="1:17" x14ac:dyDescent="0.2">
      <c r="A231" s="4" t="s">
        <v>125</v>
      </c>
      <c r="B231" s="4" t="s">
        <v>257</v>
      </c>
      <c r="C231" s="5" t="s">
        <v>7</v>
      </c>
      <c r="D231" s="5" t="s">
        <v>437</v>
      </c>
      <c r="E231" s="4" t="s">
        <v>438</v>
      </c>
      <c r="F231" s="36">
        <v>86000</v>
      </c>
      <c r="G231" s="36">
        <v>9305.4639999999999</v>
      </c>
      <c r="H231" s="36">
        <v>76694.535999999993</v>
      </c>
      <c r="I231" s="4" t="s">
        <v>35</v>
      </c>
      <c r="J231" s="4" t="s">
        <v>36</v>
      </c>
      <c r="K231" s="12">
        <f t="shared" si="16"/>
        <v>86000000</v>
      </c>
      <c r="L231" s="12">
        <f t="shared" si="17"/>
        <v>9305464</v>
      </c>
      <c r="M231" s="12">
        <f t="shared" si="18"/>
        <v>76694536</v>
      </c>
      <c r="N231" s="13" t="str">
        <f t="shared" si="19"/>
        <v>UNICOMUNAL</v>
      </c>
      <c r="O231" s="13" t="str">
        <f t="shared" si="20"/>
        <v>UNIPROVINCIAL</v>
      </c>
      <c r="P231" s="13" t="str">
        <f>_xlfn.XLOOKUP($A231,ZONAS!$A$2:$A$18,ZONAS!$B$2:$B$18)</f>
        <v>NORTE</v>
      </c>
      <c r="Q231" s="13" t="str">
        <f>_xlfn.XLOOKUP($B231,ZONAS!$D$2:$D$11,ZONAS!$E$2:$E$11)</f>
        <v>DVIA</v>
      </c>
    </row>
    <row r="232" spans="1:17" x14ac:dyDescent="0.2">
      <c r="A232" s="4" t="s">
        <v>125</v>
      </c>
      <c r="B232" s="4" t="s">
        <v>257</v>
      </c>
      <c r="C232" s="5" t="s">
        <v>7</v>
      </c>
      <c r="D232" s="5" t="s">
        <v>439</v>
      </c>
      <c r="E232" s="4" t="s">
        <v>440</v>
      </c>
      <c r="F232" s="36">
        <v>440000</v>
      </c>
      <c r="G232" s="36">
        <v>0</v>
      </c>
      <c r="H232" s="36">
        <v>440000</v>
      </c>
      <c r="I232" s="4" t="s">
        <v>34</v>
      </c>
      <c r="J232" s="4" t="s">
        <v>441</v>
      </c>
      <c r="K232" s="12">
        <f t="shared" si="16"/>
        <v>440000000</v>
      </c>
      <c r="L232" s="12">
        <f t="shared" si="17"/>
        <v>0</v>
      </c>
      <c r="M232" s="12">
        <f t="shared" si="18"/>
        <v>440000000</v>
      </c>
      <c r="N232" s="13" t="str">
        <f t="shared" si="19"/>
        <v>UNICOMUNAL</v>
      </c>
      <c r="O232" s="13" t="str">
        <f t="shared" si="20"/>
        <v>UNIPROVINCIAL</v>
      </c>
      <c r="P232" s="13" t="str">
        <f>_xlfn.XLOOKUP($A232,ZONAS!$A$2:$A$18,ZONAS!$B$2:$B$18)</f>
        <v>NORTE</v>
      </c>
      <c r="Q232" s="13" t="str">
        <f>_xlfn.XLOOKUP($B232,ZONAS!$D$2:$D$11,ZONAS!$E$2:$E$11)</f>
        <v>DVIA</v>
      </c>
    </row>
    <row r="233" spans="1:17" ht="38.25" x14ac:dyDescent="0.2">
      <c r="A233" s="4" t="s">
        <v>125</v>
      </c>
      <c r="B233" s="4" t="s">
        <v>257</v>
      </c>
      <c r="C233" s="5" t="s">
        <v>7</v>
      </c>
      <c r="D233" s="5" t="s">
        <v>3348</v>
      </c>
      <c r="E233" s="4" t="s">
        <v>3349</v>
      </c>
      <c r="F233" s="36">
        <v>374000</v>
      </c>
      <c r="G233" s="36">
        <v>15652.879000000001</v>
      </c>
      <c r="H233" s="36">
        <v>358347.12099999998</v>
      </c>
      <c r="I233" s="4" t="s">
        <v>442</v>
      </c>
      <c r="J233" s="4" t="s">
        <v>3350</v>
      </c>
      <c r="K233" s="12">
        <f t="shared" si="16"/>
        <v>374000000</v>
      </c>
      <c r="L233" s="12">
        <f t="shared" si="17"/>
        <v>15652879</v>
      </c>
      <c r="M233" s="12">
        <f t="shared" si="18"/>
        <v>358347121</v>
      </c>
      <c r="N233" s="13" t="str">
        <f t="shared" si="19"/>
        <v>UNICOMUNAL</v>
      </c>
      <c r="O233" s="13" t="str">
        <f t="shared" si="20"/>
        <v>UNIPROVINCIAL</v>
      </c>
      <c r="P233" s="13" t="str">
        <f>_xlfn.XLOOKUP($A233,ZONAS!$A$2:$A$18,ZONAS!$B$2:$B$18)</f>
        <v>NORTE</v>
      </c>
      <c r="Q233" s="13" t="str">
        <f>_xlfn.XLOOKUP($B233,ZONAS!$D$2:$D$11,ZONAS!$E$2:$E$11)</f>
        <v>DVIA</v>
      </c>
    </row>
    <row r="234" spans="1:17" x14ac:dyDescent="0.2">
      <c r="A234" s="4" t="s">
        <v>125</v>
      </c>
      <c r="B234" s="4" t="s">
        <v>257</v>
      </c>
      <c r="C234" s="5" t="s">
        <v>7</v>
      </c>
      <c r="D234" s="5" t="s">
        <v>443</v>
      </c>
      <c r="E234" s="4" t="s">
        <v>444</v>
      </c>
      <c r="F234" s="36">
        <v>2957000</v>
      </c>
      <c r="G234" s="36">
        <v>425586.82400000002</v>
      </c>
      <c r="H234" s="36">
        <v>2531413.176</v>
      </c>
      <c r="I234" s="4" t="s">
        <v>33</v>
      </c>
      <c r="J234" s="4" t="s">
        <v>33</v>
      </c>
      <c r="K234" s="12">
        <f t="shared" si="16"/>
        <v>2957000000</v>
      </c>
      <c r="L234" s="12">
        <f t="shared" si="17"/>
        <v>425586824</v>
      </c>
      <c r="M234" s="12">
        <f t="shared" si="18"/>
        <v>2531413176</v>
      </c>
      <c r="N234" s="13" t="str">
        <f t="shared" si="19"/>
        <v>UNICOMUNAL</v>
      </c>
      <c r="O234" s="13" t="str">
        <f t="shared" si="20"/>
        <v>UNIPROVINCIAL</v>
      </c>
      <c r="P234" s="13" t="str">
        <f>_xlfn.XLOOKUP($A234,ZONAS!$A$2:$A$18,ZONAS!$B$2:$B$18)</f>
        <v>NORTE</v>
      </c>
      <c r="Q234" s="13" t="str">
        <f>_xlfn.XLOOKUP($B234,ZONAS!$D$2:$D$11,ZONAS!$E$2:$E$11)</f>
        <v>DVIA</v>
      </c>
    </row>
    <row r="235" spans="1:17" x14ac:dyDescent="0.2">
      <c r="A235" s="4" t="s">
        <v>125</v>
      </c>
      <c r="B235" s="4" t="s">
        <v>257</v>
      </c>
      <c r="C235" s="5" t="s">
        <v>7</v>
      </c>
      <c r="D235" s="5" t="s">
        <v>2869</v>
      </c>
      <c r="E235" s="4" t="s">
        <v>2870</v>
      </c>
      <c r="F235" s="36">
        <v>53660</v>
      </c>
      <c r="G235" s="36">
        <v>0</v>
      </c>
      <c r="H235" s="36">
        <v>53660</v>
      </c>
      <c r="I235" s="4" t="s">
        <v>23</v>
      </c>
      <c r="J235" s="4" t="s">
        <v>24</v>
      </c>
      <c r="K235" s="12">
        <f t="shared" si="16"/>
        <v>53660000</v>
      </c>
      <c r="L235" s="12">
        <f t="shared" si="17"/>
        <v>0</v>
      </c>
      <c r="M235" s="12">
        <f t="shared" si="18"/>
        <v>53660000</v>
      </c>
      <c r="N235" s="13" t="str">
        <f t="shared" si="19"/>
        <v>INTERCOMUNAL</v>
      </c>
      <c r="O235" s="13" t="str">
        <f t="shared" si="20"/>
        <v>INTERPROVINCIAL</v>
      </c>
      <c r="P235" s="13" t="str">
        <f>_xlfn.XLOOKUP($A235,ZONAS!$A$2:$A$18,ZONAS!$B$2:$B$18)</f>
        <v>NORTE</v>
      </c>
      <c r="Q235" s="13" t="str">
        <f>_xlfn.XLOOKUP($B235,ZONAS!$D$2:$D$11,ZONAS!$E$2:$E$11)</f>
        <v>DVIA</v>
      </c>
    </row>
    <row r="236" spans="1:17" x14ac:dyDescent="0.2">
      <c r="A236" s="4" t="s">
        <v>125</v>
      </c>
      <c r="B236" s="4" t="s">
        <v>257</v>
      </c>
      <c r="C236" s="5" t="s">
        <v>7</v>
      </c>
      <c r="D236" s="5" t="s">
        <v>445</v>
      </c>
      <c r="E236" s="4" t="s">
        <v>446</v>
      </c>
      <c r="F236" s="36">
        <v>104150</v>
      </c>
      <c r="G236" s="36">
        <v>0</v>
      </c>
      <c r="H236" s="36">
        <v>104150</v>
      </c>
      <c r="I236" s="4" t="s">
        <v>34</v>
      </c>
      <c r="J236" s="4" t="s">
        <v>34</v>
      </c>
      <c r="K236" s="12">
        <f t="shared" si="16"/>
        <v>104150000</v>
      </c>
      <c r="L236" s="12">
        <f t="shared" si="17"/>
        <v>0</v>
      </c>
      <c r="M236" s="12">
        <f t="shared" si="18"/>
        <v>104150000</v>
      </c>
      <c r="N236" s="13" t="str">
        <f t="shared" si="19"/>
        <v>UNICOMUNAL</v>
      </c>
      <c r="O236" s="13" t="str">
        <f t="shared" si="20"/>
        <v>UNIPROVINCIAL</v>
      </c>
      <c r="P236" s="13" t="str">
        <f>_xlfn.XLOOKUP($A236,ZONAS!$A$2:$A$18,ZONAS!$B$2:$B$18)</f>
        <v>NORTE</v>
      </c>
      <c r="Q236" s="13" t="str">
        <f>_xlfn.XLOOKUP($B236,ZONAS!$D$2:$D$11,ZONAS!$E$2:$E$11)</f>
        <v>DVIA</v>
      </c>
    </row>
    <row r="237" spans="1:17" x14ac:dyDescent="0.2">
      <c r="A237" s="4" t="s">
        <v>125</v>
      </c>
      <c r="B237" s="4" t="s">
        <v>257</v>
      </c>
      <c r="C237" s="5" t="s">
        <v>7</v>
      </c>
      <c r="D237" s="5" t="s">
        <v>447</v>
      </c>
      <c r="E237" s="4" t="s">
        <v>448</v>
      </c>
      <c r="F237" s="36">
        <v>1335000</v>
      </c>
      <c r="G237" s="36">
        <v>0</v>
      </c>
      <c r="H237" s="36">
        <v>1335000</v>
      </c>
      <c r="I237" s="4" t="s">
        <v>449</v>
      </c>
      <c r="J237" s="4" t="s">
        <v>450</v>
      </c>
      <c r="K237" s="12">
        <f t="shared" si="16"/>
        <v>1335000000</v>
      </c>
      <c r="L237" s="12">
        <f t="shared" si="17"/>
        <v>0</v>
      </c>
      <c r="M237" s="12">
        <f t="shared" si="18"/>
        <v>1335000000</v>
      </c>
      <c r="N237" s="13" t="str">
        <f t="shared" si="19"/>
        <v>UNICOMUNAL</v>
      </c>
      <c r="O237" s="13" t="str">
        <f t="shared" si="20"/>
        <v>UNIPROVINCIAL</v>
      </c>
      <c r="P237" s="13" t="str">
        <f>_xlfn.XLOOKUP($A237,ZONAS!$A$2:$A$18,ZONAS!$B$2:$B$18)</f>
        <v>NORTE</v>
      </c>
      <c r="Q237" s="13" t="str">
        <f>_xlfn.XLOOKUP($B237,ZONAS!$D$2:$D$11,ZONAS!$E$2:$E$11)</f>
        <v>DVIA</v>
      </c>
    </row>
    <row r="238" spans="1:17" x14ac:dyDescent="0.2">
      <c r="A238" s="4" t="s">
        <v>125</v>
      </c>
      <c r="B238" s="4" t="s">
        <v>257</v>
      </c>
      <c r="C238" s="5" t="s">
        <v>7</v>
      </c>
      <c r="D238" s="5" t="s">
        <v>451</v>
      </c>
      <c r="E238" s="4" t="s">
        <v>452</v>
      </c>
      <c r="F238" s="36">
        <v>289000</v>
      </c>
      <c r="G238" s="36">
        <v>31474.190999999999</v>
      </c>
      <c r="H238" s="36">
        <v>257525.80900000001</v>
      </c>
      <c r="I238" s="4" t="s">
        <v>33</v>
      </c>
      <c r="J238" s="4" t="s">
        <v>453</v>
      </c>
      <c r="K238" s="12">
        <f t="shared" si="16"/>
        <v>289000000</v>
      </c>
      <c r="L238" s="12">
        <f t="shared" si="17"/>
        <v>31474191</v>
      </c>
      <c r="M238" s="12">
        <f t="shared" si="18"/>
        <v>257525809</v>
      </c>
      <c r="N238" s="13" t="str">
        <f t="shared" si="19"/>
        <v>UNICOMUNAL</v>
      </c>
      <c r="O238" s="13" t="str">
        <f t="shared" si="20"/>
        <v>UNIPROVINCIAL</v>
      </c>
      <c r="P238" s="13" t="str">
        <f>_xlfn.XLOOKUP($A238,ZONAS!$A$2:$A$18,ZONAS!$B$2:$B$18)</f>
        <v>NORTE</v>
      </c>
      <c r="Q238" s="13" t="str">
        <f>_xlfn.XLOOKUP($B238,ZONAS!$D$2:$D$11,ZONAS!$E$2:$E$11)</f>
        <v>DVIA</v>
      </c>
    </row>
    <row r="239" spans="1:17" x14ac:dyDescent="0.2">
      <c r="A239" s="4" t="s">
        <v>125</v>
      </c>
      <c r="B239" s="4" t="s">
        <v>257</v>
      </c>
      <c r="C239" s="5" t="s">
        <v>7</v>
      </c>
      <c r="D239" s="5" t="s">
        <v>454</v>
      </c>
      <c r="E239" s="4" t="s">
        <v>455</v>
      </c>
      <c r="F239" s="36">
        <v>135000</v>
      </c>
      <c r="G239" s="36">
        <v>0</v>
      </c>
      <c r="H239" s="36">
        <v>135000</v>
      </c>
      <c r="I239" s="4" t="s">
        <v>35</v>
      </c>
      <c r="J239" s="4" t="s">
        <v>427</v>
      </c>
      <c r="K239" s="12">
        <f t="shared" si="16"/>
        <v>135000000</v>
      </c>
      <c r="L239" s="12">
        <f t="shared" si="17"/>
        <v>0</v>
      </c>
      <c r="M239" s="12">
        <f t="shared" si="18"/>
        <v>135000000</v>
      </c>
      <c r="N239" s="13" t="str">
        <f t="shared" si="19"/>
        <v>UNICOMUNAL</v>
      </c>
      <c r="O239" s="13" t="str">
        <f t="shared" si="20"/>
        <v>UNIPROVINCIAL</v>
      </c>
      <c r="P239" s="13" t="str">
        <f>_xlfn.XLOOKUP($A239,ZONAS!$A$2:$A$18,ZONAS!$B$2:$B$18)</f>
        <v>NORTE</v>
      </c>
      <c r="Q239" s="13" t="str">
        <f>_xlfn.XLOOKUP($B239,ZONAS!$D$2:$D$11,ZONAS!$E$2:$E$11)</f>
        <v>DVIA</v>
      </c>
    </row>
    <row r="240" spans="1:17" x14ac:dyDescent="0.2">
      <c r="A240" s="4" t="s">
        <v>125</v>
      </c>
      <c r="B240" s="4" t="s">
        <v>257</v>
      </c>
      <c r="C240" s="5" t="s">
        <v>7</v>
      </c>
      <c r="D240" s="5" t="s">
        <v>2871</v>
      </c>
      <c r="E240" s="4" t="s">
        <v>2872</v>
      </c>
      <c r="F240" s="36">
        <v>53650</v>
      </c>
      <c r="G240" s="36">
        <v>0</v>
      </c>
      <c r="H240" s="36">
        <v>53650</v>
      </c>
      <c r="I240" s="4" t="s">
        <v>35</v>
      </c>
      <c r="J240" s="4" t="s">
        <v>428</v>
      </c>
      <c r="K240" s="12">
        <f t="shared" si="16"/>
        <v>53650000</v>
      </c>
      <c r="L240" s="12">
        <f t="shared" si="17"/>
        <v>0</v>
      </c>
      <c r="M240" s="12">
        <f t="shared" si="18"/>
        <v>53650000</v>
      </c>
      <c r="N240" s="13" t="str">
        <f t="shared" si="19"/>
        <v>UNICOMUNAL</v>
      </c>
      <c r="O240" s="13" t="str">
        <f t="shared" si="20"/>
        <v>UNIPROVINCIAL</v>
      </c>
      <c r="P240" s="13" t="str">
        <f>_xlfn.XLOOKUP($A240,ZONAS!$A$2:$A$18,ZONAS!$B$2:$B$18)</f>
        <v>NORTE</v>
      </c>
      <c r="Q240" s="13" t="str">
        <f>_xlfn.XLOOKUP($B240,ZONAS!$D$2:$D$11,ZONAS!$E$2:$E$11)</f>
        <v>DVIA</v>
      </c>
    </row>
    <row r="241" spans="1:17" x14ac:dyDescent="0.2">
      <c r="A241" s="4" t="s">
        <v>125</v>
      </c>
      <c r="B241" s="4" t="s">
        <v>257</v>
      </c>
      <c r="C241" s="5" t="s">
        <v>7</v>
      </c>
      <c r="D241" s="5" t="s">
        <v>457</v>
      </c>
      <c r="E241" s="4" t="s">
        <v>458</v>
      </c>
      <c r="F241" s="36">
        <v>140342</v>
      </c>
      <c r="G241" s="36">
        <v>0</v>
      </c>
      <c r="H241" s="36">
        <v>140342</v>
      </c>
      <c r="I241" s="4" t="s">
        <v>34</v>
      </c>
      <c r="J241" s="4" t="s">
        <v>422</v>
      </c>
      <c r="K241" s="12">
        <f t="shared" si="16"/>
        <v>140342000</v>
      </c>
      <c r="L241" s="12">
        <f t="shared" si="17"/>
        <v>0</v>
      </c>
      <c r="M241" s="12">
        <f t="shared" si="18"/>
        <v>140342000</v>
      </c>
      <c r="N241" s="13" t="str">
        <f t="shared" si="19"/>
        <v>UNICOMUNAL</v>
      </c>
      <c r="O241" s="13" t="str">
        <f t="shared" si="20"/>
        <v>UNIPROVINCIAL</v>
      </c>
      <c r="P241" s="13" t="str">
        <f>_xlfn.XLOOKUP($A241,ZONAS!$A$2:$A$18,ZONAS!$B$2:$B$18)</f>
        <v>NORTE</v>
      </c>
      <c r="Q241" s="13" t="str">
        <f>_xlfn.XLOOKUP($B241,ZONAS!$D$2:$D$11,ZONAS!$E$2:$E$11)</f>
        <v>DVIA</v>
      </c>
    </row>
    <row r="242" spans="1:17" x14ac:dyDescent="0.2">
      <c r="A242" s="4" t="s">
        <v>125</v>
      </c>
      <c r="B242" s="4" t="s">
        <v>257</v>
      </c>
      <c r="C242" s="5" t="s">
        <v>7</v>
      </c>
      <c r="D242" s="5" t="s">
        <v>459</v>
      </c>
      <c r="E242" s="4" t="s">
        <v>460</v>
      </c>
      <c r="F242" s="36">
        <v>195000</v>
      </c>
      <c r="G242" s="36">
        <v>16925.7</v>
      </c>
      <c r="H242" s="36">
        <v>178074.3</v>
      </c>
      <c r="I242" s="4" t="s">
        <v>33</v>
      </c>
      <c r="J242" s="4" t="s">
        <v>419</v>
      </c>
      <c r="K242" s="12">
        <f t="shared" si="16"/>
        <v>195000000</v>
      </c>
      <c r="L242" s="12">
        <f t="shared" si="17"/>
        <v>16925700</v>
      </c>
      <c r="M242" s="12">
        <f t="shared" si="18"/>
        <v>178074300</v>
      </c>
      <c r="N242" s="13" t="str">
        <f t="shared" si="19"/>
        <v>UNICOMUNAL</v>
      </c>
      <c r="O242" s="13" t="str">
        <f t="shared" si="20"/>
        <v>UNIPROVINCIAL</v>
      </c>
      <c r="P242" s="13" t="str">
        <f>_xlfn.XLOOKUP($A242,ZONAS!$A$2:$A$18,ZONAS!$B$2:$B$18)</f>
        <v>NORTE</v>
      </c>
      <c r="Q242" s="13" t="str">
        <f>_xlfn.XLOOKUP($B242,ZONAS!$D$2:$D$11,ZONAS!$E$2:$E$11)</f>
        <v>DVIA</v>
      </c>
    </row>
    <row r="243" spans="1:17" x14ac:dyDescent="0.2">
      <c r="A243" s="4" t="s">
        <v>125</v>
      </c>
      <c r="B243" s="4" t="s">
        <v>257</v>
      </c>
      <c r="C243" s="5" t="s">
        <v>7</v>
      </c>
      <c r="D243" s="5" t="s">
        <v>461</v>
      </c>
      <c r="E243" s="4" t="s">
        <v>2375</v>
      </c>
      <c r="F243" s="36">
        <v>133000</v>
      </c>
      <c r="G243" s="36">
        <v>74737.092999999993</v>
      </c>
      <c r="H243" s="36">
        <v>58262.907000000007</v>
      </c>
      <c r="I243" s="4" t="s">
        <v>33</v>
      </c>
      <c r="J243" s="4" t="s">
        <v>33</v>
      </c>
      <c r="K243" s="12">
        <f t="shared" si="16"/>
        <v>133000000</v>
      </c>
      <c r="L243" s="12">
        <f t="shared" si="17"/>
        <v>74737093</v>
      </c>
      <c r="M243" s="12">
        <f t="shared" si="18"/>
        <v>58262907.000000007</v>
      </c>
      <c r="N243" s="13" t="str">
        <f t="shared" si="19"/>
        <v>UNICOMUNAL</v>
      </c>
      <c r="O243" s="13" t="str">
        <f t="shared" si="20"/>
        <v>UNIPROVINCIAL</v>
      </c>
      <c r="P243" s="13" t="str">
        <f>_xlfn.XLOOKUP($A243,ZONAS!$A$2:$A$18,ZONAS!$B$2:$B$18)</f>
        <v>NORTE</v>
      </c>
      <c r="Q243" s="13" t="str">
        <f>_xlfn.XLOOKUP($B243,ZONAS!$D$2:$D$11,ZONAS!$E$2:$E$11)</f>
        <v>DVIA</v>
      </c>
    </row>
    <row r="244" spans="1:17" ht="25.5" x14ac:dyDescent="0.2">
      <c r="A244" s="4" t="s">
        <v>125</v>
      </c>
      <c r="B244" s="4" t="s">
        <v>257</v>
      </c>
      <c r="C244" s="5" t="s">
        <v>7</v>
      </c>
      <c r="D244" s="5" t="s">
        <v>462</v>
      </c>
      <c r="E244" s="4" t="s">
        <v>463</v>
      </c>
      <c r="F244" s="36">
        <v>188000</v>
      </c>
      <c r="G244" s="36">
        <v>0</v>
      </c>
      <c r="H244" s="36">
        <v>188000</v>
      </c>
      <c r="I244" s="4" t="s">
        <v>35</v>
      </c>
      <c r="J244" s="4" t="s">
        <v>464</v>
      </c>
      <c r="K244" s="12">
        <f t="shared" si="16"/>
        <v>188000000</v>
      </c>
      <c r="L244" s="12">
        <f t="shared" si="17"/>
        <v>0</v>
      </c>
      <c r="M244" s="12">
        <f t="shared" si="18"/>
        <v>188000000</v>
      </c>
      <c r="N244" s="13" t="str">
        <f t="shared" si="19"/>
        <v>UNICOMUNAL</v>
      </c>
      <c r="O244" s="13" t="str">
        <f t="shared" si="20"/>
        <v>UNIPROVINCIAL</v>
      </c>
      <c r="P244" s="13" t="str">
        <f>_xlfn.XLOOKUP($A244,ZONAS!$A$2:$A$18,ZONAS!$B$2:$B$18)</f>
        <v>NORTE</v>
      </c>
      <c r="Q244" s="13" t="str">
        <f>_xlfn.XLOOKUP($B244,ZONAS!$D$2:$D$11,ZONAS!$E$2:$E$11)</f>
        <v>DVIA</v>
      </c>
    </row>
    <row r="245" spans="1:17" ht="38.25" x14ac:dyDescent="0.2">
      <c r="A245" s="4" t="s">
        <v>125</v>
      </c>
      <c r="B245" s="4" t="s">
        <v>257</v>
      </c>
      <c r="C245" s="5" t="s">
        <v>7</v>
      </c>
      <c r="D245" s="5" t="s">
        <v>3351</v>
      </c>
      <c r="E245" s="4" t="s">
        <v>3352</v>
      </c>
      <c r="F245" s="36">
        <v>10934000</v>
      </c>
      <c r="G245" s="36">
        <v>3460427.8670000001</v>
      </c>
      <c r="H245" s="36">
        <v>7473572.1329999994</v>
      </c>
      <c r="I245" s="4" t="s">
        <v>442</v>
      </c>
      <c r="J245" s="4" t="s">
        <v>456</v>
      </c>
      <c r="K245" s="12">
        <f t="shared" si="16"/>
        <v>10934000000</v>
      </c>
      <c r="L245" s="12">
        <f t="shared" si="17"/>
        <v>3460427867</v>
      </c>
      <c r="M245" s="12">
        <f t="shared" si="18"/>
        <v>7473572132.999999</v>
      </c>
      <c r="N245" s="13" t="str">
        <f t="shared" si="19"/>
        <v>UNICOMUNAL</v>
      </c>
      <c r="O245" s="13" t="str">
        <f t="shared" si="20"/>
        <v>UNIPROVINCIAL</v>
      </c>
      <c r="P245" s="13" t="str">
        <f>_xlfn.XLOOKUP($A245,ZONAS!$A$2:$A$18,ZONAS!$B$2:$B$18)</f>
        <v>NORTE</v>
      </c>
      <c r="Q245" s="13" t="str">
        <f>_xlfn.XLOOKUP($B245,ZONAS!$D$2:$D$11,ZONAS!$E$2:$E$11)</f>
        <v>DVIA</v>
      </c>
    </row>
    <row r="246" spans="1:17" x14ac:dyDescent="0.2">
      <c r="A246" s="4" t="s">
        <v>125</v>
      </c>
      <c r="B246" s="4" t="s">
        <v>257</v>
      </c>
      <c r="C246" s="5" t="s">
        <v>7</v>
      </c>
      <c r="D246" s="5" t="s">
        <v>465</v>
      </c>
      <c r="E246" s="4" t="s">
        <v>466</v>
      </c>
      <c r="F246" s="36">
        <v>233000</v>
      </c>
      <c r="G246" s="36">
        <v>0</v>
      </c>
      <c r="H246" s="36">
        <v>233000</v>
      </c>
      <c r="I246" s="4" t="s">
        <v>33</v>
      </c>
      <c r="J246" s="4" t="s">
        <v>453</v>
      </c>
      <c r="K246" s="12">
        <f t="shared" si="16"/>
        <v>233000000</v>
      </c>
      <c r="L246" s="12">
        <f t="shared" si="17"/>
        <v>0</v>
      </c>
      <c r="M246" s="12">
        <f t="shared" si="18"/>
        <v>233000000</v>
      </c>
      <c r="N246" s="13" t="str">
        <f t="shared" si="19"/>
        <v>UNICOMUNAL</v>
      </c>
      <c r="O246" s="13" t="str">
        <f t="shared" si="20"/>
        <v>UNIPROVINCIAL</v>
      </c>
      <c r="P246" s="13" t="str">
        <f>_xlfn.XLOOKUP($A246,ZONAS!$A$2:$A$18,ZONAS!$B$2:$B$18)</f>
        <v>NORTE</v>
      </c>
      <c r="Q246" s="13" t="str">
        <f>_xlfn.XLOOKUP($B246,ZONAS!$D$2:$D$11,ZONAS!$E$2:$E$11)</f>
        <v>DVIA</v>
      </c>
    </row>
    <row r="247" spans="1:17" x14ac:dyDescent="0.2">
      <c r="A247" s="4" t="s">
        <v>125</v>
      </c>
      <c r="B247" s="4" t="s">
        <v>257</v>
      </c>
      <c r="C247" s="5" t="s">
        <v>7</v>
      </c>
      <c r="D247" s="5" t="s">
        <v>467</v>
      </c>
      <c r="E247" s="4" t="s">
        <v>2376</v>
      </c>
      <c r="F247" s="36">
        <v>119000</v>
      </c>
      <c r="G247" s="36">
        <v>0</v>
      </c>
      <c r="H247" s="36">
        <v>119000</v>
      </c>
      <c r="I247" s="4" t="s">
        <v>35</v>
      </c>
      <c r="J247" s="4" t="s">
        <v>427</v>
      </c>
      <c r="K247" s="12">
        <f t="shared" si="16"/>
        <v>119000000</v>
      </c>
      <c r="L247" s="12">
        <f t="shared" si="17"/>
        <v>0</v>
      </c>
      <c r="M247" s="12">
        <f t="shared" si="18"/>
        <v>119000000</v>
      </c>
      <c r="N247" s="13" t="str">
        <f t="shared" si="19"/>
        <v>UNICOMUNAL</v>
      </c>
      <c r="O247" s="13" t="str">
        <f t="shared" si="20"/>
        <v>UNIPROVINCIAL</v>
      </c>
      <c r="P247" s="13" t="str">
        <f>_xlfn.XLOOKUP($A247,ZONAS!$A$2:$A$18,ZONAS!$B$2:$B$18)</f>
        <v>NORTE</v>
      </c>
      <c r="Q247" s="13" t="str">
        <f>_xlfn.XLOOKUP($B247,ZONAS!$D$2:$D$11,ZONAS!$E$2:$E$11)</f>
        <v>DVIA</v>
      </c>
    </row>
    <row r="248" spans="1:17" x14ac:dyDescent="0.2">
      <c r="A248" s="4" t="s">
        <v>125</v>
      </c>
      <c r="B248" s="4" t="s">
        <v>257</v>
      </c>
      <c r="C248" s="5" t="s">
        <v>7</v>
      </c>
      <c r="D248" s="5" t="s">
        <v>468</v>
      </c>
      <c r="E248" s="4" t="s">
        <v>2377</v>
      </c>
      <c r="F248" s="36">
        <v>55000</v>
      </c>
      <c r="G248" s="36">
        <v>20559.39</v>
      </c>
      <c r="H248" s="36">
        <v>34440.61</v>
      </c>
      <c r="I248" s="4" t="s">
        <v>35</v>
      </c>
      <c r="J248" s="4" t="s">
        <v>36</v>
      </c>
      <c r="K248" s="12">
        <f t="shared" si="16"/>
        <v>55000000</v>
      </c>
      <c r="L248" s="12">
        <f t="shared" si="17"/>
        <v>20559390</v>
      </c>
      <c r="M248" s="12">
        <f t="shared" si="18"/>
        <v>34440610</v>
      </c>
      <c r="N248" s="13" t="str">
        <f t="shared" si="19"/>
        <v>UNICOMUNAL</v>
      </c>
      <c r="O248" s="13" t="str">
        <f t="shared" si="20"/>
        <v>UNIPROVINCIAL</v>
      </c>
      <c r="P248" s="13" t="str">
        <f>_xlfn.XLOOKUP($A248,ZONAS!$A$2:$A$18,ZONAS!$B$2:$B$18)</f>
        <v>NORTE</v>
      </c>
      <c r="Q248" s="13" t="str">
        <f>_xlfn.XLOOKUP($B248,ZONAS!$D$2:$D$11,ZONAS!$E$2:$E$11)</f>
        <v>DVIA</v>
      </c>
    </row>
    <row r="249" spans="1:17" x14ac:dyDescent="0.2">
      <c r="A249" s="4" t="s">
        <v>125</v>
      </c>
      <c r="B249" s="4" t="s">
        <v>257</v>
      </c>
      <c r="C249" s="5" t="s">
        <v>7</v>
      </c>
      <c r="D249" s="5" t="s">
        <v>2873</v>
      </c>
      <c r="E249" s="4" t="s">
        <v>2874</v>
      </c>
      <c r="F249" s="36">
        <v>53650</v>
      </c>
      <c r="G249" s="36">
        <v>0</v>
      </c>
      <c r="H249" s="36">
        <v>53650</v>
      </c>
      <c r="I249" s="4" t="s">
        <v>33</v>
      </c>
      <c r="J249" s="4" t="s">
        <v>419</v>
      </c>
      <c r="K249" s="12">
        <f t="shared" si="16"/>
        <v>53650000</v>
      </c>
      <c r="L249" s="12">
        <f t="shared" si="17"/>
        <v>0</v>
      </c>
      <c r="M249" s="12">
        <f t="shared" si="18"/>
        <v>53650000</v>
      </c>
      <c r="N249" s="13" t="str">
        <f t="shared" si="19"/>
        <v>UNICOMUNAL</v>
      </c>
      <c r="O249" s="13" t="str">
        <f t="shared" si="20"/>
        <v>UNIPROVINCIAL</v>
      </c>
      <c r="P249" s="13" t="str">
        <f>_xlfn.XLOOKUP($A249,ZONAS!$A$2:$A$18,ZONAS!$B$2:$B$18)</f>
        <v>NORTE</v>
      </c>
      <c r="Q249" s="13" t="str">
        <f>_xlfn.XLOOKUP($B249,ZONAS!$D$2:$D$11,ZONAS!$E$2:$E$11)</f>
        <v>DVIA</v>
      </c>
    </row>
    <row r="250" spans="1:17" x14ac:dyDescent="0.2">
      <c r="A250" s="4" t="s">
        <v>125</v>
      </c>
      <c r="B250" s="4" t="s">
        <v>257</v>
      </c>
      <c r="C250" s="5" t="s">
        <v>7</v>
      </c>
      <c r="D250" s="5" t="s">
        <v>2875</v>
      </c>
      <c r="E250" s="4" t="s">
        <v>2876</v>
      </c>
      <c r="F250" s="36">
        <v>159950</v>
      </c>
      <c r="G250" s="36">
        <v>0</v>
      </c>
      <c r="H250" s="36">
        <v>159950</v>
      </c>
      <c r="I250" s="4" t="s">
        <v>33</v>
      </c>
      <c r="J250" s="4" t="s">
        <v>33</v>
      </c>
      <c r="K250" s="12">
        <f t="shared" si="16"/>
        <v>159950000</v>
      </c>
      <c r="L250" s="12">
        <f t="shared" si="17"/>
        <v>0</v>
      </c>
      <c r="M250" s="12">
        <f t="shared" si="18"/>
        <v>159950000</v>
      </c>
      <c r="N250" s="13" t="str">
        <f t="shared" si="19"/>
        <v>UNICOMUNAL</v>
      </c>
      <c r="O250" s="13" t="str">
        <f t="shared" si="20"/>
        <v>UNIPROVINCIAL</v>
      </c>
      <c r="P250" s="13" t="str">
        <f>_xlfn.XLOOKUP($A250,ZONAS!$A$2:$A$18,ZONAS!$B$2:$B$18)</f>
        <v>NORTE</v>
      </c>
      <c r="Q250" s="13" t="str">
        <f>_xlfn.XLOOKUP($B250,ZONAS!$D$2:$D$11,ZONAS!$E$2:$E$11)</f>
        <v>DVIA</v>
      </c>
    </row>
    <row r="251" spans="1:17" x14ac:dyDescent="0.2">
      <c r="A251" s="4" t="s">
        <v>125</v>
      </c>
      <c r="B251" s="4" t="s">
        <v>257</v>
      </c>
      <c r="C251" s="5" t="s">
        <v>7</v>
      </c>
      <c r="D251" s="5" t="s">
        <v>3353</v>
      </c>
      <c r="E251" s="4" t="s">
        <v>3354</v>
      </c>
      <c r="F251" s="36">
        <v>3432000</v>
      </c>
      <c r="G251" s="36">
        <v>1721746.2080000001</v>
      </c>
      <c r="H251" s="36">
        <v>1710253.7919999999</v>
      </c>
      <c r="I251" s="4" t="s">
        <v>23</v>
      </c>
      <c r="J251" s="4" t="s">
        <v>24</v>
      </c>
      <c r="K251" s="12">
        <f t="shared" si="16"/>
        <v>3432000000</v>
      </c>
      <c r="L251" s="12">
        <f t="shared" si="17"/>
        <v>1721746208</v>
      </c>
      <c r="M251" s="12">
        <f t="shared" si="18"/>
        <v>1710253792</v>
      </c>
      <c r="N251" s="13" t="str">
        <f t="shared" si="19"/>
        <v>INTERCOMUNAL</v>
      </c>
      <c r="O251" s="13" t="str">
        <f t="shared" si="20"/>
        <v>INTERPROVINCIAL</v>
      </c>
      <c r="P251" s="13" t="str">
        <f>_xlfn.XLOOKUP($A251,ZONAS!$A$2:$A$18,ZONAS!$B$2:$B$18)</f>
        <v>NORTE</v>
      </c>
      <c r="Q251" s="13" t="str">
        <f>_xlfn.XLOOKUP($B251,ZONAS!$D$2:$D$11,ZONAS!$E$2:$E$11)</f>
        <v>DVIA</v>
      </c>
    </row>
    <row r="252" spans="1:17" x14ac:dyDescent="0.2">
      <c r="A252" s="4" t="s">
        <v>125</v>
      </c>
      <c r="B252" s="4" t="s">
        <v>257</v>
      </c>
      <c r="C252" s="5" t="s">
        <v>7</v>
      </c>
      <c r="D252" s="5" t="s">
        <v>3355</v>
      </c>
      <c r="E252" s="4" t="s">
        <v>3356</v>
      </c>
      <c r="F252" s="36">
        <v>1510000</v>
      </c>
      <c r="G252" s="36">
        <v>513720.01</v>
      </c>
      <c r="H252" s="36">
        <v>996279.99</v>
      </c>
      <c r="I252" s="4" t="s">
        <v>23</v>
      </c>
      <c r="J252" s="4" t="s">
        <v>24</v>
      </c>
      <c r="K252" s="12">
        <f t="shared" si="16"/>
        <v>1510000000</v>
      </c>
      <c r="L252" s="12">
        <f t="shared" si="17"/>
        <v>513720010</v>
      </c>
      <c r="M252" s="12">
        <f t="shared" si="18"/>
        <v>996279990</v>
      </c>
      <c r="N252" s="13" t="str">
        <f t="shared" si="19"/>
        <v>INTERCOMUNAL</v>
      </c>
      <c r="O252" s="13" t="str">
        <f t="shared" si="20"/>
        <v>INTERPROVINCIAL</v>
      </c>
      <c r="P252" s="13" t="str">
        <f>_xlfn.XLOOKUP($A252,ZONAS!$A$2:$A$18,ZONAS!$B$2:$B$18)</f>
        <v>NORTE</v>
      </c>
      <c r="Q252" s="13" t="str">
        <f>_xlfn.XLOOKUP($B252,ZONAS!$D$2:$D$11,ZONAS!$E$2:$E$11)</f>
        <v>DVIA</v>
      </c>
    </row>
    <row r="253" spans="1:17" x14ac:dyDescent="0.2">
      <c r="A253" s="4" t="s">
        <v>125</v>
      </c>
      <c r="B253" s="4" t="s">
        <v>257</v>
      </c>
      <c r="C253" s="5" t="s">
        <v>7</v>
      </c>
      <c r="D253" s="5" t="s">
        <v>3357</v>
      </c>
      <c r="E253" s="4" t="s">
        <v>3358</v>
      </c>
      <c r="F253" s="36">
        <v>1254000</v>
      </c>
      <c r="G253" s="36">
        <v>484573.755</v>
      </c>
      <c r="H253" s="36">
        <v>769426.24500000011</v>
      </c>
      <c r="I253" s="4" t="s">
        <v>23</v>
      </c>
      <c r="J253" s="4" t="s">
        <v>24</v>
      </c>
      <c r="K253" s="12">
        <f t="shared" si="16"/>
        <v>1254000000</v>
      </c>
      <c r="L253" s="12">
        <f t="shared" si="17"/>
        <v>484573755</v>
      </c>
      <c r="M253" s="12">
        <f t="shared" si="18"/>
        <v>769426245.00000012</v>
      </c>
      <c r="N253" s="13" t="str">
        <f t="shared" si="19"/>
        <v>INTERCOMUNAL</v>
      </c>
      <c r="O253" s="13" t="str">
        <f t="shared" si="20"/>
        <v>INTERPROVINCIAL</v>
      </c>
      <c r="P253" s="13" t="str">
        <f>_xlfn.XLOOKUP($A253,ZONAS!$A$2:$A$18,ZONAS!$B$2:$B$18)</f>
        <v>NORTE</v>
      </c>
      <c r="Q253" s="13" t="str">
        <f>_xlfn.XLOOKUP($B253,ZONAS!$D$2:$D$11,ZONAS!$E$2:$E$11)</f>
        <v>DVIA</v>
      </c>
    </row>
    <row r="254" spans="1:17" x14ac:dyDescent="0.2">
      <c r="A254" s="4" t="s">
        <v>125</v>
      </c>
      <c r="B254" s="4" t="s">
        <v>257</v>
      </c>
      <c r="C254" s="5" t="s">
        <v>7</v>
      </c>
      <c r="D254" s="5" t="s">
        <v>3359</v>
      </c>
      <c r="E254" s="4" t="s">
        <v>3360</v>
      </c>
      <c r="F254" s="36">
        <v>12626000</v>
      </c>
      <c r="G254" s="36">
        <v>6641890.6189999999</v>
      </c>
      <c r="H254" s="36">
        <v>5984109.3810000001</v>
      </c>
      <c r="I254" s="4" t="s">
        <v>23</v>
      </c>
      <c r="J254" s="4" t="s">
        <v>24</v>
      </c>
      <c r="K254" s="12">
        <f t="shared" si="16"/>
        <v>12626000000</v>
      </c>
      <c r="L254" s="12">
        <f t="shared" si="17"/>
        <v>6641890619</v>
      </c>
      <c r="M254" s="12">
        <f t="shared" si="18"/>
        <v>5984109381</v>
      </c>
      <c r="N254" s="13" t="str">
        <f t="shared" si="19"/>
        <v>INTERCOMUNAL</v>
      </c>
      <c r="O254" s="13" t="str">
        <f t="shared" si="20"/>
        <v>INTERPROVINCIAL</v>
      </c>
      <c r="P254" s="13" t="str">
        <f>_xlfn.XLOOKUP($A254,ZONAS!$A$2:$A$18,ZONAS!$B$2:$B$18)</f>
        <v>NORTE</v>
      </c>
      <c r="Q254" s="13" t="str">
        <f>_xlfn.XLOOKUP($B254,ZONAS!$D$2:$D$11,ZONAS!$E$2:$E$11)</f>
        <v>DVIA</v>
      </c>
    </row>
    <row r="255" spans="1:17" x14ac:dyDescent="0.2">
      <c r="A255" s="4" t="s">
        <v>125</v>
      </c>
      <c r="B255" s="4" t="s">
        <v>257</v>
      </c>
      <c r="C255" s="5" t="s">
        <v>7</v>
      </c>
      <c r="D255" s="5" t="s">
        <v>3361</v>
      </c>
      <c r="E255" s="4" t="s">
        <v>3362</v>
      </c>
      <c r="F255" s="36">
        <v>2535000</v>
      </c>
      <c r="G255" s="36">
        <v>0</v>
      </c>
      <c r="H255" s="36">
        <v>2535000</v>
      </c>
      <c r="I255" s="4" t="s">
        <v>33</v>
      </c>
      <c r="J255" s="4" t="s">
        <v>3363</v>
      </c>
      <c r="K255" s="12">
        <f t="shared" si="16"/>
        <v>2535000000</v>
      </c>
      <c r="L255" s="12">
        <f t="shared" si="17"/>
        <v>0</v>
      </c>
      <c r="M255" s="12">
        <f t="shared" si="18"/>
        <v>2535000000</v>
      </c>
      <c r="N255" s="13" t="str">
        <f t="shared" si="19"/>
        <v>UNICOMUNAL</v>
      </c>
      <c r="O255" s="13" t="str">
        <f t="shared" si="20"/>
        <v>UNIPROVINCIAL</v>
      </c>
      <c r="P255" s="13" t="str">
        <f>_xlfn.XLOOKUP($A255,ZONAS!$A$2:$A$18,ZONAS!$B$2:$B$18)</f>
        <v>NORTE</v>
      </c>
      <c r="Q255" s="13" t="str">
        <f>_xlfn.XLOOKUP($B255,ZONAS!$D$2:$D$11,ZONAS!$E$2:$E$11)</f>
        <v>DVIA</v>
      </c>
    </row>
    <row r="256" spans="1:17" x14ac:dyDescent="0.2">
      <c r="A256" s="4" t="s">
        <v>125</v>
      </c>
      <c r="B256" s="4" t="s">
        <v>257</v>
      </c>
      <c r="C256" s="5" t="s">
        <v>7</v>
      </c>
      <c r="D256" s="5" t="s">
        <v>2877</v>
      </c>
      <c r="E256" s="4" t="s">
        <v>2878</v>
      </c>
      <c r="F256" s="36">
        <v>53650</v>
      </c>
      <c r="G256" s="36">
        <v>0</v>
      </c>
      <c r="H256" s="36">
        <v>53650</v>
      </c>
      <c r="I256" s="4" t="s">
        <v>34</v>
      </c>
      <c r="J256" s="4" t="s">
        <v>34</v>
      </c>
      <c r="K256" s="12">
        <f t="shared" si="16"/>
        <v>53650000</v>
      </c>
      <c r="L256" s="12">
        <f t="shared" si="17"/>
        <v>0</v>
      </c>
      <c r="M256" s="12">
        <f t="shared" si="18"/>
        <v>53650000</v>
      </c>
      <c r="N256" s="13" t="str">
        <f t="shared" si="19"/>
        <v>UNICOMUNAL</v>
      </c>
      <c r="O256" s="13" t="str">
        <f t="shared" si="20"/>
        <v>UNIPROVINCIAL</v>
      </c>
      <c r="P256" s="13" t="str">
        <f>_xlfn.XLOOKUP($A256,ZONAS!$A$2:$A$18,ZONAS!$B$2:$B$18)</f>
        <v>NORTE</v>
      </c>
      <c r="Q256" s="13" t="str">
        <f>_xlfn.XLOOKUP($B256,ZONAS!$D$2:$D$11,ZONAS!$E$2:$E$11)</f>
        <v>DVIA</v>
      </c>
    </row>
    <row r="257" spans="1:17" ht="38.25" x14ac:dyDescent="0.2">
      <c r="A257" s="4" t="s">
        <v>125</v>
      </c>
      <c r="B257" s="4" t="s">
        <v>257</v>
      </c>
      <c r="C257" s="5" t="s">
        <v>7</v>
      </c>
      <c r="D257" s="5" t="s">
        <v>4064</v>
      </c>
      <c r="E257" s="4" t="s">
        <v>4065</v>
      </c>
      <c r="F257" s="36">
        <v>8069461</v>
      </c>
      <c r="G257" s="36">
        <v>589827.39299999992</v>
      </c>
      <c r="H257" s="36">
        <v>7479633.6070000008</v>
      </c>
      <c r="I257" s="4" t="s">
        <v>442</v>
      </c>
      <c r="J257" s="4" t="s">
        <v>456</v>
      </c>
      <c r="K257" s="12">
        <f t="shared" si="16"/>
        <v>8069461000</v>
      </c>
      <c r="L257" s="12">
        <f t="shared" si="17"/>
        <v>589827392.99999988</v>
      </c>
      <c r="M257" s="12">
        <f t="shared" si="18"/>
        <v>7479633607.000001</v>
      </c>
      <c r="N257" s="13" t="str">
        <f t="shared" si="19"/>
        <v>UNICOMUNAL</v>
      </c>
      <c r="O257" s="13" t="str">
        <f t="shared" si="20"/>
        <v>UNIPROVINCIAL</v>
      </c>
      <c r="P257" s="13" t="str">
        <f>_xlfn.XLOOKUP($A257,ZONAS!$A$2:$A$18,ZONAS!$B$2:$B$18)</f>
        <v>NORTE</v>
      </c>
      <c r="Q257" s="13" t="str">
        <f>_xlfn.XLOOKUP($B257,ZONAS!$D$2:$D$11,ZONAS!$E$2:$E$11)</f>
        <v>DVIA</v>
      </c>
    </row>
    <row r="258" spans="1:17" x14ac:dyDescent="0.2">
      <c r="A258" s="4" t="s">
        <v>125</v>
      </c>
      <c r="B258" s="4" t="s">
        <v>257</v>
      </c>
      <c r="C258" s="5" t="s">
        <v>7</v>
      </c>
      <c r="D258" s="5" t="s">
        <v>2378</v>
      </c>
      <c r="E258" s="4" t="s">
        <v>2879</v>
      </c>
      <c r="F258" s="36">
        <v>832000</v>
      </c>
      <c r="G258" s="36">
        <v>0</v>
      </c>
      <c r="H258" s="36">
        <v>832000</v>
      </c>
      <c r="I258" s="4" t="s">
        <v>23</v>
      </c>
      <c r="J258" s="4" t="s">
        <v>24</v>
      </c>
      <c r="K258" s="12">
        <f t="shared" si="16"/>
        <v>832000000</v>
      </c>
      <c r="L258" s="12">
        <f t="shared" si="17"/>
        <v>0</v>
      </c>
      <c r="M258" s="12">
        <f t="shared" si="18"/>
        <v>832000000</v>
      </c>
      <c r="N258" s="13" t="str">
        <f t="shared" si="19"/>
        <v>INTERCOMUNAL</v>
      </c>
      <c r="O258" s="13" t="str">
        <f t="shared" si="20"/>
        <v>INTERPROVINCIAL</v>
      </c>
      <c r="P258" s="13" t="str">
        <f>_xlfn.XLOOKUP($A258,ZONAS!$A$2:$A$18,ZONAS!$B$2:$B$18)</f>
        <v>NORTE</v>
      </c>
      <c r="Q258" s="13" t="str">
        <f>_xlfn.XLOOKUP($B258,ZONAS!$D$2:$D$11,ZONAS!$E$2:$E$11)</f>
        <v>DVIA</v>
      </c>
    </row>
    <row r="259" spans="1:17" ht="38.25" x14ac:dyDescent="0.2">
      <c r="A259" s="4" t="s">
        <v>125</v>
      </c>
      <c r="B259" s="4" t="s">
        <v>257</v>
      </c>
      <c r="C259" s="5" t="s">
        <v>7</v>
      </c>
      <c r="D259" s="5" t="s">
        <v>2725</v>
      </c>
      <c r="E259" s="4" t="s">
        <v>2880</v>
      </c>
      <c r="F259" s="36">
        <v>21042000</v>
      </c>
      <c r="G259" s="36">
        <v>0</v>
      </c>
      <c r="H259" s="36">
        <v>21042000</v>
      </c>
      <c r="I259" s="4" t="s">
        <v>442</v>
      </c>
      <c r="J259" s="4" t="s">
        <v>456</v>
      </c>
      <c r="K259" s="12">
        <f t="shared" ref="K259:K322" si="21">F259*1000</f>
        <v>21042000000</v>
      </c>
      <c r="L259" s="12">
        <f t="shared" ref="L259:L322" si="22">G259*1000</f>
        <v>0</v>
      </c>
      <c r="M259" s="12">
        <f t="shared" ref="M259:M322" si="23">H259*1000</f>
        <v>21042000000</v>
      </c>
      <c r="N259" s="13" t="str">
        <f t="shared" ref="N259:N322" si="24">IF(J259="intercomunal","INTERCOMUNAL","UNICOMUNAL")</f>
        <v>UNICOMUNAL</v>
      </c>
      <c r="O259" s="13" t="str">
        <f t="shared" ref="O259:O322" si="25">IF(I259="INTERPROVINCIAL","INTERPROVINCIAL","UNIPROVINCIAL")</f>
        <v>UNIPROVINCIAL</v>
      </c>
      <c r="P259" s="13" t="str">
        <f>_xlfn.XLOOKUP($A259,ZONAS!$A$2:$A$18,ZONAS!$B$2:$B$18)</f>
        <v>NORTE</v>
      </c>
      <c r="Q259" s="13" t="str">
        <f>_xlfn.XLOOKUP($B259,ZONAS!$D$2:$D$11,ZONAS!$E$2:$E$11)</f>
        <v>DVIA</v>
      </c>
    </row>
    <row r="260" spans="1:17" x14ac:dyDescent="0.2">
      <c r="A260" s="4" t="s">
        <v>125</v>
      </c>
      <c r="B260" s="4" t="s">
        <v>257</v>
      </c>
      <c r="C260" s="5" t="s">
        <v>7</v>
      </c>
      <c r="D260" s="5" t="s">
        <v>2726</v>
      </c>
      <c r="E260" s="4" t="s">
        <v>2881</v>
      </c>
      <c r="F260" s="36">
        <v>19502000</v>
      </c>
      <c r="G260" s="36">
        <v>0</v>
      </c>
      <c r="H260" s="36">
        <v>19502000</v>
      </c>
      <c r="I260" s="4" t="s">
        <v>23</v>
      </c>
      <c r="J260" s="4" t="s">
        <v>24</v>
      </c>
      <c r="K260" s="12">
        <f t="shared" si="21"/>
        <v>19502000000</v>
      </c>
      <c r="L260" s="12">
        <f t="shared" si="22"/>
        <v>0</v>
      </c>
      <c r="M260" s="12">
        <f t="shared" si="23"/>
        <v>19502000000</v>
      </c>
      <c r="N260" s="13" t="str">
        <f t="shared" si="24"/>
        <v>INTERCOMUNAL</v>
      </c>
      <c r="O260" s="13" t="str">
        <f t="shared" si="25"/>
        <v>INTERPROVINCIAL</v>
      </c>
      <c r="P260" s="13" t="str">
        <f>_xlfn.XLOOKUP($A260,ZONAS!$A$2:$A$18,ZONAS!$B$2:$B$18)</f>
        <v>NORTE</v>
      </c>
      <c r="Q260" s="13" t="str">
        <f>_xlfn.XLOOKUP($B260,ZONAS!$D$2:$D$11,ZONAS!$E$2:$E$11)</f>
        <v>DVIA</v>
      </c>
    </row>
    <row r="261" spans="1:17" x14ac:dyDescent="0.2">
      <c r="A261" s="4" t="s">
        <v>125</v>
      </c>
      <c r="B261" s="4" t="s">
        <v>257</v>
      </c>
      <c r="C261" s="5" t="s">
        <v>7</v>
      </c>
      <c r="D261" s="5" t="s">
        <v>2727</v>
      </c>
      <c r="E261" s="4" t="s">
        <v>2882</v>
      </c>
      <c r="F261" s="36">
        <v>542000</v>
      </c>
      <c r="G261" s="36">
        <v>0</v>
      </c>
      <c r="H261" s="36">
        <v>542000</v>
      </c>
      <c r="I261" s="4" t="s">
        <v>23</v>
      </c>
      <c r="J261" s="4" t="s">
        <v>24</v>
      </c>
      <c r="K261" s="12">
        <f t="shared" si="21"/>
        <v>542000000</v>
      </c>
      <c r="L261" s="12">
        <f t="shared" si="22"/>
        <v>0</v>
      </c>
      <c r="M261" s="12">
        <f t="shared" si="23"/>
        <v>542000000</v>
      </c>
      <c r="N261" s="13" t="str">
        <f t="shared" si="24"/>
        <v>INTERCOMUNAL</v>
      </c>
      <c r="O261" s="13" t="str">
        <f t="shared" si="25"/>
        <v>INTERPROVINCIAL</v>
      </c>
      <c r="P261" s="13" t="str">
        <f>_xlfn.XLOOKUP($A261,ZONAS!$A$2:$A$18,ZONAS!$B$2:$B$18)</f>
        <v>NORTE</v>
      </c>
      <c r="Q261" s="13" t="str">
        <f>_xlfn.XLOOKUP($B261,ZONAS!$D$2:$D$11,ZONAS!$E$2:$E$11)</f>
        <v>DVIA</v>
      </c>
    </row>
    <row r="262" spans="1:17" x14ac:dyDescent="0.2">
      <c r="A262" s="4" t="s">
        <v>125</v>
      </c>
      <c r="B262" s="4" t="s">
        <v>257</v>
      </c>
      <c r="C262" s="5" t="s">
        <v>7</v>
      </c>
      <c r="D262" s="5" t="s">
        <v>2728</v>
      </c>
      <c r="E262" s="4" t="s">
        <v>2883</v>
      </c>
      <c r="F262" s="36">
        <v>1786000</v>
      </c>
      <c r="G262" s="36">
        <v>0</v>
      </c>
      <c r="H262" s="36">
        <v>1786000</v>
      </c>
      <c r="I262" s="4" t="s">
        <v>23</v>
      </c>
      <c r="J262" s="4" t="s">
        <v>24</v>
      </c>
      <c r="K262" s="12">
        <f t="shared" si="21"/>
        <v>1786000000</v>
      </c>
      <c r="L262" s="12">
        <f t="shared" si="22"/>
        <v>0</v>
      </c>
      <c r="M262" s="12">
        <f t="shared" si="23"/>
        <v>1786000000</v>
      </c>
      <c r="N262" s="13" t="str">
        <f t="shared" si="24"/>
        <v>INTERCOMUNAL</v>
      </c>
      <c r="O262" s="13" t="str">
        <f t="shared" si="25"/>
        <v>INTERPROVINCIAL</v>
      </c>
      <c r="P262" s="13" t="str">
        <f>_xlfn.XLOOKUP($A262,ZONAS!$A$2:$A$18,ZONAS!$B$2:$B$18)</f>
        <v>NORTE</v>
      </c>
      <c r="Q262" s="13" t="str">
        <f>_xlfn.XLOOKUP($B262,ZONAS!$D$2:$D$11,ZONAS!$E$2:$E$11)</f>
        <v>DVIA</v>
      </c>
    </row>
    <row r="263" spans="1:17" x14ac:dyDescent="0.2">
      <c r="A263" s="4" t="s">
        <v>125</v>
      </c>
      <c r="B263" s="4" t="s">
        <v>300</v>
      </c>
      <c r="C263" s="5" t="s">
        <v>7</v>
      </c>
      <c r="D263" s="5" t="s">
        <v>2729</v>
      </c>
      <c r="E263" s="4" t="s">
        <v>2884</v>
      </c>
      <c r="F263" s="36">
        <v>364420</v>
      </c>
      <c r="G263" s="36">
        <v>0</v>
      </c>
      <c r="H263" s="36">
        <v>364420</v>
      </c>
      <c r="I263" s="4" t="s">
        <v>34</v>
      </c>
      <c r="J263" s="4" t="s">
        <v>34</v>
      </c>
      <c r="K263" s="12">
        <f t="shared" si="21"/>
        <v>364420000</v>
      </c>
      <c r="L263" s="12">
        <f t="shared" si="22"/>
        <v>0</v>
      </c>
      <c r="M263" s="12">
        <f t="shared" si="23"/>
        <v>364420000</v>
      </c>
      <c r="N263" s="13" t="str">
        <f t="shared" si="24"/>
        <v>UNICOMUNAL</v>
      </c>
      <c r="O263" s="13" t="str">
        <f t="shared" si="25"/>
        <v>UNIPROVINCIAL</v>
      </c>
      <c r="P263" s="13" t="str">
        <f>_xlfn.XLOOKUP($A263,ZONAS!$A$2:$A$18,ZONAS!$B$2:$B$18)</f>
        <v>NORTE</v>
      </c>
      <c r="Q263" s="13" t="str">
        <f>_xlfn.XLOOKUP($B263,ZONAS!$D$2:$D$11,ZONAS!$E$2:$E$11)</f>
        <v>DOPO</v>
      </c>
    </row>
    <row r="264" spans="1:17" x14ac:dyDescent="0.2">
      <c r="A264" s="4" t="s">
        <v>125</v>
      </c>
      <c r="B264" s="4" t="s">
        <v>300</v>
      </c>
      <c r="C264" s="5" t="s">
        <v>7</v>
      </c>
      <c r="D264" s="5" t="s">
        <v>1880</v>
      </c>
      <c r="E264" s="4" t="s">
        <v>2371</v>
      </c>
      <c r="F264" s="36">
        <v>8667</v>
      </c>
      <c r="G264" s="36">
        <v>8666.4449999999997</v>
      </c>
      <c r="H264" s="36">
        <v>0.55500000000029104</v>
      </c>
      <c r="I264" s="4" t="s">
        <v>35</v>
      </c>
      <c r="J264" s="4" t="s">
        <v>35</v>
      </c>
      <c r="K264" s="12">
        <f t="shared" si="21"/>
        <v>8667000</v>
      </c>
      <c r="L264" s="12">
        <f t="shared" si="22"/>
        <v>8666445</v>
      </c>
      <c r="M264" s="12">
        <f t="shared" si="23"/>
        <v>555.00000000029104</v>
      </c>
      <c r="N264" s="13" t="str">
        <f t="shared" si="24"/>
        <v>UNICOMUNAL</v>
      </c>
      <c r="O264" s="13" t="str">
        <f t="shared" si="25"/>
        <v>UNIPROVINCIAL</v>
      </c>
      <c r="P264" s="13" t="str">
        <f>_xlfn.XLOOKUP($A264,ZONAS!$A$2:$A$18,ZONAS!$B$2:$B$18)</f>
        <v>NORTE</v>
      </c>
      <c r="Q264" s="13" t="str">
        <f>_xlfn.XLOOKUP($B264,ZONAS!$D$2:$D$11,ZONAS!$E$2:$E$11)</f>
        <v>DOPO</v>
      </c>
    </row>
    <row r="265" spans="1:17" x14ac:dyDescent="0.2">
      <c r="A265" s="4" t="s">
        <v>125</v>
      </c>
      <c r="B265" s="4" t="s">
        <v>300</v>
      </c>
      <c r="C265" s="5" t="s">
        <v>7</v>
      </c>
      <c r="D265" s="5" t="s">
        <v>1881</v>
      </c>
      <c r="E265" s="4" t="s">
        <v>2372</v>
      </c>
      <c r="F265" s="36">
        <v>5738</v>
      </c>
      <c r="G265" s="36">
        <v>5683.3990000000003</v>
      </c>
      <c r="H265" s="36">
        <v>54.600999999999658</v>
      </c>
      <c r="I265" s="4" t="s">
        <v>34</v>
      </c>
      <c r="J265" s="4" t="s">
        <v>34</v>
      </c>
      <c r="K265" s="12">
        <f t="shared" si="21"/>
        <v>5738000</v>
      </c>
      <c r="L265" s="12">
        <f t="shared" si="22"/>
        <v>5683399</v>
      </c>
      <c r="M265" s="12">
        <f t="shared" si="23"/>
        <v>54600.999999999658</v>
      </c>
      <c r="N265" s="13" t="str">
        <f t="shared" si="24"/>
        <v>UNICOMUNAL</v>
      </c>
      <c r="O265" s="13" t="str">
        <f t="shared" si="25"/>
        <v>UNIPROVINCIAL</v>
      </c>
      <c r="P265" s="13" t="str">
        <f>_xlfn.XLOOKUP($A265,ZONAS!$A$2:$A$18,ZONAS!$B$2:$B$18)</f>
        <v>NORTE</v>
      </c>
      <c r="Q265" s="13" t="str">
        <f>_xlfn.XLOOKUP($B265,ZONAS!$D$2:$D$11,ZONAS!$E$2:$E$11)</f>
        <v>DOPO</v>
      </c>
    </row>
    <row r="266" spans="1:17" x14ac:dyDescent="0.2">
      <c r="A266" s="4" t="s">
        <v>125</v>
      </c>
      <c r="B266" s="4" t="s">
        <v>184</v>
      </c>
      <c r="C266" s="5" t="s">
        <v>7</v>
      </c>
      <c r="D266" s="5" t="s">
        <v>139</v>
      </c>
      <c r="E266" s="4" t="s">
        <v>2379</v>
      </c>
      <c r="F266" s="36">
        <v>21847</v>
      </c>
      <c r="G266" s="36">
        <v>0</v>
      </c>
      <c r="H266" s="36">
        <v>21847</v>
      </c>
      <c r="I266" s="4" t="s">
        <v>33</v>
      </c>
      <c r="J266" s="4" t="s">
        <v>37</v>
      </c>
      <c r="K266" s="12">
        <f t="shared" si="21"/>
        <v>21847000</v>
      </c>
      <c r="L266" s="12">
        <f t="shared" si="22"/>
        <v>0</v>
      </c>
      <c r="M266" s="12">
        <f t="shared" si="23"/>
        <v>21847000</v>
      </c>
      <c r="N266" s="13" t="str">
        <f t="shared" si="24"/>
        <v>UNICOMUNAL</v>
      </c>
      <c r="O266" s="13" t="str">
        <f t="shared" si="25"/>
        <v>UNIPROVINCIAL</v>
      </c>
      <c r="P266" s="13" t="str">
        <f>_xlfn.XLOOKUP($A266,ZONAS!$A$2:$A$18,ZONAS!$B$2:$B$18)</f>
        <v>NORTE</v>
      </c>
      <c r="Q266" s="13" t="str">
        <f>_xlfn.XLOOKUP($B266,ZONAS!$D$2:$D$11,ZONAS!$E$2:$E$11)</f>
        <v>DAER</v>
      </c>
    </row>
    <row r="267" spans="1:17" x14ac:dyDescent="0.2">
      <c r="A267" s="4" t="s">
        <v>125</v>
      </c>
      <c r="B267" s="4" t="s">
        <v>2818</v>
      </c>
      <c r="C267" s="5" t="s">
        <v>7</v>
      </c>
      <c r="D267" s="5" t="s">
        <v>2109</v>
      </c>
      <c r="E267" s="4" t="s">
        <v>2110</v>
      </c>
      <c r="F267" s="36">
        <v>542584</v>
      </c>
      <c r="G267" s="36">
        <v>83615.237999999998</v>
      </c>
      <c r="H267" s="36">
        <v>458968.76199999999</v>
      </c>
      <c r="I267" s="4" t="s">
        <v>35</v>
      </c>
      <c r="J267" s="4" t="s">
        <v>36</v>
      </c>
      <c r="K267" s="12">
        <f t="shared" si="21"/>
        <v>542584000</v>
      </c>
      <c r="L267" s="12">
        <f t="shared" si="22"/>
        <v>83615238</v>
      </c>
      <c r="M267" s="12">
        <f t="shared" si="23"/>
        <v>458968762</v>
      </c>
      <c r="N267" s="13" t="str">
        <f t="shared" si="24"/>
        <v>UNICOMUNAL</v>
      </c>
      <c r="O267" s="13" t="str">
        <f t="shared" si="25"/>
        <v>UNIPROVINCIAL</v>
      </c>
      <c r="P267" s="13" t="str">
        <f>_xlfn.XLOOKUP($A267,ZONAS!$A$2:$A$18,ZONAS!$B$2:$B$18)</f>
        <v>NORTE</v>
      </c>
      <c r="Q267" s="13" t="str">
        <f>_xlfn.XLOOKUP($B267,ZONAS!$D$2:$D$11,ZONAS!$E$2:$E$11)</f>
        <v>SSSR</v>
      </c>
    </row>
    <row r="268" spans="1:17" x14ac:dyDescent="0.2">
      <c r="A268" s="4" t="s">
        <v>125</v>
      </c>
      <c r="B268" s="4" t="s">
        <v>2818</v>
      </c>
      <c r="C268" s="5" t="s">
        <v>7</v>
      </c>
      <c r="D268" s="5" t="s">
        <v>2244</v>
      </c>
      <c r="E268" s="4" t="s">
        <v>2245</v>
      </c>
      <c r="F268" s="36">
        <v>706440</v>
      </c>
      <c r="G268" s="36">
        <v>492942.62199999997</v>
      </c>
      <c r="H268" s="36">
        <v>213497.37800000003</v>
      </c>
      <c r="I268" s="4" t="s">
        <v>23</v>
      </c>
      <c r="J268" s="4" t="s">
        <v>24</v>
      </c>
      <c r="K268" s="12">
        <f t="shared" si="21"/>
        <v>706440000</v>
      </c>
      <c r="L268" s="12">
        <f t="shared" si="22"/>
        <v>492942622</v>
      </c>
      <c r="M268" s="12">
        <f t="shared" si="23"/>
        <v>213497378.00000003</v>
      </c>
      <c r="N268" s="13" t="str">
        <f t="shared" si="24"/>
        <v>INTERCOMUNAL</v>
      </c>
      <c r="O268" s="13" t="str">
        <f t="shared" si="25"/>
        <v>INTERPROVINCIAL</v>
      </c>
      <c r="P268" s="13" t="str">
        <f>_xlfn.XLOOKUP($A268,ZONAS!$A$2:$A$18,ZONAS!$B$2:$B$18)</f>
        <v>NORTE</v>
      </c>
      <c r="Q268" s="13" t="str">
        <f>_xlfn.XLOOKUP($B268,ZONAS!$D$2:$D$11,ZONAS!$E$2:$E$11)</f>
        <v>SSSR</v>
      </c>
    </row>
    <row r="269" spans="1:17" x14ac:dyDescent="0.2">
      <c r="A269" s="4" t="s">
        <v>125</v>
      </c>
      <c r="B269" s="4" t="s">
        <v>2818</v>
      </c>
      <c r="C269" s="5" t="s">
        <v>7</v>
      </c>
      <c r="D269" s="5" t="s">
        <v>1883</v>
      </c>
      <c r="E269" s="4" t="s">
        <v>2380</v>
      </c>
      <c r="F269" s="36">
        <v>2097217</v>
      </c>
      <c r="G269" s="36">
        <v>524763.09400000004</v>
      </c>
      <c r="H269" s="36">
        <v>1572453.906</v>
      </c>
      <c r="I269" s="4" t="s">
        <v>35</v>
      </c>
      <c r="J269" s="4" t="s">
        <v>1884</v>
      </c>
      <c r="K269" s="12">
        <f t="shared" si="21"/>
        <v>2097217000</v>
      </c>
      <c r="L269" s="12">
        <f t="shared" si="22"/>
        <v>524763094.00000006</v>
      </c>
      <c r="M269" s="12">
        <f t="shared" si="23"/>
        <v>1572453906</v>
      </c>
      <c r="N269" s="13" t="str">
        <f t="shared" si="24"/>
        <v>UNICOMUNAL</v>
      </c>
      <c r="O269" s="13" t="str">
        <f t="shared" si="25"/>
        <v>UNIPROVINCIAL</v>
      </c>
      <c r="P269" s="13" t="str">
        <f>_xlfn.XLOOKUP($A269,ZONAS!$A$2:$A$18,ZONAS!$B$2:$B$18)</f>
        <v>NORTE</v>
      </c>
      <c r="Q269" s="13" t="str">
        <f>_xlfn.XLOOKUP($B269,ZONAS!$D$2:$D$11,ZONAS!$E$2:$E$11)</f>
        <v>SSSR</v>
      </c>
    </row>
    <row r="270" spans="1:17" x14ac:dyDescent="0.2">
      <c r="A270" s="4" t="s">
        <v>125</v>
      </c>
      <c r="B270" s="4" t="s">
        <v>2818</v>
      </c>
      <c r="C270" s="5" t="s">
        <v>7</v>
      </c>
      <c r="D270" s="5" t="s">
        <v>2204</v>
      </c>
      <c r="E270" s="4" t="s">
        <v>2885</v>
      </c>
      <c r="F270" s="36">
        <v>101000</v>
      </c>
      <c r="G270" s="36">
        <v>85821</v>
      </c>
      <c r="H270" s="36">
        <v>15179</v>
      </c>
      <c r="I270" s="4" t="s">
        <v>23</v>
      </c>
      <c r="J270" s="4" t="s">
        <v>24</v>
      </c>
      <c r="K270" s="12">
        <f t="shared" si="21"/>
        <v>101000000</v>
      </c>
      <c r="L270" s="12">
        <f t="shared" si="22"/>
        <v>85821000</v>
      </c>
      <c r="M270" s="12">
        <f t="shared" si="23"/>
        <v>15179000</v>
      </c>
      <c r="N270" s="13" t="str">
        <f t="shared" si="24"/>
        <v>INTERCOMUNAL</v>
      </c>
      <c r="O270" s="13" t="str">
        <f t="shared" si="25"/>
        <v>INTERPROVINCIAL</v>
      </c>
      <c r="P270" s="13" t="str">
        <f>_xlfn.XLOOKUP($A270,ZONAS!$A$2:$A$18,ZONAS!$B$2:$B$18)</f>
        <v>NORTE</v>
      </c>
      <c r="Q270" s="13" t="str">
        <f>_xlfn.XLOOKUP($B270,ZONAS!$D$2:$D$11,ZONAS!$E$2:$E$11)</f>
        <v>SSSR</v>
      </c>
    </row>
    <row r="271" spans="1:17" x14ac:dyDescent="0.2">
      <c r="A271" s="4" t="s">
        <v>125</v>
      </c>
      <c r="B271" s="4" t="s">
        <v>2818</v>
      </c>
      <c r="C271" s="5" t="s">
        <v>7</v>
      </c>
      <c r="D271" s="5" t="s">
        <v>3364</v>
      </c>
      <c r="E271" s="4" t="s">
        <v>3365</v>
      </c>
      <c r="F271" s="36">
        <v>1417689</v>
      </c>
      <c r="G271" s="36">
        <v>0</v>
      </c>
      <c r="H271" s="36">
        <v>1417689</v>
      </c>
      <c r="I271" s="4" t="s">
        <v>33</v>
      </c>
      <c r="J271" s="4" t="s">
        <v>33</v>
      </c>
      <c r="K271" s="12">
        <f t="shared" si="21"/>
        <v>1417689000</v>
      </c>
      <c r="L271" s="12">
        <f t="shared" si="22"/>
        <v>0</v>
      </c>
      <c r="M271" s="12">
        <f t="shared" si="23"/>
        <v>1417689000</v>
      </c>
      <c r="N271" s="13" t="str">
        <f t="shared" si="24"/>
        <v>UNICOMUNAL</v>
      </c>
      <c r="O271" s="13" t="str">
        <f t="shared" si="25"/>
        <v>UNIPROVINCIAL</v>
      </c>
      <c r="P271" s="13" t="str">
        <f>_xlfn.XLOOKUP($A271,ZONAS!$A$2:$A$18,ZONAS!$B$2:$B$18)</f>
        <v>NORTE</v>
      </c>
      <c r="Q271" s="13" t="str">
        <f>_xlfn.XLOOKUP($B271,ZONAS!$D$2:$D$11,ZONAS!$E$2:$E$11)</f>
        <v>SSSR</v>
      </c>
    </row>
    <row r="272" spans="1:17" x14ac:dyDescent="0.2">
      <c r="A272" s="4" t="s">
        <v>125</v>
      </c>
      <c r="B272" s="4" t="s">
        <v>2818</v>
      </c>
      <c r="C272" s="5" t="s">
        <v>7</v>
      </c>
      <c r="D272" s="5" t="s">
        <v>3366</v>
      </c>
      <c r="E272" s="4" t="s">
        <v>3367</v>
      </c>
      <c r="F272" s="36">
        <v>183701</v>
      </c>
      <c r="G272" s="36">
        <v>77254.98</v>
      </c>
      <c r="H272" s="36">
        <v>106446.02</v>
      </c>
      <c r="I272" s="4" t="s">
        <v>23</v>
      </c>
      <c r="J272" s="4" t="s">
        <v>24</v>
      </c>
      <c r="K272" s="12">
        <f t="shared" si="21"/>
        <v>183701000</v>
      </c>
      <c r="L272" s="12">
        <f t="shared" si="22"/>
        <v>77254980</v>
      </c>
      <c r="M272" s="12">
        <f t="shared" si="23"/>
        <v>106446020</v>
      </c>
      <c r="N272" s="13" t="str">
        <f t="shared" si="24"/>
        <v>INTERCOMUNAL</v>
      </c>
      <c r="O272" s="13" t="str">
        <f t="shared" si="25"/>
        <v>INTERPROVINCIAL</v>
      </c>
      <c r="P272" s="13" t="str">
        <f>_xlfn.XLOOKUP($A272,ZONAS!$A$2:$A$18,ZONAS!$B$2:$B$18)</f>
        <v>NORTE</v>
      </c>
      <c r="Q272" s="13" t="str">
        <f>_xlfn.XLOOKUP($B272,ZONAS!$D$2:$D$11,ZONAS!$E$2:$E$11)</f>
        <v>SSSR</v>
      </c>
    </row>
    <row r="273" spans="1:17" x14ac:dyDescent="0.2">
      <c r="A273" s="4" t="s">
        <v>125</v>
      </c>
      <c r="B273" s="4" t="s">
        <v>2818</v>
      </c>
      <c r="C273" s="5" t="s">
        <v>7</v>
      </c>
      <c r="D273" s="5" t="s">
        <v>2095</v>
      </c>
      <c r="E273" s="4" t="s">
        <v>2373</v>
      </c>
      <c r="F273" s="36">
        <v>34698</v>
      </c>
      <c r="G273" s="36">
        <v>31706.431</v>
      </c>
      <c r="H273" s="36">
        <v>2991.5689999999995</v>
      </c>
      <c r="I273" s="4" t="s">
        <v>35</v>
      </c>
      <c r="J273" s="4" t="s">
        <v>1884</v>
      </c>
      <c r="K273" s="12">
        <f t="shared" si="21"/>
        <v>34698000</v>
      </c>
      <c r="L273" s="12">
        <f t="shared" si="22"/>
        <v>31706431</v>
      </c>
      <c r="M273" s="12">
        <f t="shared" si="23"/>
        <v>2991568.9999999995</v>
      </c>
      <c r="N273" s="13" t="str">
        <f t="shared" si="24"/>
        <v>UNICOMUNAL</v>
      </c>
      <c r="O273" s="13" t="str">
        <f t="shared" si="25"/>
        <v>UNIPROVINCIAL</v>
      </c>
      <c r="P273" s="13" t="str">
        <f>_xlfn.XLOOKUP($A273,ZONAS!$A$2:$A$18,ZONAS!$B$2:$B$18)</f>
        <v>NORTE</v>
      </c>
      <c r="Q273" s="13" t="str">
        <f>_xlfn.XLOOKUP($B273,ZONAS!$D$2:$D$11,ZONAS!$E$2:$E$11)</f>
        <v>SSSR</v>
      </c>
    </row>
    <row r="274" spans="1:17" x14ac:dyDescent="0.2">
      <c r="A274" s="4" t="s">
        <v>125</v>
      </c>
      <c r="B274" s="4" t="s">
        <v>2818</v>
      </c>
      <c r="C274" s="5" t="s">
        <v>7</v>
      </c>
      <c r="D274" s="5" t="s">
        <v>2205</v>
      </c>
      <c r="E274" s="4" t="s">
        <v>2886</v>
      </c>
      <c r="F274" s="36">
        <v>221000</v>
      </c>
      <c r="G274" s="36">
        <v>221000</v>
      </c>
      <c r="H274" s="36">
        <v>0</v>
      </c>
      <c r="I274" s="4" t="s">
        <v>35</v>
      </c>
      <c r="J274" s="4" t="s">
        <v>36</v>
      </c>
      <c r="K274" s="12">
        <f t="shared" si="21"/>
        <v>221000000</v>
      </c>
      <c r="L274" s="12">
        <f t="shared" si="22"/>
        <v>221000000</v>
      </c>
      <c r="M274" s="12">
        <f t="shared" si="23"/>
        <v>0</v>
      </c>
      <c r="N274" s="13" t="str">
        <f t="shared" si="24"/>
        <v>UNICOMUNAL</v>
      </c>
      <c r="O274" s="13" t="str">
        <f t="shared" si="25"/>
        <v>UNIPROVINCIAL</v>
      </c>
      <c r="P274" s="13" t="str">
        <f>_xlfn.XLOOKUP($A274,ZONAS!$A$2:$A$18,ZONAS!$B$2:$B$18)</f>
        <v>NORTE</v>
      </c>
      <c r="Q274" s="13" t="str">
        <f>_xlfn.XLOOKUP($B274,ZONAS!$D$2:$D$11,ZONAS!$E$2:$E$11)</f>
        <v>SSSR</v>
      </c>
    </row>
    <row r="275" spans="1:17" x14ac:dyDescent="0.2">
      <c r="A275" s="4" t="s">
        <v>125</v>
      </c>
      <c r="B275" s="4" t="s">
        <v>2818</v>
      </c>
      <c r="C275" s="5" t="s">
        <v>7</v>
      </c>
      <c r="D275" s="5" t="s">
        <v>2206</v>
      </c>
      <c r="E275" s="4" t="s">
        <v>2887</v>
      </c>
      <c r="F275" s="36">
        <v>221000</v>
      </c>
      <c r="G275" s="36">
        <v>193070.85</v>
      </c>
      <c r="H275" s="36">
        <v>27929.149999999994</v>
      </c>
      <c r="I275" s="4" t="s">
        <v>35</v>
      </c>
      <c r="J275" s="4" t="s">
        <v>36</v>
      </c>
      <c r="K275" s="12">
        <f t="shared" si="21"/>
        <v>221000000</v>
      </c>
      <c r="L275" s="12">
        <f t="shared" si="22"/>
        <v>193070850</v>
      </c>
      <c r="M275" s="12">
        <f t="shared" si="23"/>
        <v>27929149.999999993</v>
      </c>
      <c r="N275" s="13" t="str">
        <f t="shared" si="24"/>
        <v>UNICOMUNAL</v>
      </c>
      <c r="O275" s="13" t="str">
        <f t="shared" si="25"/>
        <v>UNIPROVINCIAL</v>
      </c>
      <c r="P275" s="13" t="str">
        <f>_xlfn.XLOOKUP($A275,ZONAS!$A$2:$A$18,ZONAS!$B$2:$B$18)</f>
        <v>NORTE</v>
      </c>
      <c r="Q275" s="13" t="str">
        <f>_xlfn.XLOOKUP($B275,ZONAS!$D$2:$D$11,ZONAS!$E$2:$E$11)</f>
        <v>SSSR</v>
      </c>
    </row>
    <row r="276" spans="1:17" x14ac:dyDescent="0.2">
      <c r="A276" s="4" t="s">
        <v>125</v>
      </c>
      <c r="B276" s="4" t="s">
        <v>2818</v>
      </c>
      <c r="C276" s="5" t="s">
        <v>7</v>
      </c>
      <c r="D276" s="5" t="s">
        <v>2207</v>
      </c>
      <c r="E276" s="4" t="s">
        <v>2888</v>
      </c>
      <c r="F276" s="36">
        <v>131000</v>
      </c>
      <c r="G276" s="36">
        <v>74443.073000000004</v>
      </c>
      <c r="H276" s="36">
        <v>56556.926999999996</v>
      </c>
      <c r="I276" s="4" t="s">
        <v>35</v>
      </c>
      <c r="J276" s="4" t="s">
        <v>36</v>
      </c>
      <c r="K276" s="12">
        <f t="shared" si="21"/>
        <v>131000000</v>
      </c>
      <c r="L276" s="12">
        <f t="shared" si="22"/>
        <v>74443073</v>
      </c>
      <c r="M276" s="12">
        <f t="shared" si="23"/>
        <v>56556926.999999993</v>
      </c>
      <c r="N276" s="13" t="str">
        <f t="shared" si="24"/>
        <v>UNICOMUNAL</v>
      </c>
      <c r="O276" s="13" t="str">
        <f t="shared" si="25"/>
        <v>UNIPROVINCIAL</v>
      </c>
      <c r="P276" s="13" t="str">
        <f>_xlfn.XLOOKUP($A276,ZONAS!$A$2:$A$18,ZONAS!$B$2:$B$18)</f>
        <v>NORTE</v>
      </c>
      <c r="Q276" s="13" t="str">
        <f>_xlfn.XLOOKUP($B276,ZONAS!$D$2:$D$11,ZONAS!$E$2:$E$11)</f>
        <v>SSSR</v>
      </c>
    </row>
    <row r="277" spans="1:17" x14ac:dyDescent="0.2">
      <c r="A277" s="4" t="s">
        <v>125</v>
      </c>
      <c r="B277" s="4" t="s">
        <v>306</v>
      </c>
      <c r="C277" s="5" t="s">
        <v>7</v>
      </c>
      <c r="D277" s="5" t="s">
        <v>469</v>
      </c>
      <c r="E277" s="4" t="s">
        <v>470</v>
      </c>
      <c r="F277" s="36">
        <v>352971</v>
      </c>
      <c r="G277" s="36">
        <v>55379.430999999997</v>
      </c>
      <c r="H277" s="36">
        <v>297591.56900000002</v>
      </c>
      <c r="I277" s="4" t="s">
        <v>33</v>
      </c>
      <c r="J277" s="4" t="s">
        <v>37</v>
      </c>
      <c r="K277" s="12">
        <f t="shared" si="21"/>
        <v>352971000</v>
      </c>
      <c r="L277" s="12">
        <f t="shared" si="22"/>
        <v>55379431</v>
      </c>
      <c r="M277" s="12">
        <f t="shared" si="23"/>
        <v>297591569</v>
      </c>
      <c r="N277" s="13" t="str">
        <f t="shared" si="24"/>
        <v>UNICOMUNAL</v>
      </c>
      <c r="O277" s="13" t="str">
        <f t="shared" si="25"/>
        <v>UNIPROVINCIAL</v>
      </c>
      <c r="P277" s="13" t="str">
        <f>_xlfn.XLOOKUP($A277,ZONAS!$A$2:$A$18,ZONAS!$B$2:$B$18)</f>
        <v>NORTE</v>
      </c>
      <c r="Q277" s="13" t="str">
        <f>_xlfn.XLOOKUP($B277,ZONAS!$D$2:$D$11,ZONAS!$E$2:$E$11)</f>
        <v>DCOP</v>
      </c>
    </row>
    <row r="278" spans="1:17" x14ac:dyDescent="0.2">
      <c r="A278" s="4" t="s">
        <v>125</v>
      </c>
      <c r="B278" s="4" t="s">
        <v>306</v>
      </c>
      <c r="C278" s="5" t="s">
        <v>7</v>
      </c>
      <c r="D278" s="5" t="s">
        <v>471</v>
      </c>
      <c r="E278" s="4" t="s">
        <v>472</v>
      </c>
      <c r="F278" s="36">
        <v>1023224</v>
      </c>
      <c r="G278" s="36">
        <v>107351.276</v>
      </c>
      <c r="H278" s="36">
        <v>915872.72400000005</v>
      </c>
      <c r="I278" s="4" t="s">
        <v>473</v>
      </c>
      <c r="J278" s="4" t="s">
        <v>474</v>
      </c>
      <c r="K278" s="12">
        <f t="shared" si="21"/>
        <v>1023224000</v>
      </c>
      <c r="L278" s="12">
        <f t="shared" si="22"/>
        <v>107351276</v>
      </c>
      <c r="M278" s="12">
        <f t="shared" si="23"/>
        <v>915872724</v>
      </c>
      <c r="N278" s="13" t="str">
        <f t="shared" si="24"/>
        <v>UNICOMUNAL</v>
      </c>
      <c r="O278" s="13" t="str">
        <f t="shared" si="25"/>
        <v>UNIPROVINCIAL</v>
      </c>
      <c r="P278" s="13" t="str">
        <f>_xlfn.XLOOKUP($A278,ZONAS!$A$2:$A$18,ZONAS!$B$2:$B$18)</f>
        <v>NORTE</v>
      </c>
      <c r="Q278" s="13" t="str">
        <f>_xlfn.XLOOKUP($B278,ZONAS!$D$2:$D$11,ZONAS!$E$2:$E$11)</f>
        <v>DCOP</v>
      </c>
    </row>
    <row r="279" spans="1:17" x14ac:dyDescent="0.2">
      <c r="A279" s="4" t="s">
        <v>125</v>
      </c>
      <c r="B279" s="4" t="s">
        <v>306</v>
      </c>
      <c r="C279" s="5" t="s">
        <v>7</v>
      </c>
      <c r="D279" s="5" t="s">
        <v>475</v>
      </c>
      <c r="E279" s="4" t="s">
        <v>476</v>
      </c>
      <c r="F279" s="36">
        <v>2200</v>
      </c>
      <c r="G279" s="36">
        <v>0</v>
      </c>
      <c r="H279" s="36">
        <v>2200</v>
      </c>
      <c r="I279" s="4" t="s">
        <v>23</v>
      </c>
      <c r="J279" s="4" t="s">
        <v>24</v>
      </c>
      <c r="K279" s="12">
        <f t="shared" si="21"/>
        <v>2200000</v>
      </c>
      <c r="L279" s="12">
        <f t="shared" si="22"/>
        <v>0</v>
      </c>
      <c r="M279" s="12">
        <f t="shared" si="23"/>
        <v>2200000</v>
      </c>
      <c r="N279" s="13" t="str">
        <f t="shared" si="24"/>
        <v>INTERCOMUNAL</v>
      </c>
      <c r="O279" s="13" t="str">
        <f t="shared" si="25"/>
        <v>INTERPROVINCIAL</v>
      </c>
      <c r="P279" s="13" t="str">
        <f>_xlfn.XLOOKUP($A279,ZONAS!$A$2:$A$18,ZONAS!$B$2:$B$18)</f>
        <v>NORTE</v>
      </c>
      <c r="Q279" s="13" t="str">
        <f>_xlfn.XLOOKUP($B279,ZONAS!$D$2:$D$11,ZONAS!$E$2:$E$11)</f>
        <v>DCOP</v>
      </c>
    </row>
    <row r="280" spans="1:17" x14ac:dyDescent="0.2">
      <c r="A280" s="4" t="s">
        <v>126</v>
      </c>
      <c r="B280" s="4" t="s">
        <v>319</v>
      </c>
      <c r="C280" s="5" t="s">
        <v>7</v>
      </c>
      <c r="D280" s="5" t="s">
        <v>4066</v>
      </c>
      <c r="E280" s="4" t="s">
        <v>4067</v>
      </c>
      <c r="F280" s="36">
        <v>269036</v>
      </c>
      <c r="G280" s="36">
        <v>0</v>
      </c>
      <c r="H280" s="36">
        <v>269036</v>
      </c>
      <c r="I280" s="4" t="s">
        <v>40</v>
      </c>
      <c r="J280" s="4" t="s">
        <v>42</v>
      </c>
      <c r="K280" s="12">
        <f t="shared" si="21"/>
        <v>269036000</v>
      </c>
      <c r="L280" s="12">
        <f t="shared" si="22"/>
        <v>0</v>
      </c>
      <c r="M280" s="12">
        <f t="shared" si="23"/>
        <v>269036000</v>
      </c>
      <c r="N280" s="13" t="str">
        <f t="shared" si="24"/>
        <v>UNICOMUNAL</v>
      </c>
      <c r="O280" s="13" t="str">
        <f t="shared" si="25"/>
        <v>UNIPROVINCIAL</v>
      </c>
      <c r="P280" s="13" t="str">
        <f>_xlfn.XLOOKUP($A280,ZONAS!$A$2:$A$18,ZONAS!$B$2:$B$18)</f>
        <v>NORTE</v>
      </c>
      <c r="Q280" s="13" t="str">
        <f>_xlfn.XLOOKUP($B280,ZONAS!$D$2:$D$11,ZONAS!$E$2:$E$11)</f>
        <v>DARQ</v>
      </c>
    </row>
    <row r="281" spans="1:17" x14ac:dyDescent="0.2">
      <c r="A281" s="4" t="s">
        <v>126</v>
      </c>
      <c r="B281" s="4" t="s">
        <v>252</v>
      </c>
      <c r="C281" s="5" t="s">
        <v>7</v>
      </c>
      <c r="D281" s="5" t="s">
        <v>1885</v>
      </c>
      <c r="E281" s="4" t="s">
        <v>2381</v>
      </c>
      <c r="F281" s="36">
        <v>2400102</v>
      </c>
      <c r="G281" s="36">
        <v>0</v>
      </c>
      <c r="H281" s="36">
        <v>2400102</v>
      </c>
      <c r="I281" s="4" t="s">
        <v>40</v>
      </c>
      <c r="J281" s="4" t="s">
        <v>1886</v>
      </c>
      <c r="K281" s="12">
        <f t="shared" si="21"/>
        <v>2400102000</v>
      </c>
      <c r="L281" s="12">
        <f t="shared" si="22"/>
        <v>0</v>
      </c>
      <c r="M281" s="12">
        <f t="shared" si="23"/>
        <v>2400102000</v>
      </c>
      <c r="N281" s="13" t="str">
        <f t="shared" si="24"/>
        <v>UNICOMUNAL</v>
      </c>
      <c r="O281" s="13" t="str">
        <f t="shared" si="25"/>
        <v>UNIPROVINCIAL</v>
      </c>
      <c r="P281" s="13" t="str">
        <f>_xlfn.XLOOKUP($A281,ZONAS!$A$2:$A$18,ZONAS!$B$2:$B$18)</f>
        <v>NORTE</v>
      </c>
      <c r="Q281" s="13" t="str">
        <f>_xlfn.XLOOKUP($B281,ZONAS!$D$2:$D$11,ZONAS!$E$2:$E$11)</f>
        <v>DOHR</v>
      </c>
    </row>
    <row r="282" spans="1:17" x14ac:dyDescent="0.2">
      <c r="A282" s="4" t="s">
        <v>126</v>
      </c>
      <c r="B282" s="4" t="s">
        <v>252</v>
      </c>
      <c r="C282" s="5" t="s">
        <v>7</v>
      </c>
      <c r="D282" s="5" t="s">
        <v>1887</v>
      </c>
      <c r="E282" s="4" t="s">
        <v>1888</v>
      </c>
      <c r="F282" s="36">
        <v>456601</v>
      </c>
      <c r="G282" s="36">
        <v>180089.693</v>
      </c>
      <c r="H282" s="36">
        <v>276511.30700000003</v>
      </c>
      <c r="I282" s="4" t="s">
        <v>505</v>
      </c>
      <c r="J282" s="4" t="s">
        <v>1889</v>
      </c>
      <c r="K282" s="12">
        <f t="shared" si="21"/>
        <v>456601000</v>
      </c>
      <c r="L282" s="12">
        <f t="shared" si="22"/>
        <v>180089693</v>
      </c>
      <c r="M282" s="12">
        <f t="shared" si="23"/>
        <v>276511307</v>
      </c>
      <c r="N282" s="13" t="str">
        <f t="shared" si="24"/>
        <v>UNICOMUNAL</v>
      </c>
      <c r="O282" s="13" t="str">
        <f t="shared" si="25"/>
        <v>UNIPROVINCIAL</v>
      </c>
      <c r="P282" s="13" t="str">
        <f>_xlfn.XLOOKUP($A282,ZONAS!$A$2:$A$18,ZONAS!$B$2:$B$18)</f>
        <v>NORTE</v>
      </c>
      <c r="Q282" s="13" t="str">
        <f>_xlfn.XLOOKUP($B282,ZONAS!$D$2:$D$11,ZONAS!$E$2:$E$11)</f>
        <v>DOHR</v>
      </c>
    </row>
    <row r="283" spans="1:17" x14ac:dyDescent="0.2">
      <c r="A283" s="4" t="s">
        <v>126</v>
      </c>
      <c r="B283" s="4" t="s">
        <v>252</v>
      </c>
      <c r="C283" s="5" t="s">
        <v>7</v>
      </c>
      <c r="D283" s="5" t="s">
        <v>490</v>
      </c>
      <c r="E283" s="4" t="s">
        <v>491</v>
      </c>
      <c r="F283" s="36">
        <v>7791005</v>
      </c>
      <c r="G283" s="36">
        <v>489120.69999999995</v>
      </c>
      <c r="H283" s="36">
        <v>7301884.3000000007</v>
      </c>
      <c r="I283" s="4" t="s">
        <v>487</v>
      </c>
      <c r="J283" s="4" t="s">
        <v>492</v>
      </c>
      <c r="K283" s="12">
        <f t="shared" si="21"/>
        <v>7791005000</v>
      </c>
      <c r="L283" s="12">
        <f t="shared" si="22"/>
        <v>489120699.99999994</v>
      </c>
      <c r="M283" s="12">
        <f t="shared" si="23"/>
        <v>7301884300.000001</v>
      </c>
      <c r="N283" s="13" t="str">
        <f t="shared" si="24"/>
        <v>UNICOMUNAL</v>
      </c>
      <c r="O283" s="13" t="str">
        <f t="shared" si="25"/>
        <v>UNIPROVINCIAL</v>
      </c>
      <c r="P283" s="13" t="str">
        <f>_xlfn.XLOOKUP($A283,ZONAS!$A$2:$A$18,ZONAS!$B$2:$B$18)</f>
        <v>NORTE</v>
      </c>
      <c r="Q283" s="13" t="str">
        <f>_xlfn.XLOOKUP($B283,ZONAS!$D$2:$D$11,ZONAS!$E$2:$E$11)</f>
        <v>DOHR</v>
      </c>
    </row>
    <row r="284" spans="1:17" x14ac:dyDescent="0.2">
      <c r="A284" s="4" t="s">
        <v>126</v>
      </c>
      <c r="B284" s="4" t="s">
        <v>252</v>
      </c>
      <c r="C284" s="5" t="s">
        <v>7</v>
      </c>
      <c r="D284" s="5" t="s">
        <v>493</v>
      </c>
      <c r="E284" s="4" t="s">
        <v>494</v>
      </c>
      <c r="F284" s="36">
        <v>3291797</v>
      </c>
      <c r="G284" s="36">
        <v>167911.85499999998</v>
      </c>
      <c r="H284" s="36">
        <v>3123885.145</v>
      </c>
      <c r="I284" s="4" t="s">
        <v>41</v>
      </c>
      <c r="J284" s="4" t="s">
        <v>486</v>
      </c>
      <c r="K284" s="12">
        <f t="shared" si="21"/>
        <v>3291797000</v>
      </c>
      <c r="L284" s="12">
        <f t="shared" si="22"/>
        <v>167911854.99999997</v>
      </c>
      <c r="M284" s="12">
        <f t="shared" si="23"/>
        <v>3123885145</v>
      </c>
      <c r="N284" s="13" t="str">
        <f t="shared" si="24"/>
        <v>UNICOMUNAL</v>
      </c>
      <c r="O284" s="13" t="str">
        <f t="shared" si="25"/>
        <v>UNIPROVINCIAL</v>
      </c>
      <c r="P284" s="13" t="str">
        <f>_xlfn.XLOOKUP($A284,ZONAS!$A$2:$A$18,ZONAS!$B$2:$B$18)</f>
        <v>NORTE</v>
      </c>
      <c r="Q284" s="13" t="str">
        <f>_xlfn.XLOOKUP($B284,ZONAS!$D$2:$D$11,ZONAS!$E$2:$E$11)</f>
        <v>DOHR</v>
      </c>
    </row>
    <row r="285" spans="1:17" x14ac:dyDescent="0.2">
      <c r="A285" s="4" t="s">
        <v>126</v>
      </c>
      <c r="B285" s="4" t="s">
        <v>252</v>
      </c>
      <c r="C285" s="5" t="s">
        <v>7</v>
      </c>
      <c r="D285" s="5" t="s">
        <v>477</v>
      </c>
      <c r="E285" s="4" t="s">
        <v>478</v>
      </c>
      <c r="F285" s="36">
        <v>2755</v>
      </c>
      <c r="G285" s="36">
        <v>0</v>
      </c>
      <c r="H285" s="36">
        <v>2755</v>
      </c>
      <c r="I285" s="4" t="s">
        <v>40</v>
      </c>
      <c r="J285" s="4" t="s">
        <v>479</v>
      </c>
      <c r="K285" s="12">
        <f t="shared" si="21"/>
        <v>2755000</v>
      </c>
      <c r="L285" s="12">
        <f t="shared" si="22"/>
        <v>0</v>
      </c>
      <c r="M285" s="12">
        <f t="shared" si="23"/>
        <v>2755000</v>
      </c>
      <c r="N285" s="13" t="str">
        <f t="shared" si="24"/>
        <v>UNICOMUNAL</v>
      </c>
      <c r="O285" s="13" t="str">
        <f t="shared" si="25"/>
        <v>UNIPROVINCIAL</v>
      </c>
      <c r="P285" s="13" t="str">
        <f>_xlfn.XLOOKUP($A285,ZONAS!$A$2:$A$18,ZONAS!$B$2:$B$18)</f>
        <v>NORTE</v>
      </c>
      <c r="Q285" s="13" t="str">
        <f>_xlfn.XLOOKUP($B285,ZONAS!$D$2:$D$11,ZONAS!$E$2:$E$11)</f>
        <v>DOHR</v>
      </c>
    </row>
    <row r="286" spans="1:17" x14ac:dyDescent="0.2">
      <c r="A286" s="4" t="s">
        <v>126</v>
      </c>
      <c r="B286" s="4" t="s">
        <v>252</v>
      </c>
      <c r="C286" s="5" t="s">
        <v>7</v>
      </c>
      <c r="D286" s="5" t="s">
        <v>2317</v>
      </c>
      <c r="E286" s="4" t="s">
        <v>2889</v>
      </c>
      <c r="F286" s="36">
        <v>3264419</v>
      </c>
      <c r="G286" s="36">
        <v>907488.24199999997</v>
      </c>
      <c r="H286" s="36">
        <v>2356930.7579999999</v>
      </c>
      <c r="I286" s="4" t="s">
        <v>38</v>
      </c>
      <c r="J286" s="4" t="s">
        <v>140</v>
      </c>
      <c r="K286" s="12">
        <f t="shared" si="21"/>
        <v>3264419000</v>
      </c>
      <c r="L286" s="12">
        <f t="shared" si="22"/>
        <v>907488242</v>
      </c>
      <c r="M286" s="12">
        <f t="shared" si="23"/>
        <v>2356930758</v>
      </c>
      <c r="N286" s="13" t="str">
        <f t="shared" si="24"/>
        <v>UNICOMUNAL</v>
      </c>
      <c r="O286" s="13" t="str">
        <f t="shared" si="25"/>
        <v>UNIPROVINCIAL</v>
      </c>
      <c r="P286" s="13" t="str">
        <f>_xlfn.XLOOKUP($A286,ZONAS!$A$2:$A$18,ZONAS!$B$2:$B$18)</f>
        <v>NORTE</v>
      </c>
      <c r="Q286" s="13" t="str">
        <f>_xlfn.XLOOKUP($B286,ZONAS!$D$2:$D$11,ZONAS!$E$2:$E$11)</f>
        <v>DOHR</v>
      </c>
    </row>
    <row r="287" spans="1:17" x14ac:dyDescent="0.2">
      <c r="A287" s="4" t="s">
        <v>126</v>
      </c>
      <c r="B287" s="4" t="s">
        <v>257</v>
      </c>
      <c r="C287" s="5" t="s">
        <v>7</v>
      </c>
      <c r="D287" s="5" t="s">
        <v>495</v>
      </c>
      <c r="E287" s="4" t="s">
        <v>496</v>
      </c>
      <c r="F287" s="36">
        <v>1875000</v>
      </c>
      <c r="G287" s="36">
        <v>0</v>
      </c>
      <c r="H287" s="36">
        <v>1875000</v>
      </c>
      <c r="I287" s="4" t="s">
        <v>40</v>
      </c>
      <c r="J287" s="4" t="s">
        <v>42</v>
      </c>
      <c r="K287" s="12">
        <f t="shared" si="21"/>
        <v>1875000000</v>
      </c>
      <c r="L287" s="12">
        <f t="shared" si="22"/>
        <v>0</v>
      </c>
      <c r="M287" s="12">
        <f t="shared" si="23"/>
        <v>1875000000</v>
      </c>
      <c r="N287" s="13" t="str">
        <f t="shared" si="24"/>
        <v>UNICOMUNAL</v>
      </c>
      <c r="O287" s="13" t="str">
        <f t="shared" si="25"/>
        <v>UNIPROVINCIAL</v>
      </c>
      <c r="P287" s="13" t="str">
        <f>_xlfn.XLOOKUP($A287,ZONAS!$A$2:$A$18,ZONAS!$B$2:$B$18)</f>
        <v>NORTE</v>
      </c>
      <c r="Q287" s="13" t="str">
        <f>_xlfn.XLOOKUP($B287,ZONAS!$D$2:$D$11,ZONAS!$E$2:$E$11)</f>
        <v>DVIA</v>
      </c>
    </row>
    <row r="288" spans="1:17" x14ac:dyDescent="0.2">
      <c r="A288" s="4" t="s">
        <v>126</v>
      </c>
      <c r="B288" s="4" t="s">
        <v>257</v>
      </c>
      <c r="C288" s="5" t="s">
        <v>7</v>
      </c>
      <c r="D288" s="5" t="s">
        <v>2890</v>
      </c>
      <c r="E288" s="4" t="s">
        <v>2891</v>
      </c>
      <c r="F288" s="36">
        <v>542130</v>
      </c>
      <c r="G288" s="36">
        <v>0</v>
      </c>
      <c r="H288" s="36">
        <v>542130</v>
      </c>
      <c r="I288" s="4" t="s">
        <v>40</v>
      </c>
      <c r="J288" s="4" t="s">
        <v>497</v>
      </c>
      <c r="K288" s="12">
        <f t="shared" si="21"/>
        <v>542130000</v>
      </c>
      <c r="L288" s="12">
        <f t="shared" si="22"/>
        <v>0</v>
      </c>
      <c r="M288" s="12">
        <f t="shared" si="23"/>
        <v>542130000</v>
      </c>
      <c r="N288" s="13" t="str">
        <f t="shared" si="24"/>
        <v>UNICOMUNAL</v>
      </c>
      <c r="O288" s="13" t="str">
        <f t="shared" si="25"/>
        <v>UNIPROVINCIAL</v>
      </c>
      <c r="P288" s="13" t="str">
        <f>_xlfn.XLOOKUP($A288,ZONAS!$A$2:$A$18,ZONAS!$B$2:$B$18)</f>
        <v>NORTE</v>
      </c>
      <c r="Q288" s="13" t="str">
        <f>_xlfn.XLOOKUP($B288,ZONAS!$D$2:$D$11,ZONAS!$E$2:$E$11)</f>
        <v>DVIA</v>
      </c>
    </row>
    <row r="289" spans="1:17" x14ac:dyDescent="0.2">
      <c r="A289" s="4" t="s">
        <v>126</v>
      </c>
      <c r="B289" s="4" t="s">
        <v>257</v>
      </c>
      <c r="C289" s="5" t="s">
        <v>7</v>
      </c>
      <c r="D289" s="5" t="s">
        <v>498</v>
      </c>
      <c r="E289" s="4" t="s">
        <v>499</v>
      </c>
      <c r="F289" s="36">
        <v>96000</v>
      </c>
      <c r="G289" s="36">
        <v>0</v>
      </c>
      <c r="H289" s="36">
        <v>96000</v>
      </c>
      <c r="I289" s="4" t="s">
        <v>41</v>
      </c>
      <c r="J289" s="4" t="s">
        <v>486</v>
      </c>
      <c r="K289" s="12">
        <f t="shared" si="21"/>
        <v>96000000</v>
      </c>
      <c r="L289" s="12">
        <f t="shared" si="22"/>
        <v>0</v>
      </c>
      <c r="M289" s="12">
        <f t="shared" si="23"/>
        <v>96000000</v>
      </c>
      <c r="N289" s="13" t="str">
        <f t="shared" si="24"/>
        <v>UNICOMUNAL</v>
      </c>
      <c r="O289" s="13" t="str">
        <f t="shared" si="25"/>
        <v>UNIPROVINCIAL</v>
      </c>
      <c r="P289" s="13" t="str">
        <f>_xlfn.XLOOKUP($A289,ZONAS!$A$2:$A$18,ZONAS!$B$2:$B$18)</f>
        <v>NORTE</v>
      </c>
      <c r="Q289" s="13" t="str">
        <f>_xlfn.XLOOKUP($B289,ZONAS!$D$2:$D$11,ZONAS!$E$2:$E$11)</f>
        <v>DVIA</v>
      </c>
    </row>
    <row r="290" spans="1:17" x14ac:dyDescent="0.2">
      <c r="A290" s="4" t="s">
        <v>126</v>
      </c>
      <c r="B290" s="4" t="s">
        <v>257</v>
      </c>
      <c r="C290" s="5" t="s">
        <v>7</v>
      </c>
      <c r="D290" s="5" t="s">
        <v>3368</v>
      </c>
      <c r="E290" s="4" t="s">
        <v>3369</v>
      </c>
      <c r="F290" s="36">
        <v>10000</v>
      </c>
      <c r="G290" s="36">
        <v>0</v>
      </c>
      <c r="H290" s="36">
        <v>10000</v>
      </c>
      <c r="I290" s="4" t="s">
        <v>23</v>
      </c>
      <c r="J290" s="4" t="s">
        <v>24</v>
      </c>
      <c r="K290" s="12">
        <f t="shared" si="21"/>
        <v>10000000</v>
      </c>
      <c r="L290" s="12">
        <f t="shared" si="22"/>
        <v>0</v>
      </c>
      <c r="M290" s="12">
        <f t="shared" si="23"/>
        <v>10000000</v>
      </c>
      <c r="N290" s="13" t="str">
        <f t="shared" si="24"/>
        <v>INTERCOMUNAL</v>
      </c>
      <c r="O290" s="13" t="str">
        <f t="shared" si="25"/>
        <v>INTERPROVINCIAL</v>
      </c>
      <c r="P290" s="13" t="str">
        <f>_xlfn.XLOOKUP($A290,ZONAS!$A$2:$A$18,ZONAS!$B$2:$B$18)</f>
        <v>NORTE</v>
      </c>
      <c r="Q290" s="13" t="str">
        <f>_xlfn.XLOOKUP($B290,ZONAS!$D$2:$D$11,ZONAS!$E$2:$E$11)</f>
        <v>DVIA</v>
      </c>
    </row>
    <row r="291" spans="1:17" x14ac:dyDescent="0.2">
      <c r="A291" s="4" t="s">
        <v>126</v>
      </c>
      <c r="B291" s="4" t="s">
        <v>257</v>
      </c>
      <c r="C291" s="5" t="s">
        <v>7</v>
      </c>
      <c r="D291" s="5" t="s">
        <v>500</v>
      </c>
      <c r="E291" s="4" t="s">
        <v>501</v>
      </c>
      <c r="F291" s="36">
        <v>44000</v>
      </c>
      <c r="G291" s="36">
        <v>902.93700000000001</v>
      </c>
      <c r="H291" s="36">
        <v>43097.063000000002</v>
      </c>
      <c r="I291" s="4" t="s">
        <v>38</v>
      </c>
      <c r="J291" s="4" t="s">
        <v>39</v>
      </c>
      <c r="K291" s="12">
        <f t="shared" si="21"/>
        <v>44000000</v>
      </c>
      <c r="L291" s="12">
        <f t="shared" si="22"/>
        <v>902937</v>
      </c>
      <c r="M291" s="12">
        <f t="shared" si="23"/>
        <v>43097063</v>
      </c>
      <c r="N291" s="13" t="str">
        <f t="shared" si="24"/>
        <v>UNICOMUNAL</v>
      </c>
      <c r="O291" s="13" t="str">
        <f t="shared" si="25"/>
        <v>UNIPROVINCIAL</v>
      </c>
      <c r="P291" s="13" t="str">
        <f>_xlfn.XLOOKUP($A291,ZONAS!$A$2:$A$18,ZONAS!$B$2:$B$18)</f>
        <v>NORTE</v>
      </c>
      <c r="Q291" s="13" t="str">
        <f>_xlfn.XLOOKUP($B291,ZONAS!$D$2:$D$11,ZONAS!$E$2:$E$11)</f>
        <v>DVIA</v>
      </c>
    </row>
    <row r="292" spans="1:17" x14ac:dyDescent="0.2">
      <c r="A292" s="4" t="s">
        <v>126</v>
      </c>
      <c r="B292" s="4" t="s">
        <v>257</v>
      </c>
      <c r="C292" s="5" t="s">
        <v>7</v>
      </c>
      <c r="D292" s="5" t="s">
        <v>502</v>
      </c>
      <c r="E292" s="4" t="s">
        <v>503</v>
      </c>
      <c r="F292" s="36">
        <v>1513000</v>
      </c>
      <c r="G292" s="36">
        <v>0</v>
      </c>
      <c r="H292" s="36">
        <v>1513000</v>
      </c>
      <c r="I292" s="4" t="s">
        <v>41</v>
      </c>
      <c r="J292" s="4" t="s">
        <v>44</v>
      </c>
      <c r="K292" s="12">
        <f t="shared" si="21"/>
        <v>1513000000</v>
      </c>
      <c r="L292" s="12">
        <f t="shared" si="22"/>
        <v>0</v>
      </c>
      <c r="M292" s="12">
        <f t="shared" si="23"/>
        <v>1513000000</v>
      </c>
      <c r="N292" s="13" t="str">
        <f t="shared" si="24"/>
        <v>UNICOMUNAL</v>
      </c>
      <c r="O292" s="13" t="str">
        <f t="shared" si="25"/>
        <v>UNIPROVINCIAL</v>
      </c>
      <c r="P292" s="13" t="str">
        <f>_xlfn.XLOOKUP($A292,ZONAS!$A$2:$A$18,ZONAS!$B$2:$B$18)</f>
        <v>NORTE</v>
      </c>
      <c r="Q292" s="13" t="str">
        <f>_xlfn.XLOOKUP($B292,ZONAS!$D$2:$D$11,ZONAS!$E$2:$E$11)</f>
        <v>DVIA</v>
      </c>
    </row>
    <row r="293" spans="1:17" x14ac:dyDescent="0.2">
      <c r="A293" s="4" t="s">
        <v>126</v>
      </c>
      <c r="B293" s="4" t="s">
        <v>257</v>
      </c>
      <c r="C293" s="5" t="s">
        <v>7</v>
      </c>
      <c r="D293" s="5" t="s">
        <v>2391</v>
      </c>
      <c r="E293" s="4" t="s">
        <v>2392</v>
      </c>
      <c r="F293" s="36">
        <v>1788750</v>
      </c>
      <c r="G293" s="36">
        <v>0</v>
      </c>
      <c r="H293" s="36">
        <v>1788750</v>
      </c>
      <c r="I293" s="4" t="s">
        <v>38</v>
      </c>
      <c r="J293" s="4" t="s">
        <v>140</v>
      </c>
      <c r="K293" s="12">
        <f t="shared" si="21"/>
        <v>1788750000</v>
      </c>
      <c r="L293" s="12">
        <f t="shared" si="22"/>
        <v>0</v>
      </c>
      <c r="M293" s="12">
        <f t="shared" si="23"/>
        <v>1788750000</v>
      </c>
      <c r="N293" s="13" t="str">
        <f t="shared" si="24"/>
        <v>UNICOMUNAL</v>
      </c>
      <c r="O293" s="13" t="str">
        <f t="shared" si="25"/>
        <v>UNIPROVINCIAL</v>
      </c>
      <c r="P293" s="13" t="str">
        <f>_xlfn.XLOOKUP($A293,ZONAS!$A$2:$A$18,ZONAS!$B$2:$B$18)</f>
        <v>NORTE</v>
      </c>
      <c r="Q293" s="13" t="str">
        <f>_xlfn.XLOOKUP($B293,ZONAS!$D$2:$D$11,ZONAS!$E$2:$E$11)</f>
        <v>DVIA</v>
      </c>
    </row>
    <row r="294" spans="1:17" ht="38.25" x14ac:dyDescent="0.2">
      <c r="A294" s="4" t="s">
        <v>126</v>
      </c>
      <c r="B294" s="4" t="s">
        <v>257</v>
      </c>
      <c r="C294" s="5" t="s">
        <v>7</v>
      </c>
      <c r="D294" s="5" t="s">
        <v>3370</v>
      </c>
      <c r="E294" s="4" t="s">
        <v>3371</v>
      </c>
      <c r="F294" s="36">
        <v>146000</v>
      </c>
      <c r="G294" s="36">
        <v>0</v>
      </c>
      <c r="H294" s="36">
        <v>146000</v>
      </c>
      <c r="I294" s="4" t="s">
        <v>484</v>
      </c>
      <c r="J294" s="4" t="s">
        <v>3372</v>
      </c>
      <c r="K294" s="12">
        <f t="shared" si="21"/>
        <v>146000000</v>
      </c>
      <c r="L294" s="12">
        <f t="shared" si="22"/>
        <v>0</v>
      </c>
      <c r="M294" s="12">
        <f t="shared" si="23"/>
        <v>146000000</v>
      </c>
      <c r="N294" s="13" t="str">
        <f t="shared" si="24"/>
        <v>UNICOMUNAL</v>
      </c>
      <c r="O294" s="13" t="str">
        <f t="shared" si="25"/>
        <v>UNIPROVINCIAL</v>
      </c>
      <c r="P294" s="13" t="str">
        <f>_xlfn.XLOOKUP($A294,ZONAS!$A$2:$A$18,ZONAS!$B$2:$B$18)</f>
        <v>NORTE</v>
      </c>
      <c r="Q294" s="13" t="str">
        <f>_xlfn.XLOOKUP($B294,ZONAS!$D$2:$D$11,ZONAS!$E$2:$E$11)</f>
        <v>DVIA</v>
      </c>
    </row>
    <row r="295" spans="1:17" ht="38.25" x14ac:dyDescent="0.2">
      <c r="A295" s="4" t="s">
        <v>126</v>
      </c>
      <c r="B295" s="4" t="s">
        <v>257</v>
      </c>
      <c r="C295" s="5" t="s">
        <v>7</v>
      </c>
      <c r="D295" s="5" t="s">
        <v>3373</v>
      </c>
      <c r="E295" s="4" t="s">
        <v>3374</v>
      </c>
      <c r="F295" s="36">
        <v>830000</v>
      </c>
      <c r="G295" s="36">
        <v>80733.319000000003</v>
      </c>
      <c r="H295" s="36">
        <v>749266.68099999998</v>
      </c>
      <c r="I295" s="4" t="s">
        <v>484</v>
      </c>
      <c r="J295" s="4" t="s">
        <v>3372</v>
      </c>
      <c r="K295" s="12">
        <f t="shared" si="21"/>
        <v>830000000</v>
      </c>
      <c r="L295" s="12">
        <f t="shared" si="22"/>
        <v>80733319</v>
      </c>
      <c r="M295" s="12">
        <f t="shared" si="23"/>
        <v>749266681</v>
      </c>
      <c r="N295" s="13" t="str">
        <f t="shared" si="24"/>
        <v>UNICOMUNAL</v>
      </c>
      <c r="O295" s="13" t="str">
        <f t="shared" si="25"/>
        <v>UNIPROVINCIAL</v>
      </c>
      <c r="P295" s="13" t="str">
        <f>_xlfn.XLOOKUP($A295,ZONAS!$A$2:$A$18,ZONAS!$B$2:$B$18)</f>
        <v>NORTE</v>
      </c>
      <c r="Q295" s="13" t="str">
        <f>_xlfn.XLOOKUP($B295,ZONAS!$D$2:$D$11,ZONAS!$E$2:$E$11)</f>
        <v>DVIA</v>
      </c>
    </row>
    <row r="296" spans="1:17" x14ac:dyDescent="0.2">
      <c r="A296" s="4" t="s">
        <v>126</v>
      </c>
      <c r="B296" s="4" t="s">
        <v>257</v>
      </c>
      <c r="C296" s="5" t="s">
        <v>7</v>
      </c>
      <c r="D296" s="5" t="s">
        <v>506</v>
      </c>
      <c r="E296" s="4" t="s">
        <v>507</v>
      </c>
      <c r="F296" s="36">
        <v>1515700</v>
      </c>
      <c r="G296" s="36">
        <v>0</v>
      </c>
      <c r="H296" s="36">
        <v>1515700</v>
      </c>
      <c r="I296" s="4" t="s">
        <v>40</v>
      </c>
      <c r="J296" s="4" t="s">
        <v>497</v>
      </c>
      <c r="K296" s="12">
        <f t="shared" si="21"/>
        <v>1515700000</v>
      </c>
      <c r="L296" s="12">
        <f t="shared" si="22"/>
        <v>0</v>
      </c>
      <c r="M296" s="12">
        <f t="shared" si="23"/>
        <v>1515700000</v>
      </c>
      <c r="N296" s="13" t="str">
        <f t="shared" si="24"/>
        <v>UNICOMUNAL</v>
      </c>
      <c r="O296" s="13" t="str">
        <f t="shared" si="25"/>
        <v>UNIPROVINCIAL</v>
      </c>
      <c r="P296" s="13" t="str">
        <f>_xlfn.XLOOKUP($A296,ZONAS!$A$2:$A$18,ZONAS!$B$2:$B$18)</f>
        <v>NORTE</v>
      </c>
      <c r="Q296" s="13" t="str">
        <f>_xlfn.XLOOKUP($B296,ZONAS!$D$2:$D$11,ZONAS!$E$2:$E$11)</f>
        <v>DVIA</v>
      </c>
    </row>
    <row r="297" spans="1:17" ht="51" x14ac:dyDescent="0.2">
      <c r="A297" s="4" t="s">
        <v>126</v>
      </c>
      <c r="B297" s="4" t="s">
        <v>257</v>
      </c>
      <c r="C297" s="5" t="s">
        <v>7</v>
      </c>
      <c r="D297" s="5" t="s">
        <v>3375</v>
      </c>
      <c r="E297" s="4" t="s">
        <v>3376</v>
      </c>
      <c r="F297" s="36">
        <v>1102000</v>
      </c>
      <c r="G297" s="36">
        <v>84617.097999999998</v>
      </c>
      <c r="H297" s="36">
        <v>1017382.902</v>
      </c>
      <c r="I297" s="4" t="s">
        <v>484</v>
      </c>
      <c r="J297" s="4" t="s">
        <v>504</v>
      </c>
      <c r="K297" s="12">
        <f t="shared" si="21"/>
        <v>1102000000</v>
      </c>
      <c r="L297" s="12">
        <f t="shared" si="22"/>
        <v>84617098</v>
      </c>
      <c r="M297" s="12">
        <f t="shared" si="23"/>
        <v>1017382902</v>
      </c>
      <c r="N297" s="13" t="str">
        <f t="shared" si="24"/>
        <v>UNICOMUNAL</v>
      </c>
      <c r="O297" s="13" t="str">
        <f t="shared" si="25"/>
        <v>UNIPROVINCIAL</v>
      </c>
      <c r="P297" s="13" t="str">
        <f>_xlfn.XLOOKUP($A297,ZONAS!$A$2:$A$18,ZONAS!$B$2:$B$18)</f>
        <v>NORTE</v>
      </c>
      <c r="Q297" s="13" t="str">
        <f>_xlfn.XLOOKUP($B297,ZONAS!$D$2:$D$11,ZONAS!$E$2:$E$11)</f>
        <v>DVIA</v>
      </c>
    </row>
    <row r="298" spans="1:17" x14ac:dyDescent="0.2">
      <c r="A298" s="4" t="s">
        <v>126</v>
      </c>
      <c r="B298" s="4" t="s">
        <v>257</v>
      </c>
      <c r="C298" s="5" t="s">
        <v>7</v>
      </c>
      <c r="D298" s="5" t="s">
        <v>2892</v>
      </c>
      <c r="E298" s="4" t="s">
        <v>2893</v>
      </c>
      <c r="F298" s="36">
        <v>53650</v>
      </c>
      <c r="G298" s="36">
        <v>0</v>
      </c>
      <c r="H298" s="36">
        <v>53650</v>
      </c>
      <c r="I298" s="4" t="s">
        <v>23</v>
      </c>
      <c r="J298" s="4" t="s">
        <v>24</v>
      </c>
      <c r="K298" s="12">
        <f t="shared" si="21"/>
        <v>53650000</v>
      </c>
      <c r="L298" s="12">
        <f t="shared" si="22"/>
        <v>0</v>
      </c>
      <c r="M298" s="12">
        <f t="shared" si="23"/>
        <v>53650000</v>
      </c>
      <c r="N298" s="13" t="str">
        <f t="shared" si="24"/>
        <v>INTERCOMUNAL</v>
      </c>
      <c r="O298" s="13" t="str">
        <f t="shared" si="25"/>
        <v>INTERPROVINCIAL</v>
      </c>
      <c r="P298" s="13" t="str">
        <f>_xlfn.XLOOKUP($A298,ZONAS!$A$2:$A$18,ZONAS!$B$2:$B$18)</f>
        <v>NORTE</v>
      </c>
      <c r="Q298" s="13" t="str">
        <f>_xlfn.XLOOKUP($B298,ZONAS!$D$2:$D$11,ZONAS!$E$2:$E$11)</f>
        <v>DVIA</v>
      </c>
    </row>
    <row r="299" spans="1:17" x14ac:dyDescent="0.2">
      <c r="A299" s="4" t="s">
        <v>126</v>
      </c>
      <c r="B299" s="4" t="s">
        <v>257</v>
      </c>
      <c r="C299" s="5" t="s">
        <v>7</v>
      </c>
      <c r="D299" s="5" t="s">
        <v>2393</v>
      </c>
      <c r="E299" s="4" t="s">
        <v>2394</v>
      </c>
      <c r="F299" s="36">
        <v>251000</v>
      </c>
      <c r="G299" s="36">
        <v>79534</v>
      </c>
      <c r="H299" s="36">
        <v>171466</v>
      </c>
      <c r="I299" s="4" t="s">
        <v>40</v>
      </c>
      <c r="J299" s="4" t="s">
        <v>497</v>
      </c>
      <c r="K299" s="12">
        <f t="shared" si="21"/>
        <v>251000000</v>
      </c>
      <c r="L299" s="12">
        <f t="shared" si="22"/>
        <v>79534000</v>
      </c>
      <c r="M299" s="12">
        <f t="shared" si="23"/>
        <v>171466000</v>
      </c>
      <c r="N299" s="13" t="str">
        <f t="shared" si="24"/>
        <v>UNICOMUNAL</v>
      </c>
      <c r="O299" s="13" t="str">
        <f t="shared" si="25"/>
        <v>UNIPROVINCIAL</v>
      </c>
      <c r="P299" s="13" t="str">
        <f>_xlfn.XLOOKUP($A299,ZONAS!$A$2:$A$18,ZONAS!$B$2:$B$18)</f>
        <v>NORTE</v>
      </c>
      <c r="Q299" s="13" t="str">
        <f>_xlfn.XLOOKUP($B299,ZONAS!$D$2:$D$11,ZONAS!$E$2:$E$11)</f>
        <v>DVIA</v>
      </c>
    </row>
    <row r="300" spans="1:17" x14ac:dyDescent="0.2">
      <c r="A300" s="4" t="s">
        <v>126</v>
      </c>
      <c r="B300" s="4" t="s">
        <v>257</v>
      </c>
      <c r="C300" s="5" t="s">
        <v>7</v>
      </c>
      <c r="D300" s="5" t="s">
        <v>480</v>
      </c>
      <c r="E300" s="4" t="s">
        <v>481</v>
      </c>
      <c r="F300" s="36">
        <v>65400</v>
      </c>
      <c r="G300" s="36">
        <v>42359.192000000003</v>
      </c>
      <c r="H300" s="36">
        <v>23040.807999999997</v>
      </c>
      <c r="I300" s="4" t="s">
        <v>38</v>
      </c>
      <c r="J300" s="4" t="s">
        <v>140</v>
      </c>
      <c r="K300" s="12">
        <f t="shared" si="21"/>
        <v>65400000</v>
      </c>
      <c r="L300" s="12">
        <f t="shared" si="22"/>
        <v>42359192</v>
      </c>
      <c r="M300" s="12">
        <f t="shared" si="23"/>
        <v>23040807.999999996</v>
      </c>
      <c r="N300" s="13" t="str">
        <f t="shared" si="24"/>
        <v>UNICOMUNAL</v>
      </c>
      <c r="O300" s="13" t="str">
        <f t="shared" si="25"/>
        <v>UNIPROVINCIAL</v>
      </c>
      <c r="P300" s="13" t="str">
        <f>_xlfn.XLOOKUP($A300,ZONAS!$A$2:$A$18,ZONAS!$B$2:$B$18)</f>
        <v>NORTE</v>
      </c>
      <c r="Q300" s="13" t="str">
        <f>_xlfn.XLOOKUP($B300,ZONAS!$D$2:$D$11,ZONAS!$E$2:$E$11)</f>
        <v>DVIA</v>
      </c>
    </row>
    <row r="301" spans="1:17" x14ac:dyDescent="0.2">
      <c r="A301" s="4" t="s">
        <v>126</v>
      </c>
      <c r="B301" s="4" t="s">
        <v>257</v>
      </c>
      <c r="C301" s="5" t="s">
        <v>7</v>
      </c>
      <c r="D301" s="5" t="s">
        <v>509</v>
      </c>
      <c r="E301" s="4" t="s">
        <v>510</v>
      </c>
      <c r="F301" s="36">
        <v>103000</v>
      </c>
      <c r="G301" s="36">
        <v>0</v>
      </c>
      <c r="H301" s="36">
        <v>103000</v>
      </c>
      <c r="I301" s="4" t="s">
        <v>41</v>
      </c>
      <c r="J301" s="4" t="s">
        <v>44</v>
      </c>
      <c r="K301" s="12">
        <f t="shared" si="21"/>
        <v>103000000</v>
      </c>
      <c r="L301" s="12">
        <f t="shared" si="22"/>
        <v>0</v>
      </c>
      <c r="M301" s="12">
        <f t="shared" si="23"/>
        <v>103000000</v>
      </c>
      <c r="N301" s="13" t="str">
        <f t="shared" si="24"/>
        <v>UNICOMUNAL</v>
      </c>
      <c r="O301" s="13" t="str">
        <f t="shared" si="25"/>
        <v>UNIPROVINCIAL</v>
      </c>
      <c r="P301" s="13" t="str">
        <f>_xlfn.XLOOKUP($A301,ZONAS!$A$2:$A$18,ZONAS!$B$2:$B$18)</f>
        <v>NORTE</v>
      </c>
      <c r="Q301" s="13" t="str">
        <f>_xlfn.XLOOKUP($B301,ZONAS!$D$2:$D$11,ZONAS!$E$2:$E$11)</f>
        <v>DVIA</v>
      </c>
    </row>
    <row r="302" spans="1:17" x14ac:dyDescent="0.2">
      <c r="A302" s="4" t="s">
        <v>126</v>
      </c>
      <c r="B302" s="4" t="s">
        <v>257</v>
      </c>
      <c r="C302" s="5" t="s">
        <v>7</v>
      </c>
      <c r="D302" s="5" t="s">
        <v>2894</v>
      </c>
      <c r="E302" s="4" t="s">
        <v>2895</v>
      </c>
      <c r="F302" s="36">
        <v>11130</v>
      </c>
      <c r="G302" s="36">
        <v>0</v>
      </c>
      <c r="H302" s="36">
        <v>11130</v>
      </c>
      <c r="I302" s="4" t="s">
        <v>40</v>
      </c>
      <c r="J302" s="4" t="s">
        <v>42</v>
      </c>
      <c r="K302" s="12">
        <f t="shared" si="21"/>
        <v>11130000</v>
      </c>
      <c r="L302" s="12">
        <f t="shared" si="22"/>
        <v>0</v>
      </c>
      <c r="M302" s="12">
        <f t="shared" si="23"/>
        <v>11130000</v>
      </c>
      <c r="N302" s="13" t="str">
        <f t="shared" si="24"/>
        <v>UNICOMUNAL</v>
      </c>
      <c r="O302" s="13" t="str">
        <f t="shared" si="25"/>
        <v>UNIPROVINCIAL</v>
      </c>
      <c r="P302" s="13" t="str">
        <f>_xlfn.XLOOKUP($A302,ZONAS!$A$2:$A$18,ZONAS!$B$2:$B$18)</f>
        <v>NORTE</v>
      </c>
      <c r="Q302" s="13" t="str">
        <f>_xlfn.XLOOKUP($B302,ZONAS!$D$2:$D$11,ZONAS!$E$2:$E$11)</f>
        <v>DVIA</v>
      </c>
    </row>
    <row r="303" spans="1:17" x14ac:dyDescent="0.2">
      <c r="A303" s="4" t="s">
        <v>126</v>
      </c>
      <c r="B303" s="4" t="s">
        <v>257</v>
      </c>
      <c r="C303" s="5" t="s">
        <v>7</v>
      </c>
      <c r="D303" s="5" t="s">
        <v>511</v>
      </c>
      <c r="E303" s="4" t="s">
        <v>2395</v>
      </c>
      <c r="F303" s="36">
        <v>384690</v>
      </c>
      <c r="G303" s="36">
        <v>0</v>
      </c>
      <c r="H303" s="36">
        <v>384690</v>
      </c>
      <c r="I303" s="4" t="s">
        <v>38</v>
      </c>
      <c r="J303" s="4" t="s">
        <v>489</v>
      </c>
      <c r="K303" s="12">
        <f t="shared" si="21"/>
        <v>384690000</v>
      </c>
      <c r="L303" s="12">
        <f t="shared" si="22"/>
        <v>0</v>
      </c>
      <c r="M303" s="12">
        <f t="shared" si="23"/>
        <v>384690000</v>
      </c>
      <c r="N303" s="13" t="str">
        <f t="shared" si="24"/>
        <v>UNICOMUNAL</v>
      </c>
      <c r="O303" s="13" t="str">
        <f t="shared" si="25"/>
        <v>UNIPROVINCIAL</v>
      </c>
      <c r="P303" s="13" t="str">
        <f>_xlfn.XLOOKUP($A303,ZONAS!$A$2:$A$18,ZONAS!$B$2:$B$18)</f>
        <v>NORTE</v>
      </c>
      <c r="Q303" s="13" t="str">
        <f>_xlfn.XLOOKUP($B303,ZONAS!$D$2:$D$11,ZONAS!$E$2:$E$11)</f>
        <v>DVIA</v>
      </c>
    </row>
    <row r="304" spans="1:17" x14ac:dyDescent="0.2">
      <c r="A304" s="4" t="s">
        <v>126</v>
      </c>
      <c r="B304" s="4" t="s">
        <v>257</v>
      </c>
      <c r="C304" s="5" t="s">
        <v>7</v>
      </c>
      <c r="D304" s="5" t="s">
        <v>2279</v>
      </c>
      <c r="E304" s="4" t="s">
        <v>2280</v>
      </c>
      <c r="F304" s="36">
        <v>137000</v>
      </c>
      <c r="G304" s="36">
        <v>0</v>
      </c>
      <c r="H304" s="36">
        <v>137000</v>
      </c>
      <c r="I304" s="4" t="s">
        <v>38</v>
      </c>
      <c r="J304" s="4" t="s">
        <v>39</v>
      </c>
      <c r="K304" s="12">
        <f t="shared" si="21"/>
        <v>137000000</v>
      </c>
      <c r="L304" s="12">
        <f t="shared" si="22"/>
        <v>0</v>
      </c>
      <c r="M304" s="12">
        <f t="shared" si="23"/>
        <v>137000000</v>
      </c>
      <c r="N304" s="13" t="str">
        <f t="shared" si="24"/>
        <v>UNICOMUNAL</v>
      </c>
      <c r="O304" s="13" t="str">
        <f t="shared" si="25"/>
        <v>UNIPROVINCIAL</v>
      </c>
      <c r="P304" s="13" t="str">
        <f>_xlfn.XLOOKUP($A304,ZONAS!$A$2:$A$18,ZONAS!$B$2:$B$18)</f>
        <v>NORTE</v>
      </c>
      <c r="Q304" s="13" t="str">
        <f>_xlfn.XLOOKUP($B304,ZONAS!$D$2:$D$11,ZONAS!$E$2:$E$11)</f>
        <v>DVIA</v>
      </c>
    </row>
    <row r="305" spans="1:17" x14ac:dyDescent="0.2">
      <c r="A305" s="4" t="s">
        <v>126</v>
      </c>
      <c r="B305" s="4" t="s">
        <v>257</v>
      </c>
      <c r="C305" s="5" t="s">
        <v>7</v>
      </c>
      <c r="D305" s="5" t="s">
        <v>512</v>
      </c>
      <c r="E305" s="4" t="s">
        <v>2382</v>
      </c>
      <c r="F305" s="36">
        <v>1000000</v>
      </c>
      <c r="G305" s="36">
        <v>0</v>
      </c>
      <c r="H305" s="36">
        <v>1000000</v>
      </c>
      <c r="I305" s="4" t="s">
        <v>40</v>
      </c>
      <c r="J305" s="4" t="s">
        <v>42</v>
      </c>
      <c r="K305" s="12">
        <f t="shared" si="21"/>
        <v>1000000000</v>
      </c>
      <c r="L305" s="12">
        <f t="shared" si="22"/>
        <v>0</v>
      </c>
      <c r="M305" s="12">
        <f t="shared" si="23"/>
        <v>1000000000</v>
      </c>
      <c r="N305" s="13" t="str">
        <f t="shared" si="24"/>
        <v>UNICOMUNAL</v>
      </c>
      <c r="O305" s="13" t="str">
        <f t="shared" si="25"/>
        <v>UNIPROVINCIAL</v>
      </c>
      <c r="P305" s="13" t="str">
        <f>_xlfn.XLOOKUP($A305,ZONAS!$A$2:$A$18,ZONAS!$B$2:$B$18)</f>
        <v>NORTE</v>
      </c>
      <c r="Q305" s="13" t="str">
        <f>_xlfn.XLOOKUP($B305,ZONAS!$D$2:$D$11,ZONAS!$E$2:$E$11)</f>
        <v>DVIA</v>
      </c>
    </row>
    <row r="306" spans="1:17" ht="25.5" x14ac:dyDescent="0.2">
      <c r="A306" s="4" t="s">
        <v>126</v>
      </c>
      <c r="B306" s="4" t="s">
        <v>257</v>
      </c>
      <c r="C306" s="5" t="s">
        <v>7</v>
      </c>
      <c r="D306" s="5" t="s">
        <v>3377</v>
      </c>
      <c r="E306" s="4" t="s">
        <v>3378</v>
      </c>
      <c r="F306" s="36">
        <v>887000</v>
      </c>
      <c r="G306" s="36">
        <v>0</v>
      </c>
      <c r="H306" s="36">
        <v>887000</v>
      </c>
      <c r="I306" s="4" t="s">
        <v>484</v>
      </c>
      <c r="J306" s="4" t="s">
        <v>3379</v>
      </c>
      <c r="K306" s="12">
        <f t="shared" si="21"/>
        <v>887000000</v>
      </c>
      <c r="L306" s="12">
        <f t="shared" si="22"/>
        <v>0</v>
      </c>
      <c r="M306" s="12">
        <f t="shared" si="23"/>
        <v>887000000</v>
      </c>
      <c r="N306" s="13" t="str">
        <f t="shared" si="24"/>
        <v>UNICOMUNAL</v>
      </c>
      <c r="O306" s="13" t="str">
        <f t="shared" si="25"/>
        <v>UNIPROVINCIAL</v>
      </c>
      <c r="P306" s="13" t="str">
        <f>_xlfn.XLOOKUP($A306,ZONAS!$A$2:$A$18,ZONAS!$B$2:$B$18)</f>
        <v>NORTE</v>
      </c>
      <c r="Q306" s="13" t="str">
        <f>_xlfn.XLOOKUP($B306,ZONAS!$D$2:$D$11,ZONAS!$E$2:$E$11)</f>
        <v>DVIA</v>
      </c>
    </row>
    <row r="307" spans="1:17" x14ac:dyDescent="0.2">
      <c r="A307" s="4" t="s">
        <v>126</v>
      </c>
      <c r="B307" s="4" t="s">
        <v>257</v>
      </c>
      <c r="C307" s="5" t="s">
        <v>7</v>
      </c>
      <c r="D307" s="5" t="s">
        <v>513</v>
      </c>
      <c r="E307" s="4" t="s">
        <v>2383</v>
      </c>
      <c r="F307" s="36">
        <v>951000</v>
      </c>
      <c r="G307" s="36">
        <v>692628.47499999998</v>
      </c>
      <c r="H307" s="36">
        <v>258371.52500000002</v>
      </c>
      <c r="I307" s="4" t="s">
        <v>38</v>
      </c>
      <c r="J307" s="4" t="s">
        <v>514</v>
      </c>
      <c r="K307" s="12">
        <f t="shared" si="21"/>
        <v>951000000</v>
      </c>
      <c r="L307" s="12">
        <f t="shared" si="22"/>
        <v>692628475</v>
      </c>
      <c r="M307" s="12">
        <f t="shared" si="23"/>
        <v>258371525.00000003</v>
      </c>
      <c r="N307" s="13" t="str">
        <f t="shared" si="24"/>
        <v>UNICOMUNAL</v>
      </c>
      <c r="O307" s="13" t="str">
        <f t="shared" si="25"/>
        <v>UNIPROVINCIAL</v>
      </c>
      <c r="P307" s="13" t="str">
        <f>_xlfn.XLOOKUP($A307,ZONAS!$A$2:$A$18,ZONAS!$B$2:$B$18)</f>
        <v>NORTE</v>
      </c>
      <c r="Q307" s="13" t="str">
        <f>_xlfn.XLOOKUP($B307,ZONAS!$D$2:$D$11,ZONAS!$E$2:$E$11)</f>
        <v>DVIA</v>
      </c>
    </row>
    <row r="308" spans="1:17" x14ac:dyDescent="0.2">
      <c r="A308" s="4" t="s">
        <v>126</v>
      </c>
      <c r="B308" s="4" t="s">
        <v>257</v>
      </c>
      <c r="C308" s="5" t="s">
        <v>7</v>
      </c>
      <c r="D308" s="5" t="s">
        <v>515</v>
      </c>
      <c r="E308" s="4" t="s">
        <v>516</v>
      </c>
      <c r="F308" s="36">
        <v>16000</v>
      </c>
      <c r="G308" s="36">
        <v>5999.7470000000003</v>
      </c>
      <c r="H308" s="36">
        <v>10000.253000000001</v>
      </c>
      <c r="I308" s="4" t="s">
        <v>40</v>
      </c>
      <c r="J308" s="4" t="s">
        <v>42</v>
      </c>
      <c r="K308" s="12">
        <f t="shared" si="21"/>
        <v>16000000</v>
      </c>
      <c r="L308" s="12">
        <f t="shared" si="22"/>
        <v>5999747</v>
      </c>
      <c r="M308" s="12">
        <f t="shared" si="23"/>
        <v>10000253</v>
      </c>
      <c r="N308" s="13" t="str">
        <f t="shared" si="24"/>
        <v>UNICOMUNAL</v>
      </c>
      <c r="O308" s="13" t="str">
        <f t="shared" si="25"/>
        <v>UNIPROVINCIAL</v>
      </c>
      <c r="P308" s="13" t="str">
        <f>_xlfn.XLOOKUP($A308,ZONAS!$A$2:$A$18,ZONAS!$B$2:$B$18)</f>
        <v>NORTE</v>
      </c>
      <c r="Q308" s="13" t="str">
        <f>_xlfn.XLOOKUP($B308,ZONAS!$D$2:$D$11,ZONAS!$E$2:$E$11)</f>
        <v>DVIA</v>
      </c>
    </row>
    <row r="309" spans="1:17" x14ac:dyDescent="0.2">
      <c r="A309" s="4" t="s">
        <v>126</v>
      </c>
      <c r="B309" s="4" t="s">
        <v>257</v>
      </c>
      <c r="C309" s="5" t="s">
        <v>7</v>
      </c>
      <c r="D309" s="5" t="s">
        <v>517</v>
      </c>
      <c r="E309" s="4" t="s">
        <v>2384</v>
      </c>
      <c r="F309" s="36">
        <v>1190000</v>
      </c>
      <c r="G309" s="36">
        <v>609507.46699999995</v>
      </c>
      <c r="H309" s="36">
        <v>580492.53300000005</v>
      </c>
      <c r="I309" s="4" t="s">
        <v>38</v>
      </c>
      <c r="J309" s="4" t="s">
        <v>39</v>
      </c>
      <c r="K309" s="12">
        <f t="shared" si="21"/>
        <v>1190000000</v>
      </c>
      <c r="L309" s="12">
        <f t="shared" si="22"/>
        <v>609507467</v>
      </c>
      <c r="M309" s="12">
        <f t="shared" si="23"/>
        <v>580492533</v>
      </c>
      <c r="N309" s="13" t="str">
        <f t="shared" si="24"/>
        <v>UNICOMUNAL</v>
      </c>
      <c r="O309" s="13" t="str">
        <f t="shared" si="25"/>
        <v>UNIPROVINCIAL</v>
      </c>
      <c r="P309" s="13" t="str">
        <f>_xlfn.XLOOKUP($A309,ZONAS!$A$2:$A$18,ZONAS!$B$2:$B$18)</f>
        <v>NORTE</v>
      </c>
      <c r="Q309" s="13" t="str">
        <f>_xlfn.XLOOKUP($B309,ZONAS!$D$2:$D$11,ZONAS!$E$2:$E$11)</f>
        <v>DVIA</v>
      </c>
    </row>
    <row r="310" spans="1:17" x14ac:dyDescent="0.2">
      <c r="A310" s="4" t="s">
        <v>126</v>
      </c>
      <c r="B310" s="4" t="s">
        <v>257</v>
      </c>
      <c r="C310" s="5" t="s">
        <v>7</v>
      </c>
      <c r="D310" s="5" t="s">
        <v>518</v>
      </c>
      <c r="E310" s="4" t="s">
        <v>2396</v>
      </c>
      <c r="F310" s="36">
        <v>85000</v>
      </c>
      <c r="G310" s="36">
        <v>28847.7</v>
      </c>
      <c r="H310" s="36">
        <v>56152.3</v>
      </c>
      <c r="I310" s="4" t="s">
        <v>41</v>
      </c>
      <c r="J310" s="4" t="s">
        <v>486</v>
      </c>
      <c r="K310" s="12">
        <f t="shared" si="21"/>
        <v>85000000</v>
      </c>
      <c r="L310" s="12">
        <f t="shared" si="22"/>
        <v>28847700</v>
      </c>
      <c r="M310" s="12">
        <f t="shared" si="23"/>
        <v>56152300</v>
      </c>
      <c r="N310" s="13" t="str">
        <f t="shared" si="24"/>
        <v>UNICOMUNAL</v>
      </c>
      <c r="O310" s="13" t="str">
        <f t="shared" si="25"/>
        <v>UNIPROVINCIAL</v>
      </c>
      <c r="P310" s="13" t="str">
        <f>_xlfn.XLOOKUP($A310,ZONAS!$A$2:$A$18,ZONAS!$B$2:$B$18)</f>
        <v>NORTE</v>
      </c>
      <c r="Q310" s="13" t="str">
        <f>_xlfn.XLOOKUP($B310,ZONAS!$D$2:$D$11,ZONAS!$E$2:$E$11)</f>
        <v>DVIA</v>
      </c>
    </row>
    <row r="311" spans="1:17" ht="25.5" x14ac:dyDescent="0.2">
      <c r="A311" s="4" t="s">
        <v>126</v>
      </c>
      <c r="B311" s="4" t="s">
        <v>257</v>
      </c>
      <c r="C311" s="5" t="s">
        <v>7</v>
      </c>
      <c r="D311" s="5" t="s">
        <v>3380</v>
      </c>
      <c r="E311" s="4" t="s">
        <v>3381</v>
      </c>
      <c r="F311" s="36">
        <v>3633000</v>
      </c>
      <c r="G311" s="36">
        <v>1431721.361</v>
      </c>
      <c r="H311" s="36">
        <v>2201278.639</v>
      </c>
      <c r="I311" s="4" t="s">
        <v>484</v>
      </c>
      <c r="J311" s="4" t="s">
        <v>3379</v>
      </c>
      <c r="K311" s="12">
        <f t="shared" si="21"/>
        <v>3633000000</v>
      </c>
      <c r="L311" s="12">
        <f t="shared" si="22"/>
        <v>1431721361</v>
      </c>
      <c r="M311" s="12">
        <f t="shared" si="23"/>
        <v>2201278639</v>
      </c>
      <c r="N311" s="13" t="str">
        <f t="shared" si="24"/>
        <v>UNICOMUNAL</v>
      </c>
      <c r="O311" s="13" t="str">
        <f t="shared" si="25"/>
        <v>UNIPROVINCIAL</v>
      </c>
      <c r="P311" s="13" t="str">
        <f>_xlfn.XLOOKUP($A311,ZONAS!$A$2:$A$18,ZONAS!$B$2:$B$18)</f>
        <v>NORTE</v>
      </c>
      <c r="Q311" s="13" t="str">
        <f>_xlfn.XLOOKUP($B311,ZONAS!$D$2:$D$11,ZONAS!$E$2:$E$11)</f>
        <v>DVIA</v>
      </c>
    </row>
    <row r="312" spans="1:17" x14ac:dyDescent="0.2">
      <c r="A312" s="4" t="s">
        <v>126</v>
      </c>
      <c r="B312" s="4" t="s">
        <v>257</v>
      </c>
      <c r="C312" s="5" t="s">
        <v>7</v>
      </c>
      <c r="D312" s="5" t="s">
        <v>519</v>
      </c>
      <c r="E312" s="4" t="s">
        <v>520</v>
      </c>
      <c r="F312" s="36">
        <v>150000</v>
      </c>
      <c r="G312" s="36">
        <v>78568.02</v>
      </c>
      <c r="H312" s="36">
        <v>71431.98</v>
      </c>
      <c r="I312" s="4" t="s">
        <v>40</v>
      </c>
      <c r="J312" s="4" t="s">
        <v>479</v>
      </c>
      <c r="K312" s="12">
        <f t="shared" si="21"/>
        <v>150000000</v>
      </c>
      <c r="L312" s="12">
        <f t="shared" si="22"/>
        <v>78568020</v>
      </c>
      <c r="M312" s="12">
        <f t="shared" si="23"/>
        <v>71431980</v>
      </c>
      <c r="N312" s="13" t="str">
        <f t="shared" si="24"/>
        <v>UNICOMUNAL</v>
      </c>
      <c r="O312" s="13" t="str">
        <f t="shared" si="25"/>
        <v>UNIPROVINCIAL</v>
      </c>
      <c r="P312" s="13" t="str">
        <f>_xlfn.XLOOKUP($A312,ZONAS!$A$2:$A$18,ZONAS!$B$2:$B$18)</f>
        <v>NORTE</v>
      </c>
      <c r="Q312" s="13" t="str">
        <f>_xlfn.XLOOKUP($B312,ZONAS!$D$2:$D$11,ZONAS!$E$2:$E$11)</f>
        <v>DVIA</v>
      </c>
    </row>
    <row r="313" spans="1:17" x14ac:dyDescent="0.2">
      <c r="A313" s="4" t="s">
        <v>126</v>
      </c>
      <c r="B313" s="4" t="s">
        <v>257</v>
      </c>
      <c r="C313" s="5" t="s">
        <v>7</v>
      </c>
      <c r="D313" s="5" t="s">
        <v>521</v>
      </c>
      <c r="E313" s="4" t="s">
        <v>2397</v>
      </c>
      <c r="F313" s="36">
        <v>574000</v>
      </c>
      <c r="G313" s="36">
        <v>26287.02</v>
      </c>
      <c r="H313" s="36">
        <v>547712.98</v>
      </c>
      <c r="I313" s="4" t="s">
        <v>40</v>
      </c>
      <c r="J313" s="4" t="s">
        <v>43</v>
      </c>
      <c r="K313" s="12">
        <f t="shared" si="21"/>
        <v>574000000</v>
      </c>
      <c r="L313" s="12">
        <f t="shared" si="22"/>
        <v>26287020</v>
      </c>
      <c r="M313" s="12">
        <f t="shared" si="23"/>
        <v>547712980</v>
      </c>
      <c r="N313" s="13" t="str">
        <f t="shared" si="24"/>
        <v>UNICOMUNAL</v>
      </c>
      <c r="O313" s="13" t="str">
        <f t="shared" si="25"/>
        <v>UNIPROVINCIAL</v>
      </c>
      <c r="P313" s="13" t="str">
        <f>_xlfn.XLOOKUP($A313,ZONAS!$A$2:$A$18,ZONAS!$B$2:$B$18)</f>
        <v>NORTE</v>
      </c>
      <c r="Q313" s="13" t="str">
        <f>_xlfn.XLOOKUP($B313,ZONAS!$D$2:$D$11,ZONAS!$E$2:$E$11)</f>
        <v>DVIA</v>
      </c>
    </row>
    <row r="314" spans="1:17" x14ac:dyDescent="0.2">
      <c r="A314" s="4" t="s">
        <v>126</v>
      </c>
      <c r="B314" s="4" t="s">
        <v>257</v>
      </c>
      <c r="C314" s="5" t="s">
        <v>7</v>
      </c>
      <c r="D314" s="5" t="s">
        <v>3382</v>
      </c>
      <c r="E314" s="4" t="s">
        <v>3383</v>
      </c>
      <c r="F314" s="36">
        <v>336500</v>
      </c>
      <c r="G314" s="36">
        <v>0</v>
      </c>
      <c r="H314" s="36">
        <v>336500</v>
      </c>
      <c r="I314" s="4" t="s">
        <v>23</v>
      </c>
      <c r="J314" s="4" t="s">
        <v>24</v>
      </c>
      <c r="K314" s="12">
        <f t="shared" si="21"/>
        <v>336500000</v>
      </c>
      <c r="L314" s="12">
        <f t="shared" si="22"/>
        <v>0</v>
      </c>
      <c r="M314" s="12">
        <f t="shared" si="23"/>
        <v>336500000</v>
      </c>
      <c r="N314" s="13" t="str">
        <f t="shared" si="24"/>
        <v>INTERCOMUNAL</v>
      </c>
      <c r="O314" s="13" t="str">
        <f t="shared" si="25"/>
        <v>INTERPROVINCIAL</v>
      </c>
      <c r="P314" s="13" t="str">
        <f>_xlfn.XLOOKUP($A314,ZONAS!$A$2:$A$18,ZONAS!$B$2:$B$18)</f>
        <v>NORTE</v>
      </c>
      <c r="Q314" s="13" t="str">
        <f>_xlfn.XLOOKUP($B314,ZONAS!$D$2:$D$11,ZONAS!$E$2:$E$11)</f>
        <v>DVIA</v>
      </c>
    </row>
    <row r="315" spans="1:17" x14ac:dyDescent="0.2">
      <c r="A315" s="4" t="s">
        <v>126</v>
      </c>
      <c r="B315" s="4" t="s">
        <v>257</v>
      </c>
      <c r="C315" s="5" t="s">
        <v>7</v>
      </c>
      <c r="D315" s="5" t="s">
        <v>3384</v>
      </c>
      <c r="E315" s="4" t="s">
        <v>3385</v>
      </c>
      <c r="F315" s="36">
        <v>2651000</v>
      </c>
      <c r="G315" s="36">
        <v>290778.73499999999</v>
      </c>
      <c r="H315" s="36">
        <v>2360221.2650000001</v>
      </c>
      <c r="I315" s="4" t="s">
        <v>23</v>
      </c>
      <c r="J315" s="4" t="s">
        <v>24</v>
      </c>
      <c r="K315" s="12">
        <f t="shared" si="21"/>
        <v>2651000000</v>
      </c>
      <c r="L315" s="12">
        <f t="shared" si="22"/>
        <v>290778735</v>
      </c>
      <c r="M315" s="12">
        <f t="shared" si="23"/>
        <v>2360221265</v>
      </c>
      <c r="N315" s="13" t="str">
        <f t="shared" si="24"/>
        <v>INTERCOMUNAL</v>
      </c>
      <c r="O315" s="13" t="str">
        <f t="shared" si="25"/>
        <v>INTERPROVINCIAL</v>
      </c>
      <c r="P315" s="13" t="str">
        <f>_xlfn.XLOOKUP($A315,ZONAS!$A$2:$A$18,ZONAS!$B$2:$B$18)</f>
        <v>NORTE</v>
      </c>
      <c r="Q315" s="13" t="str">
        <f>_xlfn.XLOOKUP($B315,ZONAS!$D$2:$D$11,ZONAS!$E$2:$E$11)</f>
        <v>DVIA</v>
      </c>
    </row>
    <row r="316" spans="1:17" x14ac:dyDescent="0.2">
      <c r="A316" s="4" t="s">
        <v>126</v>
      </c>
      <c r="B316" s="4" t="s">
        <v>257</v>
      </c>
      <c r="C316" s="5" t="s">
        <v>7</v>
      </c>
      <c r="D316" s="5" t="s">
        <v>522</v>
      </c>
      <c r="E316" s="4" t="s">
        <v>523</v>
      </c>
      <c r="F316" s="36">
        <v>2118000</v>
      </c>
      <c r="G316" s="36">
        <v>1027915.897</v>
      </c>
      <c r="H316" s="36">
        <v>1090084.1030000001</v>
      </c>
      <c r="I316" s="4" t="s">
        <v>40</v>
      </c>
      <c r="J316" s="4" t="s">
        <v>497</v>
      </c>
      <c r="K316" s="12">
        <f t="shared" si="21"/>
        <v>2118000000</v>
      </c>
      <c r="L316" s="12">
        <f t="shared" si="22"/>
        <v>1027915897</v>
      </c>
      <c r="M316" s="12">
        <f t="shared" si="23"/>
        <v>1090084103</v>
      </c>
      <c r="N316" s="13" t="str">
        <f t="shared" si="24"/>
        <v>UNICOMUNAL</v>
      </c>
      <c r="O316" s="13" t="str">
        <f t="shared" si="25"/>
        <v>UNIPROVINCIAL</v>
      </c>
      <c r="P316" s="13" t="str">
        <f>_xlfn.XLOOKUP($A316,ZONAS!$A$2:$A$18,ZONAS!$B$2:$B$18)</f>
        <v>NORTE</v>
      </c>
      <c r="Q316" s="13" t="str">
        <f>_xlfn.XLOOKUP($B316,ZONAS!$D$2:$D$11,ZONAS!$E$2:$E$11)</f>
        <v>DVIA</v>
      </c>
    </row>
    <row r="317" spans="1:17" ht="25.5" x14ac:dyDescent="0.2">
      <c r="A317" s="4" t="s">
        <v>126</v>
      </c>
      <c r="B317" s="4" t="s">
        <v>257</v>
      </c>
      <c r="C317" s="5" t="s">
        <v>7</v>
      </c>
      <c r="D317" s="5" t="s">
        <v>3386</v>
      </c>
      <c r="E317" s="4" t="s">
        <v>3387</v>
      </c>
      <c r="F317" s="36">
        <v>4119000</v>
      </c>
      <c r="G317" s="36">
        <v>0</v>
      </c>
      <c r="H317" s="36">
        <v>4119000</v>
      </c>
      <c r="I317" s="4" t="s">
        <v>484</v>
      </c>
      <c r="J317" s="4" t="s">
        <v>3379</v>
      </c>
      <c r="K317" s="12">
        <f t="shared" si="21"/>
        <v>4119000000</v>
      </c>
      <c r="L317" s="12">
        <f t="shared" si="22"/>
        <v>0</v>
      </c>
      <c r="M317" s="12">
        <f t="shared" si="23"/>
        <v>4119000000</v>
      </c>
      <c r="N317" s="13" t="str">
        <f t="shared" si="24"/>
        <v>UNICOMUNAL</v>
      </c>
      <c r="O317" s="13" t="str">
        <f t="shared" si="25"/>
        <v>UNIPROVINCIAL</v>
      </c>
      <c r="P317" s="13" t="str">
        <f>_xlfn.XLOOKUP($A317,ZONAS!$A$2:$A$18,ZONAS!$B$2:$B$18)</f>
        <v>NORTE</v>
      </c>
      <c r="Q317" s="13" t="str">
        <f>_xlfn.XLOOKUP($B317,ZONAS!$D$2:$D$11,ZONAS!$E$2:$E$11)</f>
        <v>DVIA</v>
      </c>
    </row>
    <row r="318" spans="1:17" x14ac:dyDescent="0.2">
      <c r="A318" s="4" t="s">
        <v>126</v>
      </c>
      <c r="B318" s="4" t="s">
        <v>257</v>
      </c>
      <c r="C318" s="5" t="s">
        <v>7</v>
      </c>
      <c r="D318" s="5" t="s">
        <v>2398</v>
      </c>
      <c r="E318" s="4" t="s">
        <v>2399</v>
      </c>
      <c r="F318" s="36">
        <v>105000</v>
      </c>
      <c r="G318" s="36">
        <v>0</v>
      </c>
      <c r="H318" s="36">
        <v>105000</v>
      </c>
      <c r="I318" s="4" t="s">
        <v>38</v>
      </c>
      <c r="J318" s="4" t="s">
        <v>1892</v>
      </c>
      <c r="K318" s="12">
        <f t="shared" si="21"/>
        <v>105000000</v>
      </c>
      <c r="L318" s="12">
        <f t="shared" si="22"/>
        <v>0</v>
      </c>
      <c r="M318" s="12">
        <f t="shared" si="23"/>
        <v>105000000</v>
      </c>
      <c r="N318" s="13" t="str">
        <f t="shared" si="24"/>
        <v>UNICOMUNAL</v>
      </c>
      <c r="O318" s="13" t="str">
        <f t="shared" si="25"/>
        <v>UNIPROVINCIAL</v>
      </c>
      <c r="P318" s="13" t="str">
        <f>_xlfn.XLOOKUP($A318,ZONAS!$A$2:$A$18,ZONAS!$B$2:$B$18)</f>
        <v>NORTE</v>
      </c>
      <c r="Q318" s="13" t="str">
        <f>_xlfn.XLOOKUP($B318,ZONAS!$D$2:$D$11,ZONAS!$E$2:$E$11)</f>
        <v>DVIA</v>
      </c>
    </row>
    <row r="319" spans="1:17" x14ac:dyDescent="0.2">
      <c r="A319" s="4" t="s">
        <v>126</v>
      </c>
      <c r="B319" s="4" t="s">
        <v>257</v>
      </c>
      <c r="C319" s="5" t="s">
        <v>7</v>
      </c>
      <c r="D319" s="5" t="s">
        <v>3388</v>
      </c>
      <c r="E319" s="4" t="s">
        <v>3389</v>
      </c>
      <c r="F319" s="36">
        <v>2863000</v>
      </c>
      <c r="G319" s="36">
        <v>1956350.1220000002</v>
      </c>
      <c r="H319" s="36">
        <v>906649.87799999991</v>
      </c>
      <c r="I319" s="4" t="s">
        <v>23</v>
      </c>
      <c r="J319" s="4" t="s">
        <v>24</v>
      </c>
      <c r="K319" s="12">
        <f t="shared" si="21"/>
        <v>2863000000</v>
      </c>
      <c r="L319" s="12">
        <f t="shared" si="22"/>
        <v>1956350122.0000002</v>
      </c>
      <c r="M319" s="12">
        <f t="shared" si="23"/>
        <v>906649877.99999988</v>
      </c>
      <c r="N319" s="13" t="str">
        <f t="shared" si="24"/>
        <v>INTERCOMUNAL</v>
      </c>
      <c r="O319" s="13" t="str">
        <f t="shared" si="25"/>
        <v>INTERPROVINCIAL</v>
      </c>
      <c r="P319" s="13" t="str">
        <f>_xlfn.XLOOKUP($A319,ZONAS!$A$2:$A$18,ZONAS!$B$2:$B$18)</f>
        <v>NORTE</v>
      </c>
      <c r="Q319" s="13" t="str">
        <f>_xlfn.XLOOKUP($B319,ZONAS!$D$2:$D$11,ZONAS!$E$2:$E$11)</f>
        <v>DVIA</v>
      </c>
    </row>
    <row r="320" spans="1:17" x14ac:dyDescent="0.2">
      <c r="A320" s="4" t="s">
        <v>126</v>
      </c>
      <c r="B320" s="4" t="s">
        <v>257</v>
      </c>
      <c r="C320" s="5" t="s">
        <v>7</v>
      </c>
      <c r="D320" s="5" t="s">
        <v>3390</v>
      </c>
      <c r="E320" s="4" t="s">
        <v>3391</v>
      </c>
      <c r="F320" s="36">
        <v>2028000</v>
      </c>
      <c r="G320" s="36">
        <v>898845.23600000003</v>
      </c>
      <c r="H320" s="36">
        <v>1129154.764</v>
      </c>
      <c r="I320" s="4" t="s">
        <v>23</v>
      </c>
      <c r="J320" s="4" t="s">
        <v>24</v>
      </c>
      <c r="K320" s="12">
        <f t="shared" si="21"/>
        <v>2028000000</v>
      </c>
      <c r="L320" s="12">
        <f t="shared" si="22"/>
        <v>898845236</v>
      </c>
      <c r="M320" s="12">
        <f t="shared" si="23"/>
        <v>1129154764</v>
      </c>
      <c r="N320" s="13" t="str">
        <f t="shared" si="24"/>
        <v>INTERCOMUNAL</v>
      </c>
      <c r="O320" s="13" t="str">
        <f t="shared" si="25"/>
        <v>INTERPROVINCIAL</v>
      </c>
      <c r="P320" s="13" t="str">
        <f>_xlfn.XLOOKUP($A320,ZONAS!$A$2:$A$18,ZONAS!$B$2:$B$18)</f>
        <v>NORTE</v>
      </c>
      <c r="Q320" s="13" t="str">
        <f>_xlfn.XLOOKUP($B320,ZONAS!$D$2:$D$11,ZONAS!$E$2:$E$11)</f>
        <v>DVIA</v>
      </c>
    </row>
    <row r="321" spans="1:17" ht="51" x14ac:dyDescent="0.2">
      <c r="A321" s="4" t="s">
        <v>126</v>
      </c>
      <c r="B321" s="4" t="s">
        <v>257</v>
      </c>
      <c r="C321" s="5" t="s">
        <v>7</v>
      </c>
      <c r="D321" s="5" t="s">
        <v>4068</v>
      </c>
      <c r="E321" s="4" t="s">
        <v>4069</v>
      </c>
      <c r="F321" s="36">
        <v>5865785</v>
      </c>
      <c r="G321" s="36">
        <v>337807.13299999997</v>
      </c>
      <c r="H321" s="36">
        <v>5527977.8670000006</v>
      </c>
      <c r="I321" s="4" t="s">
        <v>484</v>
      </c>
      <c r="J321" s="4" t="s">
        <v>504</v>
      </c>
      <c r="K321" s="12">
        <f t="shared" si="21"/>
        <v>5865785000</v>
      </c>
      <c r="L321" s="12">
        <f t="shared" si="22"/>
        <v>337807133</v>
      </c>
      <c r="M321" s="12">
        <f t="shared" si="23"/>
        <v>5527977867.000001</v>
      </c>
      <c r="N321" s="13" t="str">
        <f t="shared" si="24"/>
        <v>UNICOMUNAL</v>
      </c>
      <c r="O321" s="13" t="str">
        <f t="shared" si="25"/>
        <v>UNIPROVINCIAL</v>
      </c>
      <c r="P321" s="13" t="str">
        <f>_xlfn.XLOOKUP($A321,ZONAS!$A$2:$A$18,ZONAS!$B$2:$B$18)</f>
        <v>NORTE</v>
      </c>
      <c r="Q321" s="13" t="str">
        <f>_xlfn.XLOOKUP($B321,ZONAS!$D$2:$D$11,ZONAS!$E$2:$E$11)</f>
        <v>DVIA</v>
      </c>
    </row>
    <row r="322" spans="1:17" x14ac:dyDescent="0.2">
      <c r="A322" s="4" t="s">
        <v>126</v>
      </c>
      <c r="B322" s="4" t="s">
        <v>257</v>
      </c>
      <c r="C322" s="5" t="s">
        <v>7</v>
      </c>
      <c r="D322" s="5" t="s">
        <v>3392</v>
      </c>
      <c r="E322" s="4" t="s">
        <v>3393</v>
      </c>
      <c r="F322" s="36">
        <v>528000</v>
      </c>
      <c r="G322" s="36">
        <v>0</v>
      </c>
      <c r="H322" s="36">
        <v>528000</v>
      </c>
      <c r="I322" s="4" t="s">
        <v>23</v>
      </c>
      <c r="J322" s="4" t="s">
        <v>24</v>
      </c>
      <c r="K322" s="12">
        <f t="shared" si="21"/>
        <v>528000000</v>
      </c>
      <c r="L322" s="12">
        <f t="shared" si="22"/>
        <v>0</v>
      </c>
      <c r="M322" s="12">
        <f t="shared" si="23"/>
        <v>528000000</v>
      </c>
      <c r="N322" s="13" t="str">
        <f t="shared" si="24"/>
        <v>INTERCOMUNAL</v>
      </c>
      <c r="O322" s="13" t="str">
        <f t="shared" si="25"/>
        <v>INTERPROVINCIAL</v>
      </c>
      <c r="P322" s="13" t="str">
        <f>_xlfn.XLOOKUP($A322,ZONAS!$A$2:$A$18,ZONAS!$B$2:$B$18)</f>
        <v>NORTE</v>
      </c>
      <c r="Q322" s="13" t="str">
        <f>_xlfn.XLOOKUP($B322,ZONAS!$D$2:$D$11,ZONAS!$E$2:$E$11)</f>
        <v>DVIA</v>
      </c>
    </row>
    <row r="323" spans="1:17" x14ac:dyDescent="0.2">
      <c r="A323" s="4" t="s">
        <v>126</v>
      </c>
      <c r="B323" s="4" t="s">
        <v>257</v>
      </c>
      <c r="C323" s="5" t="s">
        <v>7</v>
      </c>
      <c r="D323" s="5" t="s">
        <v>2730</v>
      </c>
      <c r="E323" s="4" t="s">
        <v>2896</v>
      </c>
      <c r="F323" s="36">
        <v>6921000</v>
      </c>
      <c r="G323" s="36">
        <v>0</v>
      </c>
      <c r="H323" s="36">
        <v>6921000</v>
      </c>
      <c r="I323" s="4" t="s">
        <v>23</v>
      </c>
      <c r="J323" s="4" t="s">
        <v>24</v>
      </c>
      <c r="K323" s="12">
        <f t="shared" ref="K323:K386" si="26">F323*1000</f>
        <v>6921000000</v>
      </c>
      <c r="L323" s="12">
        <f t="shared" ref="L323:L386" si="27">G323*1000</f>
        <v>0</v>
      </c>
      <c r="M323" s="12">
        <f t="shared" ref="M323:M386" si="28">H323*1000</f>
        <v>6921000000</v>
      </c>
      <c r="N323" s="13" t="str">
        <f t="shared" ref="N323:N386" si="29">IF(J323="intercomunal","INTERCOMUNAL","UNICOMUNAL")</f>
        <v>INTERCOMUNAL</v>
      </c>
      <c r="O323" s="13" t="str">
        <f t="shared" ref="O323:O386" si="30">IF(I323="INTERPROVINCIAL","INTERPROVINCIAL","UNIPROVINCIAL")</f>
        <v>INTERPROVINCIAL</v>
      </c>
      <c r="P323" s="13" t="str">
        <f>_xlfn.XLOOKUP($A323,ZONAS!$A$2:$A$18,ZONAS!$B$2:$B$18)</f>
        <v>NORTE</v>
      </c>
      <c r="Q323" s="13" t="str">
        <f>_xlfn.XLOOKUP($B323,ZONAS!$D$2:$D$11,ZONAS!$E$2:$E$11)</f>
        <v>DVIA</v>
      </c>
    </row>
    <row r="324" spans="1:17" x14ac:dyDescent="0.2">
      <c r="A324" s="4" t="s">
        <v>126</v>
      </c>
      <c r="B324" s="4" t="s">
        <v>257</v>
      </c>
      <c r="C324" s="5" t="s">
        <v>7</v>
      </c>
      <c r="D324" s="5" t="s">
        <v>3394</v>
      </c>
      <c r="E324" s="4" t="s">
        <v>3395</v>
      </c>
      <c r="F324" s="36">
        <v>10500</v>
      </c>
      <c r="G324" s="36">
        <v>0</v>
      </c>
      <c r="H324" s="36">
        <v>10500</v>
      </c>
      <c r="I324" s="4" t="s">
        <v>40</v>
      </c>
      <c r="J324" s="4" t="s">
        <v>42</v>
      </c>
      <c r="K324" s="12">
        <f t="shared" si="26"/>
        <v>10500000</v>
      </c>
      <c r="L324" s="12">
        <f t="shared" si="27"/>
        <v>0</v>
      </c>
      <c r="M324" s="12">
        <f t="shared" si="28"/>
        <v>10500000</v>
      </c>
      <c r="N324" s="13" t="str">
        <f t="shared" si="29"/>
        <v>UNICOMUNAL</v>
      </c>
      <c r="O324" s="13" t="str">
        <f t="shared" si="30"/>
        <v>UNIPROVINCIAL</v>
      </c>
      <c r="P324" s="13" t="str">
        <f>_xlfn.XLOOKUP($A324,ZONAS!$A$2:$A$18,ZONAS!$B$2:$B$18)</f>
        <v>NORTE</v>
      </c>
      <c r="Q324" s="13" t="str">
        <f>_xlfn.XLOOKUP($B324,ZONAS!$D$2:$D$11,ZONAS!$E$2:$E$11)</f>
        <v>DVIA</v>
      </c>
    </row>
    <row r="325" spans="1:17" x14ac:dyDescent="0.2">
      <c r="A325" s="4" t="s">
        <v>126</v>
      </c>
      <c r="B325" s="4" t="s">
        <v>300</v>
      </c>
      <c r="C325" s="5" t="s">
        <v>8</v>
      </c>
      <c r="D325" s="5" t="s">
        <v>1890</v>
      </c>
      <c r="E325" s="4" t="s">
        <v>1891</v>
      </c>
      <c r="F325" s="36">
        <v>61680</v>
      </c>
      <c r="G325" s="36">
        <v>0</v>
      </c>
      <c r="H325" s="36">
        <v>61680</v>
      </c>
      <c r="I325" s="4" t="s">
        <v>38</v>
      </c>
      <c r="J325" s="4" t="s">
        <v>1892</v>
      </c>
      <c r="K325" s="12">
        <f t="shared" si="26"/>
        <v>61680000</v>
      </c>
      <c r="L325" s="12">
        <f t="shared" si="27"/>
        <v>0</v>
      </c>
      <c r="M325" s="12">
        <f t="shared" si="28"/>
        <v>61680000</v>
      </c>
      <c r="N325" s="13" t="str">
        <f t="shared" si="29"/>
        <v>UNICOMUNAL</v>
      </c>
      <c r="O325" s="13" t="str">
        <f t="shared" si="30"/>
        <v>UNIPROVINCIAL</v>
      </c>
      <c r="P325" s="13" t="str">
        <f>_xlfn.XLOOKUP($A325,ZONAS!$A$2:$A$18,ZONAS!$B$2:$B$18)</f>
        <v>NORTE</v>
      </c>
      <c r="Q325" s="13" t="str">
        <f>_xlfn.XLOOKUP($B325,ZONAS!$D$2:$D$11,ZONAS!$E$2:$E$11)</f>
        <v>DOPO</v>
      </c>
    </row>
    <row r="326" spans="1:17" x14ac:dyDescent="0.2">
      <c r="A326" s="4" t="s">
        <v>126</v>
      </c>
      <c r="B326" s="4" t="s">
        <v>300</v>
      </c>
      <c r="C326" s="5" t="s">
        <v>8</v>
      </c>
      <c r="D326" s="5" t="s">
        <v>3396</v>
      </c>
      <c r="E326" s="4" t="s">
        <v>3397</v>
      </c>
      <c r="F326" s="36">
        <v>178127</v>
      </c>
      <c r="G326" s="36">
        <v>0</v>
      </c>
      <c r="H326" s="36">
        <v>178127</v>
      </c>
      <c r="I326" s="4" t="s">
        <v>38</v>
      </c>
      <c r="J326" s="4" t="s">
        <v>1892</v>
      </c>
      <c r="K326" s="12">
        <f t="shared" si="26"/>
        <v>178127000</v>
      </c>
      <c r="L326" s="12">
        <f t="shared" si="27"/>
        <v>0</v>
      </c>
      <c r="M326" s="12">
        <f t="shared" si="28"/>
        <v>178127000</v>
      </c>
      <c r="N326" s="13" t="str">
        <f t="shared" si="29"/>
        <v>UNICOMUNAL</v>
      </c>
      <c r="O326" s="13" t="str">
        <f t="shared" si="30"/>
        <v>UNIPROVINCIAL</v>
      </c>
      <c r="P326" s="13" t="str">
        <f>_xlfn.XLOOKUP($A326,ZONAS!$A$2:$A$18,ZONAS!$B$2:$B$18)</f>
        <v>NORTE</v>
      </c>
      <c r="Q326" s="13" t="str">
        <f>_xlfn.XLOOKUP($B326,ZONAS!$D$2:$D$11,ZONAS!$E$2:$E$11)</f>
        <v>DOPO</v>
      </c>
    </row>
    <row r="327" spans="1:17" x14ac:dyDescent="0.2">
      <c r="A327" s="4" t="s">
        <v>126</v>
      </c>
      <c r="B327" s="4" t="s">
        <v>300</v>
      </c>
      <c r="C327" s="5" t="s">
        <v>8</v>
      </c>
      <c r="D327" s="5" t="s">
        <v>3398</v>
      </c>
      <c r="E327" s="4" t="s">
        <v>3399</v>
      </c>
      <c r="F327" s="36">
        <v>172265</v>
      </c>
      <c r="G327" s="36">
        <v>0</v>
      </c>
      <c r="H327" s="36">
        <v>172265</v>
      </c>
      <c r="I327" s="4" t="s">
        <v>41</v>
      </c>
      <c r="J327" s="4" t="s">
        <v>45</v>
      </c>
      <c r="K327" s="12">
        <f t="shared" si="26"/>
        <v>172265000</v>
      </c>
      <c r="L327" s="12">
        <f t="shared" si="27"/>
        <v>0</v>
      </c>
      <c r="M327" s="12">
        <f t="shared" si="28"/>
        <v>172265000</v>
      </c>
      <c r="N327" s="13" t="str">
        <f t="shared" si="29"/>
        <v>UNICOMUNAL</v>
      </c>
      <c r="O327" s="13" t="str">
        <f t="shared" si="30"/>
        <v>UNIPROVINCIAL</v>
      </c>
      <c r="P327" s="13" t="str">
        <f>_xlfn.XLOOKUP($A327,ZONAS!$A$2:$A$18,ZONAS!$B$2:$B$18)</f>
        <v>NORTE</v>
      </c>
      <c r="Q327" s="13" t="str">
        <f>_xlfn.XLOOKUP($B327,ZONAS!$D$2:$D$11,ZONAS!$E$2:$E$11)</f>
        <v>DOPO</v>
      </c>
    </row>
    <row r="328" spans="1:17" x14ac:dyDescent="0.2">
      <c r="A328" s="4" t="s">
        <v>126</v>
      </c>
      <c r="B328" s="4" t="s">
        <v>300</v>
      </c>
      <c r="C328" s="5" t="s">
        <v>7</v>
      </c>
      <c r="D328" s="5" t="s">
        <v>524</v>
      </c>
      <c r="E328" s="4" t="s">
        <v>2400</v>
      </c>
      <c r="F328" s="36">
        <v>103967</v>
      </c>
      <c r="G328" s="36">
        <v>0</v>
      </c>
      <c r="H328" s="36">
        <v>103967</v>
      </c>
      <c r="I328" s="4" t="s">
        <v>40</v>
      </c>
      <c r="J328" s="4" t="s">
        <v>43</v>
      </c>
      <c r="K328" s="12">
        <f t="shared" si="26"/>
        <v>103967000</v>
      </c>
      <c r="L328" s="12">
        <f t="shared" si="27"/>
        <v>0</v>
      </c>
      <c r="M328" s="12">
        <f t="shared" si="28"/>
        <v>103967000</v>
      </c>
      <c r="N328" s="13" t="str">
        <f t="shared" si="29"/>
        <v>UNICOMUNAL</v>
      </c>
      <c r="O328" s="13" t="str">
        <f t="shared" si="30"/>
        <v>UNIPROVINCIAL</v>
      </c>
      <c r="P328" s="13" t="str">
        <f>_xlfn.XLOOKUP($A328,ZONAS!$A$2:$A$18,ZONAS!$B$2:$B$18)</f>
        <v>NORTE</v>
      </c>
      <c r="Q328" s="13" t="str">
        <f>_xlfn.XLOOKUP($B328,ZONAS!$D$2:$D$11,ZONAS!$E$2:$E$11)</f>
        <v>DOPO</v>
      </c>
    </row>
    <row r="329" spans="1:17" x14ac:dyDescent="0.2">
      <c r="A329" s="4" t="s">
        <v>126</v>
      </c>
      <c r="B329" s="4" t="s">
        <v>300</v>
      </c>
      <c r="C329" s="5" t="s">
        <v>7</v>
      </c>
      <c r="D329" s="5" t="s">
        <v>525</v>
      </c>
      <c r="E329" s="4" t="s">
        <v>526</v>
      </c>
      <c r="F329" s="36">
        <v>683618</v>
      </c>
      <c r="G329" s="36">
        <v>516385.777</v>
      </c>
      <c r="H329" s="36">
        <v>167232.223</v>
      </c>
      <c r="I329" s="4" t="s">
        <v>40</v>
      </c>
      <c r="J329" s="4" t="s">
        <v>479</v>
      </c>
      <c r="K329" s="12">
        <f t="shared" si="26"/>
        <v>683618000</v>
      </c>
      <c r="L329" s="12">
        <f t="shared" si="27"/>
        <v>516385777</v>
      </c>
      <c r="M329" s="12">
        <f t="shared" si="28"/>
        <v>167232223</v>
      </c>
      <c r="N329" s="13" t="str">
        <f t="shared" si="29"/>
        <v>UNICOMUNAL</v>
      </c>
      <c r="O329" s="13" t="str">
        <f t="shared" si="30"/>
        <v>UNIPROVINCIAL</v>
      </c>
      <c r="P329" s="13" t="str">
        <f>_xlfn.XLOOKUP($A329,ZONAS!$A$2:$A$18,ZONAS!$B$2:$B$18)</f>
        <v>NORTE</v>
      </c>
      <c r="Q329" s="13" t="str">
        <f>_xlfn.XLOOKUP($B329,ZONAS!$D$2:$D$11,ZONAS!$E$2:$E$11)</f>
        <v>DOPO</v>
      </c>
    </row>
    <row r="330" spans="1:17" x14ac:dyDescent="0.2">
      <c r="A330" s="4" t="s">
        <v>126</v>
      </c>
      <c r="B330" s="4" t="s">
        <v>300</v>
      </c>
      <c r="C330" s="5" t="s">
        <v>7</v>
      </c>
      <c r="D330" s="5" t="s">
        <v>3400</v>
      </c>
      <c r="E330" s="4" t="s">
        <v>3401</v>
      </c>
      <c r="F330" s="36">
        <v>1265024</v>
      </c>
      <c r="G330" s="36">
        <v>0</v>
      </c>
      <c r="H330" s="36">
        <v>1265024</v>
      </c>
      <c r="I330" s="4" t="s">
        <v>38</v>
      </c>
      <c r="J330" s="4" t="s">
        <v>140</v>
      </c>
      <c r="K330" s="12">
        <f t="shared" si="26"/>
        <v>1265024000</v>
      </c>
      <c r="L330" s="12">
        <f t="shared" si="27"/>
        <v>0</v>
      </c>
      <c r="M330" s="12">
        <f t="shared" si="28"/>
        <v>1265024000</v>
      </c>
      <c r="N330" s="13" t="str">
        <f t="shared" si="29"/>
        <v>UNICOMUNAL</v>
      </c>
      <c r="O330" s="13" t="str">
        <f t="shared" si="30"/>
        <v>UNIPROVINCIAL</v>
      </c>
      <c r="P330" s="13" t="str">
        <f>_xlfn.XLOOKUP($A330,ZONAS!$A$2:$A$18,ZONAS!$B$2:$B$18)</f>
        <v>NORTE</v>
      </c>
      <c r="Q330" s="13" t="str">
        <f>_xlfn.XLOOKUP($B330,ZONAS!$D$2:$D$11,ZONAS!$E$2:$E$11)</f>
        <v>DOPO</v>
      </c>
    </row>
    <row r="331" spans="1:17" x14ac:dyDescent="0.2">
      <c r="A331" s="4" t="s">
        <v>126</v>
      </c>
      <c r="B331" s="4" t="s">
        <v>300</v>
      </c>
      <c r="C331" s="5" t="s">
        <v>7</v>
      </c>
      <c r="D331" s="5" t="s">
        <v>527</v>
      </c>
      <c r="E331" s="4" t="s">
        <v>528</v>
      </c>
      <c r="F331" s="36">
        <v>1097000</v>
      </c>
      <c r="G331" s="36">
        <v>99884.013000000006</v>
      </c>
      <c r="H331" s="36">
        <v>997115.98699999996</v>
      </c>
      <c r="I331" s="4" t="s">
        <v>40</v>
      </c>
      <c r="J331" s="4" t="s">
        <v>479</v>
      </c>
      <c r="K331" s="12">
        <f t="shared" si="26"/>
        <v>1097000000</v>
      </c>
      <c r="L331" s="12">
        <f t="shared" si="27"/>
        <v>99884013</v>
      </c>
      <c r="M331" s="12">
        <f t="shared" si="28"/>
        <v>997115987</v>
      </c>
      <c r="N331" s="13" t="str">
        <f t="shared" si="29"/>
        <v>UNICOMUNAL</v>
      </c>
      <c r="O331" s="13" t="str">
        <f t="shared" si="30"/>
        <v>UNIPROVINCIAL</v>
      </c>
      <c r="P331" s="13" t="str">
        <f>_xlfn.XLOOKUP($A331,ZONAS!$A$2:$A$18,ZONAS!$B$2:$B$18)</f>
        <v>NORTE</v>
      </c>
      <c r="Q331" s="13" t="str">
        <f>_xlfn.XLOOKUP($B331,ZONAS!$D$2:$D$11,ZONAS!$E$2:$E$11)</f>
        <v>DOPO</v>
      </c>
    </row>
    <row r="332" spans="1:17" ht="25.5" x14ac:dyDescent="0.2">
      <c r="A332" s="4" t="s">
        <v>126</v>
      </c>
      <c r="B332" s="4" t="s">
        <v>300</v>
      </c>
      <c r="C332" s="5" t="s">
        <v>7</v>
      </c>
      <c r="D332" s="5" t="s">
        <v>482</v>
      </c>
      <c r="E332" s="4" t="s">
        <v>483</v>
      </c>
      <c r="F332" s="36">
        <v>67116</v>
      </c>
      <c r="G332" s="36">
        <v>67115.066000000006</v>
      </c>
      <c r="H332" s="36">
        <v>0.93399999999382999</v>
      </c>
      <c r="I332" s="4" t="s">
        <v>484</v>
      </c>
      <c r="J332" s="4" t="s">
        <v>485</v>
      </c>
      <c r="K332" s="12">
        <f t="shared" si="26"/>
        <v>67116000</v>
      </c>
      <c r="L332" s="12">
        <f t="shared" si="27"/>
        <v>67115066</v>
      </c>
      <c r="M332" s="12">
        <f t="shared" si="28"/>
        <v>933.99999999382999</v>
      </c>
      <c r="N332" s="13" t="str">
        <f t="shared" si="29"/>
        <v>UNICOMUNAL</v>
      </c>
      <c r="O332" s="13" t="str">
        <f t="shared" si="30"/>
        <v>UNIPROVINCIAL</v>
      </c>
      <c r="P332" s="13" t="str">
        <f>_xlfn.XLOOKUP($A332,ZONAS!$A$2:$A$18,ZONAS!$B$2:$B$18)</f>
        <v>NORTE</v>
      </c>
      <c r="Q332" s="13" t="str">
        <f>_xlfn.XLOOKUP($B332,ZONAS!$D$2:$D$11,ZONAS!$E$2:$E$11)</f>
        <v>DOPO</v>
      </c>
    </row>
    <row r="333" spans="1:17" ht="51" x14ac:dyDescent="0.2">
      <c r="A333" s="4" t="s">
        <v>126</v>
      </c>
      <c r="B333" s="4" t="s">
        <v>300</v>
      </c>
      <c r="C333" s="5" t="s">
        <v>7</v>
      </c>
      <c r="D333" s="5" t="s">
        <v>3402</v>
      </c>
      <c r="E333" s="4" t="s">
        <v>3403</v>
      </c>
      <c r="F333" s="36">
        <v>3024043</v>
      </c>
      <c r="G333" s="36">
        <v>90744.506999999998</v>
      </c>
      <c r="H333" s="36">
        <v>2933298.4929999998</v>
      </c>
      <c r="I333" s="4" t="s">
        <v>484</v>
      </c>
      <c r="J333" s="4" t="s">
        <v>504</v>
      </c>
      <c r="K333" s="12">
        <f t="shared" si="26"/>
        <v>3024043000</v>
      </c>
      <c r="L333" s="12">
        <f t="shared" si="27"/>
        <v>90744507</v>
      </c>
      <c r="M333" s="12">
        <f t="shared" si="28"/>
        <v>2933298493</v>
      </c>
      <c r="N333" s="13" t="str">
        <f t="shared" si="29"/>
        <v>UNICOMUNAL</v>
      </c>
      <c r="O333" s="13" t="str">
        <f t="shared" si="30"/>
        <v>UNIPROVINCIAL</v>
      </c>
      <c r="P333" s="13" t="str">
        <f>_xlfn.XLOOKUP($A333,ZONAS!$A$2:$A$18,ZONAS!$B$2:$B$18)</f>
        <v>NORTE</v>
      </c>
      <c r="Q333" s="13" t="str">
        <f>_xlfn.XLOOKUP($B333,ZONAS!$D$2:$D$11,ZONAS!$E$2:$E$11)</f>
        <v>DOPO</v>
      </c>
    </row>
    <row r="334" spans="1:17" x14ac:dyDescent="0.2">
      <c r="A334" s="4" t="s">
        <v>126</v>
      </c>
      <c r="B334" s="4" t="s">
        <v>184</v>
      </c>
      <c r="C334" s="5" t="s">
        <v>7</v>
      </c>
      <c r="D334" s="5" t="s">
        <v>219</v>
      </c>
      <c r="E334" s="4" t="s">
        <v>2401</v>
      </c>
      <c r="F334" s="36">
        <v>719850</v>
      </c>
      <c r="G334" s="36">
        <v>63301.942000000003</v>
      </c>
      <c r="H334" s="36">
        <v>656548.05799999996</v>
      </c>
      <c r="I334" s="4" t="s">
        <v>40</v>
      </c>
      <c r="J334" s="4" t="s">
        <v>42</v>
      </c>
      <c r="K334" s="12">
        <f t="shared" si="26"/>
        <v>719850000</v>
      </c>
      <c r="L334" s="12">
        <f t="shared" si="27"/>
        <v>63301942</v>
      </c>
      <c r="M334" s="12">
        <f t="shared" si="28"/>
        <v>656548058</v>
      </c>
      <c r="N334" s="13" t="str">
        <f t="shared" si="29"/>
        <v>UNICOMUNAL</v>
      </c>
      <c r="O334" s="13" t="str">
        <f t="shared" si="30"/>
        <v>UNIPROVINCIAL</v>
      </c>
      <c r="P334" s="13" t="str">
        <f>_xlfn.XLOOKUP($A334,ZONAS!$A$2:$A$18,ZONAS!$B$2:$B$18)</f>
        <v>NORTE</v>
      </c>
      <c r="Q334" s="13" t="str">
        <f>_xlfn.XLOOKUP($B334,ZONAS!$D$2:$D$11,ZONAS!$E$2:$E$11)</f>
        <v>DAER</v>
      </c>
    </row>
    <row r="335" spans="1:17" x14ac:dyDescent="0.2">
      <c r="A335" s="4" t="s">
        <v>126</v>
      </c>
      <c r="B335" s="4" t="s">
        <v>184</v>
      </c>
      <c r="C335" s="5" t="s">
        <v>7</v>
      </c>
      <c r="D335" s="5" t="s">
        <v>488</v>
      </c>
      <c r="E335" s="4" t="s">
        <v>2385</v>
      </c>
      <c r="F335" s="36">
        <v>2766</v>
      </c>
      <c r="G335" s="36">
        <v>2252.5610000000001</v>
      </c>
      <c r="H335" s="36">
        <v>513.43899999999985</v>
      </c>
      <c r="I335" s="4" t="s">
        <v>41</v>
      </c>
      <c r="J335" s="4" t="s">
        <v>45</v>
      </c>
      <c r="K335" s="12">
        <f t="shared" si="26"/>
        <v>2766000</v>
      </c>
      <c r="L335" s="12">
        <f t="shared" si="27"/>
        <v>2252561</v>
      </c>
      <c r="M335" s="12">
        <f t="shared" si="28"/>
        <v>513438.99999999983</v>
      </c>
      <c r="N335" s="13" t="str">
        <f t="shared" si="29"/>
        <v>UNICOMUNAL</v>
      </c>
      <c r="O335" s="13" t="str">
        <f t="shared" si="30"/>
        <v>UNIPROVINCIAL</v>
      </c>
      <c r="P335" s="13" t="str">
        <f>_xlfn.XLOOKUP($A335,ZONAS!$A$2:$A$18,ZONAS!$B$2:$B$18)</f>
        <v>NORTE</v>
      </c>
      <c r="Q335" s="13" t="str">
        <f>_xlfn.XLOOKUP($B335,ZONAS!$D$2:$D$11,ZONAS!$E$2:$E$11)</f>
        <v>DAER</v>
      </c>
    </row>
    <row r="336" spans="1:17" ht="51" x14ac:dyDescent="0.2">
      <c r="A336" s="4" t="s">
        <v>126</v>
      </c>
      <c r="B336" s="4" t="s">
        <v>187</v>
      </c>
      <c r="C336" s="5" t="s">
        <v>8</v>
      </c>
      <c r="D336" s="5" t="s">
        <v>2897</v>
      </c>
      <c r="E336" s="4" t="s">
        <v>2898</v>
      </c>
      <c r="F336" s="36">
        <v>53800</v>
      </c>
      <c r="G336" s="36">
        <v>0</v>
      </c>
      <c r="H336" s="36">
        <v>53800</v>
      </c>
      <c r="I336" s="4" t="s">
        <v>484</v>
      </c>
      <c r="J336" s="4" t="s">
        <v>504</v>
      </c>
      <c r="K336" s="12">
        <f t="shared" si="26"/>
        <v>53800000</v>
      </c>
      <c r="L336" s="12">
        <f t="shared" si="27"/>
        <v>0</v>
      </c>
      <c r="M336" s="12">
        <f t="shared" si="28"/>
        <v>53800000</v>
      </c>
      <c r="N336" s="13" t="str">
        <f t="shared" si="29"/>
        <v>UNICOMUNAL</v>
      </c>
      <c r="O336" s="13" t="str">
        <f t="shared" si="30"/>
        <v>UNIPROVINCIAL</v>
      </c>
      <c r="P336" s="13" t="str">
        <f>_xlfn.XLOOKUP($A336,ZONAS!$A$2:$A$18,ZONAS!$B$2:$B$18)</f>
        <v>NORTE</v>
      </c>
      <c r="Q336" s="13" t="str">
        <f>_xlfn.XLOOKUP($B336,ZONAS!$D$2:$D$11,ZONAS!$E$2:$E$11)</f>
        <v>DPLA</v>
      </c>
    </row>
    <row r="337" spans="1:17" x14ac:dyDescent="0.2">
      <c r="A337" s="4" t="s">
        <v>126</v>
      </c>
      <c r="B337" s="4" t="s">
        <v>2818</v>
      </c>
      <c r="C337" s="5" t="s">
        <v>7</v>
      </c>
      <c r="D337" s="5" t="s">
        <v>1893</v>
      </c>
      <c r="E337" s="4" t="s">
        <v>1894</v>
      </c>
      <c r="F337" s="36">
        <v>194723</v>
      </c>
      <c r="G337" s="36">
        <v>0</v>
      </c>
      <c r="H337" s="36">
        <v>194723</v>
      </c>
      <c r="I337" s="4" t="s">
        <v>40</v>
      </c>
      <c r="J337" s="4" t="s">
        <v>497</v>
      </c>
      <c r="K337" s="12">
        <f t="shared" si="26"/>
        <v>194723000</v>
      </c>
      <c r="L337" s="12">
        <f t="shared" si="27"/>
        <v>0</v>
      </c>
      <c r="M337" s="12">
        <f t="shared" si="28"/>
        <v>194723000</v>
      </c>
      <c r="N337" s="13" t="str">
        <f t="shared" si="29"/>
        <v>UNICOMUNAL</v>
      </c>
      <c r="O337" s="13" t="str">
        <f t="shared" si="30"/>
        <v>UNIPROVINCIAL</v>
      </c>
      <c r="P337" s="13" t="str">
        <f>_xlfn.XLOOKUP($A337,ZONAS!$A$2:$A$18,ZONAS!$B$2:$B$18)</f>
        <v>NORTE</v>
      </c>
      <c r="Q337" s="13" t="str">
        <f>_xlfn.XLOOKUP($B337,ZONAS!$D$2:$D$11,ZONAS!$E$2:$E$11)</f>
        <v>SSSR</v>
      </c>
    </row>
    <row r="338" spans="1:17" x14ac:dyDescent="0.2">
      <c r="A338" s="4" t="s">
        <v>126</v>
      </c>
      <c r="B338" s="4" t="s">
        <v>2818</v>
      </c>
      <c r="C338" s="5" t="s">
        <v>7</v>
      </c>
      <c r="D338" s="5" t="s">
        <v>2899</v>
      </c>
      <c r="E338" s="4" t="s">
        <v>2900</v>
      </c>
      <c r="F338" s="36">
        <v>2538</v>
      </c>
      <c r="G338" s="36">
        <v>0</v>
      </c>
      <c r="H338" s="36">
        <v>2538</v>
      </c>
      <c r="I338" s="4" t="s">
        <v>38</v>
      </c>
      <c r="J338" s="4" t="s">
        <v>1892</v>
      </c>
      <c r="K338" s="12">
        <f t="shared" si="26"/>
        <v>2538000</v>
      </c>
      <c r="L338" s="12">
        <f t="shared" si="27"/>
        <v>0</v>
      </c>
      <c r="M338" s="12">
        <f t="shared" si="28"/>
        <v>2538000</v>
      </c>
      <c r="N338" s="13" t="str">
        <f t="shared" si="29"/>
        <v>UNICOMUNAL</v>
      </c>
      <c r="O338" s="13" t="str">
        <f t="shared" si="30"/>
        <v>UNIPROVINCIAL</v>
      </c>
      <c r="P338" s="13" t="str">
        <f>_xlfn.XLOOKUP($A338,ZONAS!$A$2:$A$18,ZONAS!$B$2:$B$18)</f>
        <v>NORTE</v>
      </c>
      <c r="Q338" s="13" t="str">
        <f>_xlfn.XLOOKUP($B338,ZONAS!$D$2:$D$11,ZONAS!$E$2:$E$11)</f>
        <v>SSSR</v>
      </c>
    </row>
    <row r="339" spans="1:17" x14ac:dyDescent="0.2">
      <c r="A339" s="4" t="s">
        <v>126</v>
      </c>
      <c r="B339" s="4" t="s">
        <v>2818</v>
      </c>
      <c r="C339" s="5" t="s">
        <v>7</v>
      </c>
      <c r="D339" s="5" t="s">
        <v>1895</v>
      </c>
      <c r="E339" s="4" t="s">
        <v>1896</v>
      </c>
      <c r="F339" s="36">
        <v>907120</v>
      </c>
      <c r="G339" s="36">
        <v>0</v>
      </c>
      <c r="H339" s="36">
        <v>907120</v>
      </c>
      <c r="I339" s="4" t="s">
        <v>40</v>
      </c>
      <c r="J339" s="4" t="s">
        <v>497</v>
      </c>
      <c r="K339" s="12">
        <f t="shared" si="26"/>
        <v>907120000</v>
      </c>
      <c r="L339" s="12">
        <f t="shared" si="27"/>
        <v>0</v>
      </c>
      <c r="M339" s="12">
        <f t="shared" si="28"/>
        <v>907120000</v>
      </c>
      <c r="N339" s="13" t="str">
        <f t="shared" si="29"/>
        <v>UNICOMUNAL</v>
      </c>
      <c r="O339" s="13" t="str">
        <f t="shared" si="30"/>
        <v>UNIPROVINCIAL</v>
      </c>
      <c r="P339" s="13" t="str">
        <f>_xlfn.XLOOKUP($A339,ZONAS!$A$2:$A$18,ZONAS!$B$2:$B$18)</f>
        <v>NORTE</v>
      </c>
      <c r="Q339" s="13" t="str">
        <f>_xlfn.XLOOKUP($B339,ZONAS!$D$2:$D$11,ZONAS!$E$2:$E$11)</f>
        <v>SSSR</v>
      </c>
    </row>
    <row r="340" spans="1:17" x14ac:dyDescent="0.2">
      <c r="A340" s="4" t="s">
        <v>126</v>
      </c>
      <c r="B340" s="4" t="s">
        <v>2818</v>
      </c>
      <c r="C340" s="5" t="s">
        <v>7</v>
      </c>
      <c r="D340" s="5" t="s">
        <v>190</v>
      </c>
      <c r="E340" s="4" t="s">
        <v>2386</v>
      </c>
      <c r="F340" s="36">
        <v>1108576</v>
      </c>
      <c r="G340" s="36">
        <v>36871.548000000003</v>
      </c>
      <c r="H340" s="36">
        <v>1071704.452</v>
      </c>
      <c r="I340" s="4" t="s">
        <v>41</v>
      </c>
      <c r="J340" s="4" t="s">
        <v>44</v>
      </c>
      <c r="K340" s="12">
        <f t="shared" si="26"/>
        <v>1108576000</v>
      </c>
      <c r="L340" s="12">
        <f t="shared" si="27"/>
        <v>36871548</v>
      </c>
      <c r="M340" s="12">
        <f t="shared" si="28"/>
        <v>1071704452</v>
      </c>
      <c r="N340" s="13" t="str">
        <f t="shared" si="29"/>
        <v>UNICOMUNAL</v>
      </c>
      <c r="O340" s="13" t="str">
        <f t="shared" si="30"/>
        <v>UNIPROVINCIAL</v>
      </c>
      <c r="P340" s="13" t="str">
        <f>_xlfn.XLOOKUP($A340,ZONAS!$A$2:$A$18,ZONAS!$B$2:$B$18)</f>
        <v>NORTE</v>
      </c>
      <c r="Q340" s="13" t="str">
        <f>_xlfn.XLOOKUP($B340,ZONAS!$D$2:$D$11,ZONAS!$E$2:$E$11)</f>
        <v>SSSR</v>
      </c>
    </row>
    <row r="341" spans="1:17" x14ac:dyDescent="0.2">
      <c r="A341" s="4" t="s">
        <v>126</v>
      </c>
      <c r="B341" s="4" t="s">
        <v>2818</v>
      </c>
      <c r="C341" s="5" t="s">
        <v>7</v>
      </c>
      <c r="D341" s="5" t="s">
        <v>3404</v>
      </c>
      <c r="E341" s="4" t="s">
        <v>3405</v>
      </c>
      <c r="F341" s="36">
        <v>381290</v>
      </c>
      <c r="G341" s="36">
        <v>0</v>
      </c>
      <c r="H341" s="36">
        <v>381290</v>
      </c>
      <c r="I341" s="4" t="s">
        <v>40</v>
      </c>
      <c r="J341" s="4" t="s">
        <v>42</v>
      </c>
      <c r="K341" s="12">
        <f t="shared" si="26"/>
        <v>381290000</v>
      </c>
      <c r="L341" s="12">
        <f t="shared" si="27"/>
        <v>0</v>
      </c>
      <c r="M341" s="12">
        <f t="shared" si="28"/>
        <v>381290000</v>
      </c>
      <c r="N341" s="13" t="str">
        <f t="shared" si="29"/>
        <v>UNICOMUNAL</v>
      </c>
      <c r="O341" s="13" t="str">
        <f t="shared" si="30"/>
        <v>UNIPROVINCIAL</v>
      </c>
      <c r="P341" s="13" t="str">
        <f>_xlfn.XLOOKUP($A341,ZONAS!$A$2:$A$18,ZONAS!$B$2:$B$18)</f>
        <v>NORTE</v>
      </c>
      <c r="Q341" s="13" t="str">
        <f>_xlfn.XLOOKUP($B341,ZONAS!$D$2:$D$11,ZONAS!$E$2:$E$11)</f>
        <v>SSSR</v>
      </c>
    </row>
    <row r="342" spans="1:17" x14ac:dyDescent="0.2">
      <c r="A342" s="4" t="s">
        <v>126</v>
      </c>
      <c r="B342" s="4" t="s">
        <v>2818</v>
      </c>
      <c r="C342" s="5" t="s">
        <v>7</v>
      </c>
      <c r="D342" s="5" t="s">
        <v>2111</v>
      </c>
      <c r="E342" s="4" t="s">
        <v>2112</v>
      </c>
      <c r="F342" s="36">
        <v>3964863</v>
      </c>
      <c r="G342" s="36">
        <v>356418.45499999996</v>
      </c>
      <c r="H342" s="36">
        <v>3608444.5449999999</v>
      </c>
      <c r="I342" s="4" t="s">
        <v>23</v>
      </c>
      <c r="J342" s="4" t="s">
        <v>24</v>
      </c>
      <c r="K342" s="12">
        <f t="shared" si="26"/>
        <v>3964863000</v>
      </c>
      <c r="L342" s="12">
        <f t="shared" si="27"/>
        <v>356418454.99999994</v>
      </c>
      <c r="M342" s="12">
        <f t="shared" si="28"/>
        <v>3608444545</v>
      </c>
      <c r="N342" s="13" t="str">
        <f t="shared" si="29"/>
        <v>INTERCOMUNAL</v>
      </c>
      <c r="O342" s="13" t="str">
        <f t="shared" si="30"/>
        <v>INTERPROVINCIAL</v>
      </c>
      <c r="P342" s="13" t="str">
        <f>_xlfn.XLOOKUP($A342,ZONAS!$A$2:$A$18,ZONAS!$B$2:$B$18)</f>
        <v>NORTE</v>
      </c>
      <c r="Q342" s="13" t="str">
        <f>_xlfn.XLOOKUP($B342,ZONAS!$D$2:$D$11,ZONAS!$E$2:$E$11)</f>
        <v>SSSR</v>
      </c>
    </row>
    <row r="343" spans="1:17" x14ac:dyDescent="0.2">
      <c r="A343" s="4" t="s">
        <v>126</v>
      </c>
      <c r="B343" s="4" t="s">
        <v>2818</v>
      </c>
      <c r="C343" s="5" t="s">
        <v>7</v>
      </c>
      <c r="D343" s="5" t="s">
        <v>1897</v>
      </c>
      <c r="E343" s="4" t="s">
        <v>2402</v>
      </c>
      <c r="F343" s="36">
        <v>1695000</v>
      </c>
      <c r="G343" s="36">
        <v>583851.06099999999</v>
      </c>
      <c r="H343" s="36">
        <v>1111148.939</v>
      </c>
      <c r="I343" s="4" t="s">
        <v>40</v>
      </c>
      <c r="J343" s="4" t="s">
        <v>43</v>
      </c>
      <c r="K343" s="12">
        <f t="shared" si="26"/>
        <v>1695000000</v>
      </c>
      <c r="L343" s="12">
        <f t="shared" si="27"/>
        <v>583851061</v>
      </c>
      <c r="M343" s="12">
        <f t="shared" si="28"/>
        <v>1111148939</v>
      </c>
      <c r="N343" s="13" t="str">
        <f t="shared" si="29"/>
        <v>UNICOMUNAL</v>
      </c>
      <c r="O343" s="13" t="str">
        <f t="shared" si="30"/>
        <v>UNIPROVINCIAL</v>
      </c>
      <c r="P343" s="13" t="str">
        <f>_xlfn.XLOOKUP($A343,ZONAS!$A$2:$A$18,ZONAS!$B$2:$B$18)</f>
        <v>NORTE</v>
      </c>
      <c r="Q343" s="13" t="str">
        <f>_xlfn.XLOOKUP($B343,ZONAS!$D$2:$D$11,ZONAS!$E$2:$E$11)</f>
        <v>SSSR</v>
      </c>
    </row>
    <row r="344" spans="1:17" x14ac:dyDescent="0.2">
      <c r="A344" s="4" t="s">
        <v>126</v>
      </c>
      <c r="B344" s="4" t="s">
        <v>2818</v>
      </c>
      <c r="C344" s="5" t="s">
        <v>7</v>
      </c>
      <c r="D344" s="5" t="s">
        <v>1898</v>
      </c>
      <c r="E344" s="4" t="s">
        <v>1899</v>
      </c>
      <c r="F344" s="36">
        <v>6735886</v>
      </c>
      <c r="G344" s="36">
        <v>1561000.3759999999</v>
      </c>
      <c r="H344" s="36">
        <v>5174885.6239999998</v>
      </c>
      <c r="I344" s="4" t="s">
        <v>23</v>
      </c>
      <c r="J344" s="4" t="s">
        <v>24</v>
      </c>
      <c r="K344" s="12">
        <f t="shared" si="26"/>
        <v>6735886000</v>
      </c>
      <c r="L344" s="12">
        <f t="shared" si="27"/>
        <v>1561000376</v>
      </c>
      <c r="M344" s="12">
        <f t="shared" si="28"/>
        <v>5174885624</v>
      </c>
      <c r="N344" s="13" t="str">
        <f t="shared" si="29"/>
        <v>INTERCOMUNAL</v>
      </c>
      <c r="O344" s="13" t="str">
        <f t="shared" si="30"/>
        <v>INTERPROVINCIAL</v>
      </c>
      <c r="P344" s="13" t="str">
        <f>_xlfn.XLOOKUP($A344,ZONAS!$A$2:$A$18,ZONAS!$B$2:$B$18)</f>
        <v>NORTE</v>
      </c>
      <c r="Q344" s="13" t="str">
        <f>_xlfn.XLOOKUP($B344,ZONAS!$D$2:$D$11,ZONAS!$E$2:$E$11)</f>
        <v>SSSR</v>
      </c>
    </row>
    <row r="345" spans="1:17" x14ac:dyDescent="0.2">
      <c r="A345" s="4" t="s">
        <v>126</v>
      </c>
      <c r="B345" s="4" t="s">
        <v>2818</v>
      </c>
      <c r="C345" s="5" t="s">
        <v>7</v>
      </c>
      <c r="D345" s="5" t="s">
        <v>191</v>
      </c>
      <c r="E345" s="4" t="s">
        <v>2387</v>
      </c>
      <c r="F345" s="36">
        <v>26545</v>
      </c>
      <c r="G345" s="36">
        <v>2131.5430000000001</v>
      </c>
      <c r="H345" s="36">
        <v>24413.456999999999</v>
      </c>
      <c r="I345" s="4" t="s">
        <v>38</v>
      </c>
      <c r="J345" s="4" t="s">
        <v>39</v>
      </c>
      <c r="K345" s="12">
        <f t="shared" si="26"/>
        <v>26545000</v>
      </c>
      <c r="L345" s="12">
        <f t="shared" si="27"/>
        <v>2131543</v>
      </c>
      <c r="M345" s="12">
        <f t="shared" si="28"/>
        <v>24413457</v>
      </c>
      <c r="N345" s="13" t="str">
        <f t="shared" si="29"/>
        <v>UNICOMUNAL</v>
      </c>
      <c r="O345" s="13" t="str">
        <f t="shared" si="30"/>
        <v>UNIPROVINCIAL</v>
      </c>
      <c r="P345" s="13" t="str">
        <f>_xlfn.XLOOKUP($A345,ZONAS!$A$2:$A$18,ZONAS!$B$2:$B$18)</f>
        <v>NORTE</v>
      </c>
      <c r="Q345" s="13" t="str">
        <f>_xlfn.XLOOKUP($B345,ZONAS!$D$2:$D$11,ZONAS!$E$2:$E$11)</f>
        <v>SSSR</v>
      </c>
    </row>
    <row r="346" spans="1:17" x14ac:dyDescent="0.2">
      <c r="A346" s="4" t="s">
        <v>126</v>
      </c>
      <c r="B346" s="4" t="s">
        <v>2818</v>
      </c>
      <c r="C346" s="5" t="s">
        <v>7</v>
      </c>
      <c r="D346" s="5" t="s">
        <v>237</v>
      </c>
      <c r="E346" s="4" t="s">
        <v>2388</v>
      </c>
      <c r="F346" s="36">
        <v>115902</v>
      </c>
      <c r="G346" s="36">
        <v>115883.49800000001</v>
      </c>
      <c r="H346" s="36">
        <v>18.501999999998588</v>
      </c>
      <c r="I346" s="4" t="s">
        <v>41</v>
      </c>
      <c r="J346" s="4" t="s">
        <v>45</v>
      </c>
      <c r="K346" s="12">
        <f t="shared" si="26"/>
        <v>115902000</v>
      </c>
      <c r="L346" s="12">
        <f t="shared" si="27"/>
        <v>115883498</v>
      </c>
      <c r="M346" s="12">
        <f t="shared" si="28"/>
        <v>18501.999999998588</v>
      </c>
      <c r="N346" s="13" t="str">
        <f t="shared" si="29"/>
        <v>UNICOMUNAL</v>
      </c>
      <c r="O346" s="13" t="str">
        <f t="shared" si="30"/>
        <v>UNIPROVINCIAL</v>
      </c>
      <c r="P346" s="13" t="str">
        <f>_xlfn.XLOOKUP($A346,ZONAS!$A$2:$A$18,ZONAS!$B$2:$B$18)</f>
        <v>NORTE</v>
      </c>
      <c r="Q346" s="13" t="str">
        <f>_xlfn.XLOOKUP($B346,ZONAS!$D$2:$D$11,ZONAS!$E$2:$E$11)</f>
        <v>SSSR</v>
      </c>
    </row>
    <row r="347" spans="1:17" x14ac:dyDescent="0.2">
      <c r="A347" s="4" t="s">
        <v>126</v>
      </c>
      <c r="B347" s="4" t="s">
        <v>2818</v>
      </c>
      <c r="C347" s="5" t="s">
        <v>7</v>
      </c>
      <c r="D347" s="5" t="s">
        <v>238</v>
      </c>
      <c r="E347" s="4" t="s">
        <v>2389</v>
      </c>
      <c r="F347" s="36">
        <v>64865</v>
      </c>
      <c r="G347" s="36">
        <v>64864.254999999997</v>
      </c>
      <c r="H347" s="36">
        <v>0.74500000000261934</v>
      </c>
      <c r="I347" s="4" t="s">
        <v>41</v>
      </c>
      <c r="J347" s="4" t="s">
        <v>45</v>
      </c>
      <c r="K347" s="12">
        <f t="shared" si="26"/>
        <v>64865000</v>
      </c>
      <c r="L347" s="12">
        <f t="shared" si="27"/>
        <v>64864255</v>
      </c>
      <c r="M347" s="12">
        <f t="shared" si="28"/>
        <v>745.00000000261934</v>
      </c>
      <c r="N347" s="13" t="str">
        <f t="shared" si="29"/>
        <v>UNICOMUNAL</v>
      </c>
      <c r="O347" s="13" t="str">
        <f t="shared" si="30"/>
        <v>UNIPROVINCIAL</v>
      </c>
      <c r="P347" s="13" t="str">
        <f>_xlfn.XLOOKUP($A347,ZONAS!$A$2:$A$18,ZONAS!$B$2:$B$18)</f>
        <v>NORTE</v>
      </c>
      <c r="Q347" s="13" t="str">
        <f>_xlfn.XLOOKUP($B347,ZONAS!$D$2:$D$11,ZONAS!$E$2:$E$11)</f>
        <v>SSSR</v>
      </c>
    </row>
    <row r="348" spans="1:17" x14ac:dyDescent="0.2">
      <c r="A348" s="4" t="s">
        <v>126</v>
      </c>
      <c r="B348" s="4" t="s">
        <v>2818</v>
      </c>
      <c r="C348" s="5" t="s">
        <v>7</v>
      </c>
      <c r="D348" s="5" t="s">
        <v>239</v>
      </c>
      <c r="E348" s="4" t="s">
        <v>2390</v>
      </c>
      <c r="F348" s="36">
        <v>2817</v>
      </c>
      <c r="G348" s="36">
        <v>2816.8249999999998</v>
      </c>
      <c r="H348" s="36">
        <v>0.17499999999995453</v>
      </c>
      <c r="I348" s="4" t="s">
        <v>41</v>
      </c>
      <c r="J348" s="4" t="s">
        <v>44</v>
      </c>
      <c r="K348" s="12">
        <f t="shared" si="26"/>
        <v>2817000</v>
      </c>
      <c r="L348" s="12">
        <f t="shared" si="27"/>
        <v>2816825</v>
      </c>
      <c r="M348" s="12">
        <f t="shared" si="28"/>
        <v>174.99999999995453</v>
      </c>
      <c r="N348" s="13" t="str">
        <f t="shared" si="29"/>
        <v>UNICOMUNAL</v>
      </c>
      <c r="O348" s="13" t="str">
        <f t="shared" si="30"/>
        <v>UNIPROVINCIAL</v>
      </c>
      <c r="P348" s="13" t="str">
        <f>_xlfn.XLOOKUP($A348,ZONAS!$A$2:$A$18,ZONAS!$B$2:$B$18)</f>
        <v>NORTE</v>
      </c>
      <c r="Q348" s="13" t="str">
        <f>_xlfn.XLOOKUP($B348,ZONAS!$D$2:$D$11,ZONAS!$E$2:$E$11)</f>
        <v>SSSR</v>
      </c>
    </row>
    <row r="349" spans="1:17" ht="51" x14ac:dyDescent="0.2">
      <c r="A349" s="4" t="s">
        <v>126</v>
      </c>
      <c r="B349" s="4" t="s">
        <v>2818</v>
      </c>
      <c r="C349" s="5" t="s">
        <v>7</v>
      </c>
      <c r="D349" s="5" t="s">
        <v>2214</v>
      </c>
      <c r="E349" s="4" t="s">
        <v>2901</v>
      </c>
      <c r="F349" s="36">
        <v>5724519</v>
      </c>
      <c r="G349" s="36">
        <v>1062264.412</v>
      </c>
      <c r="H349" s="36">
        <v>4662254.5880000005</v>
      </c>
      <c r="I349" s="4" t="s">
        <v>484</v>
      </c>
      <c r="J349" s="4" t="s">
        <v>504</v>
      </c>
      <c r="K349" s="12">
        <f t="shared" si="26"/>
        <v>5724519000</v>
      </c>
      <c r="L349" s="12">
        <f t="shared" si="27"/>
        <v>1062264412</v>
      </c>
      <c r="M349" s="12">
        <f t="shared" si="28"/>
        <v>4662254588</v>
      </c>
      <c r="N349" s="13" t="str">
        <f t="shared" si="29"/>
        <v>UNICOMUNAL</v>
      </c>
      <c r="O349" s="13" t="str">
        <f t="shared" si="30"/>
        <v>UNIPROVINCIAL</v>
      </c>
      <c r="P349" s="13" t="str">
        <f>_xlfn.XLOOKUP($A349,ZONAS!$A$2:$A$18,ZONAS!$B$2:$B$18)</f>
        <v>NORTE</v>
      </c>
      <c r="Q349" s="13" t="str">
        <f>_xlfn.XLOOKUP($B349,ZONAS!$D$2:$D$11,ZONAS!$E$2:$E$11)</f>
        <v>SSSR</v>
      </c>
    </row>
    <row r="350" spans="1:17" x14ac:dyDescent="0.2">
      <c r="A350" s="4" t="s">
        <v>126</v>
      </c>
      <c r="B350" s="4" t="s">
        <v>2818</v>
      </c>
      <c r="C350" s="5" t="s">
        <v>7</v>
      </c>
      <c r="D350" s="5" t="s">
        <v>2669</v>
      </c>
      <c r="E350" s="4" t="s">
        <v>2902</v>
      </c>
      <c r="F350" s="36">
        <v>482313</v>
      </c>
      <c r="G350" s="36">
        <v>0</v>
      </c>
      <c r="H350" s="36">
        <v>482313</v>
      </c>
      <c r="I350" s="4" t="s">
        <v>38</v>
      </c>
      <c r="J350" s="4" t="s">
        <v>489</v>
      </c>
      <c r="K350" s="12">
        <f t="shared" si="26"/>
        <v>482313000</v>
      </c>
      <c r="L350" s="12">
        <f t="shared" si="27"/>
        <v>0</v>
      </c>
      <c r="M350" s="12">
        <f t="shared" si="28"/>
        <v>482313000</v>
      </c>
      <c r="N350" s="13" t="str">
        <f t="shared" si="29"/>
        <v>UNICOMUNAL</v>
      </c>
      <c r="O350" s="13" t="str">
        <f t="shared" si="30"/>
        <v>UNIPROVINCIAL</v>
      </c>
      <c r="P350" s="13" t="str">
        <f>_xlfn.XLOOKUP($A350,ZONAS!$A$2:$A$18,ZONAS!$B$2:$B$18)</f>
        <v>NORTE</v>
      </c>
      <c r="Q350" s="13" t="str">
        <f>_xlfn.XLOOKUP($B350,ZONAS!$D$2:$D$11,ZONAS!$E$2:$E$11)</f>
        <v>SSSR</v>
      </c>
    </row>
    <row r="351" spans="1:17" x14ac:dyDescent="0.2">
      <c r="A351" s="4" t="s">
        <v>126</v>
      </c>
      <c r="B351" s="4" t="s">
        <v>2818</v>
      </c>
      <c r="C351" s="5" t="s">
        <v>7</v>
      </c>
      <c r="D351" s="5" t="s">
        <v>2670</v>
      </c>
      <c r="E351" s="4" t="s">
        <v>2903</v>
      </c>
      <c r="F351" s="36">
        <v>268182</v>
      </c>
      <c r="G351" s="36">
        <v>0</v>
      </c>
      <c r="H351" s="36">
        <v>268182</v>
      </c>
      <c r="I351" s="4" t="s">
        <v>38</v>
      </c>
      <c r="J351" s="4" t="s">
        <v>39</v>
      </c>
      <c r="K351" s="12">
        <f t="shared" si="26"/>
        <v>268182000</v>
      </c>
      <c r="L351" s="12">
        <f t="shared" si="27"/>
        <v>0</v>
      </c>
      <c r="M351" s="12">
        <f t="shared" si="28"/>
        <v>268182000</v>
      </c>
      <c r="N351" s="13" t="str">
        <f t="shared" si="29"/>
        <v>UNICOMUNAL</v>
      </c>
      <c r="O351" s="13" t="str">
        <f t="shared" si="30"/>
        <v>UNIPROVINCIAL</v>
      </c>
      <c r="P351" s="13" t="str">
        <f>_xlfn.XLOOKUP($A351,ZONAS!$A$2:$A$18,ZONAS!$B$2:$B$18)</f>
        <v>NORTE</v>
      </c>
      <c r="Q351" s="13" t="str">
        <f>_xlfn.XLOOKUP($B351,ZONAS!$D$2:$D$11,ZONAS!$E$2:$E$11)</f>
        <v>SSSR</v>
      </c>
    </row>
    <row r="352" spans="1:17" x14ac:dyDescent="0.2">
      <c r="A352" s="4" t="s">
        <v>126</v>
      </c>
      <c r="B352" s="4" t="s">
        <v>2818</v>
      </c>
      <c r="C352" s="5" t="s">
        <v>7</v>
      </c>
      <c r="D352" s="5" t="s">
        <v>2671</v>
      </c>
      <c r="E352" s="4" t="s">
        <v>2904</v>
      </c>
      <c r="F352" s="36">
        <v>536363</v>
      </c>
      <c r="G352" s="36">
        <v>163643.054</v>
      </c>
      <c r="H352" s="36">
        <v>372719.946</v>
      </c>
      <c r="I352" s="4" t="s">
        <v>38</v>
      </c>
      <c r="J352" s="4" t="s">
        <v>140</v>
      </c>
      <c r="K352" s="12">
        <f t="shared" si="26"/>
        <v>536363000</v>
      </c>
      <c r="L352" s="12">
        <f t="shared" si="27"/>
        <v>163643054</v>
      </c>
      <c r="M352" s="12">
        <f t="shared" si="28"/>
        <v>372719946</v>
      </c>
      <c r="N352" s="13" t="str">
        <f t="shared" si="29"/>
        <v>UNICOMUNAL</v>
      </c>
      <c r="O352" s="13" t="str">
        <f t="shared" si="30"/>
        <v>UNIPROVINCIAL</v>
      </c>
      <c r="P352" s="13" t="str">
        <f>_xlfn.XLOOKUP($A352,ZONAS!$A$2:$A$18,ZONAS!$B$2:$B$18)</f>
        <v>NORTE</v>
      </c>
      <c r="Q352" s="13" t="str">
        <f>_xlfn.XLOOKUP($B352,ZONAS!$D$2:$D$11,ZONAS!$E$2:$E$11)</f>
        <v>SSSR</v>
      </c>
    </row>
    <row r="353" spans="1:17" x14ac:dyDescent="0.2">
      <c r="A353" s="4" t="s">
        <v>126</v>
      </c>
      <c r="B353" s="4" t="s">
        <v>2818</v>
      </c>
      <c r="C353" s="5" t="s">
        <v>7</v>
      </c>
      <c r="D353" s="5" t="s">
        <v>2672</v>
      </c>
      <c r="E353" s="4" t="s">
        <v>2905</v>
      </c>
      <c r="F353" s="36">
        <v>536423</v>
      </c>
      <c r="G353" s="36">
        <v>0</v>
      </c>
      <c r="H353" s="36">
        <v>536423</v>
      </c>
      <c r="I353" s="4" t="s">
        <v>40</v>
      </c>
      <c r="J353" s="4" t="s">
        <v>508</v>
      </c>
      <c r="K353" s="12">
        <f t="shared" si="26"/>
        <v>536423000</v>
      </c>
      <c r="L353" s="12">
        <f t="shared" si="27"/>
        <v>0</v>
      </c>
      <c r="M353" s="12">
        <f t="shared" si="28"/>
        <v>536423000</v>
      </c>
      <c r="N353" s="13" t="str">
        <f t="shared" si="29"/>
        <v>UNICOMUNAL</v>
      </c>
      <c r="O353" s="13" t="str">
        <f t="shared" si="30"/>
        <v>UNIPROVINCIAL</v>
      </c>
      <c r="P353" s="13" t="str">
        <f>_xlfn.XLOOKUP($A353,ZONAS!$A$2:$A$18,ZONAS!$B$2:$B$18)</f>
        <v>NORTE</v>
      </c>
      <c r="Q353" s="13" t="str">
        <f>_xlfn.XLOOKUP($B353,ZONAS!$D$2:$D$11,ZONAS!$E$2:$E$11)</f>
        <v>SSSR</v>
      </c>
    </row>
    <row r="354" spans="1:17" x14ac:dyDescent="0.2">
      <c r="A354" s="4" t="s">
        <v>126</v>
      </c>
      <c r="B354" s="4" t="s">
        <v>306</v>
      </c>
      <c r="C354" s="5" t="s">
        <v>7</v>
      </c>
      <c r="D354" s="5" t="s">
        <v>529</v>
      </c>
      <c r="E354" s="4" t="s">
        <v>530</v>
      </c>
      <c r="F354" s="36">
        <v>470574</v>
      </c>
      <c r="G354" s="36">
        <v>212225.91800000001</v>
      </c>
      <c r="H354" s="36">
        <v>258348.08199999999</v>
      </c>
      <c r="I354" s="4" t="s">
        <v>531</v>
      </c>
      <c r="J354" s="4" t="s">
        <v>532</v>
      </c>
      <c r="K354" s="12">
        <f t="shared" si="26"/>
        <v>470574000</v>
      </c>
      <c r="L354" s="12">
        <f t="shared" si="27"/>
        <v>212225918</v>
      </c>
      <c r="M354" s="12">
        <f t="shared" si="28"/>
        <v>258348082</v>
      </c>
      <c r="N354" s="13" t="str">
        <f t="shared" si="29"/>
        <v>UNICOMUNAL</v>
      </c>
      <c r="O354" s="13" t="str">
        <f t="shared" si="30"/>
        <v>UNIPROVINCIAL</v>
      </c>
      <c r="P354" s="13" t="str">
        <f>_xlfn.XLOOKUP($A354,ZONAS!$A$2:$A$18,ZONAS!$B$2:$B$18)</f>
        <v>NORTE</v>
      </c>
      <c r="Q354" s="13" t="str">
        <f>_xlfn.XLOOKUP($B354,ZONAS!$D$2:$D$11,ZONAS!$E$2:$E$11)</f>
        <v>DCOP</v>
      </c>
    </row>
    <row r="355" spans="1:17" x14ac:dyDescent="0.2">
      <c r="A355" s="4" t="s">
        <v>126</v>
      </c>
      <c r="B355" s="4" t="s">
        <v>306</v>
      </c>
      <c r="C355" s="5" t="s">
        <v>7</v>
      </c>
      <c r="D355" s="5" t="s">
        <v>533</v>
      </c>
      <c r="E355" s="4" t="s">
        <v>534</v>
      </c>
      <c r="F355" s="36">
        <v>1223248</v>
      </c>
      <c r="G355" s="36">
        <v>311336.11599999998</v>
      </c>
      <c r="H355" s="36">
        <v>911911.88400000008</v>
      </c>
      <c r="I355" s="4" t="s">
        <v>40</v>
      </c>
      <c r="J355" s="4" t="s">
        <v>42</v>
      </c>
      <c r="K355" s="12">
        <f t="shared" si="26"/>
        <v>1223248000</v>
      </c>
      <c r="L355" s="12">
        <f t="shared" si="27"/>
        <v>311336116</v>
      </c>
      <c r="M355" s="12">
        <f t="shared" si="28"/>
        <v>911911884.00000012</v>
      </c>
      <c r="N355" s="13" t="str">
        <f t="shared" si="29"/>
        <v>UNICOMUNAL</v>
      </c>
      <c r="O355" s="13" t="str">
        <f t="shared" si="30"/>
        <v>UNIPROVINCIAL</v>
      </c>
      <c r="P355" s="13" t="str">
        <f>_xlfn.XLOOKUP($A355,ZONAS!$A$2:$A$18,ZONAS!$B$2:$B$18)</f>
        <v>NORTE</v>
      </c>
      <c r="Q355" s="13" t="str">
        <f>_xlfn.XLOOKUP($B355,ZONAS!$D$2:$D$11,ZONAS!$E$2:$E$11)</f>
        <v>DCOP</v>
      </c>
    </row>
    <row r="356" spans="1:17" x14ac:dyDescent="0.2">
      <c r="A356" s="4" t="s">
        <v>126</v>
      </c>
      <c r="B356" s="4" t="s">
        <v>306</v>
      </c>
      <c r="C356" s="5" t="s">
        <v>7</v>
      </c>
      <c r="D356" s="5" t="s">
        <v>535</v>
      </c>
      <c r="E356" s="4" t="s">
        <v>536</v>
      </c>
      <c r="F356" s="36">
        <v>32000</v>
      </c>
      <c r="G356" s="36">
        <v>0</v>
      </c>
      <c r="H356" s="36">
        <v>32000</v>
      </c>
      <c r="I356" s="4" t="s">
        <v>23</v>
      </c>
      <c r="J356" s="4" t="s">
        <v>24</v>
      </c>
      <c r="K356" s="12">
        <f t="shared" si="26"/>
        <v>32000000</v>
      </c>
      <c r="L356" s="12">
        <f t="shared" si="27"/>
        <v>0</v>
      </c>
      <c r="M356" s="12">
        <f t="shared" si="28"/>
        <v>32000000</v>
      </c>
      <c r="N356" s="13" t="str">
        <f t="shared" si="29"/>
        <v>INTERCOMUNAL</v>
      </c>
      <c r="O356" s="13" t="str">
        <f t="shared" si="30"/>
        <v>INTERPROVINCIAL</v>
      </c>
      <c r="P356" s="13" t="str">
        <f>_xlfn.XLOOKUP($A356,ZONAS!$A$2:$A$18,ZONAS!$B$2:$B$18)</f>
        <v>NORTE</v>
      </c>
      <c r="Q356" s="13" t="str">
        <f>_xlfn.XLOOKUP($B356,ZONAS!$D$2:$D$11,ZONAS!$E$2:$E$11)</f>
        <v>DCOP</v>
      </c>
    </row>
    <row r="357" spans="1:17" x14ac:dyDescent="0.2">
      <c r="A357" s="4" t="s">
        <v>126</v>
      </c>
      <c r="B357" s="4" t="s">
        <v>306</v>
      </c>
      <c r="C357" s="5" t="s">
        <v>7</v>
      </c>
      <c r="D357" s="5" t="s">
        <v>537</v>
      </c>
      <c r="E357" s="4" t="s">
        <v>538</v>
      </c>
      <c r="F357" s="36">
        <v>353621</v>
      </c>
      <c r="G357" s="36">
        <v>98439.634000000005</v>
      </c>
      <c r="H357" s="36">
        <v>255181.36599999998</v>
      </c>
      <c r="I357" s="4" t="s">
        <v>505</v>
      </c>
      <c r="J357" s="4" t="s">
        <v>539</v>
      </c>
      <c r="K357" s="12">
        <f t="shared" si="26"/>
        <v>353621000</v>
      </c>
      <c r="L357" s="12">
        <f t="shared" si="27"/>
        <v>98439634</v>
      </c>
      <c r="M357" s="12">
        <f t="shared" si="28"/>
        <v>255181365.99999997</v>
      </c>
      <c r="N357" s="13" t="str">
        <f t="shared" si="29"/>
        <v>UNICOMUNAL</v>
      </c>
      <c r="O357" s="13" t="str">
        <f t="shared" si="30"/>
        <v>UNIPROVINCIAL</v>
      </c>
      <c r="P357" s="13" t="str">
        <f>_xlfn.XLOOKUP($A357,ZONAS!$A$2:$A$18,ZONAS!$B$2:$B$18)</f>
        <v>NORTE</v>
      </c>
      <c r="Q357" s="13" t="str">
        <f>_xlfn.XLOOKUP($B357,ZONAS!$D$2:$D$11,ZONAS!$E$2:$E$11)</f>
        <v>DCOP</v>
      </c>
    </row>
    <row r="358" spans="1:17" x14ac:dyDescent="0.2">
      <c r="A358" s="4" t="s">
        <v>126</v>
      </c>
      <c r="B358" s="4" t="s">
        <v>306</v>
      </c>
      <c r="C358" s="5" t="s">
        <v>7</v>
      </c>
      <c r="D358" s="5" t="s">
        <v>540</v>
      </c>
      <c r="E358" s="4" t="s">
        <v>541</v>
      </c>
      <c r="F358" s="36">
        <v>2200</v>
      </c>
      <c r="G358" s="36">
        <v>0</v>
      </c>
      <c r="H358" s="36">
        <v>2200</v>
      </c>
      <c r="I358" s="4" t="s">
        <v>23</v>
      </c>
      <c r="J358" s="4" t="s">
        <v>24</v>
      </c>
      <c r="K358" s="12">
        <f t="shared" si="26"/>
        <v>2200000</v>
      </c>
      <c r="L358" s="12">
        <f t="shared" si="27"/>
        <v>0</v>
      </c>
      <c r="M358" s="12">
        <f t="shared" si="28"/>
        <v>2200000</v>
      </c>
      <c r="N358" s="13" t="str">
        <f t="shared" si="29"/>
        <v>INTERCOMUNAL</v>
      </c>
      <c r="O358" s="13" t="str">
        <f t="shared" si="30"/>
        <v>INTERPROVINCIAL</v>
      </c>
      <c r="P358" s="13" t="str">
        <f>_xlfn.XLOOKUP($A358,ZONAS!$A$2:$A$18,ZONAS!$B$2:$B$18)</f>
        <v>NORTE</v>
      </c>
      <c r="Q358" s="13" t="str">
        <f>_xlfn.XLOOKUP($B358,ZONAS!$D$2:$D$11,ZONAS!$E$2:$E$11)</f>
        <v>DCOP</v>
      </c>
    </row>
    <row r="359" spans="1:17" x14ac:dyDescent="0.2">
      <c r="A359" s="4" t="s">
        <v>126</v>
      </c>
      <c r="B359" s="4" t="s">
        <v>306</v>
      </c>
      <c r="C359" s="5" t="s">
        <v>7</v>
      </c>
      <c r="D359" s="5" t="s">
        <v>542</v>
      </c>
      <c r="E359" s="4" t="s">
        <v>543</v>
      </c>
      <c r="F359" s="36">
        <v>1791188</v>
      </c>
      <c r="G359" s="36">
        <v>1693392.848</v>
      </c>
      <c r="H359" s="36">
        <v>97795.152000000002</v>
      </c>
      <c r="I359" s="4" t="s">
        <v>505</v>
      </c>
      <c r="J359" s="4" t="s">
        <v>539</v>
      </c>
      <c r="K359" s="12">
        <f t="shared" si="26"/>
        <v>1791188000</v>
      </c>
      <c r="L359" s="12">
        <f t="shared" si="27"/>
        <v>1693392848</v>
      </c>
      <c r="M359" s="12">
        <f t="shared" si="28"/>
        <v>97795152</v>
      </c>
      <c r="N359" s="13" t="str">
        <f t="shared" si="29"/>
        <v>UNICOMUNAL</v>
      </c>
      <c r="O359" s="13" t="str">
        <f t="shared" si="30"/>
        <v>UNIPROVINCIAL</v>
      </c>
      <c r="P359" s="13" t="str">
        <f>_xlfn.XLOOKUP($A359,ZONAS!$A$2:$A$18,ZONAS!$B$2:$B$18)</f>
        <v>NORTE</v>
      </c>
      <c r="Q359" s="13" t="str">
        <f>_xlfn.XLOOKUP($B359,ZONAS!$D$2:$D$11,ZONAS!$E$2:$E$11)</f>
        <v>DCOP</v>
      </c>
    </row>
    <row r="360" spans="1:17" x14ac:dyDescent="0.2">
      <c r="A360" s="4" t="s">
        <v>126</v>
      </c>
      <c r="B360" s="4" t="s">
        <v>306</v>
      </c>
      <c r="C360" s="5" t="s">
        <v>7</v>
      </c>
      <c r="D360" s="5" t="s">
        <v>544</v>
      </c>
      <c r="E360" s="4" t="s">
        <v>545</v>
      </c>
      <c r="F360" s="36">
        <v>11082035</v>
      </c>
      <c r="G360" s="36">
        <v>10476978.859999999</v>
      </c>
      <c r="H360" s="36">
        <v>605056.1400000006</v>
      </c>
      <c r="I360" s="4" t="s">
        <v>505</v>
      </c>
      <c r="J360" s="4" t="s">
        <v>539</v>
      </c>
      <c r="K360" s="12">
        <f t="shared" si="26"/>
        <v>11082035000</v>
      </c>
      <c r="L360" s="12">
        <f t="shared" si="27"/>
        <v>10476978860</v>
      </c>
      <c r="M360" s="12">
        <f t="shared" si="28"/>
        <v>605056140.0000006</v>
      </c>
      <c r="N360" s="13" t="str">
        <f t="shared" si="29"/>
        <v>UNICOMUNAL</v>
      </c>
      <c r="O360" s="13" t="str">
        <f t="shared" si="30"/>
        <v>UNIPROVINCIAL</v>
      </c>
      <c r="P360" s="13" t="str">
        <f>_xlfn.XLOOKUP($A360,ZONAS!$A$2:$A$18,ZONAS!$B$2:$B$18)</f>
        <v>NORTE</v>
      </c>
      <c r="Q360" s="13" t="str">
        <f>_xlfn.XLOOKUP($B360,ZONAS!$D$2:$D$11,ZONAS!$E$2:$E$11)</f>
        <v>DCOP</v>
      </c>
    </row>
    <row r="361" spans="1:17" x14ac:dyDescent="0.2">
      <c r="A361" s="4" t="s">
        <v>126</v>
      </c>
      <c r="B361" s="4" t="s">
        <v>306</v>
      </c>
      <c r="C361" s="5" t="s">
        <v>7</v>
      </c>
      <c r="D361" s="5" t="s">
        <v>546</v>
      </c>
      <c r="E361" s="4" t="s">
        <v>2403</v>
      </c>
      <c r="F361" s="36">
        <v>824668</v>
      </c>
      <c r="G361" s="36">
        <v>71619.433000000005</v>
      </c>
      <c r="H361" s="36">
        <v>753048.56700000004</v>
      </c>
      <c r="I361" s="4" t="s">
        <v>40</v>
      </c>
      <c r="J361" s="4" t="s">
        <v>479</v>
      </c>
      <c r="K361" s="12">
        <f t="shared" si="26"/>
        <v>824668000</v>
      </c>
      <c r="L361" s="12">
        <f t="shared" si="27"/>
        <v>71619433</v>
      </c>
      <c r="M361" s="12">
        <f t="shared" si="28"/>
        <v>753048567</v>
      </c>
      <c r="N361" s="13" t="str">
        <f t="shared" si="29"/>
        <v>UNICOMUNAL</v>
      </c>
      <c r="O361" s="13" t="str">
        <f t="shared" si="30"/>
        <v>UNIPROVINCIAL</v>
      </c>
      <c r="P361" s="13" t="str">
        <f>_xlfn.XLOOKUP($A361,ZONAS!$A$2:$A$18,ZONAS!$B$2:$B$18)</f>
        <v>NORTE</v>
      </c>
      <c r="Q361" s="13" t="str">
        <f>_xlfn.XLOOKUP($B361,ZONAS!$D$2:$D$11,ZONAS!$E$2:$E$11)</f>
        <v>DCOP</v>
      </c>
    </row>
    <row r="362" spans="1:17" x14ac:dyDescent="0.2">
      <c r="A362" s="4" t="s">
        <v>126</v>
      </c>
      <c r="B362" s="4" t="s">
        <v>306</v>
      </c>
      <c r="C362" s="5" t="s">
        <v>7</v>
      </c>
      <c r="D362" s="5" t="s">
        <v>547</v>
      </c>
      <c r="E362" s="4" t="s">
        <v>2404</v>
      </c>
      <c r="F362" s="36">
        <v>1189021</v>
      </c>
      <c r="G362" s="36">
        <v>383330.61599999998</v>
      </c>
      <c r="H362" s="36">
        <v>805690.38400000008</v>
      </c>
      <c r="I362" s="4" t="s">
        <v>40</v>
      </c>
      <c r="J362" s="4" t="s">
        <v>42</v>
      </c>
      <c r="K362" s="12">
        <f t="shared" si="26"/>
        <v>1189021000</v>
      </c>
      <c r="L362" s="12">
        <f t="shared" si="27"/>
        <v>383330616</v>
      </c>
      <c r="M362" s="12">
        <f t="shared" si="28"/>
        <v>805690384.00000012</v>
      </c>
      <c r="N362" s="13" t="str">
        <f t="shared" si="29"/>
        <v>UNICOMUNAL</v>
      </c>
      <c r="O362" s="13" t="str">
        <f t="shared" si="30"/>
        <v>UNIPROVINCIAL</v>
      </c>
      <c r="P362" s="13" t="str">
        <f>_xlfn.XLOOKUP($A362,ZONAS!$A$2:$A$18,ZONAS!$B$2:$B$18)</f>
        <v>NORTE</v>
      </c>
      <c r="Q362" s="13" t="str">
        <f>_xlfn.XLOOKUP($B362,ZONAS!$D$2:$D$11,ZONAS!$E$2:$E$11)</f>
        <v>DCOP</v>
      </c>
    </row>
    <row r="363" spans="1:17" x14ac:dyDescent="0.2">
      <c r="A363" s="4" t="s">
        <v>127</v>
      </c>
      <c r="B363" s="4" t="s">
        <v>319</v>
      </c>
      <c r="C363" s="5" t="s">
        <v>7</v>
      </c>
      <c r="D363" s="5" t="s">
        <v>559</v>
      </c>
      <c r="E363" s="4" t="s">
        <v>560</v>
      </c>
      <c r="F363" s="36">
        <v>371150</v>
      </c>
      <c r="G363" s="36">
        <v>0</v>
      </c>
      <c r="H363" s="36">
        <v>371150</v>
      </c>
      <c r="I363" s="4" t="s">
        <v>46</v>
      </c>
      <c r="J363" s="4" t="s">
        <v>46</v>
      </c>
      <c r="K363" s="12">
        <f t="shared" si="26"/>
        <v>371150000</v>
      </c>
      <c r="L363" s="12">
        <f t="shared" si="27"/>
        <v>0</v>
      </c>
      <c r="M363" s="12">
        <f t="shared" si="28"/>
        <v>371150000</v>
      </c>
      <c r="N363" s="13" t="str">
        <f t="shared" si="29"/>
        <v>UNICOMUNAL</v>
      </c>
      <c r="O363" s="13" t="str">
        <f t="shared" si="30"/>
        <v>UNIPROVINCIAL</v>
      </c>
      <c r="P363" s="13" t="str">
        <f>_xlfn.XLOOKUP($A363,ZONAS!$A$2:$A$18,ZONAS!$B$2:$B$18)</f>
        <v>CENTRO</v>
      </c>
      <c r="Q363" s="13" t="str">
        <f>_xlfn.XLOOKUP($B363,ZONAS!$D$2:$D$11,ZONAS!$E$2:$E$11)</f>
        <v>DARQ</v>
      </c>
    </row>
    <row r="364" spans="1:17" x14ac:dyDescent="0.2">
      <c r="A364" s="4" t="s">
        <v>127</v>
      </c>
      <c r="B364" s="4" t="s">
        <v>319</v>
      </c>
      <c r="C364" s="5" t="s">
        <v>7</v>
      </c>
      <c r="D364" s="5" t="s">
        <v>561</v>
      </c>
      <c r="E364" s="4" t="s">
        <v>562</v>
      </c>
      <c r="F364" s="36">
        <v>411232</v>
      </c>
      <c r="G364" s="36">
        <v>31632</v>
      </c>
      <c r="H364" s="36">
        <v>379600</v>
      </c>
      <c r="I364" s="4" t="s">
        <v>46</v>
      </c>
      <c r="J364" s="4" t="s">
        <v>46</v>
      </c>
      <c r="K364" s="12">
        <f t="shared" si="26"/>
        <v>411232000</v>
      </c>
      <c r="L364" s="12">
        <f t="shared" si="27"/>
        <v>31632000</v>
      </c>
      <c r="M364" s="12">
        <f t="shared" si="28"/>
        <v>379600000</v>
      </c>
      <c r="N364" s="13" t="str">
        <f t="shared" si="29"/>
        <v>UNICOMUNAL</v>
      </c>
      <c r="O364" s="13" t="str">
        <f t="shared" si="30"/>
        <v>UNIPROVINCIAL</v>
      </c>
      <c r="P364" s="13" t="str">
        <f>_xlfn.XLOOKUP($A364,ZONAS!$A$2:$A$18,ZONAS!$B$2:$B$18)</f>
        <v>CENTRO</v>
      </c>
      <c r="Q364" s="13" t="str">
        <f>_xlfn.XLOOKUP($B364,ZONAS!$D$2:$D$11,ZONAS!$E$2:$E$11)</f>
        <v>DARQ</v>
      </c>
    </row>
    <row r="365" spans="1:17" x14ac:dyDescent="0.2">
      <c r="A365" s="4" t="s">
        <v>127</v>
      </c>
      <c r="B365" s="4" t="s">
        <v>319</v>
      </c>
      <c r="C365" s="5" t="s">
        <v>7</v>
      </c>
      <c r="D365" s="5" t="s">
        <v>563</v>
      </c>
      <c r="E365" s="4" t="s">
        <v>2407</v>
      </c>
      <c r="F365" s="36">
        <v>357404</v>
      </c>
      <c r="G365" s="36">
        <v>0</v>
      </c>
      <c r="H365" s="36">
        <v>357404</v>
      </c>
      <c r="I365" s="4" t="s">
        <v>46</v>
      </c>
      <c r="J365" s="4" t="s">
        <v>46</v>
      </c>
      <c r="K365" s="12">
        <f t="shared" si="26"/>
        <v>357404000</v>
      </c>
      <c r="L365" s="12">
        <f t="shared" si="27"/>
        <v>0</v>
      </c>
      <c r="M365" s="12">
        <f t="shared" si="28"/>
        <v>357404000</v>
      </c>
      <c r="N365" s="13" t="str">
        <f t="shared" si="29"/>
        <v>UNICOMUNAL</v>
      </c>
      <c r="O365" s="13" t="str">
        <f t="shared" si="30"/>
        <v>UNIPROVINCIAL</v>
      </c>
      <c r="P365" s="13" t="str">
        <f>_xlfn.XLOOKUP($A365,ZONAS!$A$2:$A$18,ZONAS!$B$2:$B$18)</f>
        <v>CENTRO</v>
      </c>
      <c r="Q365" s="13" t="str">
        <f>_xlfn.XLOOKUP($B365,ZONAS!$D$2:$D$11,ZONAS!$E$2:$E$11)</f>
        <v>DARQ</v>
      </c>
    </row>
    <row r="366" spans="1:17" x14ac:dyDescent="0.2">
      <c r="A366" s="4" t="s">
        <v>127</v>
      </c>
      <c r="B366" s="4" t="s">
        <v>319</v>
      </c>
      <c r="C366" s="5" t="s">
        <v>7</v>
      </c>
      <c r="D366" s="5" t="s">
        <v>564</v>
      </c>
      <c r="E366" s="4" t="s">
        <v>565</v>
      </c>
      <c r="F366" s="36">
        <v>225420</v>
      </c>
      <c r="G366" s="36">
        <v>45804.728999999999</v>
      </c>
      <c r="H366" s="36">
        <v>179615.27100000001</v>
      </c>
      <c r="I366" s="4" t="s">
        <v>46</v>
      </c>
      <c r="J366" s="4" t="s">
        <v>48</v>
      </c>
      <c r="K366" s="12">
        <f t="shared" si="26"/>
        <v>225420000</v>
      </c>
      <c r="L366" s="12">
        <f t="shared" si="27"/>
        <v>45804729</v>
      </c>
      <c r="M366" s="12">
        <f t="shared" si="28"/>
        <v>179615271</v>
      </c>
      <c r="N366" s="13" t="str">
        <f t="shared" si="29"/>
        <v>UNICOMUNAL</v>
      </c>
      <c r="O366" s="13" t="str">
        <f t="shared" si="30"/>
        <v>UNIPROVINCIAL</v>
      </c>
      <c r="P366" s="13" t="str">
        <f>_xlfn.XLOOKUP($A366,ZONAS!$A$2:$A$18,ZONAS!$B$2:$B$18)</f>
        <v>CENTRO</v>
      </c>
      <c r="Q366" s="13" t="str">
        <f>_xlfn.XLOOKUP($B366,ZONAS!$D$2:$D$11,ZONAS!$E$2:$E$11)</f>
        <v>DARQ</v>
      </c>
    </row>
    <row r="367" spans="1:17" x14ac:dyDescent="0.2">
      <c r="A367" s="4" t="s">
        <v>127</v>
      </c>
      <c r="B367" s="4" t="s">
        <v>319</v>
      </c>
      <c r="C367" s="5" t="s">
        <v>7</v>
      </c>
      <c r="D367" s="5" t="s">
        <v>2318</v>
      </c>
      <c r="E367" s="4" t="s">
        <v>2319</v>
      </c>
      <c r="F367" s="36">
        <v>257000</v>
      </c>
      <c r="G367" s="36">
        <v>0</v>
      </c>
      <c r="H367" s="36">
        <v>257000</v>
      </c>
      <c r="I367" s="4" t="s">
        <v>46</v>
      </c>
      <c r="J367" s="4" t="s">
        <v>48</v>
      </c>
      <c r="K367" s="12">
        <f t="shared" si="26"/>
        <v>257000000</v>
      </c>
      <c r="L367" s="12">
        <f t="shared" si="27"/>
        <v>0</v>
      </c>
      <c r="M367" s="12">
        <f t="shared" si="28"/>
        <v>257000000</v>
      </c>
      <c r="N367" s="13" t="str">
        <f t="shared" si="29"/>
        <v>UNICOMUNAL</v>
      </c>
      <c r="O367" s="13" t="str">
        <f t="shared" si="30"/>
        <v>UNIPROVINCIAL</v>
      </c>
      <c r="P367" s="13" t="str">
        <f>_xlfn.XLOOKUP($A367,ZONAS!$A$2:$A$18,ZONAS!$B$2:$B$18)</f>
        <v>CENTRO</v>
      </c>
      <c r="Q367" s="13" t="str">
        <f>_xlfn.XLOOKUP($B367,ZONAS!$D$2:$D$11,ZONAS!$E$2:$E$11)</f>
        <v>DARQ</v>
      </c>
    </row>
    <row r="368" spans="1:17" x14ac:dyDescent="0.2">
      <c r="A368" s="4" t="s">
        <v>127</v>
      </c>
      <c r="B368" s="4" t="s">
        <v>252</v>
      </c>
      <c r="C368" s="5" t="s">
        <v>8</v>
      </c>
      <c r="D368" s="5" t="s">
        <v>566</v>
      </c>
      <c r="E368" s="4" t="s">
        <v>567</v>
      </c>
      <c r="F368" s="36">
        <v>184171</v>
      </c>
      <c r="G368" s="36">
        <v>100586.09699999999</v>
      </c>
      <c r="H368" s="36">
        <v>83584.903000000006</v>
      </c>
      <c r="I368" s="4" t="s">
        <v>568</v>
      </c>
      <c r="J368" s="4" t="s">
        <v>568</v>
      </c>
      <c r="K368" s="12">
        <f t="shared" si="26"/>
        <v>184171000</v>
      </c>
      <c r="L368" s="12">
        <f t="shared" si="27"/>
        <v>100586097</v>
      </c>
      <c r="M368" s="12">
        <f t="shared" si="28"/>
        <v>83584903</v>
      </c>
      <c r="N368" s="13" t="str">
        <f t="shared" si="29"/>
        <v>UNICOMUNAL</v>
      </c>
      <c r="O368" s="13" t="str">
        <f t="shared" si="30"/>
        <v>UNIPROVINCIAL</v>
      </c>
      <c r="P368" s="13" t="str">
        <f>_xlfn.XLOOKUP($A368,ZONAS!$A$2:$A$18,ZONAS!$B$2:$B$18)</f>
        <v>CENTRO</v>
      </c>
      <c r="Q368" s="13" t="str">
        <f>_xlfn.XLOOKUP($B368,ZONAS!$D$2:$D$11,ZONAS!$E$2:$E$11)</f>
        <v>DOHR</v>
      </c>
    </row>
    <row r="369" spans="1:17" ht="25.5" x14ac:dyDescent="0.2">
      <c r="A369" s="4" t="s">
        <v>127</v>
      </c>
      <c r="B369" s="4" t="s">
        <v>252</v>
      </c>
      <c r="C369" s="5" t="s">
        <v>8</v>
      </c>
      <c r="D369" s="5" t="s">
        <v>2113</v>
      </c>
      <c r="E369" s="4" t="s">
        <v>2114</v>
      </c>
      <c r="F369" s="36">
        <v>477748</v>
      </c>
      <c r="G369" s="36">
        <v>161415.47500000001</v>
      </c>
      <c r="H369" s="36">
        <v>316332.52500000002</v>
      </c>
      <c r="I369" s="4" t="s">
        <v>2115</v>
      </c>
      <c r="J369" s="4" t="s">
        <v>2116</v>
      </c>
      <c r="K369" s="12">
        <f t="shared" si="26"/>
        <v>477748000</v>
      </c>
      <c r="L369" s="12">
        <f t="shared" si="27"/>
        <v>161415475</v>
      </c>
      <c r="M369" s="12">
        <f t="shared" si="28"/>
        <v>316332525</v>
      </c>
      <c r="N369" s="13" t="str">
        <f t="shared" si="29"/>
        <v>UNICOMUNAL</v>
      </c>
      <c r="O369" s="13" t="str">
        <f t="shared" si="30"/>
        <v>UNIPROVINCIAL</v>
      </c>
      <c r="P369" s="13" t="str">
        <f>_xlfn.XLOOKUP($A369,ZONAS!$A$2:$A$18,ZONAS!$B$2:$B$18)</f>
        <v>CENTRO</v>
      </c>
      <c r="Q369" s="13" t="str">
        <f>_xlfn.XLOOKUP($B369,ZONAS!$D$2:$D$11,ZONAS!$E$2:$E$11)</f>
        <v>DOHR</v>
      </c>
    </row>
    <row r="370" spans="1:17" x14ac:dyDescent="0.2">
      <c r="A370" s="4" t="s">
        <v>127</v>
      </c>
      <c r="B370" s="4" t="s">
        <v>252</v>
      </c>
      <c r="C370" s="5" t="s">
        <v>7</v>
      </c>
      <c r="D370" s="5" t="s">
        <v>1901</v>
      </c>
      <c r="E370" s="4" t="s">
        <v>2906</v>
      </c>
      <c r="F370" s="36">
        <v>600923</v>
      </c>
      <c r="G370" s="36">
        <v>0</v>
      </c>
      <c r="H370" s="36">
        <v>600923</v>
      </c>
      <c r="I370" s="4" t="s">
        <v>557</v>
      </c>
      <c r="J370" s="4" t="s">
        <v>1902</v>
      </c>
      <c r="K370" s="12">
        <f t="shared" si="26"/>
        <v>600923000</v>
      </c>
      <c r="L370" s="12">
        <f t="shared" si="27"/>
        <v>0</v>
      </c>
      <c r="M370" s="12">
        <f t="shared" si="28"/>
        <v>600923000</v>
      </c>
      <c r="N370" s="13" t="str">
        <f t="shared" si="29"/>
        <v>UNICOMUNAL</v>
      </c>
      <c r="O370" s="13" t="str">
        <f t="shared" si="30"/>
        <v>UNIPROVINCIAL</v>
      </c>
      <c r="P370" s="13" t="str">
        <f>_xlfn.XLOOKUP($A370,ZONAS!$A$2:$A$18,ZONAS!$B$2:$B$18)</f>
        <v>CENTRO</v>
      </c>
      <c r="Q370" s="13" t="str">
        <f>_xlfn.XLOOKUP($B370,ZONAS!$D$2:$D$11,ZONAS!$E$2:$E$11)</f>
        <v>DOHR</v>
      </c>
    </row>
    <row r="371" spans="1:17" x14ac:dyDescent="0.2">
      <c r="A371" s="4" t="s">
        <v>127</v>
      </c>
      <c r="B371" s="4" t="s">
        <v>252</v>
      </c>
      <c r="C371" s="5" t="s">
        <v>7</v>
      </c>
      <c r="D371" s="5" t="s">
        <v>569</v>
      </c>
      <c r="E371" s="4" t="s">
        <v>570</v>
      </c>
      <c r="F371" s="36">
        <v>1980055</v>
      </c>
      <c r="G371" s="36">
        <v>268316.31200000003</v>
      </c>
      <c r="H371" s="36">
        <v>1711738.6879999998</v>
      </c>
      <c r="I371" s="4" t="s">
        <v>555</v>
      </c>
      <c r="J371" s="4" t="s">
        <v>556</v>
      </c>
      <c r="K371" s="12">
        <f t="shared" si="26"/>
        <v>1980055000</v>
      </c>
      <c r="L371" s="12">
        <f t="shared" si="27"/>
        <v>268316312.00000003</v>
      </c>
      <c r="M371" s="12">
        <f t="shared" si="28"/>
        <v>1711738687.9999998</v>
      </c>
      <c r="N371" s="13" t="str">
        <f t="shared" si="29"/>
        <v>UNICOMUNAL</v>
      </c>
      <c r="O371" s="13" t="str">
        <f t="shared" si="30"/>
        <v>UNIPROVINCIAL</v>
      </c>
      <c r="P371" s="13" t="str">
        <f>_xlfn.XLOOKUP($A371,ZONAS!$A$2:$A$18,ZONAS!$B$2:$B$18)</f>
        <v>CENTRO</v>
      </c>
      <c r="Q371" s="13" t="str">
        <f>_xlfn.XLOOKUP($B371,ZONAS!$D$2:$D$11,ZONAS!$E$2:$E$11)</f>
        <v>DOHR</v>
      </c>
    </row>
    <row r="372" spans="1:17" x14ac:dyDescent="0.2">
      <c r="A372" s="4" t="s">
        <v>127</v>
      </c>
      <c r="B372" s="4" t="s">
        <v>252</v>
      </c>
      <c r="C372" s="5" t="s">
        <v>7</v>
      </c>
      <c r="D372" s="5" t="s">
        <v>571</v>
      </c>
      <c r="E372" s="4" t="s">
        <v>572</v>
      </c>
      <c r="F372" s="36">
        <v>1924932</v>
      </c>
      <c r="G372" s="36">
        <v>252219.489</v>
      </c>
      <c r="H372" s="36">
        <v>1672712.5110000002</v>
      </c>
      <c r="I372" s="4" t="s">
        <v>568</v>
      </c>
      <c r="J372" s="4" t="s">
        <v>573</v>
      </c>
      <c r="K372" s="12">
        <f t="shared" si="26"/>
        <v>1924932000</v>
      </c>
      <c r="L372" s="12">
        <f t="shared" si="27"/>
        <v>252219489</v>
      </c>
      <c r="M372" s="12">
        <f t="shared" si="28"/>
        <v>1672712511.0000002</v>
      </c>
      <c r="N372" s="13" t="str">
        <f t="shared" si="29"/>
        <v>UNICOMUNAL</v>
      </c>
      <c r="O372" s="13" t="str">
        <f t="shared" si="30"/>
        <v>UNIPROVINCIAL</v>
      </c>
      <c r="P372" s="13" t="str">
        <f>_xlfn.XLOOKUP($A372,ZONAS!$A$2:$A$18,ZONAS!$B$2:$B$18)</f>
        <v>CENTRO</v>
      </c>
      <c r="Q372" s="13" t="str">
        <f>_xlfn.XLOOKUP($B372,ZONAS!$D$2:$D$11,ZONAS!$E$2:$E$11)</f>
        <v>DOHR</v>
      </c>
    </row>
    <row r="373" spans="1:17" x14ac:dyDescent="0.2">
      <c r="A373" s="4" t="s">
        <v>127</v>
      </c>
      <c r="B373" s="4" t="s">
        <v>252</v>
      </c>
      <c r="C373" s="5" t="s">
        <v>7</v>
      </c>
      <c r="D373" s="5" t="s">
        <v>574</v>
      </c>
      <c r="E373" s="4" t="s">
        <v>575</v>
      </c>
      <c r="F373" s="36">
        <v>1803811</v>
      </c>
      <c r="G373" s="36">
        <v>747615.77099999995</v>
      </c>
      <c r="H373" s="36">
        <v>1056195.2290000001</v>
      </c>
      <c r="I373" s="4" t="s">
        <v>576</v>
      </c>
      <c r="J373" s="4" t="s">
        <v>577</v>
      </c>
      <c r="K373" s="12">
        <f t="shared" si="26"/>
        <v>1803811000</v>
      </c>
      <c r="L373" s="12">
        <f t="shared" si="27"/>
        <v>747615771</v>
      </c>
      <c r="M373" s="12">
        <f t="shared" si="28"/>
        <v>1056195229</v>
      </c>
      <c r="N373" s="13" t="str">
        <f t="shared" si="29"/>
        <v>UNICOMUNAL</v>
      </c>
      <c r="O373" s="13" t="str">
        <f t="shared" si="30"/>
        <v>UNIPROVINCIAL</v>
      </c>
      <c r="P373" s="13" t="str">
        <f>_xlfn.XLOOKUP($A373,ZONAS!$A$2:$A$18,ZONAS!$B$2:$B$18)</f>
        <v>CENTRO</v>
      </c>
      <c r="Q373" s="13" t="str">
        <f>_xlfn.XLOOKUP($B373,ZONAS!$D$2:$D$11,ZONAS!$E$2:$E$11)</f>
        <v>DOHR</v>
      </c>
    </row>
    <row r="374" spans="1:17" x14ac:dyDescent="0.2">
      <c r="A374" s="4" t="s">
        <v>127</v>
      </c>
      <c r="B374" s="4" t="s">
        <v>252</v>
      </c>
      <c r="C374" s="5" t="s">
        <v>7</v>
      </c>
      <c r="D374" s="5" t="s">
        <v>578</v>
      </c>
      <c r="E374" s="4" t="s">
        <v>579</v>
      </c>
      <c r="F374" s="36">
        <v>52253</v>
      </c>
      <c r="G374" s="36">
        <v>0</v>
      </c>
      <c r="H374" s="36">
        <v>52253</v>
      </c>
      <c r="I374" s="4" t="s">
        <v>47</v>
      </c>
      <c r="J374" s="4" t="s">
        <v>580</v>
      </c>
      <c r="K374" s="12">
        <f t="shared" si="26"/>
        <v>52253000</v>
      </c>
      <c r="L374" s="12">
        <f t="shared" si="27"/>
        <v>0</v>
      </c>
      <c r="M374" s="12">
        <f t="shared" si="28"/>
        <v>52253000</v>
      </c>
      <c r="N374" s="13" t="str">
        <f t="shared" si="29"/>
        <v>UNICOMUNAL</v>
      </c>
      <c r="O374" s="13" t="str">
        <f t="shared" si="30"/>
        <v>UNIPROVINCIAL</v>
      </c>
      <c r="P374" s="13" t="str">
        <f>_xlfn.XLOOKUP($A374,ZONAS!$A$2:$A$18,ZONAS!$B$2:$B$18)</f>
        <v>CENTRO</v>
      </c>
      <c r="Q374" s="13" t="str">
        <f>_xlfn.XLOOKUP($B374,ZONAS!$D$2:$D$11,ZONAS!$E$2:$E$11)</f>
        <v>DOHR</v>
      </c>
    </row>
    <row r="375" spans="1:17" x14ac:dyDescent="0.2">
      <c r="A375" s="4" t="s">
        <v>127</v>
      </c>
      <c r="B375" s="4" t="s">
        <v>252</v>
      </c>
      <c r="C375" s="5" t="s">
        <v>7</v>
      </c>
      <c r="D375" s="5" t="s">
        <v>1903</v>
      </c>
      <c r="E375" s="4" t="s">
        <v>2408</v>
      </c>
      <c r="F375" s="36">
        <v>9507889</v>
      </c>
      <c r="G375" s="36">
        <v>4500872.5789999999</v>
      </c>
      <c r="H375" s="36">
        <v>5007016.4210000001</v>
      </c>
      <c r="I375" s="4" t="s">
        <v>23</v>
      </c>
      <c r="J375" s="4" t="s">
        <v>24</v>
      </c>
      <c r="K375" s="12">
        <f t="shared" si="26"/>
        <v>9507889000</v>
      </c>
      <c r="L375" s="12">
        <f t="shared" si="27"/>
        <v>4500872579</v>
      </c>
      <c r="M375" s="12">
        <f t="shared" si="28"/>
        <v>5007016421</v>
      </c>
      <c r="N375" s="13" t="str">
        <f t="shared" si="29"/>
        <v>INTERCOMUNAL</v>
      </c>
      <c r="O375" s="13" t="str">
        <f t="shared" si="30"/>
        <v>INTERPROVINCIAL</v>
      </c>
      <c r="P375" s="13" t="str">
        <f>_xlfn.XLOOKUP($A375,ZONAS!$A$2:$A$18,ZONAS!$B$2:$B$18)</f>
        <v>CENTRO</v>
      </c>
      <c r="Q375" s="13" t="str">
        <f>_xlfn.XLOOKUP($B375,ZONAS!$D$2:$D$11,ZONAS!$E$2:$E$11)</f>
        <v>DOHR</v>
      </c>
    </row>
    <row r="376" spans="1:17" ht="38.25" x14ac:dyDescent="0.2">
      <c r="A376" s="4" t="s">
        <v>127</v>
      </c>
      <c r="B376" s="4" t="s">
        <v>252</v>
      </c>
      <c r="C376" s="5" t="s">
        <v>7</v>
      </c>
      <c r="D376" s="5" t="s">
        <v>581</v>
      </c>
      <c r="E376" s="4" t="s">
        <v>2409</v>
      </c>
      <c r="F376" s="36">
        <v>557847</v>
      </c>
      <c r="G376" s="36">
        <v>486838.29599999997</v>
      </c>
      <c r="H376" s="36">
        <v>71008.704000000027</v>
      </c>
      <c r="I376" s="4" t="s">
        <v>582</v>
      </c>
      <c r="J376" s="4" t="s">
        <v>583</v>
      </c>
      <c r="K376" s="12">
        <f t="shared" si="26"/>
        <v>557847000</v>
      </c>
      <c r="L376" s="12">
        <f t="shared" si="27"/>
        <v>486838296</v>
      </c>
      <c r="M376" s="12">
        <f t="shared" si="28"/>
        <v>71008704.00000003</v>
      </c>
      <c r="N376" s="13" t="str">
        <f t="shared" si="29"/>
        <v>UNICOMUNAL</v>
      </c>
      <c r="O376" s="13" t="str">
        <f t="shared" si="30"/>
        <v>UNIPROVINCIAL</v>
      </c>
      <c r="P376" s="13" t="str">
        <f>_xlfn.XLOOKUP($A376,ZONAS!$A$2:$A$18,ZONAS!$B$2:$B$18)</f>
        <v>CENTRO</v>
      </c>
      <c r="Q376" s="13" t="str">
        <f>_xlfn.XLOOKUP($B376,ZONAS!$D$2:$D$11,ZONAS!$E$2:$E$11)</f>
        <v>DOHR</v>
      </c>
    </row>
    <row r="377" spans="1:17" ht="38.25" x14ac:dyDescent="0.2">
      <c r="A377" s="4" t="s">
        <v>127</v>
      </c>
      <c r="B377" s="4" t="s">
        <v>252</v>
      </c>
      <c r="C377" s="5" t="s">
        <v>7</v>
      </c>
      <c r="D377" s="5" t="s">
        <v>2117</v>
      </c>
      <c r="E377" s="4" t="s">
        <v>2410</v>
      </c>
      <c r="F377" s="36">
        <v>158540</v>
      </c>
      <c r="G377" s="36">
        <v>77321.396999999997</v>
      </c>
      <c r="H377" s="36">
        <v>81218.603000000003</v>
      </c>
      <c r="I377" s="4" t="s">
        <v>2118</v>
      </c>
      <c r="J377" s="4" t="s">
        <v>2119</v>
      </c>
      <c r="K377" s="12">
        <f t="shared" si="26"/>
        <v>158540000</v>
      </c>
      <c r="L377" s="12">
        <f t="shared" si="27"/>
        <v>77321397</v>
      </c>
      <c r="M377" s="12">
        <f t="shared" si="28"/>
        <v>81218603</v>
      </c>
      <c r="N377" s="13" t="str">
        <f t="shared" si="29"/>
        <v>UNICOMUNAL</v>
      </c>
      <c r="O377" s="13" t="str">
        <f t="shared" si="30"/>
        <v>UNIPROVINCIAL</v>
      </c>
      <c r="P377" s="13" t="str">
        <f>_xlfn.XLOOKUP($A377,ZONAS!$A$2:$A$18,ZONAS!$B$2:$B$18)</f>
        <v>CENTRO</v>
      </c>
      <c r="Q377" s="13" t="str">
        <f>_xlfn.XLOOKUP($B377,ZONAS!$D$2:$D$11,ZONAS!$E$2:$E$11)</f>
        <v>DOHR</v>
      </c>
    </row>
    <row r="378" spans="1:17" x14ac:dyDescent="0.2">
      <c r="A378" s="4" t="s">
        <v>127</v>
      </c>
      <c r="B378" s="4" t="s">
        <v>252</v>
      </c>
      <c r="C378" s="5" t="s">
        <v>7</v>
      </c>
      <c r="D378" s="5" t="s">
        <v>548</v>
      </c>
      <c r="E378" s="4" t="s">
        <v>549</v>
      </c>
      <c r="F378" s="36">
        <v>1051360</v>
      </c>
      <c r="G378" s="36">
        <v>459724.41899999999</v>
      </c>
      <c r="H378" s="36">
        <v>591635.58100000001</v>
      </c>
      <c r="I378" s="4" t="s">
        <v>46</v>
      </c>
      <c r="J378" s="4" t="s">
        <v>46</v>
      </c>
      <c r="K378" s="12">
        <f t="shared" si="26"/>
        <v>1051360000</v>
      </c>
      <c r="L378" s="12">
        <f t="shared" si="27"/>
        <v>459724419</v>
      </c>
      <c r="M378" s="12">
        <f t="shared" si="28"/>
        <v>591635581</v>
      </c>
      <c r="N378" s="13" t="str">
        <f t="shared" si="29"/>
        <v>UNICOMUNAL</v>
      </c>
      <c r="O378" s="13" t="str">
        <f t="shared" si="30"/>
        <v>UNIPROVINCIAL</v>
      </c>
      <c r="P378" s="13" t="str">
        <f>_xlfn.XLOOKUP($A378,ZONAS!$A$2:$A$18,ZONAS!$B$2:$B$18)</f>
        <v>CENTRO</v>
      </c>
      <c r="Q378" s="13" t="str">
        <f>_xlfn.XLOOKUP($B378,ZONAS!$D$2:$D$11,ZONAS!$E$2:$E$11)</f>
        <v>DOHR</v>
      </c>
    </row>
    <row r="379" spans="1:17" x14ac:dyDescent="0.2">
      <c r="A379" s="4" t="s">
        <v>127</v>
      </c>
      <c r="B379" s="4" t="s">
        <v>252</v>
      </c>
      <c r="C379" s="5" t="s">
        <v>7</v>
      </c>
      <c r="D379" s="5" t="s">
        <v>584</v>
      </c>
      <c r="E379" s="4" t="s">
        <v>585</v>
      </c>
      <c r="F379" s="36">
        <v>269832</v>
      </c>
      <c r="G379" s="36">
        <v>199864.8</v>
      </c>
      <c r="H379" s="36">
        <v>69967.200000000012</v>
      </c>
      <c r="I379" s="4" t="s">
        <v>586</v>
      </c>
      <c r="J379" s="4" t="s">
        <v>587</v>
      </c>
      <c r="K379" s="12">
        <f t="shared" si="26"/>
        <v>269832000</v>
      </c>
      <c r="L379" s="12">
        <f t="shared" si="27"/>
        <v>199864800</v>
      </c>
      <c r="M379" s="12">
        <f t="shared" si="28"/>
        <v>69967200.000000015</v>
      </c>
      <c r="N379" s="13" t="str">
        <f t="shared" si="29"/>
        <v>UNICOMUNAL</v>
      </c>
      <c r="O379" s="13" t="str">
        <f t="shared" si="30"/>
        <v>UNIPROVINCIAL</v>
      </c>
      <c r="P379" s="13" t="str">
        <f>_xlfn.XLOOKUP($A379,ZONAS!$A$2:$A$18,ZONAS!$B$2:$B$18)</f>
        <v>CENTRO</v>
      </c>
      <c r="Q379" s="13" t="str">
        <f>_xlfn.XLOOKUP($B379,ZONAS!$D$2:$D$11,ZONAS!$E$2:$E$11)</f>
        <v>DOHR</v>
      </c>
    </row>
    <row r="380" spans="1:17" ht="25.5" x14ac:dyDescent="0.2">
      <c r="A380" s="4" t="s">
        <v>127</v>
      </c>
      <c r="B380" s="4" t="s">
        <v>257</v>
      </c>
      <c r="C380" s="5" t="s">
        <v>7</v>
      </c>
      <c r="D380" s="5" t="s">
        <v>588</v>
      </c>
      <c r="E380" s="4" t="s">
        <v>589</v>
      </c>
      <c r="F380" s="36">
        <v>400000</v>
      </c>
      <c r="G380" s="36">
        <v>3531.8780000000002</v>
      </c>
      <c r="H380" s="36">
        <v>396468.12199999997</v>
      </c>
      <c r="I380" s="4" t="s">
        <v>553</v>
      </c>
      <c r="J380" s="4" t="s">
        <v>554</v>
      </c>
      <c r="K380" s="12">
        <f t="shared" si="26"/>
        <v>400000000</v>
      </c>
      <c r="L380" s="12">
        <f t="shared" si="27"/>
        <v>3531878</v>
      </c>
      <c r="M380" s="12">
        <f t="shared" si="28"/>
        <v>396468122</v>
      </c>
      <c r="N380" s="13" t="str">
        <f t="shared" si="29"/>
        <v>UNICOMUNAL</v>
      </c>
      <c r="O380" s="13" t="str">
        <f t="shared" si="30"/>
        <v>UNIPROVINCIAL</v>
      </c>
      <c r="P380" s="13" t="str">
        <f>_xlfn.XLOOKUP($A380,ZONAS!$A$2:$A$18,ZONAS!$B$2:$B$18)</f>
        <v>CENTRO</v>
      </c>
      <c r="Q380" s="13" t="str">
        <f>_xlfn.XLOOKUP($B380,ZONAS!$D$2:$D$11,ZONAS!$E$2:$E$11)</f>
        <v>DVIA</v>
      </c>
    </row>
    <row r="381" spans="1:17" x14ac:dyDescent="0.2">
      <c r="A381" s="4" t="s">
        <v>127</v>
      </c>
      <c r="B381" s="4" t="s">
        <v>257</v>
      </c>
      <c r="C381" s="5" t="s">
        <v>7</v>
      </c>
      <c r="D381" s="5" t="s">
        <v>2907</v>
      </c>
      <c r="E381" s="4" t="s">
        <v>2908</v>
      </c>
      <c r="F381" s="36">
        <v>5000</v>
      </c>
      <c r="G381" s="36">
        <v>0</v>
      </c>
      <c r="H381" s="36">
        <v>5000</v>
      </c>
      <c r="I381" s="4" t="s">
        <v>47</v>
      </c>
      <c r="J381" s="4" t="s">
        <v>2411</v>
      </c>
      <c r="K381" s="12">
        <f t="shared" si="26"/>
        <v>5000000</v>
      </c>
      <c r="L381" s="12">
        <f t="shared" si="27"/>
        <v>0</v>
      </c>
      <c r="M381" s="12">
        <f t="shared" si="28"/>
        <v>5000000</v>
      </c>
      <c r="N381" s="13" t="str">
        <f t="shared" si="29"/>
        <v>UNICOMUNAL</v>
      </c>
      <c r="O381" s="13" t="str">
        <f t="shared" si="30"/>
        <v>UNIPROVINCIAL</v>
      </c>
      <c r="P381" s="13" t="str">
        <f>_xlfn.XLOOKUP($A381,ZONAS!$A$2:$A$18,ZONAS!$B$2:$B$18)</f>
        <v>CENTRO</v>
      </c>
      <c r="Q381" s="13" t="str">
        <f>_xlfn.XLOOKUP($B381,ZONAS!$D$2:$D$11,ZONAS!$E$2:$E$11)</f>
        <v>DVIA</v>
      </c>
    </row>
    <row r="382" spans="1:17" x14ac:dyDescent="0.2">
      <c r="A382" s="4" t="s">
        <v>127</v>
      </c>
      <c r="B382" s="4" t="s">
        <v>257</v>
      </c>
      <c r="C382" s="5" t="s">
        <v>7</v>
      </c>
      <c r="D382" s="5" t="s">
        <v>591</v>
      </c>
      <c r="E382" s="4" t="s">
        <v>592</v>
      </c>
      <c r="F382" s="36">
        <v>2925000</v>
      </c>
      <c r="G382" s="36">
        <v>1762164.83</v>
      </c>
      <c r="H382" s="36">
        <v>1162835.17</v>
      </c>
      <c r="I382" s="4" t="s">
        <v>586</v>
      </c>
      <c r="J382" s="4" t="s">
        <v>586</v>
      </c>
      <c r="K382" s="12">
        <f t="shared" si="26"/>
        <v>2925000000</v>
      </c>
      <c r="L382" s="12">
        <f t="shared" si="27"/>
        <v>1762164830</v>
      </c>
      <c r="M382" s="12">
        <f t="shared" si="28"/>
        <v>1162835170</v>
      </c>
      <c r="N382" s="13" t="str">
        <f t="shared" si="29"/>
        <v>UNICOMUNAL</v>
      </c>
      <c r="O382" s="13" t="str">
        <f t="shared" si="30"/>
        <v>UNIPROVINCIAL</v>
      </c>
      <c r="P382" s="13" t="str">
        <f>_xlfn.XLOOKUP($A382,ZONAS!$A$2:$A$18,ZONAS!$B$2:$B$18)</f>
        <v>CENTRO</v>
      </c>
      <c r="Q382" s="13" t="str">
        <f>_xlfn.XLOOKUP($B382,ZONAS!$D$2:$D$11,ZONAS!$E$2:$E$11)</f>
        <v>DVIA</v>
      </c>
    </row>
    <row r="383" spans="1:17" ht="25.5" x14ac:dyDescent="0.2">
      <c r="A383" s="4" t="s">
        <v>127</v>
      </c>
      <c r="B383" s="4" t="s">
        <v>257</v>
      </c>
      <c r="C383" s="5" t="s">
        <v>7</v>
      </c>
      <c r="D383" s="5" t="s">
        <v>593</v>
      </c>
      <c r="E383" s="4" t="s">
        <v>594</v>
      </c>
      <c r="F383" s="36">
        <v>68000</v>
      </c>
      <c r="G383" s="36">
        <v>68000</v>
      </c>
      <c r="H383" s="36">
        <v>0</v>
      </c>
      <c r="I383" s="4" t="s">
        <v>595</v>
      </c>
      <c r="J383" s="4" t="s">
        <v>596</v>
      </c>
      <c r="K383" s="12">
        <f t="shared" si="26"/>
        <v>68000000</v>
      </c>
      <c r="L383" s="12">
        <f t="shared" si="27"/>
        <v>68000000</v>
      </c>
      <c r="M383" s="12">
        <f t="shared" si="28"/>
        <v>0</v>
      </c>
      <c r="N383" s="13" t="str">
        <f t="shared" si="29"/>
        <v>UNICOMUNAL</v>
      </c>
      <c r="O383" s="13" t="str">
        <f t="shared" si="30"/>
        <v>UNIPROVINCIAL</v>
      </c>
      <c r="P383" s="13" t="str">
        <f>_xlfn.XLOOKUP($A383,ZONAS!$A$2:$A$18,ZONAS!$B$2:$B$18)</f>
        <v>CENTRO</v>
      </c>
      <c r="Q383" s="13" t="str">
        <f>_xlfn.XLOOKUP($B383,ZONAS!$D$2:$D$11,ZONAS!$E$2:$E$11)</f>
        <v>DVIA</v>
      </c>
    </row>
    <row r="384" spans="1:17" x14ac:dyDescent="0.2">
      <c r="A384" s="4" t="s">
        <v>127</v>
      </c>
      <c r="B384" s="4" t="s">
        <v>257</v>
      </c>
      <c r="C384" s="5" t="s">
        <v>7</v>
      </c>
      <c r="D384" s="5" t="s">
        <v>597</v>
      </c>
      <c r="E384" s="4" t="s">
        <v>598</v>
      </c>
      <c r="F384" s="36">
        <v>30000</v>
      </c>
      <c r="G384" s="36">
        <v>0</v>
      </c>
      <c r="H384" s="36">
        <v>30000</v>
      </c>
      <c r="I384" s="4" t="s">
        <v>46</v>
      </c>
      <c r="J384" s="4" t="s">
        <v>599</v>
      </c>
      <c r="K384" s="12">
        <f t="shared" si="26"/>
        <v>30000000</v>
      </c>
      <c r="L384" s="12">
        <f t="shared" si="27"/>
        <v>0</v>
      </c>
      <c r="M384" s="12">
        <f t="shared" si="28"/>
        <v>30000000</v>
      </c>
      <c r="N384" s="13" t="str">
        <f t="shared" si="29"/>
        <v>UNICOMUNAL</v>
      </c>
      <c r="O384" s="13" t="str">
        <f t="shared" si="30"/>
        <v>UNIPROVINCIAL</v>
      </c>
      <c r="P384" s="13" t="str">
        <f>_xlfn.XLOOKUP($A384,ZONAS!$A$2:$A$18,ZONAS!$B$2:$B$18)</f>
        <v>CENTRO</v>
      </c>
      <c r="Q384" s="13" t="str">
        <f>_xlfn.XLOOKUP($B384,ZONAS!$D$2:$D$11,ZONAS!$E$2:$E$11)</f>
        <v>DVIA</v>
      </c>
    </row>
    <row r="385" spans="1:17" x14ac:dyDescent="0.2">
      <c r="A385" s="4" t="s">
        <v>127</v>
      </c>
      <c r="B385" s="4" t="s">
        <v>257</v>
      </c>
      <c r="C385" s="5" t="s">
        <v>7</v>
      </c>
      <c r="D385" s="5" t="s">
        <v>2412</v>
      </c>
      <c r="E385" s="4" t="s">
        <v>2413</v>
      </c>
      <c r="F385" s="36">
        <v>1551000</v>
      </c>
      <c r="G385" s="36">
        <v>2845.6109999999999</v>
      </c>
      <c r="H385" s="36">
        <v>1548154.389</v>
      </c>
      <c r="I385" s="4" t="s">
        <v>576</v>
      </c>
      <c r="J385" s="4" t="s">
        <v>577</v>
      </c>
      <c r="K385" s="12">
        <f t="shared" si="26"/>
        <v>1551000000</v>
      </c>
      <c r="L385" s="12">
        <f t="shared" si="27"/>
        <v>2845611</v>
      </c>
      <c r="M385" s="12">
        <f t="shared" si="28"/>
        <v>1548154389</v>
      </c>
      <c r="N385" s="13" t="str">
        <f t="shared" si="29"/>
        <v>UNICOMUNAL</v>
      </c>
      <c r="O385" s="13" t="str">
        <f t="shared" si="30"/>
        <v>UNIPROVINCIAL</v>
      </c>
      <c r="P385" s="13" t="str">
        <f>_xlfn.XLOOKUP($A385,ZONAS!$A$2:$A$18,ZONAS!$B$2:$B$18)</f>
        <v>CENTRO</v>
      </c>
      <c r="Q385" s="13" t="str">
        <f>_xlfn.XLOOKUP($B385,ZONAS!$D$2:$D$11,ZONAS!$E$2:$E$11)</f>
        <v>DVIA</v>
      </c>
    </row>
    <row r="386" spans="1:17" x14ac:dyDescent="0.2">
      <c r="A386" s="4" t="s">
        <v>127</v>
      </c>
      <c r="B386" s="4" t="s">
        <v>257</v>
      </c>
      <c r="C386" s="5" t="s">
        <v>7</v>
      </c>
      <c r="D386" s="5" t="s">
        <v>550</v>
      </c>
      <c r="E386" s="4" t="s">
        <v>551</v>
      </c>
      <c r="F386" s="36">
        <v>22000</v>
      </c>
      <c r="G386" s="36">
        <v>0</v>
      </c>
      <c r="H386" s="36">
        <v>22000</v>
      </c>
      <c r="I386" s="4" t="s">
        <v>47</v>
      </c>
      <c r="J386" s="4" t="s">
        <v>552</v>
      </c>
      <c r="K386" s="12">
        <f t="shared" si="26"/>
        <v>22000000</v>
      </c>
      <c r="L386" s="12">
        <f t="shared" si="27"/>
        <v>0</v>
      </c>
      <c r="M386" s="12">
        <f t="shared" si="28"/>
        <v>22000000</v>
      </c>
      <c r="N386" s="13" t="str">
        <f t="shared" si="29"/>
        <v>UNICOMUNAL</v>
      </c>
      <c r="O386" s="13" t="str">
        <f t="shared" si="30"/>
        <v>UNIPROVINCIAL</v>
      </c>
      <c r="P386" s="13" t="str">
        <f>_xlfn.XLOOKUP($A386,ZONAS!$A$2:$A$18,ZONAS!$B$2:$B$18)</f>
        <v>CENTRO</v>
      </c>
      <c r="Q386" s="13" t="str">
        <f>_xlfn.XLOOKUP($B386,ZONAS!$D$2:$D$11,ZONAS!$E$2:$E$11)</f>
        <v>DVIA</v>
      </c>
    </row>
    <row r="387" spans="1:17" x14ac:dyDescent="0.2">
      <c r="A387" s="4" t="s">
        <v>127</v>
      </c>
      <c r="B387" s="4" t="s">
        <v>257</v>
      </c>
      <c r="C387" s="5" t="s">
        <v>7</v>
      </c>
      <c r="D387" s="5" t="s">
        <v>600</v>
      </c>
      <c r="E387" s="4" t="s">
        <v>601</v>
      </c>
      <c r="F387" s="36">
        <v>1883000</v>
      </c>
      <c r="G387" s="36">
        <v>0</v>
      </c>
      <c r="H387" s="36">
        <v>1883000</v>
      </c>
      <c r="I387" s="4" t="s">
        <v>47</v>
      </c>
      <c r="J387" s="4" t="s">
        <v>47</v>
      </c>
      <c r="K387" s="12">
        <f t="shared" ref="K387:K450" si="31">F387*1000</f>
        <v>1883000000</v>
      </c>
      <c r="L387" s="12">
        <f t="shared" ref="L387:L450" si="32">G387*1000</f>
        <v>0</v>
      </c>
      <c r="M387" s="12">
        <f t="shared" ref="M387:M450" si="33">H387*1000</f>
        <v>1883000000</v>
      </c>
      <c r="N387" s="13" t="str">
        <f t="shared" ref="N387:N450" si="34">IF(J387="intercomunal","INTERCOMUNAL","UNICOMUNAL")</f>
        <v>UNICOMUNAL</v>
      </c>
      <c r="O387" s="13" t="str">
        <f t="shared" ref="O387:O450" si="35">IF(I387="INTERPROVINCIAL","INTERPROVINCIAL","UNIPROVINCIAL")</f>
        <v>UNIPROVINCIAL</v>
      </c>
      <c r="P387" s="13" t="str">
        <f>_xlfn.XLOOKUP($A387,ZONAS!$A$2:$A$18,ZONAS!$B$2:$B$18)</f>
        <v>CENTRO</v>
      </c>
      <c r="Q387" s="13" t="str">
        <f>_xlfn.XLOOKUP($B387,ZONAS!$D$2:$D$11,ZONAS!$E$2:$E$11)</f>
        <v>DVIA</v>
      </c>
    </row>
    <row r="388" spans="1:17" x14ac:dyDescent="0.2">
      <c r="A388" s="4" t="s">
        <v>127</v>
      </c>
      <c r="B388" s="4" t="s">
        <v>257</v>
      </c>
      <c r="C388" s="5" t="s">
        <v>7</v>
      </c>
      <c r="D388" s="5" t="s">
        <v>602</v>
      </c>
      <c r="E388" s="4" t="s">
        <v>603</v>
      </c>
      <c r="F388" s="36">
        <v>184000</v>
      </c>
      <c r="G388" s="36">
        <v>80930.123000000007</v>
      </c>
      <c r="H388" s="36">
        <v>103069.87699999999</v>
      </c>
      <c r="I388" s="4" t="s">
        <v>604</v>
      </c>
      <c r="J388" s="4" t="s">
        <v>605</v>
      </c>
      <c r="K388" s="12">
        <f t="shared" si="31"/>
        <v>184000000</v>
      </c>
      <c r="L388" s="12">
        <f t="shared" si="32"/>
        <v>80930123</v>
      </c>
      <c r="M388" s="12">
        <f t="shared" si="33"/>
        <v>103069877</v>
      </c>
      <c r="N388" s="13" t="str">
        <f t="shared" si="34"/>
        <v>UNICOMUNAL</v>
      </c>
      <c r="O388" s="13" t="str">
        <f t="shared" si="35"/>
        <v>UNIPROVINCIAL</v>
      </c>
      <c r="P388" s="13" t="str">
        <f>_xlfn.XLOOKUP($A388,ZONAS!$A$2:$A$18,ZONAS!$B$2:$B$18)</f>
        <v>CENTRO</v>
      </c>
      <c r="Q388" s="13" t="str">
        <f>_xlfn.XLOOKUP($B388,ZONAS!$D$2:$D$11,ZONAS!$E$2:$E$11)</f>
        <v>DVIA</v>
      </c>
    </row>
    <row r="389" spans="1:17" x14ac:dyDescent="0.2">
      <c r="A389" s="4" t="s">
        <v>127</v>
      </c>
      <c r="B389" s="4" t="s">
        <v>257</v>
      </c>
      <c r="C389" s="5" t="s">
        <v>7</v>
      </c>
      <c r="D389" s="5" t="s">
        <v>2909</v>
      </c>
      <c r="E389" s="4" t="s">
        <v>2910</v>
      </c>
      <c r="F389" s="36">
        <v>45000</v>
      </c>
      <c r="G389" s="36">
        <v>0</v>
      </c>
      <c r="H389" s="36">
        <v>45000</v>
      </c>
      <c r="I389" s="4" t="s">
        <v>46</v>
      </c>
      <c r="J389" s="4" t="s">
        <v>1911</v>
      </c>
      <c r="K389" s="12">
        <f t="shared" si="31"/>
        <v>45000000</v>
      </c>
      <c r="L389" s="12">
        <f t="shared" si="32"/>
        <v>0</v>
      </c>
      <c r="M389" s="12">
        <f t="shared" si="33"/>
        <v>45000000</v>
      </c>
      <c r="N389" s="13" t="str">
        <f t="shared" si="34"/>
        <v>UNICOMUNAL</v>
      </c>
      <c r="O389" s="13" t="str">
        <f t="shared" si="35"/>
        <v>UNIPROVINCIAL</v>
      </c>
      <c r="P389" s="13" t="str">
        <f>_xlfn.XLOOKUP($A389,ZONAS!$A$2:$A$18,ZONAS!$B$2:$B$18)</f>
        <v>CENTRO</v>
      </c>
      <c r="Q389" s="13" t="str">
        <f>_xlfn.XLOOKUP($B389,ZONAS!$D$2:$D$11,ZONAS!$E$2:$E$11)</f>
        <v>DVIA</v>
      </c>
    </row>
    <row r="390" spans="1:17" x14ac:dyDescent="0.2">
      <c r="A390" s="4" t="s">
        <v>127</v>
      </c>
      <c r="B390" s="4" t="s">
        <v>257</v>
      </c>
      <c r="C390" s="5" t="s">
        <v>7</v>
      </c>
      <c r="D390" s="5" t="s">
        <v>3406</v>
      </c>
      <c r="E390" s="4" t="s">
        <v>3407</v>
      </c>
      <c r="F390" s="36">
        <v>40000</v>
      </c>
      <c r="G390" s="36">
        <v>18.353000000000002</v>
      </c>
      <c r="H390" s="36">
        <v>39981.646999999997</v>
      </c>
      <c r="I390" s="4" t="s">
        <v>23</v>
      </c>
      <c r="J390" s="4" t="s">
        <v>24</v>
      </c>
      <c r="K390" s="12">
        <f t="shared" si="31"/>
        <v>40000000</v>
      </c>
      <c r="L390" s="12">
        <f t="shared" si="32"/>
        <v>18353</v>
      </c>
      <c r="M390" s="12">
        <f t="shared" si="33"/>
        <v>39981647</v>
      </c>
      <c r="N390" s="13" t="str">
        <f t="shared" si="34"/>
        <v>INTERCOMUNAL</v>
      </c>
      <c r="O390" s="13" t="str">
        <f t="shared" si="35"/>
        <v>INTERPROVINCIAL</v>
      </c>
      <c r="P390" s="13" t="str">
        <f>_xlfn.XLOOKUP($A390,ZONAS!$A$2:$A$18,ZONAS!$B$2:$B$18)</f>
        <v>CENTRO</v>
      </c>
      <c r="Q390" s="13" t="str">
        <f>_xlfn.XLOOKUP($B390,ZONAS!$D$2:$D$11,ZONAS!$E$2:$E$11)</f>
        <v>DVIA</v>
      </c>
    </row>
    <row r="391" spans="1:17" x14ac:dyDescent="0.2">
      <c r="A391" s="4" t="s">
        <v>127</v>
      </c>
      <c r="B391" s="4" t="s">
        <v>257</v>
      </c>
      <c r="C391" s="5" t="s">
        <v>7</v>
      </c>
      <c r="D391" s="5" t="s">
        <v>606</v>
      </c>
      <c r="E391" s="4" t="s">
        <v>607</v>
      </c>
      <c r="F391" s="36">
        <v>20000</v>
      </c>
      <c r="G391" s="36">
        <v>3085.471</v>
      </c>
      <c r="H391" s="36">
        <v>16914.528999999999</v>
      </c>
      <c r="I391" s="4" t="s">
        <v>46</v>
      </c>
      <c r="J391" s="4" t="s">
        <v>608</v>
      </c>
      <c r="K391" s="12">
        <f t="shared" si="31"/>
        <v>20000000</v>
      </c>
      <c r="L391" s="12">
        <f t="shared" si="32"/>
        <v>3085471</v>
      </c>
      <c r="M391" s="12">
        <f t="shared" si="33"/>
        <v>16914529</v>
      </c>
      <c r="N391" s="13" t="str">
        <f t="shared" si="34"/>
        <v>UNICOMUNAL</v>
      </c>
      <c r="O391" s="13" t="str">
        <f t="shared" si="35"/>
        <v>UNIPROVINCIAL</v>
      </c>
      <c r="P391" s="13" t="str">
        <f>_xlfn.XLOOKUP($A391,ZONAS!$A$2:$A$18,ZONAS!$B$2:$B$18)</f>
        <v>CENTRO</v>
      </c>
      <c r="Q391" s="13" t="str">
        <f>_xlfn.XLOOKUP($B391,ZONAS!$D$2:$D$11,ZONAS!$E$2:$E$11)</f>
        <v>DVIA</v>
      </c>
    </row>
    <row r="392" spans="1:17" x14ac:dyDescent="0.2">
      <c r="A392" s="4" t="s">
        <v>127</v>
      </c>
      <c r="B392" s="4" t="s">
        <v>257</v>
      </c>
      <c r="C392" s="5" t="s">
        <v>7</v>
      </c>
      <c r="D392" s="5" t="s">
        <v>609</v>
      </c>
      <c r="E392" s="4" t="s">
        <v>610</v>
      </c>
      <c r="F392" s="36">
        <v>2618020</v>
      </c>
      <c r="G392" s="36">
        <v>0</v>
      </c>
      <c r="H392" s="36">
        <v>2618020</v>
      </c>
      <c r="I392" s="4" t="s">
        <v>46</v>
      </c>
      <c r="J392" s="4" t="s">
        <v>608</v>
      </c>
      <c r="K392" s="12">
        <f t="shared" si="31"/>
        <v>2618020000</v>
      </c>
      <c r="L392" s="12">
        <f t="shared" si="32"/>
        <v>0</v>
      </c>
      <c r="M392" s="12">
        <f t="shared" si="33"/>
        <v>2618020000</v>
      </c>
      <c r="N392" s="13" t="str">
        <f t="shared" si="34"/>
        <v>UNICOMUNAL</v>
      </c>
      <c r="O392" s="13" t="str">
        <f t="shared" si="35"/>
        <v>UNIPROVINCIAL</v>
      </c>
      <c r="P392" s="13" t="str">
        <f>_xlfn.XLOOKUP($A392,ZONAS!$A$2:$A$18,ZONAS!$B$2:$B$18)</f>
        <v>CENTRO</v>
      </c>
      <c r="Q392" s="13" t="str">
        <f>_xlfn.XLOOKUP($B392,ZONAS!$D$2:$D$11,ZONAS!$E$2:$E$11)</f>
        <v>DVIA</v>
      </c>
    </row>
    <row r="393" spans="1:17" x14ac:dyDescent="0.2">
      <c r="A393" s="4" t="s">
        <v>127</v>
      </c>
      <c r="B393" s="4" t="s">
        <v>257</v>
      </c>
      <c r="C393" s="5" t="s">
        <v>7</v>
      </c>
      <c r="D393" s="5" t="s">
        <v>611</v>
      </c>
      <c r="E393" s="4" t="s">
        <v>612</v>
      </c>
      <c r="F393" s="36">
        <v>362000</v>
      </c>
      <c r="G393" s="36">
        <v>217667.46900000001</v>
      </c>
      <c r="H393" s="36">
        <v>144332.53099999999</v>
      </c>
      <c r="I393" s="4" t="s">
        <v>586</v>
      </c>
      <c r="J393" s="4" t="s">
        <v>587</v>
      </c>
      <c r="K393" s="12">
        <f t="shared" si="31"/>
        <v>362000000</v>
      </c>
      <c r="L393" s="12">
        <f t="shared" si="32"/>
        <v>217667469</v>
      </c>
      <c r="M393" s="12">
        <f t="shared" si="33"/>
        <v>144332531</v>
      </c>
      <c r="N393" s="13" t="str">
        <f t="shared" si="34"/>
        <v>UNICOMUNAL</v>
      </c>
      <c r="O393" s="13" t="str">
        <f t="shared" si="35"/>
        <v>UNIPROVINCIAL</v>
      </c>
      <c r="P393" s="13" t="str">
        <f>_xlfn.XLOOKUP($A393,ZONAS!$A$2:$A$18,ZONAS!$B$2:$B$18)</f>
        <v>CENTRO</v>
      </c>
      <c r="Q393" s="13" t="str">
        <f>_xlfn.XLOOKUP($B393,ZONAS!$D$2:$D$11,ZONAS!$E$2:$E$11)</f>
        <v>DVIA</v>
      </c>
    </row>
    <row r="394" spans="1:17" x14ac:dyDescent="0.2">
      <c r="A394" s="4" t="s">
        <v>127</v>
      </c>
      <c r="B394" s="4" t="s">
        <v>257</v>
      </c>
      <c r="C394" s="5" t="s">
        <v>7</v>
      </c>
      <c r="D394" s="5" t="s">
        <v>2414</v>
      </c>
      <c r="E394" s="4" t="s">
        <v>2415</v>
      </c>
      <c r="F394" s="36">
        <v>10000</v>
      </c>
      <c r="G394" s="36">
        <v>635.77499999999998</v>
      </c>
      <c r="H394" s="36">
        <v>9364.2250000000004</v>
      </c>
      <c r="I394" s="4" t="s">
        <v>46</v>
      </c>
      <c r="J394" s="4" t="s">
        <v>1911</v>
      </c>
      <c r="K394" s="12">
        <f t="shared" si="31"/>
        <v>10000000</v>
      </c>
      <c r="L394" s="12">
        <f t="shared" si="32"/>
        <v>635775</v>
      </c>
      <c r="M394" s="12">
        <f t="shared" si="33"/>
        <v>9364225</v>
      </c>
      <c r="N394" s="13" t="str">
        <f t="shared" si="34"/>
        <v>UNICOMUNAL</v>
      </c>
      <c r="O394" s="13" t="str">
        <f t="shared" si="35"/>
        <v>UNIPROVINCIAL</v>
      </c>
      <c r="P394" s="13" t="str">
        <f>_xlfn.XLOOKUP($A394,ZONAS!$A$2:$A$18,ZONAS!$B$2:$B$18)</f>
        <v>CENTRO</v>
      </c>
      <c r="Q394" s="13" t="str">
        <f>_xlfn.XLOOKUP($B394,ZONAS!$D$2:$D$11,ZONAS!$E$2:$E$11)</f>
        <v>DVIA</v>
      </c>
    </row>
    <row r="395" spans="1:17" x14ac:dyDescent="0.2">
      <c r="A395" s="4" t="s">
        <v>127</v>
      </c>
      <c r="B395" s="4" t="s">
        <v>257</v>
      </c>
      <c r="C395" s="5" t="s">
        <v>7</v>
      </c>
      <c r="D395" s="5" t="s">
        <v>613</v>
      </c>
      <c r="E395" s="4" t="s">
        <v>614</v>
      </c>
      <c r="F395" s="36">
        <v>206000</v>
      </c>
      <c r="G395" s="36">
        <v>0</v>
      </c>
      <c r="H395" s="36">
        <v>206000</v>
      </c>
      <c r="I395" s="4" t="s">
        <v>555</v>
      </c>
      <c r="J395" s="4" t="s">
        <v>556</v>
      </c>
      <c r="K395" s="12">
        <f t="shared" si="31"/>
        <v>206000000</v>
      </c>
      <c r="L395" s="12">
        <f t="shared" si="32"/>
        <v>0</v>
      </c>
      <c r="M395" s="12">
        <f t="shared" si="33"/>
        <v>206000000</v>
      </c>
      <c r="N395" s="13" t="str">
        <f t="shared" si="34"/>
        <v>UNICOMUNAL</v>
      </c>
      <c r="O395" s="13" t="str">
        <f t="shared" si="35"/>
        <v>UNIPROVINCIAL</v>
      </c>
      <c r="P395" s="13" t="str">
        <f>_xlfn.XLOOKUP($A395,ZONAS!$A$2:$A$18,ZONAS!$B$2:$B$18)</f>
        <v>CENTRO</v>
      </c>
      <c r="Q395" s="13" t="str">
        <f>_xlfn.XLOOKUP($B395,ZONAS!$D$2:$D$11,ZONAS!$E$2:$E$11)</f>
        <v>DVIA</v>
      </c>
    </row>
    <row r="396" spans="1:17" x14ac:dyDescent="0.2">
      <c r="A396" s="4" t="s">
        <v>127</v>
      </c>
      <c r="B396" s="4" t="s">
        <v>257</v>
      </c>
      <c r="C396" s="5" t="s">
        <v>7</v>
      </c>
      <c r="D396" s="5" t="s">
        <v>615</v>
      </c>
      <c r="E396" s="4" t="s">
        <v>616</v>
      </c>
      <c r="F396" s="36">
        <v>1000</v>
      </c>
      <c r="G396" s="36">
        <v>0</v>
      </c>
      <c r="H396" s="36">
        <v>1000</v>
      </c>
      <c r="I396" s="4" t="s">
        <v>568</v>
      </c>
      <c r="J396" s="4" t="s">
        <v>568</v>
      </c>
      <c r="K396" s="12">
        <f t="shared" si="31"/>
        <v>1000000</v>
      </c>
      <c r="L396" s="12">
        <f t="shared" si="32"/>
        <v>0</v>
      </c>
      <c r="M396" s="12">
        <f t="shared" si="33"/>
        <v>1000000</v>
      </c>
      <c r="N396" s="13" t="str">
        <f t="shared" si="34"/>
        <v>UNICOMUNAL</v>
      </c>
      <c r="O396" s="13" t="str">
        <f t="shared" si="35"/>
        <v>UNIPROVINCIAL</v>
      </c>
      <c r="P396" s="13" t="str">
        <f>_xlfn.XLOOKUP($A396,ZONAS!$A$2:$A$18,ZONAS!$B$2:$B$18)</f>
        <v>CENTRO</v>
      </c>
      <c r="Q396" s="13" t="str">
        <f>_xlfn.XLOOKUP($B396,ZONAS!$D$2:$D$11,ZONAS!$E$2:$E$11)</f>
        <v>DVIA</v>
      </c>
    </row>
    <row r="397" spans="1:17" x14ac:dyDescent="0.2">
      <c r="A397" s="4" t="s">
        <v>127</v>
      </c>
      <c r="B397" s="4" t="s">
        <v>257</v>
      </c>
      <c r="C397" s="5" t="s">
        <v>7</v>
      </c>
      <c r="D397" s="5" t="s">
        <v>4070</v>
      </c>
      <c r="E397" s="4" t="s">
        <v>4071</v>
      </c>
      <c r="F397" s="36">
        <v>15000</v>
      </c>
      <c r="G397" s="36">
        <v>0</v>
      </c>
      <c r="H397" s="36">
        <v>15000</v>
      </c>
      <c r="I397" s="4" t="s">
        <v>576</v>
      </c>
      <c r="J397" s="4" t="s">
        <v>577</v>
      </c>
      <c r="K397" s="12">
        <f t="shared" si="31"/>
        <v>15000000</v>
      </c>
      <c r="L397" s="12">
        <f t="shared" si="32"/>
        <v>0</v>
      </c>
      <c r="M397" s="12">
        <f t="shared" si="33"/>
        <v>15000000</v>
      </c>
      <c r="N397" s="13" t="str">
        <f t="shared" si="34"/>
        <v>UNICOMUNAL</v>
      </c>
      <c r="O397" s="13" t="str">
        <f t="shared" si="35"/>
        <v>UNIPROVINCIAL</v>
      </c>
      <c r="P397" s="13" t="str">
        <f>_xlfn.XLOOKUP($A397,ZONAS!$A$2:$A$18,ZONAS!$B$2:$B$18)</f>
        <v>CENTRO</v>
      </c>
      <c r="Q397" s="13" t="str">
        <f>_xlfn.XLOOKUP($B397,ZONAS!$D$2:$D$11,ZONAS!$E$2:$E$11)</f>
        <v>DVIA</v>
      </c>
    </row>
    <row r="398" spans="1:17" x14ac:dyDescent="0.2">
      <c r="A398" s="4" t="s">
        <v>127</v>
      </c>
      <c r="B398" s="4" t="s">
        <v>257</v>
      </c>
      <c r="C398" s="5" t="s">
        <v>7</v>
      </c>
      <c r="D398" s="5" t="s">
        <v>2416</v>
      </c>
      <c r="E398" s="4" t="s">
        <v>2417</v>
      </c>
      <c r="F398" s="36">
        <v>1000</v>
      </c>
      <c r="G398" s="36">
        <v>0</v>
      </c>
      <c r="H398" s="36">
        <v>1000</v>
      </c>
      <c r="I398" s="4" t="s">
        <v>555</v>
      </c>
      <c r="J398" s="4" t="s">
        <v>556</v>
      </c>
      <c r="K398" s="12">
        <f t="shared" si="31"/>
        <v>1000000</v>
      </c>
      <c r="L398" s="12">
        <f t="shared" si="32"/>
        <v>0</v>
      </c>
      <c r="M398" s="12">
        <f t="shared" si="33"/>
        <v>1000000</v>
      </c>
      <c r="N398" s="13" t="str">
        <f t="shared" si="34"/>
        <v>UNICOMUNAL</v>
      </c>
      <c r="O398" s="13" t="str">
        <f t="shared" si="35"/>
        <v>UNIPROVINCIAL</v>
      </c>
      <c r="P398" s="13" t="str">
        <f>_xlfn.XLOOKUP($A398,ZONAS!$A$2:$A$18,ZONAS!$B$2:$B$18)</f>
        <v>CENTRO</v>
      </c>
      <c r="Q398" s="13" t="str">
        <f>_xlfn.XLOOKUP($B398,ZONAS!$D$2:$D$11,ZONAS!$E$2:$E$11)</f>
        <v>DVIA</v>
      </c>
    </row>
    <row r="399" spans="1:17" x14ac:dyDescent="0.2">
      <c r="A399" s="4" t="s">
        <v>127</v>
      </c>
      <c r="B399" s="4" t="s">
        <v>257</v>
      </c>
      <c r="C399" s="5" t="s">
        <v>7</v>
      </c>
      <c r="D399" s="5" t="s">
        <v>2418</v>
      </c>
      <c r="E399" s="4" t="s">
        <v>2419</v>
      </c>
      <c r="F399" s="36">
        <v>1000</v>
      </c>
      <c r="G399" s="36">
        <v>0</v>
      </c>
      <c r="H399" s="36">
        <v>1000</v>
      </c>
      <c r="I399" s="4" t="s">
        <v>555</v>
      </c>
      <c r="J399" s="4" t="s">
        <v>558</v>
      </c>
      <c r="K399" s="12">
        <f t="shared" si="31"/>
        <v>1000000</v>
      </c>
      <c r="L399" s="12">
        <f t="shared" si="32"/>
        <v>0</v>
      </c>
      <c r="M399" s="12">
        <f t="shared" si="33"/>
        <v>1000000</v>
      </c>
      <c r="N399" s="13" t="str">
        <f t="shared" si="34"/>
        <v>UNICOMUNAL</v>
      </c>
      <c r="O399" s="13" t="str">
        <f t="shared" si="35"/>
        <v>UNIPROVINCIAL</v>
      </c>
      <c r="P399" s="13" t="str">
        <f>_xlfn.XLOOKUP($A399,ZONAS!$A$2:$A$18,ZONAS!$B$2:$B$18)</f>
        <v>CENTRO</v>
      </c>
      <c r="Q399" s="13" t="str">
        <f>_xlfn.XLOOKUP($B399,ZONAS!$D$2:$D$11,ZONAS!$E$2:$E$11)</f>
        <v>DVIA</v>
      </c>
    </row>
    <row r="400" spans="1:17" x14ac:dyDescent="0.2">
      <c r="A400" s="4" t="s">
        <v>127</v>
      </c>
      <c r="B400" s="4" t="s">
        <v>257</v>
      </c>
      <c r="C400" s="5" t="s">
        <v>7</v>
      </c>
      <c r="D400" s="5" t="s">
        <v>2420</v>
      </c>
      <c r="E400" s="4" t="s">
        <v>2421</v>
      </c>
      <c r="F400" s="36">
        <v>1596000</v>
      </c>
      <c r="G400" s="36">
        <v>0</v>
      </c>
      <c r="H400" s="36">
        <v>1596000</v>
      </c>
      <c r="I400" s="4" t="s">
        <v>586</v>
      </c>
      <c r="J400" s="4" t="s">
        <v>586</v>
      </c>
      <c r="K400" s="12">
        <f t="shared" si="31"/>
        <v>1596000000</v>
      </c>
      <c r="L400" s="12">
        <f t="shared" si="32"/>
        <v>0</v>
      </c>
      <c r="M400" s="12">
        <f t="shared" si="33"/>
        <v>1596000000</v>
      </c>
      <c r="N400" s="13" t="str">
        <f t="shared" si="34"/>
        <v>UNICOMUNAL</v>
      </c>
      <c r="O400" s="13" t="str">
        <f t="shared" si="35"/>
        <v>UNIPROVINCIAL</v>
      </c>
      <c r="P400" s="13" t="str">
        <f>_xlfn.XLOOKUP($A400,ZONAS!$A$2:$A$18,ZONAS!$B$2:$B$18)</f>
        <v>CENTRO</v>
      </c>
      <c r="Q400" s="13" t="str">
        <f>_xlfn.XLOOKUP($B400,ZONAS!$D$2:$D$11,ZONAS!$E$2:$E$11)</f>
        <v>DVIA</v>
      </c>
    </row>
    <row r="401" spans="1:17" x14ac:dyDescent="0.2">
      <c r="A401" s="4" t="s">
        <v>127</v>
      </c>
      <c r="B401" s="4" t="s">
        <v>257</v>
      </c>
      <c r="C401" s="5" t="s">
        <v>7</v>
      </c>
      <c r="D401" s="5" t="s">
        <v>617</v>
      </c>
      <c r="E401" s="4" t="s">
        <v>618</v>
      </c>
      <c r="F401" s="36">
        <v>929100</v>
      </c>
      <c r="G401" s="36">
        <v>794942.28499999992</v>
      </c>
      <c r="H401" s="36">
        <v>134157.71500000003</v>
      </c>
      <c r="I401" s="4" t="s">
        <v>47</v>
      </c>
      <c r="J401" s="4" t="s">
        <v>47</v>
      </c>
      <c r="K401" s="12">
        <f t="shared" si="31"/>
        <v>929100000</v>
      </c>
      <c r="L401" s="12">
        <f t="shared" si="32"/>
        <v>794942284.99999988</v>
      </c>
      <c r="M401" s="12">
        <f t="shared" si="33"/>
        <v>134157715.00000003</v>
      </c>
      <c r="N401" s="13" t="str">
        <f t="shared" si="34"/>
        <v>UNICOMUNAL</v>
      </c>
      <c r="O401" s="13" t="str">
        <f t="shared" si="35"/>
        <v>UNIPROVINCIAL</v>
      </c>
      <c r="P401" s="13" t="str">
        <f>_xlfn.XLOOKUP($A401,ZONAS!$A$2:$A$18,ZONAS!$B$2:$B$18)</f>
        <v>CENTRO</v>
      </c>
      <c r="Q401" s="13" t="str">
        <f>_xlfn.XLOOKUP($B401,ZONAS!$D$2:$D$11,ZONAS!$E$2:$E$11)</f>
        <v>DVIA</v>
      </c>
    </row>
    <row r="402" spans="1:17" ht="25.5" x14ac:dyDescent="0.2">
      <c r="A402" s="4" t="s">
        <v>127</v>
      </c>
      <c r="B402" s="4" t="s">
        <v>257</v>
      </c>
      <c r="C402" s="5" t="s">
        <v>7</v>
      </c>
      <c r="D402" s="5" t="s">
        <v>2281</v>
      </c>
      <c r="E402" s="4" t="s">
        <v>2911</v>
      </c>
      <c r="F402" s="36">
        <v>636000</v>
      </c>
      <c r="G402" s="36">
        <v>0</v>
      </c>
      <c r="H402" s="36">
        <v>636000</v>
      </c>
      <c r="I402" s="4" t="s">
        <v>2912</v>
      </c>
      <c r="J402" s="4" t="s">
        <v>2913</v>
      </c>
      <c r="K402" s="12">
        <f t="shared" si="31"/>
        <v>636000000</v>
      </c>
      <c r="L402" s="12">
        <f t="shared" si="32"/>
        <v>0</v>
      </c>
      <c r="M402" s="12">
        <f t="shared" si="33"/>
        <v>636000000</v>
      </c>
      <c r="N402" s="13" t="str">
        <f t="shared" si="34"/>
        <v>UNICOMUNAL</v>
      </c>
      <c r="O402" s="13" t="str">
        <f t="shared" si="35"/>
        <v>UNIPROVINCIAL</v>
      </c>
      <c r="P402" s="13" t="str">
        <f>_xlfn.XLOOKUP($A402,ZONAS!$A$2:$A$18,ZONAS!$B$2:$B$18)</f>
        <v>CENTRO</v>
      </c>
      <c r="Q402" s="13" t="str">
        <f>_xlfn.XLOOKUP($B402,ZONAS!$D$2:$D$11,ZONAS!$E$2:$E$11)</f>
        <v>DVIA</v>
      </c>
    </row>
    <row r="403" spans="1:17" x14ac:dyDescent="0.2">
      <c r="A403" s="4" t="s">
        <v>127</v>
      </c>
      <c r="B403" s="4" t="s">
        <v>257</v>
      </c>
      <c r="C403" s="5" t="s">
        <v>7</v>
      </c>
      <c r="D403" s="5" t="s">
        <v>3408</v>
      </c>
      <c r="E403" s="4" t="s">
        <v>3409</v>
      </c>
      <c r="F403" s="36">
        <v>465000</v>
      </c>
      <c r="G403" s="36">
        <v>42372.025999999998</v>
      </c>
      <c r="H403" s="36">
        <v>422627.97399999999</v>
      </c>
      <c r="I403" s="4" t="s">
        <v>46</v>
      </c>
      <c r="J403" s="4" t="s">
        <v>590</v>
      </c>
      <c r="K403" s="12">
        <f t="shared" si="31"/>
        <v>465000000</v>
      </c>
      <c r="L403" s="12">
        <f t="shared" si="32"/>
        <v>42372026</v>
      </c>
      <c r="M403" s="12">
        <f t="shared" si="33"/>
        <v>422627974</v>
      </c>
      <c r="N403" s="13" t="str">
        <f t="shared" si="34"/>
        <v>UNICOMUNAL</v>
      </c>
      <c r="O403" s="13" t="str">
        <f t="shared" si="35"/>
        <v>UNIPROVINCIAL</v>
      </c>
      <c r="P403" s="13" t="str">
        <f>_xlfn.XLOOKUP($A403,ZONAS!$A$2:$A$18,ZONAS!$B$2:$B$18)</f>
        <v>CENTRO</v>
      </c>
      <c r="Q403" s="13" t="str">
        <f>_xlfn.XLOOKUP($B403,ZONAS!$D$2:$D$11,ZONAS!$E$2:$E$11)</f>
        <v>DVIA</v>
      </c>
    </row>
    <row r="404" spans="1:17" x14ac:dyDescent="0.2">
      <c r="A404" s="4" t="s">
        <v>127</v>
      </c>
      <c r="B404" s="4" t="s">
        <v>257</v>
      </c>
      <c r="C404" s="5" t="s">
        <v>7</v>
      </c>
      <c r="D404" s="5" t="s">
        <v>619</v>
      </c>
      <c r="E404" s="4" t="s">
        <v>620</v>
      </c>
      <c r="F404" s="36">
        <v>50000</v>
      </c>
      <c r="G404" s="36">
        <v>0</v>
      </c>
      <c r="H404" s="36">
        <v>50000</v>
      </c>
      <c r="I404" s="4" t="s">
        <v>576</v>
      </c>
      <c r="J404" s="4" t="s">
        <v>621</v>
      </c>
      <c r="K404" s="12">
        <f t="shared" si="31"/>
        <v>50000000</v>
      </c>
      <c r="L404" s="12">
        <f t="shared" si="32"/>
        <v>0</v>
      </c>
      <c r="M404" s="12">
        <f t="shared" si="33"/>
        <v>50000000</v>
      </c>
      <c r="N404" s="13" t="str">
        <f t="shared" si="34"/>
        <v>UNICOMUNAL</v>
      </c>
      <c r="O404" s="13" t="str">
        <f t="shared" si="35"/>
        <v>UNIPROVINCIAL</v>
      </c>
      <c r="P404" s="13" t="str">
        <f>_xlfn.XLOOKUP($A404,ZONAS!$A$2:$A$18,ZONAS!$B$2:$B$18)</f>
        <v>CENTRO</v>
      </c>
      <c r="Q404" s="13" t="str">
        <f>_xlfn.XLOOKUP($B404,ZONAS!$D$2:$D$11,ZONAS!$E$2:$E$11)</f>
        <v>DVIA</v>
      </c>
    </row>
    <row r="405" spans="1:17" x14ac:dyDescent="0.2">
      <c r="A405" s="4" t="s">
        <v>127</v>
      </c>
      <c r="B405" s="4" t="s">
        <v>257</v>
      </c>
      <c r="C405" s="5" t="s">
        <v>7</v>
      </c>
      <c r="D405" s="5" t="s">
        <v>2914</v>
      </c>
      <c r="E405" s="4" t="s">
        <v>2915</v>
      </c>
      <c r="F405" s="36">
        <v>11140</v>
      </c>
      <c r="G405" s="36">
        <v>0</v>
      </c>
      <c r="H405" s="36">
        <v>11140</v>
      </c>
      <c r="I405" s="4" t="s">
        <v>646</v>
      </c>
      <c r="J405" s="4" t="s">
        <v>2916</v>
      </c>
      <c r="K405" s="12">
        <f t="shared" si="31"/>
        <v>11140000</v>
      </c>
      <c r="L405" s="12">
        <f t="shared" si="32"/>
        <v>0</v>
      </c>
      <c r="M405" s="12">
        <f t="shared" si="33"/>
        <v>11140000</v>
      </c>
      <c r="N405" s="13" t="str">
        <f t="shared" si="34"/>
        <v>UNICOMUNAL</v>
      </c>
      <c r="O405" s="13" t="str">
        <f t="shared" si="35"/>
        <v>UNIPROVINCIAL</v>
      </c>
      <c r="P405" s="13" t="str">
        <f>_xlfn.XLOOKUP($A405,ZONAS!$A$2:$A$18,ZONAS!$B$2:$B$18)</f>
        <v>CENTRO</v>
      </c>
      <c r="Q405" s="13" t="str">
        <f>_xlfn.XLOOKUP($B405,ZONAS!$D$2:$D$11,ZONAS!$E$2:$E$11)</f>
        <v>DVIA</v>
      </c>
    </row>
    <row r="406" spans="1:17" ht="38.25" x14ac:dyDescent="0.2">
      <c r="A406" s="4" t="s">
        <v>127</v>
      </c>
      <c r="B406" s="4" t="s">
        <v>257</v>
      </c>
      <c r="C406" s="5" t="s">
        <v>7</v>
      </c>
      <c r="D406" s="5" t="s">
        <v>3410</v>
      </c>
      <c r="E406" s="4" t="s">
        <v>3411</v>
      </c>
      <c r="F406" s="36">
        <v>350000</v>
      </c>
      <c r="G406" s="36">
        <v>206979.41200000001</v>
      </c>
      <c r="H406" s="36">
        <v>143020.58799999999</v>
      </c>
      <c r="I406" s="4" t="s">
        <v>3412</v>
      </c>
      <c r="J406" s="4" t="s">
        <v>3413</v>
      </c>
      <c r="K406" s="12">
        <f t="shared" si="31"/>
        <v>350000000</v>
      </c>
      <c r="L406" s="12">
        <f t="shared" si="32"/>
        <v>206979412</v>
      </c>
      <c r="M406" s="12">
        <f t="shared" si="33"/>
        <v>143020588</v>
      </c>
      <c r="N406" s="13" t="str">
        <f t="shared" si="34"/>
        <v>UNICOMUNAL</v>
      </c>
      <c r="O406" s="13" t="str">
        <f t="shared" si="35"/>
        <v>UNIPROVINCIAL</v>
      </c>
      <c r="P406" s="13" t="str">
        <f>_xlfn.XLOOKUP($A406,ZONAS!$A$2:$A$18,ZONAS!$B$2:$B$18)</f>
        <v>CENTRO</v>
      </c>
      <c r="Q406" s="13" t="str">
        <f>_xlfn.XLOOKUP($B406,ZONAS!$D$2:$D$11,ZONAS!$E$2:$E$11)</f>
        <v>DVIA</v>
      </c>
    </row>
    <row r="407" spans="1:17" ht="25.5" x14ac:dyDescent="0.2">
      <c r="A407" s="4" t="s">
        <v>127</v>
      </c>
      <c r="B407" s="4" t="s">
        <v>257</v>
      </c>
      <c r="C407" s="5" t="s">
        <v>7</v>
      </c>
      <c r="D407" s="5" t="s">
        <v>2917</v>
      </c>
      <c r="E407" s="4" t="s">
        <v>2918</v>
      </c>
      <c r="F407" s="36">
        <v>53650</v>
      </c>
      <c r="G407" s="36">
        <v>0</v>
      </c>
      <c r="H407" s="36">
        <v>53650</v>
      </c>
      <c r="I407" s="4" t="s">
        <v>604</v>
      </c>
      <c r="J407" s="4" t="s">
        <v>4072</v>
      </c>
      <c r="K407" s="12">
        <f t="shared" si="31"/>
        <v>53650000</v>
      </c>
      <c r="L407" s="12">
        <f t="shared" si="32"/>
        <v>0</v>
      </c>
      <c r="M407" s="12">
        <f t="shared" si="33"/>
        <v>53650000</v>
      </c>
      <c r="N407" s="13" t="str">
        <f t="shared" si="34"/>
        <v>UNICOMUNAL</v>
      </c>
      <c r="O407" s="13" t="str">
        <f t="shared" si="35"/>
        <v>UNIPROVINCIAL</v>
      </c>
      <c r="P407" s="13" t="str">
        <f>_xlfn.XLOOKUP($A407,ZONAS!$A$2:$A$18,ZONAS!$B$2:$B$18)</f>
        <v>CENTRO</v>
      </c>
      <c r="Q407" s="13" t="str">
        <f>_xlfn.XLOOKUP($B407,ZONAS!$D$2:$D$11,ZONAS!$E$2:$E$11)</f>
        <v>DVIA</v>
      </c>
    </row>
    <row r="408" spans="1:17" x14ac:dyDescent="0.2">
      <c r="A408" s="4" t="s">
        <v>127</v>
      </c>
      <c r="B408" s="4" t="s">
        <v>257</v>
      </c>
      <c r="C408" s="5" t="s">
        <v>7</v>
      </c>
      <c r="D408" s="5" t="s">
        <v>622</v>
      </c>
      <c r="E408" s="4" t="s">
        <v>623</v>
      </c>
      <c r="F408" s="36">
        <v>8751000</v>
      </c>
      <c r="G408" s="36">
        <v>3305073.8480000002</v>
      </c>
      <c r="H408" s="36">
        <v>5445926.1519999998</v>
      </c>
      <c r="I408" s="4" t="s">
        <v>46</v>
      </c>
      <c r="J408" s="4" t="s">
        <v>46</v>
      </c>
      <c r="K408" s="12">
        <f t="shared" si="31"/>
        <v>8751000000</v>
      </c>
      <c r="L408" s="12">
        <f t="shared" si="32"/>
        <v>3305073848</v>
      </c>
      <c r="M408" s="12">
        <f t="shared" si="33"/>
        <v>5445926152</v>
      </c>
      <c r="N408" s="13" t="str">
        <f t="shared" si="34"/>
        <v>UNICOMUNAL</v>
      </c>
      <c r="O408" s="13" t="str">
        <f t="shared" si="35"/>
        <v>UNIPROVINCIAL</v>
      </c>
      <c r="P408" s="13" t="str">
        <f>_xlfn.XLOOKUP($A408,ZONAS!$A$2:$A$18,ZONAS!$B$2:$B$18)</f>
        <v>CENTRO</v>
      </c>
      <c r="Q408" s="13" t="str">
        <f>_xlfn.XLOOKUP($B408,ZONAS!$D$2:$D$11,ZONAS!$E$2:$E$11)</f>
        <v>DVIA</v>
      </c>
    </row>
    <row r="409" spans="1:17" ht="89.25" x14ac:dyDescent="0.2">
      <c r="A409" s="4" t="s">
        <v>127</v>
      </c>
      <c r="B409" s="4" t="s">
        <v>257</v>
      </c>
      <c r="C409" s="5" t="s">
        <v>7</v>
      </c>
      <c r="D409" s="5" t="s">
        <v>2120</v>
      </c>
      <c r="E409" s="4" t="s">
        <v>2121</v>
      </c>
      <c r="F409" s="36">
        <v>23000</v>
      </c>
      <c r="G409" s="36">
        <v>0</v>
      </c>
      <c r="H409" s="36">
        <v>23000</v>
      </c>
      <c r="I409" s="4" t="s">
        <v>652</v>
      </c>
      <c r="J409" s="4" t="s">
        <v>624</v>
      </c>
      <c r="K409" s="12">
        <f t="shared" si="31"/>
        <v>23000000</v>
      </c>
      <c r="L409" s="12">
        <f t="shared" si="32"/>
        <v>0</v>
      </c>
      <c r="M409" s="12">
        <f t="shared" si="33"/>
        <v>23000000</v>
      </c>
      <c r="N409" s="13" t="str">
        <f t="shared" si="34"/>
        <v>UNICOMUNAL</v>
      </c>
      <c r="O409" s="13" t="str">
        <f t="shared" si="35"/>
        <v>UNIPROVINCIAL</v>
      </c>
      <c r="P409" s="13" t="str">
        <f>_xlfn.XLOOKUP($A409,ZONAS!$A$2:$A$18,ZONAS!$B$2:$B$18)</f>
        <v>CENTRO</v>
      </c>
      <c r="Q409" s="13" t="str">
        <f>_xlfn.XLOOKUP($B409,ZONAS!$D$2:$D$11,ZONAS!$E$2:$E$11)</f>
        <v>DVIA</v>
      </c>
    </row>
    <row r="410" spans="1:17" x14ac:dyDescent="0.2">
      <c r="A410" s="4" t="s">
        <v>127</v>
      </c>
      <c r="B410" s="4" t="s">
        <v>257</v>
      </c>
      <c r="C410" s="5" t="s">
        <v>7</v>
      </c>
      <c r="D410" s="5" t="s">
        <v>625</v>
      </c>
      <c r="E410" s="4" t="s">
        <v>626</v>
      </c>
      <c r="F410" s="36">
        <v>259000</v>
      </c>
      <c r="G410" s="36">
        <v>173726.41699999999</v>
      </c>
      <c r="H410" s="36">
        <v>85273.583000000013</v>
      </c>
      <c r="I410" s="4" t="s">
        <v>557</v>
      </c>
      <c r="J410" s="4" t="s">
        <v>557</v>
      </c>
      <c r="K410" s="12">
        <f t="shared" si="31"/>
        <v>259000000</v>
      </c>
      <c r="L410" s="12">
        <f t="shared" si="32"/>
        <v>173726417</v>
      </c>
      <c r="M410" s="12">
        <f t="shared" si="33"/>
        <v>85273583.000000015</v>
      </c>
      <c r="N410" s="13" t="str">
        <f t="shared" si="34"/>
        <v>UNICOMUNAL</v>
      </c>
      <c r="O410" s="13" t="str">
        <f t="shared" si="35"/>
        <v>UNIPROVINCIAL</v>
      </c>
      <c r="P410" s="13" t="str">
        <f>_xlfn.XLOOKUP($A410,ZONAS!$A$2:$A$18,ZONAS!$B$2:$B$18)</f>
        <v>CENTRO</v>
      </c>
      <c r="Q410" s="13" t="str">
        <f>_xlfn.XLOOKUP($B410,ZONAS!$D$2:$D$11,ZONAS!$E$2:$E$11)</f>
        <v>DVIA</v>
      </c>
    </row>
    <row r="411" spans="1:17" x14ac:dyDescent="0.2">
      <c r="A411" s="4" t="s">
        <v>127</v>
      </c>
      <c r="B411" s="4" t="s">
        <v>257</v>
      </c>
      <c r="C411" s="5" t="s">
        <v>7</v>
      </c>
      <c r="D411" s="5" t="s">
        <v>627</v>
      </c>
      <c r="E411" s="4" t="s">
        <v>628</v>
      </c>
      <c r="F411" s="36">
        <v>1190000</v>
      </c>
      <c r="G411" s="36">
        <v>135.506</v>
      </c>
      <c r="H411" s="36">
        <v>1189864.4939999999</v>
      </c>
      <c r="I411" s="4" t="s">
        <v>47</v>
      </c>
      <c r="J411" s="4" t="s">
        <v>629</v>
      </c>
      <c r="K411" s="12">
        <f t="shared" si="31"/>
        <v>1190000000</v>
      </c>
      <c r="L411" s="12">
        <f t="shared" si="32"/>
        <v>135506</v>
      </c>
      <c r="M411" s="12">
        <f t="shared" si="33"/>
        <v>1189864494</v>
      </c>
      <c r="N411" s="13" t="str">
        <f t="shared" si="34"/>
        <v>UNICOMUNAL</v>
      </c>
      <c r="O411" s="13" t="str">
        <f t="shared" si="35"/>
        <v>UNIPROVINCIAL</v>
      </c>
      <c r="P411" s="13" t="str">
        <f>_xlfn.XLOOKUP($A411,ZONAS!$A$2:$A$18,ZONAS!$B$2:$B$18)</f>
        <v>CENTRO</v>
      </c>
      <c r="Q411" s="13" t="str">
        <f>_xlfn.XLOOKUP($B411,ZONAS!$D$2:$D$11,ZONAS!$E$2:$E$11)</f>
        <v>DVIA</v>
      </c>
    </row>
    <row r="412" spans="1:17" ht="25.5" x14ac:dyDescent="0.2">
      <c r="A412" s="4" t="s">
        <v>127</v>
      </c>
      <c r="B412" s="4" t="s">
        <v>257</v>
      </c>
      <c r="C412" s="5" t="s">
        <v>7</v>
      </c>
      <c r="D412" s="5" t="s">
        <v>3414</v>
      </c>
      <c r="E412" s="4" t="s">
        <v>3415</v>
      </c>
      <c r="F412" s="36">
        <v>6238000</v>
      </c>
      <c r="G412" s="36">
        <v>2135249.6440000003</v>
      </c>
      <c r="H412" s="36">
        <v>4102750.3560000001</v>
      </c>
      <c r="I412" s="4" t="s">
        <v>3412</v>
      </c>
      <c r="J412" s="4" t="s">
        <v>3416</v>
      </c>
      <c r="K412" s="12">
        <f t="shared" si="31"/>
        <v>6238000000</v>
      </c>
      <c r="L412" s="12">
        <f t="shared" si="32"/>
        <v>2135249644.0000002</v>
      </c>
      <c r="M412" s="12">
        <f t="shared" si="33"/>
        <v>4102750356</v>
      </c>
      <c r="N412" s="13" t="str">
        <f t="shared" si="34"/>
        <v>UNICOMUNAL</v>
      </c>
      <c r="O412" s="13" t="str">
        <f t="shared" si="35"/>
        <v>UNIPROVINCIAL</v>
      </c>
      <c r="P412" s="13" t="str">
        <f>_xlfn.XLOOKUP($A412,ZONAS!$A$2:$A$18,ZONAS!$B$2:$B$18)</f>
        <v>CENTRO</v>
      </c>
      <c r="Q412" s="13" t="str">
        <f>_xlfn.XLOOKUP($B412,ZONAS!$D$2:$D$11,ZONAS!$E$2:$E$11)</f>
        <v>DVIA</v>
      </c>
    </row>
    <row r="413" spans="1:17" ht="38.25" x14ac:dyDescent="0.2">
      <c r="A413" s="4" t="s">
        <v>127</v>
      </c>
      <c r="B413" s="4" t="s">
        <v>257</v>
      </c>
      <c r="C413" s="5" t="s">
        <v>7</v>
      </c>
      <c r="D413" s="5" t="s">
        <v>630</v>
      </c>
      <c r="E413" s="4" t="s">
        <v>631</v>
      </c>
      <c r="F413" s="36">
        <v>14000</v>
      </c>
      <c r="G413" s="36">
        <v>0</v>
      </c>
      <c r="H413" s="36">
        <v>14000</v>
      </c>
      <c r="I413" s="4" t="s">
        <v>632</v>
      </c>
      <c r="J413" s="4" t="s">
        <v>633</v>
      </c>
      <c r="K413" s="12">
        <f t="shared" si="31"/>
        <v>14000000</v>
      </c>
      <c r="L413" s="12">
        <f t="shared" si="32"/>
        <v>0</v>
      </c>
      <c r="M413" s="12">
        <f t="shared" si="33"/>
        <v>14000000</v>
      </c>
      <c r="N413" s="13" t="str">
        <f t="shared" si="34"/>
        <v>UNICOMUNAL</v>
      </c>
      <c r="O413" s="13" t="str">
        <f t="shared" si="35"/>
        <v>UNIPROVINCIAL</v>
      </c>
      <c r="P413" s="13" t="str">
        <f>_xlfn.XLOOKUP($A413,ZONAS!$A$2:$A$18,ZONAS!$B$2:$B$18)</f>
        <v>CENTRO</v>
      </c>
      <c r="Q413" s="13" t="str">
        <f>_xlfn.XLOOKUP($B413,ZONAS!$D$2:$D$11,ZONAS!$E$2:$E$11)</f>
        <v>DVIA</v>
      </c>
    </row>
    <row r="414" spans="1:17" x14ac:dyDescent="0.2">
      <c r="A414" s="4" t="s">
        <v>127</v>
      </c>
      <c r="B414" s="4" t="s">
        <v>257</v>
      </c>
      <c r="C414" s="5" t="s">
        <v>7</v>
      </c>
      <c r="D414" s="5" t="s">
        <v>634</v>
      </c>
      <c r="E414" s="4" t="s">
        <v>2422</v>
      </c>
      <c r="F414" s="36">
        <v>50000</v>
      </c>
      <c r="G414" s="36">
        <v>0</v>
      </c>
      <c r="H414" s="36">
        <v>50000</v>
      </c>
      <c r="I414" s="4" t="s">
        <v>635</v>
      </c>
      <c r="J414" s="4" t="s">
        <v>636</v>
      </c>
      <c r="K414" s="12">
        <f t="shared" si="31"/>
        <v>50000000</v>
      </c>
      <c r="L414" s="12">
        <f t="shared" si="32"/>
        <v>0</v>
      </c>
      <c r="M414" s="12">
        <f t="shared" si="33"/>
        <v>50000000</v>
      </c>
      <c r="N414" s="13" t="str">
        <f t="shared" si="34"/>
        <v>UNICOMUNAL</v>
      </c>
      <c r="O414" s="13" t="str">
        <f t="shared" si="35"/>
        <v>UNIPROVINCIAL</v>
      </c>
      <c r="P414" s="13" t="str">
        <f>_xlfn.XLOOKUP($A414,ZONAS!$A$2:$A$18,ZONAS!$B$2:$B$18)</f>
        <v>CENTRO</v>
      </c>
      <c r="Q414" s="13" t="str">
        <f>_xlfn.XLOOKUP($B414,ZONAS!$D$2:$D$11,ZONAS!$E$2:$E$11)</f>
        <v>DVIA</v>
      </c>
    </row>
    <row r="415" spans="1:17" x14ac:dyDescent="0.2">
      <c r="A415" s="4" t="s">
        <v>127</v>
      </c>
      <c r="B415" s="4" t="s">
        <v>257</v>
      </c>
      <c r="C415" s="5" t="s">
        <v>7</v>
      </c>
      <c r="D415" s="5" t="s">
        <v>637</v>
      </c>
      <c r="E415" s="4" t="s">
        <v>638</v>
      </c>
      <c r="F415" s="36">
        <v>9669000</v>
      </c>
      <c r="G415" s="36">
        <v>0</v>
      </c>
      <c r="H415" s="36">
        <v>9669000</v>
      </c>
      <c r="I415" s="4" t="s">
        <v>586</v>
      </c>
      <c r="J415" s="4" t="s">
        <v>586</v>
      </c>
      <c r="K415" s="12">
        <f t="shared" si="31"/>
        <v>9669000000</v>
      </c>
      <c r="L415" s="12">
        <f t="shared" si="32"/>
        <v>0</v>
      </c>
      <c r="M415" s="12">
        <f t="shared" si="33"/>
        <v>9669000000</v>
      </c>
      <c r="N415" s="13" t="str">
        <f t="shared" si="34"/>
        <v>UNICOMUNAL</v>
      </c>
      <c r="O415" s="13" t="str">
        <f t="shared" si="35"/>
        <v>UNIPROVINCIAL</v>
      </c>
      <c r="P415" s="13" t="str">
        <f>_xlfn.XLOOKUP($A415,ZONAS!$A$2:$A$18,ZONAS!$B$2:$B$18)</f>
        <v>CENTRO</v>
      </c>
      <c r="Q415" s="13" t="str">
        <f>_xlfn.XLOOKUP($B415,ZONAS!$D$2:$D$11,ZONAS!$E$2:$E$11)</f>
        <v>DVIA</v>
      </c>
    </row>
    <row r="416" spans="1:17" x14ac:dyDescent="0.2">
      <c r="A416" s="4" t="s">
        <v>127</v>
      </c>
      <c r="B416" s="4" t="s">
        <v>257</v>
      </c>
      <c r="C416" s="5" t="s">
        <v>7</v>
      </c>
      <c r="D416" s="5" t="s">
        <v>639</v>
      </c>
      <c r="E416" s="4" t="s">
        <v>640</v>
      </c>
      <c r="F416" s="36">
        <v>40000</v>
      </c>
      <c r="G416" s="36">
        <v>33158.116999999998</v>
      </c>
      <c r="H416" s="36">
        <v>6841.8830000000016</v>
      </c>
      <c r="I416" s="4" t="s">
        <v>586</v>
      </c>
      <c r="J416" s="4" t="s">
        <v>587</v>
      </c>
      <c r="K416" s="12">
        <f t="shared" si="31"/>
        <v>40000000</v>
      </c>
      <c r="L416" s="12">
        <f t="shared" si="32"/>
        <v>33158117</v>
      </c>
      <c r="M416" s="12">
        <f t="shared" si="33"/>
        <v>6841883.0000000019</v>
      </c>
      <c r="N416" s="13" t="str">
        <f t="shared" si="34"/>
        <v>UNICOMUNAL</v>
      </c>
      <c r="O416" s="13" t="str">
        <f t="shared" si="35"/>
        <v>UNIPROVINCIAL</v>
      </c>
      <c r="P416" s="13" t="str">
        <f>_xlfn.XLOOKUP($A416,ZONAS!$A$2:$A$18,ZONAS!$B$2:$B$18)</f>
        <v>CENTRO</v>
      </c>
      <c r="Q416" s="13" t="str">
        <f>_xlfn.XLOOKUP($B416,ZONAS!$D$2:$D$11,ZONAS!$E$2:$E$11)</f>
        <v>DVIA</v>
      </c>
    </row>
    <row r="417" spans="1:17" x14ac:dyDescent="0.2">
      <c r="A417" s="4" t="s">
        <v>127</v>
      </c>
      <c r="B417" s="4" t="s">
        <v>257</v>
      </c>
      <c r="C417" s="5" t="s">
        <v>7</v>
      </c>
      <c r="D417" s="5" t="s">
        <v>641</v>
      </c>
      <c r="E417" s="4" t="s">
        <v>642</v>
      </c>
      <c r="F417" s="36">
        <v>3000</v>
      </c>
      <c r="G417" s="36">
        <v>742.93600000000004</v>
      </c>
      <c r="H417" s="36">
        <v>2257.0639999999999</v>
      </c>
      <c r="I417" s="4" t="s">
        <v>46</v>
      </c>
      <c r="J417" s="4" t="s">
        <v>643</v>
      </c>
      <c r="K417" s="12">
        <f t="shared" si="31"/>
        <v>3000000</v>
      </c>
      <c r="L417" s="12">
        <f t="shared" si="32"/>
        <v>742936</v>
      </c>
      <c r="M417" s="12">
        <f t="shared" si="33"/>
        <v>2257064</v>
      </c>
      <c r="N417" s="13" t="str">
        <f t="shared" si="34"/>
        <v>UNICOMUNAL</v>
      </c>
      <c r="O417" s="13" t="str">
        <f t="shared" si="35"/>
        <v>UNIPROVINCIAL</v>
      </c>
      <c r="P417" s="13" t="str">
        <f>_xlfn.XLOOKUP($A417,ZONAS!$A$2:$A$18,ZONAS!$B$2:$B$18)</f>
        <v>CENTRO</v>
      </c>
      <c r="Q417" s="13" t="str">
        <f>_xlfn.XLOOKUP($B417,ZONAS!$D$2:$D$11,ZONAS!$E$2:$E$11)</f>
        <v>DVIA</v>
      </c>
    </row>
    <row r="418" spans="1:17" x14ac:dyDescent="0.2">
      <c r="A418" s="4" t="s">
        <v>127</v>
      </c>
      <c r="B418" s="4" t="s">
        <v>257</v>
      </c>
      <c r="C418" s="5" t="s">
        <v>7</v>
      </c>
      <c r="D418" s="5" t="s">
        <v>644</v>
      </c>
      <c r="E418" s="4" t="s">
        <v>2122</v>
      </c>
      <c r="F418" s="36">
        <v>637000</v>
      </c>
      <c r="G418" s="36">
        <v>423921.62400000001</v>
      </c>
      <c r="H418" s="36">
        <v>213078.37599999999</v>
      </c>
      <c r="I418" s="4" t="s">
        <v>47</v>
      </c>
      <c r="J418" s="4" t="s">
        <v>629</v>
      </c>
      <c r="K418" s="12">
        <f t="shared" si="31"/>
        <v>637000000</v>
      </c>
      <c r="L418" s="12">
        <f t="shared" si="32"/>
        <v>423921624</v>
      </c>
      <c r="M418" s="12">
        <f t="shared" si="33"/>
        <v>213078376</v>
      </c>
      <c r="N418" s="13" t="str">
        <f t="shared" si="34"/>
        <v>UNICOMUNAL</v>
      </c>
      <c r="O418" s="13" t="str">
        <f t="shared" si="35"/>
        <v>UNIPROVINCIAL</v>
      </c>
      <c r="P418" s="13" t="str">
        <f>_xlfn.XLOOKUP($A418,ZONAS!$A$2:$A$18,ZONAS!$B$2:$B$18)</f>
        <v>CENTRO</v>
      </c>
      <c r="Q418" s="13" t="str">
        <f>_xlfn.XLOOKUP($B418,ZONAS!$D$2:$D$11,ZONAS!$E$2:$E$11)</f>
        <v>DVIA</v>
      </c>
    </row>
    <row r="419" spans="1:17" x14ac:dyDescent="0.2">
      <c r="A419" s="4" t="s">
        <v>127</v>
      </c>
      <c r="B419" s="4" t="s">
        <v>257</v>
      </c>
      <c r="C419" s="5" t="s">
        <v>7</v>
      </c>
      <c r="D419" s="5" t="s">
        <v>3417</v>
      </c>
      <c r="E419" s="4" t="s">
        <v>3418</v>
      </c>
      <c r="F419" s="36">
        <v>720000</v>
      </c>
      <c r="G419" s="36">
        <v>299277.48</v>
      </c>
      <c r="H419" s="36">
        <v>420722.52</v>
      </c>
      <c r="I419" s="4" t="s">
        <v>557</v>
      </c>
      <c r="J419" s="4" t="s">
        <v>557</v>
      </c>
      <c r="K419" s="12">
        <f t="shared" si="31"/>
        <v>720000000</v>
      </c>
      <c r="L419" s="12">
        <f t="shared" si="32"/>
        <v>299277480</v>
      </c>
      <c r="M419" s="12">
        <f t="shared" si="33"/>
        <v>420722520</v>
      </c>
      <c r="N419" s="13" t="str">
        <f t="shared" si="34"/>
        <v>UNICOMUNAL</v>
      </c>
      <c r="O419" s="13" t="str">
        <f t="shared" si="35"/>
        <v>UNIPROVINCIAL</v>
      </c>
      <c r="P419" s="13" t="str">
        <f>_xlfn.XLOOKUP($A419,ZONAS!$A$2:$A$18,ZONAS!$B$2:$B$18)</f>
        <v>CENTRO</v>
      </c>
      <c r="Q419" s="13" t="str">
        <f>_xlfn.XLOOKUP($B419,ZONAS!$D$2:$D$11,ZONAS!$E$2:$E$11)</f>
        <v>DVIA</v>
      </c>
    </row>
    <row r="420" spans="1:17" x14ac:dyDescent="0.2">
      <c r="A420" s="4" t="s">
        <v>127</v>
      </c>
      <c r="B420" s="4" t="s">
        <v>257</v>
      </c>
      <c r="C420" s="5" t="s">
        <v>7</v>
      </c>
      <c r="D420" s="5" t="s">
        <v>3419</v>
      </c>
      <c r="E420" s="4" t="s">
        <v>3420</v>
      </c>
      <c r="F420" s="36">
        <v>66000</v>
      </c>
      <c r="G420" s="36">
        <v>0</v>
      </c>
      <c r="H420" s="36">
        <v>66000</v>
      </c>
      <c r="I420" s="4" t="s">
        <v>557</v>
      </c>
      <c r="J420" s="4" t="s">
        <v>557</v>
      </c>
      <c r="K420" s="12">
        <f t="shared" si="31"/>
        <v>66000000</v>
      </c>
      <c r="L420" s="12">
        <f t="shared" si="32"/>
        <v>0</v>
      </c>
      <c r="M420" s="12">
        <f t="shared" si="33"/>
        <v>66000000</v>
      </c>
      <c r="N420" s="13" t="str">
        <f t="shared" si="34"/>
        <v>UNICOMUNAL</v>
      </c>
      <c r="O420" s="13" t="str">
        <f t="shared" si="35"/>
        <v>UNIPROVINCIAL</v>
      </c>
      <c r="P420" s="13" t="str">
        <f>_xlfn.XLOOKUP($A420,ZONAS!$A$2:$A$18,ZONAS!$B$2:$B$18)</f>
        <v>CENTRO</v>
      </c>
      <c r="Q420" s="13" t="str">
        <f>_xlfn.XLOOKUP($B420,ZONAS!$D$2:$D$11,ZONAS!$E$2:$E$11)</f>
        <v>DVIA</v>
      </c>
    </row>
    <row r="421" spans="1:17" ht="25.5" x14ac:dyDescent="0.2">
      <c r="A421" s="4" t="s">
        <v>127</v>
      </c>
      <c r="B421" s="4" t="s">
        <v>257</v>
      </c>
      <c r="C421" s="5" t="s">
        <v>7</v>
      </c>
      <c r="D421" s="5" t="s">
        <v>645</v>
      </c>
      <c r="E421" s="4" t="s">
        <v>2423</v>
      </c>
      <c r="F421" s="36">
        <v>53000</v>
      </c>
      <c r="G421" s="36">
        <v>0</v>
      </c>
      <c r="H421" s="36">
        <v>53000</v>
      </c>
      <c r="I421" s="4" t="s">
        <v>646</v>
      </c>
      <c r="J421" s="4" t="s">
        <v>647</v>
      </c>
      <c r="K421" s="12">
        <f t="shared" si="31"/>
        <v>53000000</v>
      </c>
      <c r="L421" s="12">
        <f t="shared" si="32"/>
        <v>0</v>
      </c>
      <c r="M421" s="12">
        <f t="shared" si="33"/>
        <v>53000000</v>
      </c>
      <c r="N421" s="13" t="str">
        <f t="shared" si="34"/>
        <v>UNICOMUNAL</v>
      </c>
      <c r="O421" s="13" t="str">
        <f t="shared" si="35"/>
        <v>UNIPROVINCIAL</v>
      </c>
      <c r="P421" s="13" t="str">
        <f>_xlfn.XLOOKUP($A421,ZONAS!$A$2:$A$18,ZONAS!$B$2:$B$18)</f>
        <v>CENTRO</v>
      </c>
      <c r="Q421" s="13" t="str">
        <f>_xlfn.XLOOKUP($B421,ZONAS!$D$2:$D$11,ZONAS!$E$2:$E$11)</f>
        <v>DVIA</v>
      </c>
    </row>
    <row r="422" spans="1:17" x14ac:dyDescent="0.2">
      <c r="A422" s="4" t="s">
        <v>127</v>
      </c>
      <c r="B422" s="4" t="s">
        <v>257</v>
      </c>
      <c r="C422" s="5" t="s">
        <v>7</v>
      </c>
      <c r="D422" s="5" t="s">
        <v>2919</v>
      </c>
      <c r="E422" s="4" t="s">
        <v>2920</v>
      </c>
      <c r="F422" s="36">
        <v>53650</v>
      </c>
      <c r="G422" s="36">
        <v>0</v>
      </c>
      <c r="H422" s="36">
        <v>53650</v>
      </c>
      <c r="I422" s="4" t="s">
        <v>586</v>
      </c>
      <c r="J422" s="4" t="s">
        <v>2921</v>
      </c>
      <c r="K422" s="12">
        <f t="shared" si="31"/>
        <v>53650000</v>
      </c>
      <c r="L422" s="12">
        <f t="shared" si="32"/>
        <v>0</v>
      </c>
      <c r="M422" s="12">
        <f t="shared" si="33"/>
        <v>53650000</v>
      </c>
      <c r="N422" s="13" t="str">
        <f t="shared" si="34"/>
        <v>UNICOMUNAL</v>
      </c>
      <c r="O422" s="13" t="str">
        <f t="shared" si="35"/>
        <v>UNIPROVINCIAL</v>
      </c>
      <c r="P422" s="13" t="str">
        <f>_xlfn.XLOOKUP($A422,ZONAS!$A$2:$A$18,ZONAS!$B$2:$B$18)</f>
        <v>CENTRO</v>
      </c>
      <c r="Q422" s="13" t="str">
        <f>_xlfn.XLOOKUP($B422,ZONAS!$D$2:$D$11,ZONAS!$E$2:$E$11)</f>
        <v>DVIA</v>
      </c>
    </row>
    <row r="423" spans="1:17" x14ac:dyDescent="0.2">
      <c r="A423" s="4" t="s">
        <v>127</v>
      </c>
      <c r="B423" s="4" t="s">
        <v>257</v>
      </c>
      <c r="C423" s="5" t="s">
        <v>7</v>
      </c>
      <c r="D423" s="5" t="s">
        <v>2922</v>
      </c>
      <c r="E423" s="4" t="s">
        <v>2923</v>
      </c>
      <c r="F423" s="36">
        <v>54150</v>
      </c>
      <c r="G423" s="36">
        <v>0</v>
      </c>
      <c r="H423" s="36">
        <v>54150</v>
      </c>
      <c r="I423" s="4" t="s">
        <v>46</v>
      </c>
      <c r="J423" s="4" t="s">
        <v>658</v>
      </c>
      <c r="K423" s="12">
        <f t="shared" si="31"/>
        <v>54150000</v>
      </c>
      <c r="L423" s="12">
        <f t="shared" si="32"/>
        <v>0</v>
      </c>
      <c r="M423" s="12">
        <f t="shared" si="33"/>
        <v>54150000</v>
      </c>
      <c r="N423" s="13" t="str">
        <f t="shared" si="34"/>
        <v>UNICOMUNAL</v>
      </c>
      <c r="O423" s="13" t="str">
        <f t="shared" si="35"/>
        <v>UNIPROVINCIAL</v>
      </c>
      <c r="P423" s="13" t="str">
        <f>_xlfn.XLOOKUP($A423,ZONAS!$A$2:$A$18,ZONAS!$B$2:$B$18)</f>
        <v>CENTRO</v>
      </c>
      <c r="Q423" s="13" t="str">
        <f>_xlfn.XLOOKUP($B423,ZONAS!$D$2:$D$11,ZONAS!$E$2:$E$11)</f>
        <v>DVIA</v>
      </c>
    </row>
    <row r="424" spans="1:17" x14ac:dyDescent="0.2">
      <c r="A424" s="4" t="s">
        <v>127</v>
      </c>
      <c r="B424" s="4" t="s">
        <v>257</v>
      </c>
      <c r="C424" s="5" t="s">
        <v>7</v>
      </c>
      <c r="D424" s="5" t="s">
        <v>3421</v>
      </c>
      <c r="E424" s="4" t="s">
        <v>3422</v>
      </c>
      <c r="F424" s="36">
        <v>245000</v>
      </c>
      <c r="G424" s="36">
        <v>244959.96599999999</v>
      </c>
      <c r="H424" s="36">
        <v>40.034000000014203</v>
      </c>
      <c r="I424" s="4" t="s">
        <v>555</v>
      </c>
      <c r="J424" s="4" t="s">
        <v>558</v>
      </c>
      <c r="K424" s="12">
        <f t="shared" si="31"/>
        <v>245000000</v>
      </c>
      <c r="L424" s="12">
        <f t="shared" si="32"/>
        <v>244959966</v>
      </c>
      <c r="M424" s="12">
        <f t="shared" si="33"/>
        <v>40034.000000014203</v>
      </c>
      <c r="N424" s="13" t="str">
        <f t="shared" si="34"/>
        <v>UNICOMUNAL</v>
      </c>
      <c r="O424" s="13" t="str">
        <f t="shared" si="35"/>
        <v>UNIPROVINCIAL</v>
      </c>
      <c r="P424" s="13" t="str">
        <f>_xlfn.XLOOKUP($A424,ZONAS!$A$2:$A$18,ZONAS!$B$2:$B$18)</f>
        <v>CENTRO</v>
      </c>
      <c r="Q424" s="13" t="str">
        <f>_xlfn.XLOOKUP($B424,ZONAS!$D$2:$D$11,ZONAS!$E$2:$E$11)</f>
        <v>DVIA</v>
      </c>
    </row>
    <row r="425" spans="1:17" x14ac:dyDescent="0.2">
      <c r="A425" s="4" t="s">
        <v>127</v>
      </c>
      <c r="B425" s="4" t="s">
        <v>257</v>
      </c>
      <c r="C425" s="5" t="s">
        <v>7</v>
      </c>
      <c r="D425" s="5" t="s">
        <v>648</v>
      </c>
      <c r="E425" s="4" t="s">
        <v>2424</v>
      </c>
      <c r="F425" s="36">
        <v>100000</v>
      </c>
      <c r="G425" s="36">
        <v>0</v>
      </c>
      <c r="H425" s="36">
        <v>100000</v>
      </c>
      <c r="I425" s="4" t="s">
        <v>576</v>
      </c>
      <c r="J425" s="4" t="s">
        <v>649</v>
      </c>
      <c r="K425" s="12">
        <f t="shared" si="31"/>
        <v>100000000</v>
      </c>
      <c r="L425" s="12">
        <f t="shared" si="32"/>
        <v>0</v>
      </c>
      <c r="M425" s="12">
        <f t="shared" si="33"/>
        <v>100000000</v>
      </c>
      <c r="N425" s="13" t="str">
        <f t="shared" si="34"/>
        <v>UNICOMUNAL</v>
      </c>
      <c r="O425" s="13" t="str">
        <f t="shared" si="35"/>
        <v>UNIPROVINCIAL</v>
      </c>
      <c r="P425" s="13" t="str">
        <f>_xlfn.XLOOKUP($A425,ZONAS!$A$2:$A$18,ZONAS!$B$2:$B$18)</f>
        <v>CENTRO</v>
      </c>
      <c r="Q425" s="13" t="str">
        <f>_xlfn.XLOOKUP($B425,ZONAS!$D$2:$D$11,ZONAS!$E$2:$E$11)</f>
        <v>DVIA</v>
      </c>
    </row>
    <row r="426" spans="1:17" x14ac:dyDescent="0.2">
      <c r="A426" s="4" t="s">
        <v>127</v>
      </c>
      <c r="B426" s="4" t="s">
        <v>257</v>
      </c>
      <c r="C426" s="5" t="s">
        <v>7</v>
      </c>
      <c r="D426" s="5" t="s">
        <v>650</v>
      </c>
      <c r="E426" s="4" t="s">
        <v>651</v>
      </c>
      <c r="F426" s="36">
        <v>671000</v>
      </c>
      <c r="G426" s="36">
        <v>462436.05</v>
      </c>
      <c r="H426" s="36">
        <v>208563.95</v>
      </c>
      <c r="I426" s="4" t="s">
        <v>576</v>
      </c>
      <c r="J426" s="4" t="s">
        <v>576</v>
      </c>
      <c r="K426" s="12">
        <f t="shared" si="31"/>
        <v>671000000</v>
      </c>
      <c r="L426" s="12">
        <f t="shared" si="32"/>
        <v>462436050</v>
      </c>
      <c r="M426" s="12">
        <f t="shared" si="33"/>
        <v>208563950</v>
      </c>
      <c r="N426" s="13" t="str">
        <f t="shared" si="34"/>
        <v>UNICOMUNAL</v>
      </c>
      <c r="O426" s="13" t="str">
        <f t="shared" si="35"/>
        <v>UNIPROVINCIAL</v>
      </c>
      <c r="P426" s="13" t="str">
        <f>_xlfn.XLOOKUP($A426,ZONAS!$A$2:$A$18,ZONAS!$B$2:$B$18)</f>
        <v>CENTRO</v>
      </c>
      <c r="Q426" s="13" t="str">
        <f>_xlfn.XLOOKUP($B426,ZONAS!$D$2:$D$11,ZONAS!$E$2:$E$11)</f>
        <v>DVIA</v>
      </c>
    </row>
    <row r="427" spans="1:17" x14ac:dyDescent="0.2">
      <c r="A427" s="4" t="s">
        <v>127</v>
      </c>
      <c r="B427" s="4" t="s">
        <v>257</v>
      </c>
      <c r="C427" s="5" t="s">
        <v>7</v>
      </c>
      <c r="D427" s="5" t="s">
        <v>3423</v>
      </c>
      <c r="E427" s="4" t="s">
        <v>3424</v>
      </c>
      <c r="F427" s="36">
        <v>153000</v>
      </c>
      <c r="G427" s="36">
        <v>66435.683000000005</v>
      </c>
      <c r="H427" s="36">
        <v>86564.316999999995</v>
      </c>
      <c r="I427" s="4" t="s">
        <v>23</v>
      </c>
      <c r="J427" s="4" t="s">
        <v>24</v>
      </c>
      <c r="K427" s="12">
        <f t="shared" si="31"/>
        <v>153000000</v>
      </c>
      <c r="L427" s="12">
        <f t="shared" si="32"/>
        <v>66435683.000000007</v>
      </c>
      <c r="M427" s="12">
        <f t="shared" si="33"/>
        <v>86564317</v>
      </c>
      <c r="N427" s="13" t="str">
        <f t="shared" si="34"/>
        <v>INTERCOMUNAL</v>
      </c>
      <c r="O427" s="13" t="str">
        <f t="shared" si="35"/>
        <v>INTERPROVINCIAL</v>
      </c>
      <c r="P427" s="13" t="str">
        <f>_xlfn.XLOOKUP($A427,ZONAS!$A$2:$A$18,ZONAS!$B$2:$B$18)</f>
        <v>CENTRO</v>
      </c>
      <c r="Q427" s="13" t="str">
        <f>_xlfn.XLOOKUP($B427,ZONAS!$D$2:$D$11,ZONAS!$E$2:$E$11)</f>
        <v>DVIA</v>
      </c>
    </row>
    <row r="428" spans="1:17" x14ac:dyDescent="0.2">
      <c r="A428" s="4" t="s">
        <v>127</v>
      </c>
      <c r="B428" s="4" t="s">
        <v>257</v>
      </c>
      <c r="C428" s="5" t="s">
        <v>7</v>
      </c>
      <c r="D428" s="5" t="s">
        <v>2924</v>
      </c>
      <c r="E428" s="4" t="s">
        <v>2925</v>
      </c>
      <c r="F428" s="36">
        <v>467720</v>
      </c>
      <c r="G428" s="36">
        <v>0</v>
      </c>
      <c r="H428" s="36">
        <v>467720</v>
      </c>
      <c r="I428" s="4" t="s">
        <v>555</v>
      </c>
      <c r="J428" s="4" t="s">
        <v>2926</v>
      </c>
      <c r="K428" s="12">
        <f t="shared" si="31"/>
        <v>467720000</v>
      </c>
      <c r="L428" s="12">
        <f t="shared" si="32"/>
        <v>0</v>
      </c>
      <c r="M428" s="12">
        <f t="shared" si="33"/>
        <v>467720000</v>
      </c>
      <c r="N428" s="13" t="str">
        <f t="shared" si="34"/>
        <v>UNICOMUNAL</v>
      </c>
      <c r="O428" s="13" t="str">
        <f t="shared" si="35"/>
        <v>UNIPROVINCIAL</v>
      </c>
      <c r="P428" s="13" t="str">
        <f>_xlfn.XLOOKUP($A428,ZONAS!$A$2:$A$18,ZONAS!$B$2:$B$18)</f>
        <v>CENTRO</v>
      </c>
      <c r="Q428" s="13" t="str">
        <f>_xlfn.XLOOKUP($B428,ZONAS!$D$2:$D$11,ZONAS!$E$2:$E$11)</f>
        <v>DVIA</v>
      </c>
    </row>
    <row r="429" spans="1:17" ht="89.25" x14ac:dyDescent="0.2">
      <c r="A429" s="4" t="s">
        <v>127</v>
      </c>
      <c r="B429" s="4" t="s">
        <v>257</v>
      </c>
      <c r="C429" s="5" t="s">
        <v>7</v>
      </c>
      <c r="D429" s="5" t="s">
        <v>3425</v>
      </c>
      <c r="E429" s="4" t="s">
        <v>3426</v>
      </c>
      <c r="F429" s="36">
        <v>7650000</v>
      </c>
      <c r="G429" s="36">
        <v>3394382.06</v>
      </c>
      <c r="H429" s="36">
        <v>4255617.9399999995</v>
      </c>
      <c r="I429" s="4" t="s">
        <v>652</v>
      </c>
      <c r="J429" s="4" t="s">
        <v>624</v>
      </c>
      <c r="K429" s="12">
        <f t="shared" si="31"/>
        <v>7650000000</v>
      </c>
      <c r="L429" s="12">
        <f t="shared" si="32"/>
        <v>3394382060</v>
      </c>
      <c r="M429" s="12">
        <f t="shared" si="33"/>
        <v>4255617939.9999995</v>
      </c>
      <c r="N429" s="13" t="str">
        <f t="shared" si="34"/>
        <v>UNICOMUNAL</v>
      </c>
      <c r="O429" s="13" t="str">
        <f t="shared" si="35"/>
        <v>UNIPROVINCIAL</v>
      </c>
      <c r="P429" s="13" t="str">
        <f>_xlfn.XLOOKUP($A429,ZONAS!$A$2:$A$18,ZONAS!$B$2:$B$18)</f>
        <v>CENTRO</v>
      </c>
      <c r="Q429" s="13" t="str">
        <f>_xlfn.XLOOKUP($B429,ZONAS!$D$2:$D$11,ZONAS!$E$2:$E$11)</f>
        <v>DVIA</v>
      </c>
    </row>
    <row r="430" spans="1:17" ht="89.25" x14ac:dyDescent="0.2">
      <c r="A430" s="4" t="s">
        <v>127</v>
      </c>
      <c r="B430" s="4" t="s">
        <v>257</v>
      </c>
      <c r="C430" s="5" t="s">
        <v>7</v>
      </c>
      <c r="D430" s="5" t="s">
        <v>3427</v>
      </c>
      <c r="E430" s="4" t="s">
        <v>3428</v>
      </c>
      <c r="F430" s="36">
        <v>2159000</v>
      </c>
      <c r="G430" s="36">
        <v>1597643.078</v>
      </c>
      <c r="H430" s="36">
        <v>561356.92200000002</v>
      </c>
      <c r="I430" s="4" t="s">
        <v>652</v>
      </c>
      <c r="J430" s="4" t="s">
        <v>3429</v>
      </c>
      <c r="K430" s="12">
        <f t="shared" si="31"/>
        <v>2159000000</v>
      </c>
      <c r="L430" s="12">
        <f t="shared" si="32"/>
        <v>1597643078</v>
      </c>
      <c r="M430" s="12">
        <f t="shared" si="33"/>
        <v>561356922</v>
      </c>
      <c r="N430" s="13" t="str">
        <f t="shared" si="34"/>
        <v>UNICOMUNAL</v>
      </c>
      <c r="O430" s="13" t="str">
        <f t="shared" si="35"/>
        <v>UNIPROVINCIAL</v>
      </c>
      <c r="P430" s="13" t="str">
        <f>_xlfn.XLOOKUP($A430,ZONAS!$A$2:$A$18,ZONAS!$B$2:$B$18)</f>
        <v>CENTRO</v>
      </c>
      <c r="Q430" s="13" t="str">
        <f>_xlfn.XLOOKUP($B430,ZONAS!$D$2:$D$11,ZONAS!$E$2:$E$11)</f>
        <v>DVIA</v>
      </c>
    </row>
    <row r="431" spans="1:17" ht="89.25" x14ac:dyDescent="0.2">
      <c r="A431" s="4" t="s">
        <v>127</v>
      </c>
      <c r="B431" s="4" t="s">
        <v>257</v>
      </c>
      <c r="C431" s="5" t="s">
        <v>7</v>
      </c>
      <c r="D431" s="5" t="s">
        <v>4073</v>
      </c>
      <c r="E431" s="4" t="s">
        <v>4074</v>
      </c>
      <c r="F431" s="36">
        <v>10500</v>
      </c>
      <c r="G431" s="36">
        <v>0</v>
      </c>
      <c r="H431" s="36">
        <v>10500</v>
      </c>
      <c r="I431" s="4" t="s">
        <v>4075</v>
      </c>
      <c r="J431" s="4" t="s">
        <v>4076</v>
      </c>
      <c r="K431" s="12">
        <f t="shared" si="31"/>
        <v>10500000</v>
      </c>
      <c r="L431" s="12">
        <f t="shared" si="32"/>
        <v>0</v>
      </c>
      <c r="M431" s="12">
        <f t="shared" si="33"/>
        <v>10500000</v>
      </c>
      <c r="N431" s="13" t="str">
        <f t="shared" si="34"/>
        <v>UNICOMUNAL</v>
      </c>
      <c r="O431" s="13" t="str">
        <f t="shared" si="35"/>
        <v>UNIPROVINCIAL</v>
      </c>
      <c r="P431" s="13" t="str">
        <f>_xlfn.XLOOKUP($A431,ZONAS!$A$2:$A$18,ZONAS!$B$2:$B$18)</f>
        <v>CENTRO</v>
      </c>
      <c r="Q431" s="13" t="str">
        <f>_xlfn.XLOOKUP($B431,ZONAS!$D$2:$D$11,ZONAS!$E$2:$E$11)</f>
        <v>DVIA</v>
      </c>
    </row>
    <row r="432" spans="1:17" x14ac:dyDescent="0.2">
      <c r="A432" s="4" t="s">
        <v>127</v>
      </c>
      <c r="B432" s="4" t="s">
        <v>257</v>
      </c>
      <c r="C432" s="5" t="s">
        <v>7</v>
      </c>
      <c r="D432" s="5" t="s">
        <v>2282</v>
      </c>
      <c r="E432" s="4" t="s">
        <v>2927</v>
      </c>
      <c r="F432" s="36">
        <v>963000</v>
      </c>
      <c r="G432" s="36">
        <v>947913.50199999998</v>
      </c>
      <c r="H432" s="36">
        <v>15086.497999999992</v>
      </c>
      <c r="I432" s="4" t="s">
        <v>555</v>
      </c>
      <c r="J432" s="4" t="s">
        <v>643</v>
      </c>
      <c r="K432" s="12">
        <f t="shared" si="31"/>
        <v>963000000</v>
      </c>
      <c r="L432" s="12">
        <f t="shared" si="32"/>
        <v>947913502</v>
      </c>
      <c r="M432" s="12">
        <f t="shared" si="33"/>
        <v>15086497.999999993</v>
      </c>
      <c r="N432" s="13" t="str">
        <f t="shared" si="34"/>
        <v>UNICOMUNAL</v>
      </c>
      <c r="O432" s="13" t="str">
        <f t="shared" si="35"/>
        <v>UNIPROVINCIAL</v>
      </c>
      <c r="P432" s="13" t="str">
        <f>_xlfn.XLOOKUP($A432,ZONAS!$A$2:$A$18,ZONAS!$B$2:$B$18)</f>
        <v>CENTRO</v>
      </c>
      <c r="Q432" s="13" t="str">
        <f>_xlfn.XLOOKUP($B432,ZONAS!$D$2:$D$11,ZONAS!$E$2:$E$11)</f>
        <v>DVIA</v>
      </c>
    </row>
    <row r="433" spans="1:17" x14ac:dyDescent="0.2">
      <c r="A433" s="4" t="s">
        <v>127</v>
      </c>
      <c r="B433" s="4" t="s">
        <v>257</v>
      </c>
      <c r="C433" s="5" t="s">
        <v>7</v>
      </c>
      <c r="D433" s="5" t="s">
        <v>3430</v>
      </c>
      <c r="E433" s="4" t="s">
        <v>3431</v>
      </c>
      <c r="F433" s="36">
        <v>2165500</v>
      </c>
      <c r="G433" s="36">
        <v>1219956.129</v>
      </c>
      <c r="H433" s="36">
        <v>945543.87100000004</v>
      </c>
      <c r="I433" s="4" t="s">
        <v>23</v>
      </c>
      <c r="J433" s="4" t="s">
        <v>24</v>
      </c>
      <c r="K433" s="12">
        <f t="shared" si="31"/>
        <v>2165500000</v>
      </c>
      <c r="L433" s="12">
        <f t="shared" si="32"/>
        <v>1219956129</v>
      </c>
      <c r="M433" s="12">
        <f t="shared" si="33"/>
        <v>945543871</v>
      </c>
      <c r="N433" s="13" t="str">
        <f t="shared" si="34"/>
        <v>INTERCOMUNAL</v>
      </c>
      <c r="O433" s="13" t="str">
        <f t="shared" si="35"/>
        <v>INTERPROVINCIAL</v>
      </c>
      <c r="P433" s="13" t="str">
        <f>_xlfn.XLOOKUP($A433,ZONAS!$A$2:$A$18,ZONAS!$B$2:$B$18)</f>
        <v>CENTRO</v>
      </c>
      <c r="Q433" s="13" t="str">
        <f>_xlfn.XLOOKUP($B433,ZONAS!$D$2:$D$11,ZONAS!$E$2:$E$11)</f>
        <v>DVIA</v>
      </c>
    </row>
    <row r="434" spans="1:17" x14ac:dyDescent="0.2">
      <c r="A434" s="4" t="s">
        <v>127</v>
      </c>
      <c r="B434" s="4" t="s">
        <v>257</v>
      </c>
      <c r="C434" s="5" t="s">
        <v>7</v>
      </c>
      <c r="D434" s="5" t="s">
        <v>3432</v>
      </c>
      <c r="E434" s="4" t="s">
        <v>3433</v>
      </c>
      <c r="F434" s="36">
        <v>375000</v>
      </c>
      <c r="G434" s="36">
        <v>155132.90700000001</v>
      </c>
      <c r="H434" s="36">
        <v>219867.09299999999</v>
      </c>
      <c r="I434" s="4" t="s">
        <v>23</v>
      </c>
      <c r="J434" s="4" t="s">
        <v>24</v>
      </c>
      <c r="K434" s="12">
        <f t="shared" si="31"/>
        <v>375000000</v>
      </c>
      <c r="L434" s="12">
        <f t="shared" si="32"/>
        <v>155132907</v>
      </c>
      <c r="M434" s="12">
        <f t="shared" si="33"/>
        <v>219867093</v>
      </c>
      <c r="N434" s="13" t="str">
        <f t="shared" si="34"/>
        <v>INTERCOMUNAL</v>
      </c>
      <c r="O434" s="13" t="str">
        <f t="shared" si="35"/>
        <v>INTERPROVINCIAL</v>
      </c>
      <c r="P434" s="13" t="str">
        <f>_xlfn.XLOOKUP($A434,ZONAS!$A$2:$A$18,ZONAS!$B$2:$B$18)</f>
        <v>CENTRO</v>
      </c>
      <c r="Q434" s="13" t="str">
        <f>_xlfn.XLOOKUP($B434,ZONAS!$D$2:$D$11,ZONAS!$E$2:$E$11)</f>
        <v>DVIA</v>
      </c>
    </row>
    <row r="435" spans="1:17" x14ac:dyDescent="0.2">
      <c r="A435" s="4" t="s">
        <v>127</v>
      </c>
      <c r="B435" s="4" t="s">
        <v>257</v>
      </c>
      <c r="C435" s="5" t="s">
        <v>7</v>
      </c>
      <c r="D435" s="5" t="s">
        <v>3434</v>
      </c>
      <c r="E435" s="4" t="s">
        <v>3435</v>
      </c>
      <c r="F435" s="36">
        <v>53650</v>
      </c>
      <c r="G435" s="36">
        <v>0</v>
      </c>
      <c r="H435" s="36">
        <v>53650</v>
      </c>
      <c r="I435" s="4" t="s">
        <v>46</v>
      </c>
      <c r="J435" s="4" t="s">
        <v>608</v>
      </c>
      <c r="K435" s="12">
        <f t="shared" si="31"/>
        <v>53650000</v>
      </c>
      <c r="L435" s="12">
        <f t="shared" si="32"/>
        <v>0</v>
      </c>
      <c r="M435" s="12">
        <f t="shared" si="33"/>
        <v>53650000</v>
      </c>
      <c r="N435" s="13" t="str">
        <f t="shared" si="34"/>
        <v>UNICOMUNAL</v>
      </c>
      <c r="O435" s="13" t="str">
        <f t="shared" si="35"/>
        <v>UNIPROVINCIAL</v>
      </c>
      <c r="P435" s="13" t="str">
        <f>_xlfn.XLOOKUP($A435,ZONAS!$A$2:$A$18,ZONAS!$B$2:$B$18)</f>
        <v>CENTRO</v>
      </c>
      <c r="Q435" s="13" t="str">
        <f>_xlfn.XLOOKUP($B435,ZONAS!$D$2:$D$11,ZONAS!$E$2:$E$11)</f>
        <v>DVIA</v>
      </c>
    </row>
    <row r="436" spans="1:17" ht="89.25" x14ac:dyDescent="0.2">
      <c r="A436" s="4" t="s">
        <v>127</v>
      </c>
      <c r="B436" s="4" t="s">
        <v>257</v>
      </c>
      <c r="C436" s="5" t="s">
        <v>7</v>
      </c>
      <c r="D436" s="5" t="s">
        <v>4077</v>
      </c>
      <c r="E436" s="4" t="s">
        <v>4078</v>
      </c>
      <c r="F436" s="36">
        <v>8548259</v>
      </c>
      <c r="G436" s="36">
        <v>542483.72400000005</v>
      </c>
      <c r="H436" s="36">
        <v>8005775.2760000005</v>
      </c>
      <c r="I436" s="4" t="s">
        <v>652</v>
      </c>
      <c r="J436" s="4" t="s">
        <v>624</v>
      </c>
      <c r="K436" s="12">
        <f t="shared" si="31"/>
        <v>8548259000</v>
      </c>
      <c r="L436" s="12">
        <f t="shared" si="32"/>
        <v>542483724</v>
      </c>
      <c r="M436" s="12">
        <f t="shared" si="33"/>
        <v>8005775276.000001</v>
      </c>
      <c r="N436" s="13" t="str">
        <f t="shared" si="34"/>
        <v>UNICOMUNAL</v>
      </c>
      <c r="O436" s="13" t="str">
        <f t="shared" si="35"/>
        <v>UNIPROVINCIAL</v>
      </c>
      <c r="P436" s="13" t="str">
        <f>_xlfn.XLOOKUP($A436,ZONAS!$A$2:$A$18,ZONAS!$B$2:$B$18)</f>
        <v>CENTRO</v>
      </c>
      <c r="Q436" s="13" t="str">
        <f>_xlfn.XLOOKUP($B436,ZONAS!$D$2:$D$11,ZONAS!$E$2:$E$11)</f>
        <v>DVIA</v>
      </c>
    </row>
    <row r="437" spans="1:17" x14ac:dyDescent="0.2">
      <c r="A437" s="4" t="s">
        <v>127</v>
      </c>
      <c r="B437" s="4" t="s">
        <v>257</v>
      </c>
      <c r="C437" s="5" t="s">
        <v>7</v>
      </c>
      <c r="D437" s="5" t="s">
        <v>2928</v>
      </c>
      <c r="E437" s="4" t="s">
        <v>2929</v>
      </c>
      <c r="F437" s="36">
        <v>53650</v>
      </c>
      <c r="G437" s="36">
        <v>0</v>
      </c>
      <c r="H437" s="36">
        <v>53650</v>
      </c>
      <c r="I437" s="4" t="s">
        <v>23</v>
      </c>
      <c r="J437" s="4" t="s">
        <v>24</v>
      </c>
      <c r="K437" s="12">
        <f t="shared" si="31"/>
        <v>53650000</v>
      </c>
      <c r="L437" s="12">
        <f t="shared" si="32"/>
        <v>0</v>
      </c>
      <c r="M437" s="12">
        <f t="shared" si="33"/>
        <v>53650000</v>
      </c>
      <c r="N437" s="13" t="str">
        <f t="shared" si="34"/>
        <v>INTERCOMUNAL</v>
      </c>
      <c r="O437" s="13" t="str">
        <f t="shared" si="35"/>
        <v>INTERPROVINCIAL</v>
      </c>
      <c r="P437" s="13" t="str">
        <f>_xlfn.XLOOKUP($A437,ZONAS!$A$2:$A$18,ZONAS!$B$2:$B$18)</f>
        <v>CENTRO</v>
      </c>
      <c r="Q437" s="13" t="str">
        <f>_xlfn.XLOOKUP($B437,ZONAS!$D$2:$D$11,ZONAS!$E$2:$E$11)</f>
        <v>DVIA</v>
      </c>
    </row>
    <row r="438" spans="1:17" x14ac:dyDescent="0.2">
      <c r="A438" s="4" t="s">
        <v>127</v>
      </c>
      <c r="B438" s="4" t="s">
        <v>257</v>
      </c>
      <c r="C438" s="5" t="s">
        <v>7</v>
      </c>
      <c r="D438" s="5" t="s">
        <v>2731</v>
      </c>
      <c r="E438" s="4" t="s">
        <v>2930</v>
      </c>
      <c r="F438" s="36">
        <v>18302498</v>
      </c>
      <c r="G438" s="36">
        <v>0</v>
      </c>
      <c r="H438" s="36">
        <v>18302498</v>
      </c>
      <c r="I438" s="4" t="s">
        <v>23</v>
      </c>
      <c r="J438" s="4" t="s">
        <v>24</v>
      </c>
      <c r="K438" s="12">
        <f t="shared" si="31"/>
        <v>18302498000</v>
      </c>
      <c r="L438" s="12">
        <f t="shared" si="32"/>
        <v>0</v>
      </c>
      <c r="M438" s="12">
        <f t="shared" si="33"/>
        <v>18302498000</v>
      </c>
      <c r="N438" s="13" t="str">
        <f t="shared" si="34"/>
        <v>INTERCOMUNAL</v>
      </c>
      <c r="O438" s="13" t="str">
        <f t="shared" si="35"/>
        <v>INTERPROVINCIAL</v>
      </c>
      <c r="P438" s="13" t="str">
        <f>_xlfn.XLOOKUP($A438,ZONAS!$A$2:$A$18,ZONAS!$B$2:$B$18)</f>
        <v>CENTRO</v>
      </c>
      <c r="Q438" s="13" t="str">
        <f>_xlfn.XLOOKUP($B438,ZONAS!$D$2:$D$11,ZONAS!$E$2:$E$11)</f>
        <v>DVIA</v>
      </c>
    </row>
    <row r="439" spans="1:17" x14ac:dyDescent="0.2">
      <c r="A439" s="4" t="s">
        <v>127</v>
      </c>
      <c r="B439" s="4" t="s">
        <v>257</v>
      </c>
      <c r="C439" s="5" t="s">
        <v>7</v>
      </c>
      <c r="D439" s="5" t="s">
        <v>2732</v>
      </c>
      <c r="E439" s="4" t="s">
        <v>2931</v>
      </c>
      <c r="F439" s="36">
        <v>666486</v>
      </c>
      <c r="G439" s="36">
        <v>0</v>
      </c>
      <c r="H439" s="36">
        <v>666486</v>
      </c>
      <c r="I439" s="4" t="s">
        <v>23</v>
      </c>
      <c r="J439" s="4" t="s">
        <v>24</v>
      </c>
      <c r="K439" s="12">
        <f t="shared" si="31"/>
        <v>666486000</v>
      </c>
      <c r="L439" s="12">
        <f t="shared" si="32"/>
        <v>0</v>
      </c>
      <c r="M439" s="12">
        <f t="shared" si="33"/>
        <v>666486000</v>
      </c>
      <c r="N439" s="13" t="str">
        <f t="shared" si="34"/>
        <v>INTERCOMUNAL</v>
      </c>
      <c r="O439" s="13" t="str">
        <f t="shared" si="35"/>
        <v>INTERPROVINCIAL</v>
      </c>
      <c r="P439" s="13" t="str">
        <f>_xlfn.XLOOKUP($A439,ZONAS!$A$2:$A$18,ZONAS!$B$2:$B$18)</f>
        <v>CENTRO</v>
      </c>
      <c r="Q439" s="13" t="str">
        <f>_xlfn.XLOOKUP($B439,ZONAS!$D$2:$D$11,ZONAS!$E$2:$E$11)</f>
        <v>DVIA</v>
      </c>
    </row>
    <row r="440" spans="1:17" x14ac:dyDescent="0.2">
      <c r="A440" s="4" t="s">
        <v>127</v>
      </c>
      <c r="B440" s="4" t="s">
        <v>257</v>
      </c>
      <c r="C440" s="5" t="s">
        <v>7</v>
      </c>
      <c r="D440" s="5" t="s">
        <v>2733</v>
      </c>
      <c r="E440" s="4" t="s">
        <v>2932</v>
      </c>
      <c r="F440" s="36">
        <v>638000</v>
      </c>
      <c r="G440" s="36">
        <v>0</v>
      </c>
      <c r="H440" s="36">
        <v>638000</v>
      </c>
      <c r="I440" s="4" t="s">
        <v>23</v>
      </c>
      <c r="J440" s="4" t="s">
        <v>24</v>
      </c>
      <c r="K440" s="12">
        <f t="shared" si="31"/>
        <v>638000000</v>
      </c>
      <c r="L440" s="12">
        <f t="shared" si="32"/>
        <v>0</v>
      </c>
      <c r="M440" s="12">
        <f t="shared" si="33"/>
        <v>638000000</v>
      </c>
      <c r="N440" s="13" t="str">
        <f t="shared" si="34"/>
        <v>INTERCOMUNAL</v>
      </c>
      <c r="O440" s="13" t="str">
        <f t="shared" si="35"/>
        <v>INTERPROVINCIAL</v>
      </c>
      <c r="P440" s="13" t="str">
        <f>_xlfn.XLOOKUP($A440,ZONAS!$A$2:$A$18,ZONAS!$B$2:$B$18)</f>
        <v>CENTRO</v>
      </c>
      <c r="Q440" s="13" t="str">
        <f>_xlfn.XLOOKUP($B440,ZONAS!$D$2:$D$11,ZONAS!$E$2:$E$11)</f>
        <v>DVIA</v>
      </c>
    </row>
    <row r="441" spans="1:17" x14ac:dyDescent="0.2">
      <c r="A441" s="4" t="s">
        <v>127</v>
      </c>
      <c r="B441" s="4" t="s">
        <v>257</v>
      </c>
      <c r="C441" s="5" t="s">
        <v>7</v>
      </c>
      <c r="D441" s="5" t="s">
        <v>2734</v>
      </c>
      <c r="E441" s="4" t="s">
        <v>2933</v>
      </c>
      <c r="F441" s="36">
        <v>6034355</v>
      </c>
      <c r="G441" s="36">
        <v>0</v>
      </c>
      <c r="H441" s="36">
        <v>6034355</v>
      </c>
      <c r="I441" s="4" t="s">
        <v>23</v>
      </c>
      <c r="J441" s="4" t="s">
        <v>24</v>
      </c>
      <c r="K441" s="12">
        <f t="shared" si="31"/>
        <v>6034355000</v>
      </c>
      <c r="L441" s="12">
        <f t="shared" si="32"/>
        <v>0</v>
      </c>
      <c r="M441" s="12">
        <f t="shared" si="33"/>
        <v>6034355000</v>
      </c>
      <c r="N441" s="13" t="str">
        <f t="shared" si="34"/>
        <v>INTERCOMUNAL</v>
      </c>
      <c r="O441" s="13" t="str">
        <f t="shared" si="35"/>
        <v>INTERPROVINCIAL</v>
      </c>
      <c r="P441" s="13" t="str">
        <f>_xlfn.XLOOKUP($A441,ZONAS!$A$2:$A$18,ZONAS!$B$2:$B$18)</f>
        <v>CENTRO</v>
      </c>
      <c r="Q441" s="13" t="str">
        <f>_xlfn.XLOOKUP($B441,ZONAS!$D$2:$D$11,ZONAS!$E$2:$E$11)</f>
        <v>DVIA</v>
      </c>
    </row>
    <row r="442" spans="1:17" ht="63.75" x14ac:dyDescent="0.2">
      <c r="A442" s="4" t="s">
        <v>127</v>
      </c>
      <c r="B442" s="4" t="s">
        <v>300</v>
      </c>
      <c r="C442" s="5" t="s">
        <v>7</v>
      </c>
      <c r="D442" s="5" t="s">
        <v>653</v>
      </c>
      <c r="E442" s="4" t="s">
        <v>654</v>
      </c>
      <c r="F442" s="36">
        <v>1010700</v>
      </c>
      <c r="G442" s="36">
        <v>612341.84499999997</v>
      </c>
      <c r="H442" s="36">
        <v>398358.15500000003</v>
      </c>
      <c r="I442" s="4" t="s">
        <v>655</v>
      </c>
      <c r="J442" s="4" t="s">
        <v>656</v>
      </c>
      <c r="K442" s="12">
        <f t="shared" si="31"/>
        <v>1010700000</v>
      </c>
      <c r="L442" s="12">
        <f t="shared" si="32"/>
        <v>612341845</v>
      </c>
      <c r="M442" s="12">
        <f t="shared" si="33"/>
        <v>398358155</v>
      </c>
      <c r="N442" s="13" t="str">
        <f t="shared" si="34"/>
        <v>UNICOMUNAL</v>
      </c>
      <c r="O442" s="13" t="str">
        <f t="shared" si="35"/>
        <v>UNIPROVINCIAL</v>
      </c>
      <c r="P442" s="13" t="str">
        <f>_xlfn.XLOOKUP($A442,ZONAS!$A$2:$A$18,ZONAS!$B$2:$B$18)</f>
        <v>CENTRO</v>
      </c>
      <c r="Q442" s="13" t="str">
        <f>_xlfn.XLOOKUP($B442,ZONAS!$D$2:$D$11,ZONAS!$E$2:$E$11)</f>
        <v>DOPO</v>
      </c>
    </row>
    <row r="443" spans="1:17" x14ac:dyDescent="0.2">
      <c r="A443" s="4" t="s">
        <v>127</v>
      </c>
      <c r="B443" s="4" t="s">
        <v>300</v>
      </c>
      <c r="C443" s="5" t="s">
        <v>7</v>
      </c>
      <c r="D443" s="5" t="s">
        <v>3436</v>
      </c>
      <c r="E443" s="4" t="s">
        <v>3437</v>
      </c>
      <c r="F443" s="36">
        <v>220</v>
      </c>
      <c r="G443" s="36">
        <v>0</v>
      </c>
      <c r="H443" s="36">
        <v>220</v>
      </c>
      <c r="I443" s="4" t="s">
        <v>586</v>
      </c>
      <c r="J443" s="4" t="s">
        <v>3438</v>
      </c>
      <c r="K443" s="12">
        <f t="shared" si="31"/>
        <v>220000</v>
      </c>
      <c r="L443" s="12">
        <f t="shared" si="32"/>
        <v>0</v>
      </c>
      <c r="M443" s="12">
        <f t="shared" si="33"/>
        <v>220000</v>
      </c>
      <c r="N443" s="13" t="str">
        <f t="shared" si="34"/>
        <v>UNICOMUNAL</v>
      </c>
      <c r="O443" s="13" t="str">
        <f t="shared" si="35"/>
        <v>UNIPROVINCIAL</v>
      </c>
      <c r="P443" s="13" t="str">
        <f>_xlfn.XLOOKUP($A443,ZONAS!$A$2:$A$18,ZONAS!$B$2:$B$18)</f>
        <v>CENTRO</v>
      </c>
      <c r="Q443" s="13" t="str">
        <f>_xlfn.XLOOKUP($B443,ZONAS!$D$2:$D$11,ZONAS!$E$2:$E$11)</f>
        <v>DOPO</v>
      </c>
    </row>
    <row r="444" spans="1:17" x14ac:dyDescent="0.2">
      <c r="A444" s="4" t="s">
        <v>127</v>
      </c>
      <c r="B444" s="4" t="s">
        <v>300</v>
      </c>
      <c r="C444" s="5" t="s">
        <v>7</v>
      </c>
      <c r="D444" s="5" t="s">
        <v>3439</v>
      </c>
      <c r="E444" s="4" t="s">
        <v>3440</v>
      </c>
      <c r="F444" s="36">
        <v>329693</v>
      </c>
      <c r="G444" s="36">
        <v>17527.2</v>
      </c>
      <c r="H444" s="36">
        <v>312165.8</v>
      </c>
      <c r="I444" s="4" t="s">
        <v>46</v>
      </c>
      <c r="J444" s="4" t="s">
        <v>46</v>
      </c>
      <c r="K444" s="12">
        <f t="shared" si="31"/>
        <v>329693000</v>
      </c>
      <c r="L444" s="12">
        <f t="shared" si="32"/>
        <v>17527200</v>
      </c>
      <c r="M444" s="12">
        <f t="shared" si="33"/>
        <v>312165800</v>
      </c>
      <c r="N444" s="13" t="str">
        <f t="shared" si="34"/>
        <v>UNICOMUNAL</v>
      </c>
      <c r="O444" s="13" t="str">
        <f t="shared" si="35"/>
        <v>UNIPROVINCIAL</v>
      </c>
      <c r="P444" s="13" t="str">
        <f>_xlfn.XLOOKUP($A444,ZONAS!$A$2:$A$18,ZONAS!$B$2:$B$18)</f>
        <v>CENTRO</v>
      </c>
      <c r="Q444" s="13" t="str">
        <f>_xlfn.XLOOKUP($B444,ZONAS!$D$2:$D$11,ZONAS!$E$2:$E$11)</f>
        <v>DOPO</v>
      </c>
    </row>
    <row r="445" spans="1:17" x14ac:dyDescent="0.2">
      <c r="A445" s="4" t="s">
        <v>127</v>
      </c>
      <c r="B445" s="4" t="s">
        <v>300</v>
      </c>
      <c r="C445" s="5" t="s">
        <v>7</v>
      </c>
      <c r="D445" s="5" t="s">
        <v>657</v>
      </c>
      <c r="E445" s="4" t="s">
        <v>2425</v>
      </c>
      <c r="F445" s="36">
        <v>5944004</v>
      </c>
      <c r="G445" s="36">
        <v>2720028.611</v>
      </c>
      <c r="H445" s="36">
        <v>3223975.389</v>
      </c>
      <c r="I445" s="4" t="s">
        <v>46</v>
      </c>
      <c r="J445" s="4" t="s">
        <v>46</v>
      </c>
      <c r="K445" s="12">
        <f t="shared" si="31"/>
        <v>5944004000</v>
      </c>
      <c r="L445" s="12">
        <f t="shared" si="32"/>
        <v>2720028611</v>
      </c>
      <c r="M445" s="12">
        <f t="shared" si="33"/>
        <v>3223975389</v>
      </c>
      <c r="N445" s="13" t="str">
        <f t="shared" si="34"/>
        <v>UNICOMUNAL</v>
      </c>
      <c r="O445" s="13" t="str">
        <f t="shared" si="35"/>
        <v>UNIPROVINCIAL</v>
      </c>
      <c r="P445" s="13" t="str">
        <f>_xlfn.XLOOKUP($A445,ZONAS!$A$2:$A$18,ZONAS!$B$2:$B$18)</f>
        <v>CENTRO</v>
      </c>
      <c r="Q445" s="13" t="str">
        <f>_xlfn.XLOOKUP($B445,ZONAS!$D$2:$D$11,ZONAS!$E$2:$E$11)</f>
        <v>DOPO</v>
      </c>
    </row>
    <row r="446" spans="1:17" x14ac:dyDescent="0.2">
      <c r="A446" s="4" t="s">
        <v>127</v>
      </c>
      <c r="B446" s="4" t="s">
        <v>300</v>
      </c>
      <c r="C446" s="5" t="s">
        <v>7</v>
      </c>
      <c r="D446" s="5" t="s">
        <v>3441</v>
      </c>
      <c r="E446" s="4" t="s">
        <v>3442</v>
      </c>
      <c r="F446" s="36">
        <v>1590868</v>
      </c>
      <c r="G446" s="36">
        <v>0</v>
      </c>
      <c r="H446" s="36">
        <v>1590868</v>
      </c>
      <c r="I446" s="4" t="s">
        <v>46</v>
      </c>
      <c r="J446" s="4" t="s">
        <v>658</v>
      </c>
      <c r="K446" s="12">
        <f t="shared" si="31"/>
        <v>1590868000</v>
      </c>
      <c r="L446" s="12">
        <f t="shared" si="32"/>
        <v>0</v>
      </c>
      <c r="M446" s="12">
        <f t="shared" si="33"/>
        <v>1590868000</v>
      </c>
      <c r="N446" s="13" t="str">
        <f t="shared" si="34"/>
        <v>UNICOMUNAL</v>
      </c>
      <c r="O446" s="13" t="str">
        <f t="shared" si="35"/>
        <v>UNIPROVINCIAL</v>
      </c>
      <c r="P446" s="13" t="str">
        <f>_xlfn.XLOOKUP($A446,ZONAS!$A$2:$A$18,ZONAS!$B$2:$B$18)</f>
        <v>CENTRO</v>
      </c>
      <c r="Q446" s="13" t="str">
        <f>_xlfn.XLOOKUP($B446,ZONAS!$D$2:$D$11,ZONAS!$E$2:$E$11)</f>
        <v>DOPO</v>
      </c>
    </row>
    <row r="447" spans="1:17" x14ac:dyDescent="0.2">
      <c r="A447" s="4" t="s">
        <v>127</v>
      </c>
      <c r="B447" s="4" t="s">
        <v>300</v>
      </c>
      <c r="C447" s="5" t="s">
        <v>7</v>
      </c>
      <c r="D447" s="5" t="s">
        <v>2246</v>
      </c>
      <c r="E447" s="4" t="s">
        <v>2247</v>
      </c>
      <c r="F447" s="36">
        <v>132482</v>
      </c>
      <c r="G447" s="36">
        <v>123800.912</v>
      </c>
      <c r="H447" s="36">
        <v>8681.0880000000034</v>
      </c>
      <c r="I447" s="4" t="s">
        <v>586</v>
      </c>
      <c r="J447" s="4" t="s">
        <v>586</v>
      </c>
      <c r="K447" s="12">
        <f t="shared" si="31"/>
        <v>132482000</v>
      </c>
      <c r="L447" s="12">
        <f t="shared" si="32"/>
        <v>123800912</v>
      </c>
      <c r="M447" s="12">
        <f t="shared" si="33"/>
        <v>8681088.0000000037</v>
      </c>
      <c r="N447" s="13" t="str">
        <f t="shared" si="34"/>
        <v>UNICOMUNAL</v>
      </c>
      <c r="O447" s="13" t="str">
        <f t="shared" si="35"/>
        <v>UNIPROVINCIAL</v>
      </c>
      <c r="P447" s="13" t="str">
        <f>_xlfn.XLOOKUP($A447,ZONAS!$A$2:$A$18,ZONAS!$B$2:$B$18)</f>
        <v>CENTRO</v>
      </c>
      <c r="Q447" s="13" t="str">
        <f>_xlfn.XLOOKUP($B447,ZONAS!$D$2:$D$11,ZONAS!$E$2:$E$11)</f>
        <v>DOPO</v>
      </c>
    </row>
    <row r="448" spans="1:17" x14ac:dyDescent="0.2">
      <c r="A448" s="4" t="s">
        <v>127</v>
      </c>
      <c r="B448" s="4" t="s">
        <v>300</v>
      </c>
      <c r="C448" s="5" t="s">
        <v>7</v>
      </c>
      <c r="D448" s="5" t="s">
        <v>2248</v>
      </c>
      <c r="E448" s="4" t="s">
        <v>2249</v>
      </c>
      <c r="F448" s="36">
        <v>588358</v>
      </c>
      <c r="G448" s="36">
        <v>53280.362000000001</v>
      </c>
      <c r="H448" s="36">
        <v>535077.63800000004</v>
      </c>
      <c r="I448" s="4" t="s">
        <v>46</v>
      </c>
      <c r="J448" s="4" t="s">
        <v>46</v>
      </c>
      <c r="K448" s="12">
        <f t="shared" si="31"/>
        <v>588358000</v>
      </c>
      <c r="L448" s="12">
        <f t="shared" si="32"/>
        <v>53280362</v>
      </c>
      <c r="M448" s="12">
        <f t="shared" si="33"/>
        <v>535077638.00000006</v>
      </c>
      <c r="N448" s="13" t="str">
        <f t="shared" si="34"/>
        <v>UNICOMUNAL</v>
      </c>
      <c r="O448" s="13" t="str">
        <f t="shared" si="35"/>
        <v>UNIPROVINCIAL</v>
      </c>
      <c r="P448" s="13" t="str">
        <f>_xlfn.XLOOKUP($A448,ZONAS!$A$2:$A$18,ZONAS!$B$2:$B$18)</f>
        <v>CENTRO</v>
      </c>
      <c r="Q448" s="13" t="str">
        <f>_xlfn.XLOOKUP($B448,ZONAS!$D$2:$D$11,ZONAS!$E$2:$E$11)</f>
        <v>DOPO</v>
      </c>
    </row>
    <row r="449" spans="1:17" x14ac:dyDescent="0.2">
      <c r="A449" s="4" t="s">
        <v>127</v>
      </c>
      <c r="B449" s="4" t="s">
        <v>300</v>
      </c>
      <c r="C449" s="5" t="s">
        <v>7</v>
      </c>
      <c r="D449" s="5" t="s">
        <v>2250</v>
      </c>
      <c r="E449" s="4" t="s">
        <v>2251</v>
      </c>
      <c r="F449" s="36">
        <v>1577145</v>
      </c>
      <c r="G449" s="36">
        <v>657581.80299999996</v>
      </c>
      <c r="H449" s="36">
        <v>919563.19700000004</v>
      </c>
      <c r="I449" s="4" t="s">
        <v>46</v>
      </c>
      <c r="J449" s="4" t="s">
        <v>46</v>
      </c>
      <c r="K449" s="12">
        <f t="shared" si="31"/>
        <v>1577145000</v>
      </c>
      <c r="L449" s="12">
        <f t="shared" si="32"/>
        <v>657581803</v>
      </c>
      <c r="M449" s="12">
        <f t="shared" si="33"/>
        <v>919563197</v>
      </c>
      <c r="N449" s="13" t="str">
        <f t="shared" si="34"/>
        <v>UNICOMUNAL</v>
      </c>
      <c r="O449" s="13" t="str">
        <f t="shared" si="35"/>
        <v>UNIPROVINCIAL</v>
      </c>
      <c r="P449" s="13" t="str">
        <f>_xlfn.XLOOKUP($A449,ZONAS!$A$2:$A$18,ZONAS!$B$2:$B$18)</f>
        <v>CENTRO</v>
      </c>
      <c r="Q449" s="13" t="str">
        <f>_xlfn.XLOOKUP($B449,ZONAS!$D$2:$D$11,ZONAS!$E$2:$E$11)</f>
        <v>DOPO</v>
      </c>
    </row>
    <row r="450" spans="1:17" x14ac:dyDescent="0.2">
      <c r="A450" s="4" t="s">
        <v>127</v>
      </c>
      <c r="B450" s="4" t="s">
        <v>300</v>
      </c>
      <c r="C450" s="5" t="s">
        <v>7</v>
      </c>
      <c r="D450" s="5" t="s">
        <v>2252</v>
      </c>
      <c r="E450" s="4" t="s">
        <v>2253</v>
      </c>
      <c r="F450" s="36">
        <v>459716</v>
      </c>
      <c r="G450" s="36">
        <v>459716</v>
      </c>
      <c r="H450" s="36">
        <v>0</v>
      </c>
      <c r="I450" s="4" t="s">
        <v>46</v>
      </c>
      <c r="J450" s="4" t="s">
        <v>46</v>
      </c>
      <c r="K450" s="12">
        <f t="shared" si="31"/>
        <v>459716000</v>
      </c>
      <c r="L450" s="12">
        <f t="shared" si="32"/>
        <v>459716000</v>
      </c>
      <c r="M450" s="12">
        <f t="shared" si="33"/>
        <v>0</v>
      </c>
      <c r="N450" s="13" t="str">
        <f t="shared" si="34"/>
        <v>UNICOMUNAL</v>
      </c>
      <c r="O450" s="13" t="str">
        <f t="shared" si="35"/>
        <v>UNIPROVINCIAL</v>
      </c>
      <c r="P450" s="13" t="str">
        <f>_xlfn.XLOOKUP($A450,ZONAS!$A$2:$A$18,ZONAS!$B$2:$B$18)</f>
        <v>CENTRO</v>
      </c>
      <c r="Q450" s="13" t="str">
        <f>_xlfn.XLOOKUP($B450,ZONAS!$D$2:$D$11,ZONAS!$E$2:$E$11)</f>
        <v>DOPO</v>
      </c>
    </row>
    <row r="451" spans="1:17" x14ac:dyDescent="0.2">
      <c r="A451" s="4" t="s">
        <v>127</v>
      </c>
      <c r="B451" s="4" t="s">
        <v>300</v>
      </c>
      <c r="C451" s="5" t="s">
        <v>7</v>
      </c>
      <c r="D451" s="5" t="s">
        <v>3443</v>
      </c>
      <c r="E451" s="4" t="s">
        <v>3444</v>
      </c>
      <c r="F451" s="36">
        <v>1744501</v>
      </c>
      <c r="G451" s="36">
        <v>0</v>
      </c>
      <c r="H451" s="36">
        <v>1744501</v>
      </c>
      <c r="I451" s="4" t="s">
        <v>46</v>
      </c>
      <c r="J451" s="4" t="s">
        <v>46</v>
      </c>
      <c r="K451" s="12">
        <f t="shared" ref="K451:K514" si="36">F451*1000</f>
        <v>1744501000</v>
      </c>
      <c r="L451" s="12">
        <f t="shared" ref="L451:L514" si="37">G451*1000</f>
        <v>0</v>
      </c>
      <c r="M451" s="12">
        <f t="shared" ref="M451:M514" si="38">H451*1000</f>
        <v>1744501000</v>
      </c>
      <c r="N451" s="13" t="str">
        <f t="shared" ref="N451:N514" si="39">IF(J451="intercomunal","INTERCOMUNAL","UNICOMUNAL")</f>
        <v>UNICOMUNAL</v>
      </c>
      <c r="O451" s="13" t="str">
        <f t="shared" ref="O451:O514" si="40">IF(I451="INTERPROVINCIAL","INTERPROVINCIAL","UNIPROVINCIAL")</f>
        <v>UNIPROVINCIAL</v>
      </c>
      <c r="P451" s="13" t="str">
        <f>_xlfn.XLOOKUP($A451,ZONAS!$A$2:$A$18,ZONAS!$B$2:$B$18)</f>
        <v>CENTRO</v>
      </c>
      <c r="Q451" s="13" t="str">
        <f>_xlfn.XLOOKUP($B451,ZONAS!$D$2:$D$11,ZONAS!$E$2:$E$11)</f>
        <v>DOPO</v>
      </c>
    </row>
    <row r="452" spans="1:17" x14ac:dyDescent="0.2">
      <c r="A452" s="4" t="s">
        <v>127</v>
      </c>
      <c r="B452" s="4" t="s">
        <v>184</v>
      </c>
      <c r="C452" s="5" t="s">
        <v>7</v>
      </c>
      <c r="D452" s="5" t="s">
        <v>9</v>
      </c>
      <c r="E452" s="4" t="s">
        <v>141</v>
      </c>
      <c r="F452" s="36">
        <v>90000</v>
      </c>
      <c r="G452" s="36">
        <v>4583.1970000000001</v>
      </c>
      <c r="H452" s="36">
        <v>85416.803</v>
      </c>
      <c r="I452" s="4" t="s">
        <v>46</v>
      </c>
      <c r="J452" s="4" t="s">
        <v>49</v>
      </c>
      <c r="K452" s="12">
        <f t="shared" si="36"/>
        <v>90000000</v>
      </c>
      <c r="L452" s="12">
        <f t="shared" si="37"/>
        <v>4583197</v>
      </c>
      <c r="M452" s="12">
        <f t="shared" si="38"/>
        <v>85416803</v>
      </c>
      <c r="N452" s="13" t="str">
        <f t="shared" si="39"/>
        <v>UNICOMUNAL</v>
      </c>
      <c r="O452" s="13" t="str">
        <f t="shared" si="40"/>
        <v>UNIPROVINCIAL</v>
      </c>
      <c r="P452" s="13" t="str">
        <f>_xlfn.XLOOKUP($A452,ZONAS!$A$2:$A$18,ZONAS!$B$2:$B$18)</f>
        <v>CENTRO</v>
      </c>
      <c r="Q452" s="13" t="str">
        <f>_xlfn.XLOOKUP($B452,ZONAS!$D$2:$D$11,ZONAS!$E$2:$E$11)</f>
        <v>DAER</v>
      </c>
    </row>
    <row r="453" spans="1:17" x14ac:dyDescent="0.2">
      <c r="A453" s="4" t="s">
        <v>127</v>
      </c>
      <c r="B453" s="4" t="s">
        <v>184</v>
      </c>
      <c r="C453" s="5" t="s">
        <v>7</v>
      </c>
      <c r="D453" s="5" t="s">
        <v>10</v>
      </c>
      <c r="E453" s="4" t="s">
        <v>142</v>
      </c>
      <c r="F453" s="36">
        <v>205000</v>
      </c>
      <c r="G453" s="36">
        <v>7700</v>
      </c>
      <c r="H453" s="36">
        <v>197300</v>
      </c>
      <c r="I453" s="4" t="s">
        <v>50</v>
      </c>
      <c r="J453" s="4" t="s">
        <v>50</v>
      </c>
      <c r="K453" s="12">
        <f t="shared" si="36"/>
        <v>205000000</v>
      </c>
      <c r="L453" s="12">
        <f t="shared" si="37"/>
        <v>7700000</v>
      </c>
      <c r="M453" s="12">
        <f t="shared" si="38"/>
        <v>197300000</v>
      </c>
      <c r="N453" s="13" t="str">
        <f t="shared" si="39"/>
        <v>UNICOMUNAL</v>
      </c>
      <c r="O453" s="13" t="str">
        <f t="shared" si="40"/>
        <v>UNIPROVINCIAL</v>
      </c>
      <c r="P453" s="13" t="str">
        <f>_xlfn.XLOOKUP($A453,ZONAS!$A$2:$A$18,ZONAS!$B$2:$B$18)</f>
        <v>CENTRO</v>
      </c>
      <c r="Q453" s="13" t="str">
        <f>_xlfn.XLOOKUP($B453,ZONAS!$D$2:$D$11,ZONAS!$E$2:$E$11)</f>
        <v>DAER</v>
      </c>
    </row>
    <row r="454" spans="1:17" x14ac:dyDescent="0.2">
      <c r="A454" s="4" t="s">
        <v>127</v>
      </c>
      <c r="B454" s="4" t="s">
        <v>184</v>
      </c>
      <c r="C454" s="5" t="s">
        <v>7</v>
      </c>
      <c r="D454" s="5" t="s">
        <v>143</v>
      </c>
      <c r="E454" s="4" t="s">
        <v>144</v>
      </c>
      <c r="F454" s="36">
        <v>27548490</v>
      </c>
      <c r="G454" s="36">
        <v>14848157.848000001</v>
      </c>
      <c r="H454" s="36">
        <v>12700332.151999999</v>
      </c>
      <c r="I454" s="4" t="s">
        <v>50</v>
      </c>
      <c r="J454" s="4" t="s">
        <v>50</v>
      </c>
      <c r="K454" s="12">
        <f t="shared" si="36"/>
        <v>27548490000</v>
      </c>
      <c r="L454" s="12">
        <f t="shared" si="37"/>
        <v>14848157848.000002</v>
      </c>
      <c r="M454" s="12">
        <f t="shared" si="38"/>
        <v>12700332151.999998</v>
      </c>
      <c r="N454" s="13" t="str">
        <f t="shared" si="39"/>
        <v>UNICOMUNAL</v>
      </c>
      <c r="O454" s="13" t="str">
        <f t="shared" si="40"/>
        <v>UNIPROVINCIAL</v>
      </c>
      <c r="P454" s="13" t="str">
        <f>_xlfn.XLOOKUP($A454,ZONAS!$A$2:$A$18,ZONAS!$B$2:$B$18)</f>
        <v>CENTRO</v>
      </c>
      <c r="Q454" s="13" t="str">
        <f>_xlfn.XLOOKUP($B454,ZONAS!$D$2:$D$11,ZONAS!$E$2:$E$11)</f>
        <v>DAER</v>
      </c>
    </row>
    <row r="455" spans="1:17" x14ac:dyDescent="0.2">
      <c r="A455" s="4" t="s">
        <v>127</v>
      </c>
      <c r="B455" s="4" t="s">
        <v>184</v>
      </c>
      <c r="C455" s="5" t="s">
        <v>7</v>
      </c>
      <c r="D455" s="5" t="s">
        <v>161</v>
      </c>
      <c r="E455" s="4" t="s">
        <v>216</v>
      </c>
      <c r="F455" s="36">
        <v>142804</v>
      </c>
      <c r="G455" s="36">
        <v>0</v>
      </c>
      <c r="H455" s="36">
        <v>142804</v>
      </c>
      <c r="I455" s="4" t="s">
        <v>46</v>
      </c>
      <c r="J455" s="4" t="s">
        <v>590</v>
      </c>
      <c r="K455" s="12">
        <f t="shared" si="36"/>
        <v>142804000</v>
      </c>
      <c r="L455" s="12">
        <f t="shared" si="37"/>
        <v>0</v>
      </c>
      <c r="M455" s="12">
        <f t="shared" si="38"/>
        <v>142804000</v>
      </c>
      <c r="N455" s="13" t="str">
        <f t="shared" si="39"/>
        <v>UNICOMUNAL</v>
      </c>
      <c r="O455" s="13" t="str">
        <f t="shared" si="40"/>
        <v>UNIPROVINCIAL</v>
      </c>
      <c r="P455" s="13" t="str">
        <f>_xlfn.XLOOKUP($A455,ZONAS!$A$2:$A$18,ZONAS!$B$2:$B$18)</f>
        <v>CENTRO</v>
      </c>
      <c r="Q455" s="13" t="str">
        <f>_xlfn.XLOOKUP($B455,ZONAS!$D$2:$D$11,ZONAS!$E$2:$E$11)</f>
        <v>DAER</v>
      </c>
    </row>
    <row r="456" spans="1:17" x14ac:dyDescent="0.2">
      <c r="A456" s="4" t="s">
        <v>127</v>
      </c>
      <c r="B456" s="4" t="s">
        <v>184</v>
      </c>
      <c r="C456" s="5" t="s">
        <v>7</v>
      </c>
      <c r="D456" s="5" t="s">
        <v>220</v>
      </c>
      <c r="E456" s="4" t="s">
        <v>2426</v>
      </c>
      <c r="F456" s="36">
        <v>502704</v>
      </c>
      <c r="G456" s="36">
        <v>66259.468999999997</v>
      </c>
      <c r="H456" s="36">
        <v>436444.53100000002</v>
      </c>
      <c r="I456" s="4" t="s">
        <v>46</v>
      </c>
      <c r="J456" s="4" t="s">
        <v>49</v>
      </c>
      <c r="K456" s="12">
        <f t="shared" si="36"/>
        <v>502704000</v>
      </c>
      <c r="L456" s="12">
        <f t="shared" si="37"/>
        <v>66259469</v>
      </c>
      <c r="M456" s="12">
        <f t="shared" si="38"/>
        <v>436444531</v>
      </c>
      <c r="N456" s="13" t="str">
        <f t="shared" si="39"/>
        <v>UNICOMUNAL</v>
      </c>
      <c r="O456" s="13" t="str">
        <f t="shared" si="40"/>
        <v>UNIPROVINCIAL</v>
      </c>
      <c r="P456" s="13" t="str">
        <f>_xlfn.XLOOKUP($A456,ZONAS!$A$2:$A$18,ZONAS!$B$2:$B$18)</f>
        <v>CENTRO</v>
      </c>
      <c r="Q456" s="13" t="str">
        <f>_xlfn.XLOOKUP($B456,ZONAS!$D$2:$D$11,ZONAS!$E$2:$E$11)</f>
        <v>DAER</v>
      </c>
    </row>
    <row r="457" spans="1:17" x14ac:dyDescent="0.2">
      <c r="A457" s="4" t="s">
        <v>127</v>
      </c>
      <c r="B457" s="4" t="s">
        <v>184</v>
      </c>
      <c r="C457" s="5" t="s">
        <v>7</v>
      </c>
      <c r="D457" s="5" t="s">
        <v>202</v>
      </c>
      <c r="E457" s="4" t="s">
        <v>2427</v>
      </c>
      <c r="F457" s="36">
        <v>747562</v>
      </c>
      <c r="G457" s="36">
        <v>37983.828999999998</v>
      </c>
      <c r="H457" s="36">
        <v>709578.17099999997</v>
      </c>
      <c r="I457" s="4" t="s">
        <v>50</v>
      </c>
      <c r="J457" s="4" t="s">
        <v>50</v>
      </c>
      <c r="K457" s="12">
        <f t="shared" si="36"/>
        <v>747562000</v>
      </c>
      <c r="L457" s="12">
        <f t="shared" si="37"/>
        <v>37983829</v>
      </c>
      <c r="M457" s="12">
        <f t="shared" si="38"/>
        <v>709578171</v>
      </c>
      <c r="N457" s="13" t="str">
        <f t="shared" si="39"/>
        <v>UNICOMUNAL</v>
      </c>
      <c r="O457" s="13" t="str">
        <f t="shared" si="40"/>
        <v>UNIPROVINCIAL</v>
      </c>
      <c r="P457" s="13" t="str">
        <f>_xlfn.XLOOKUP($A457,ZONAS!$A$2:$A$18,ZONAS!$B$2:$B$18)</f>
        <v>CENTRO</v>
      </c>
      <c r="Q457" s="13" t="str">
        <f>_xlfn.XLOOKUP($B457,ZONAS!$D$2:$D$11,ZONAS!$E$2:$E$11)</f>
        <v>DAER</v>
      </c>
    </row>
    <row r="458" spans="1:17" x14ac:dyDescent="0.2">
      <c r="A458" s="4" t="s">
        <v>127</v>
      </c>
      <c r="B458" s="4" t="s">
        <v>184</v>
      </c>
      <c r="C458" s="5" t="s">
        <v>7</v>
      </c>
      <c r="D458" s="5" t="s">
        <v>2428</v>
      </c>
      <c r="E458" s="4" t="s">
        <v>2934</v>
      </c>
      <c r="F458" s="36">
        <v>2602700</v>
      </c>
      <c r="G458" s="36">
        <v>365278.223</v>
      </c>
      <c r="H458" s="36">
        <v>2237421.7770000002</v>
      </c>
      <c r="I458" s="4" t="s">
        <v>46</v>
      </c>
      <c r="J458" s="4" t="s">
        <v>590</v>
      </c>
      <c r="K458" s="12">
        <f t="shared" si="36"/>
        <v>2602700000</v>
      </c>
      <c r="L458" s="12">
        <f t="shared" si="37"/>
        <v>365278223</v>
      </c>
      <c r="M458" s="12">
        <f t="shared" si="38"/>
        <v>2237421777</v>
      </c>
      <c r="N458" s="13" t="str">
        <f t="shared" si="39"/>
        <v>UNICOMUNAL</v>
      </c>
      <c r="O458" s="13" t="str">
        <f t="shared" si="40"/>
        <v>UNIPROVINCIAL</v>
      </c>
      <c r="P458" s="13" t="str">
        <f>_xlfn.XLOOKUP($A458,ZONAS!$A$2:$A$18,ZONAS!$B$2:$B$18)</f>
        <v>CENTRO</v>
      </c>
      <c r="Q458" s="13" t="str">
        <f>_xlfn.XLOOKUP($B458,ZONAS!$D$2:$D$11,ZONAS!$E$2:$E$11)</f>
        <v>DAER</v>
      </c>
    </row>
    <row r="459" spans="1:17" x14ac:dyDescent="0.2">
      <c r="A459" s="4" t="s">
        <v>127</v>
      </c>
      <c r="B459" s="4" t="s">
        <v>184</v>
      </c>
      <c r="C459" s="5" t="s">
        <v>7</v>
      </c>
      <c r="D459" s="5" t="s">
        <v>2429</v>
      </c>
      <c r="E459" s="4" t="s">
        <v>2935</v>
      </c>
      <c r="F459" s="36">
        <v>1400000</v>
      </c>
      <c r="G459" s="36">
        <v>816373.72100000002</v>
      </c>
      <c r="H459" s="36">
        <v>583626.27899999998</v>
      </c>
      <c r="I459" s="4" t="s">
        <v>50</v>
      </c>
      <c r="J459" s="4" t="s">
        <v>50</v>
      </c>
      <c r="K459" s="12">
        <f t="shared" si="36"/>
        <v>1400000000</v>
      </c>
      <c r="L459" s="12">
        <f t="shared" si="37"/>
        <v>816373721</v>
      </c>
      <c r="M459" s="12">
        <f t="shared" si="38"/>
        <v>583626279</v>
      </c>
      <c r="N459" s="13" t="str">
        <f t="shared" si="39"/>
        <v>UNICOMUNAL</v>
      </c>
      <c r="O459" s="13" t="str">
        <f t="shared" si="40"/>
        <v>UNIPROVINCIAL</v>
      </c>
      <c r="P459" s="13" t="str">
        <f>_xlfn.XLOOKUP($A459,ZONAS!$A$2:$A$18,ZONAS!$B$2:$B$18)</f>
        <v>CENTRO</v>
      </c>
      <c r="Q459" s="13" t="str">
        <f>_xlfn.XLOOKUP($B459,ZONAS!$D$2:$D$11,ZONAS!$E$2:$E$11)</f>
        <v>DAER</v>
      </c>
    </row>
    <row r="460" spans="1:17" ht="25.5" x14ac:dyDescent="0.2">
      <c r="A460" s="4" t="s">
        <v>127</v>
      </c>
      <c r="B460" s="4" t="s">
        <v>2818</v>
      </c>
      <c r="C460" s="5" t="s">
        <v>8</v>
      </c>
      <c r="D460" s="5" t="s">
        <v>3445</v>
      </c>
      <c r="E460" s="4" t="s">
        <v>3446</v>
      </c>
      <c r="F460" s="36">
        <v>107748</v>
      </c>
      <c r="G460" s="36">
        <v>0</v>
      </c>
      <c r="H460" s="36">
        <v>107748</v>
      </c>
      <c r="I460" s="4" t="s">
        <v>576</v>
      </c>
      <c r="J460" s="4" t="s">
        <v>3447</v>
      </c>
      <c r="K460" s="12">
        <f t="shared" si="36"/>
        <v>107748000</v>
      </c>
      <c r="L460" s="12">
        <f t="shared" si="37"/>
        <v>0</v>
      </c>
      <c r="M460" s="12">
        <f t="shared" si="38"/>
        <v>107748000</v>
      </c>
      <c r="N460" s="13" t="str">
        <f t="shared" si="39"/>
        <v>UNICOMUNAL</v>
      </c>
      <c r="O460" s="13" t="str">
        <f t="shared" si="40"/>
        <v>UNIPROVINCIAL</v>
      </c>
      <c r="P460" s="13" t="str">
        <f>_xlfn.XLOOKUP($A460,ZONAS!$A$2:$A$18,ZONAS!$B$2:$B$18)</f>
        <v>CENTRO</v>
      </c>
      <c r="Q460" s="13" t="str">
        <f>_xlfn.XLOOKUP($B460,ZONAS!$D$2:$D$11,ZONAS!$E$2:$E$11)</f>
        <v>SSSR</v>
      </c>
    </row>
    <row r="461" spans="1:17" ht="38.25" x14ac:dyDescent="0.2">
      <c r="A461" s="4" t="s">
        <v>127</v>
      </c>
      <c r="B461" s="4" t="s">
        <v>2818</v>
      </c>
      <c r="C461" s="5" t="s">
        <v>8</v>
      </c>
      <c r="D461" s="5" t="s">
        <v>3448</v>
      </c>
      <c r="E461" s="4" t="s">
        <v>3449</v>
      </c>
      <c r="F461" s="36">
        <v>318899</v>
      </c>
      <c r="G461" s="36">
        <v>0</v>
      </c>
      <c r="H461" s="36">
        <v>318899</v>
      </c>
      <c r="I461" s="4" t="s">
        <v>46</v>
      </c>
      <c r="J461" s="4" t="s">
        <v>3450</v>
      </c>
      <c r="K461" s="12">
        <f t="shared" si="36"/>
        <v>318899000</v>
      </c>
      <c r="L461" s="12">
        <f t="shared" si="37"/>
        <v>0</v>
      </c>
      <c r="M461" s="12">
        <f t="shared" si="38"/>
        <v>318899000</v>
      </c>
      <c r="N461" s="13" t="str">
        <f t="shared" si="39"/>
        <v>UNICOMUNAL</v>
      </c>
      <c r="O461" s="13" t="str">
        <f t="shared" si="40"/>
        <v>UNIPROVINCIAL</v>
      </c>
      <c r="P461" s="13" t="str">
        <f>_xlfn.XLOOKUP($A461,ZONAS!$A$2:$A$18,ZONAS!$B$2:$B$18)</f>
        <v>CENTRO</v>
      </c>
      <c r="Q461" s="13" t="str">
        <f>_xlfn.XLOOKUP($B461,ZONAS!$D$2:$D$11,ZONAS!$E$2:$E$11)</f>
        <v>SSSR</v>
      </c>
    </row>
    <row r="462" spans="1:17" x14ac:dyDescent="0.2">
      <c r="A462" s="4" t="s">
        <v>127</v>
      </c>
      <c r="B462" s="4" t="s">
        <v>2818</v>
      </c>
      <c r="C462" s="5" t="s">
        <v>7</v>
      </c>
      <c r="D462" s="5" t="s">
        <v>1904</v>
      </c>
      <c r="E462" s="4" t="s">
        <v>2430</v>
      </c>
      <c r="F462" s="36">
        <v>1281600</v>
      </c>
      <c r="G462" s="36">
        <v>499816.85399999999</v>
      </c>
      <c r="H462" s="36">
        <v>781783.14599999995</v>
      </c>
      <c r="I462" s="4" t="s">
        <v>576</v>
      </c>
      <c r="J462" s="4" t="s">
        <v>621</v>
      </c>
      <c r="K462" s="12">
        <f t="shared" si="36"/>
        <v>1281600000</v>
      </c>
      <c r="L462" s="12">
        <f t="shared" si="37"/>
        <v>499816854</v>
      </c>
      <c r="M462" s="12">
        <f t="shared" si="38"/>
        <v>781783146</v>
      </c>
      <c r="N462" s="13" t="str">
        <f t="shared" si="39"/>
        <v>UNICOMUNAL</v>
      </c>
      <c r="O462" s="13" t="str">
        <f t="shared" si="40"/>
        <v>UNIPROVINCIAL</v>
      </c>
      <c r="P462" s="13" t="str">
        <f>_xlfn.XLOOKUP($A462,ZONAS!$A$2:$A$18,ZONAS!$B$2:$B$18)</f>
        <v>CENTRO</v>
      </c>
      <c r="Q462" s="13" t="str">
        <f>_xlfn.XLOOKUP($B462,ZONAS!$D$2:$D$11,ZONAS!$E$2:$E$11)</f>
        <v>SSSR</v>
      </c>
    </row>
    <row r="463" spans="1:17" x14ac:dyDescent="0.2">
      <c r="A463" s="4" t="s">
        <v>127</v>
      </c>
      <c r="B463" s="4" t="s">
        <v>2818</v>
      </c>
      <c r="C463" s="5" t="s">
        <v>7</v>
      </c>
      <c r="D463" s="5" t="s">
        <v>2673</v>
      </c>
      <c r="E463" s="4" t="s">
        <v>2936</v>
      </c>
      <c r="F463" s="36">
        <v>583367</v>
      </c>
      <c r="G463" s="36">
        <v>79864.976999999999</v>
      </c>
      <c r="H463" s="36">
        <v>503502.02299999999</v>
      </c>
      <c r="I463" s="4" t="s">
        <v>46</v>
      </c>
      <c r="J463" s="4" t="s">
        <v>1911</v>
      </c>
      <c r="K463" s="12">
        <f t="shared" si="36"/>
        <v>583367000</v>
      </c>
      <c r="L463" s="12">
        <f t="shared" si="37"/>
        <v>79864977</v>
      </c>
      <c r="M463" s="12">
        <f t="shared" si="38"/>
        <v>503502023</v>
      </c>
      <c r="N463" s="13" t="str">
        <f t="shared" si="39"/>
        <v>UNICOMUNAL</v>
      </c>
      <c r="O463" s="13" t="str">
        <f t="shared" si="40"/>
        <v>UNIPROVINCIAL</v>
      </c>
      <c r="P463" s="13" t="str">
        <f>_xlfn.XLOOKUP($A463,ZONAS!$A$2:$A$18,ZONAS!$B$2:$B$18)</f>
        <v>CENTRO</v>
      </c>
      <c r="Q463" s="13" t="str">
        <f>_xlfn.XLOOKUP($B463,ZONAS!$D$2:$D$11,ZONAS!$E$2:$E$11)</f>
        <v>SSSR</v>
      </c>
    </row>
    <row r="464" spans="1:17" x14ac:dyDescent="0.2">
      <c r="A464" s="4" t="s">
        <v>127</v>
      </c>
      <c r="B464" s="4" t="s">
        <v>2818</v>
      </c>
      <c r="C464" s="5" t="s">
        <v>7</v>
      </c>
      <c r="D464" s="5" t="s">
        <v>1905</v>
      </c>
      <c r="E464" s="4" t="s">
        <v>1906</v>
      </c>
      <c r="F464" s="36">
        <v>336483</v>
      </c>
      <c r="G464" s="36">
        <v>231195.927</v>
      </c>
      <c r="H464" s="36">
        <v>105287.073</v>
      </c>
      <c r="I464" s="4" t="s">
        <v>46</v>
      </c>
      <c r="J464" s="4" t="s">
        <v>48</v>
      </c>
      <c r="K464" s="12">
        <f t="shared" si="36"/>
        <v>336483000</v>
      </c>
      <c r="L464" s="12">
        <f t="shared" si="37"/>
        <v>231195927</v>
      </c>
      <c r="M464" s="12">
        <f t="shared" si="38"/>
        <v>105287073</v>
      </c>
      <c r="N464" s="13" t="str">
        <f t="shared" si="39"/>
        <v>UNICOMUNAL</v>
      </c>
      <c r="O464" s="13" t="str">
        <f t="shared" si="40"/>
        <v>UNIPROVINCIAL</v>
      </c>
      <c r="P464" s="13" t="str">
        <f>_xlfn.XLOOKUP($A464,ZONAS!$A$2:$A$18,ZONAS!$B$2:$B$18)</f>
        <v>CENTRO</v>
      </c>
      <c r="Q464" s="13" t="str">
        <f>_xlfn.XLOOKUP($B464,ZONAS!$D$2:$D$11,ZONAS!$E$2:$E$11)</f>
        <v>SSSR</v>
      </c>
    </row>
    <row r="465" spans="1:17" x14ac:dyDescent="0.2">
      <c r="A465" s="4" t="s">
        <v>127</v>
      </c>
      <c r="B465" s="4" t="s">
        <v>2818</v>
      </c>
      <c r="C465" s="5" t="s">
        <v>7</v>
      </c>
      <c r="D465" s="5" t="s">
        <v>3451</v>
      </c>
      <c r="E465" s="4" t="s">
        <v>3452</v>
      </c>
      <c r="F465" s="36">
        <v>660000</v>
      </c>
      <c r="G465" s="36">
        <v>0</v>
      </c>
      <c r="H465" s="36">
        <v>660000</v>
      </c>
      <c r="I465" s="4" t="s">
        <v>47</v>
      </c>
      <c r="J465" s="4" t="s">
        <v>47</v>
      </c>
      <c r="K465" s="12">
        <f t="shared" si="36"/>
        <v>660000000</v>
      </c>
      <c r="L465" s="12">
        <f t="shared" si="37"/>
        <v>0</v>
      </c>
      <c r="M465" s="12">
        <f t="shared" si="38"/>
        <v>660000000</v>
      </c>
      <c r="N465" s="13" t="str">
        <f t="shared" si="39"/>
        <v>UNICOMUNAL</v>
      </c>
      <c r="O465" s="13" t="str">
        <f t="shared" si="40"/>
        <v>UNIPROVINCIAL</v>
      </c>
      <c r="P465" s="13" t="str">
        <f>_xlfn.XLOOKUP($A465,ZONAS!$A$2:$A$18,ZONAS!$B$2:$B$18)</f>
        <v>CENTRO</v>
      </c>
      <c r="Q465" s="13" t="str">
        <f>_xlfn.XLOOKUP($B465,ZONAS!$D$2:$D$11,ZONAS!$E$2:$E$11)</f>
        <v>SSSR</v>
      </c>
    </row>
    <row r="466" spans="1:17" x14ac:dyDescent="0.2">
      <c r="A466" s="4" t="s">
        <v>127</v>
      </c>
      <c r="B466" s="4" t="s">
        <v>2818</v>
      </c>
      <c r="C466" s="5" t="s">
        <v>7</v>
      </c>
      <c r="D466" s="5" t="s">
        <v>1907</v>
      </c>
      <c r="E466" s="4" t="s">
        <v>1908</v>
      </c>
      <c r="F466" s="36">
        <v>879364</v>
      </c>
      <c r="G466" s="36">
        <v>5958.7730000000001</v>
      </c>
      <c r="H466" s="36">
        <v>873405.22699999996</v>
      </c>
      <c r="I466" s="4" t="s">
        <v>23</v>
      </c>
      <c r="J466" s="4" t="s">
        <v>24</v>
      </c>
      <c r="K466" s="12">
        <f t="shared" si="36"/>
        <v>879364000</v>
      </c>
      <c r="L466" s="12">
        <f t="shared" si="37"/>
        <v>5958773</v>
      </c>
      <c r="M466" s="12">
        <f t="shared" si="38"/>
        <v>873405227</v>
      </c>
      <c r="N466" s="13" t="str">
        <f t="shared" si="39"/>
        <v>INTERCOMUNAL</v>
      </c>
      <c r="O466" s="13" t="str">
        <f t="shared" si="40"/>
        <v>INTERPROVINCIAL</v>
      </c>
      <c r="P466" s="13" t="str">
        <f>_xlfn.XLOOKUP($A466,ZONAS!$A$2:$A$18,ZONAS!$B$2:$B$18)</f>
        <v>CENTRO</v>
      </c>
      <c r="Q466" s="13" t="str">
        <f>_xlfn.XLOOKUP($B466,ZONAS!$D$2:$D$11,ZONAS!$E$2:$E$11)</f>
        <v>SSSR</v>
      </c>
    </row>
    <row r="467" spans="1:17" x14ac:dyDescent="0.2">
      <c r="A467" s="4" t="s">
        <v>127</v>
      </c>
      <c r="B467" s="4" t="s">
        <v>2818</v>
      </c>
      <c r="C467" s="5" t="s">
        <v>7</v>
      </c>
      <c r="D467" s="5" t="s">
        <v>1909</v>
      </c>
      <c r="E467" s="4" t="s">
        <v>1910</v>
      </c>
      <c r="F467" s="36">
        <v>251114</v>
      </c>
      <c r="G467" s="36">
        <v>112746.69500000001</v>
      </c>
      <c r="H467" s="36">
        <v>138367.30499999999</v>
      </c>
      <c r="I467" s="4" t="s">
        <v>46</v>
      </c>
      <c r="J467" s="4" t="s">
        <v>1911</v>
      </c>
      <c r="K467" s="12">
        <f t="shared" si="36"/>
        <v>251114000</v>
      </c>
      <c r="L467" s="12">
        <f t="shared" si="37"/>
        <v>112746695</v>
      </c>
      <c r="M467" s="12">
        <f t="shared" si="38"/>
        <v>138367305</v>
      </c>
      <c r="N467" s="13" t="str">
        <f t="shared" si="39"/>
        <v>UNICOMUNAL</v>
      </c>
      <c r="O467" s="13" t="str">
        <f t="shared" si="40"/>
        <v>UNIPROVINCIAL</v>
      </c>
      <c r="P467" s="13" t="str">
        <f>_xlfn.XLOOKUP($A467,ZONAS!$A$2:$A$18,ZONAS!$B$2:$B$18)</f>
        <v>CENTRO</v>
      </c>
      <c r="Q467" s="13" t="str">
        <f>_xlfn.XLOOKUP($B467,ZONAS!$D$2:$D$11,ZONAS!$E$2:$E$11)</f>
        <v>SSSR</v>
      </c>
    </row>
    <row r="468" spans="1:17" x14ac:dyDescent="0.2">
      <c r="A468" s="4" t="s">
        <v>127</v>
      </c>
      <c r="B468" s="4" t="s">
        <v>2818</v>
      </c>
      <c r="C468" s="5" t="s">
        <v>7</v>
      </c>
      <c r="D468" s="5" t="s">
        <v>1900</v>
      </c>
      <c r="E468" s="4" t="s">
        <v>2405</v>
      </c>
      <c r="F468" s="36">
        <v>263797</v>
      </c>
      <c r="G468" s="36">
        <v>83026.375</v>
      </c>
      <c r="H468" s="36">
        <v>180770.625</v>
      </c>
      <c r="I468" s="4" t="s">
        <v>576</v>
      </c>
      <c r="J468" s="4" t="s">
        <v>577</v>
      </c>
      <c r="K468" s="12">
        <f t="shared" si="36"/>
        <v>263797000</v>
      </c>
      <c r="L468" s="12">
        <f t="shared" si="37"/>
        <v>83026375</v>
      </c>
      <c r="M468" s="12">
        <f t="shared" si="38"/>
        <v>180770625</v>
      </c>
      <c r="N468" s="13" t="str">
        <f t="shared" si="39"/>
        <v>UNICOMUNAL</v>
      </c>
      <c r="O468" s="13" t="str">
        <f t="shared" si="40"/>
        <v>UNIPROVINCIAL</v>
      </c>
      <c r="P468" s="13" t="str">
        <f>_xlfn.XLOOKUP($A468,ZONAS!$A$2:$A$18,ZONAS!$B$2:$B$18)</f>
        <v>CENTRO</v>
      </c>
      <c r="Q468" s="13" t="str">
        <f>_xlfn.XLOOKUP($B468,ZONAS!$D$2:$D$11,ZONAS!$E$2:$E$11)</f>
        <v>SSSR</v>
      </c>
    </row>
    <row r="469" spans="1:17" x14ac:dyDescent="0.2">
      <c r="A469" s="4" t="s">
        <v>127</v>
      </c>
      <c r="B469" s="4" t="s">
        <v>2818</v>
      </c>
      <c r="C469" s="5" t="s">
        <v>7</v>
      </c>
      <c r="D469" s="5" t="s">
        <v>1912</v>
      </c>
      <c r="E469" s="4" t="s">
        <v>1913</v>
      </c>
      <c r="F469" s="36">
        <v>353386</v>
      </c>
      <c r="G469" s="36">
        <v>301935.64199999999</v>
      </c>
      <c r="H469" s="36">
        <v>51450.358000000007</v>
      </c>
      <c r="I469" s="4" t="s">
        <v>23</v>
      </c>
      <c r="J469" s="4" t="s">
        <v>24</v>
      </c>
      <c r="K469" s="12">
        <f t="shared" si="36"/>
        <v>353386000</v>
      </c>
      <c r="L469" s="12">
        <f t="shared" si="37"/>
        <v>301935642</v>
      </c>
      <c r="M469" s="12">
        <f t="shared" si="38"/>
        <v>51450358.000000007</v>
      </c>
      <c r="N469" s="13" t="str">
        <f t="shared" si="39"/>
        <v>INTERCOMUNAL</v>
      </c>
      <c r="O469" s="13" t="str">
        <f t="shared" si="40"/>
        <v>INTERPROVINCIAL</v>
      </c>
      <c r="P469" s="13" t="str">
        <f>_xlfn.XLOOKUP($A469,ZONAS!$A$2:$A$18,ZONAS!$B$2:$B$18)</f>
        <v>CENTRO</v>
      </c>
      <c r="Q469" s="13" t="str">
        <f>_xlfn.XLOOKUP($B469,ZONAS!$D$2:$D$11,ZONAS!$E$2:$E$11)</f>
        <v>SSSR</v>
      </c>
    </row>
    <row r="470" spans="1:17" x14ac:dyDescent="0.2">
      <c r="A470" s="4" t="s">
        <v>127</v>
      </c>
      <c r="B470" s="4" t="s">
        <v>2818</v>
      </c>
      <c r="C470" s="5" t="s">
        <v>7</v>
      </c>
      <c r="D470" s="5" t="s">
        <v>199</v>
      </c>
      <c r="E470" s="4" t="s">
        <v>2406</v>
      </c>
      <c r="F470" s="36">
        <v>362268</v>
      </c>
      <c r="G470" s="36">
        <v>343194.625</v>
      </c>
      <c r="H470" s="36">
        <v>19073.374999999978</v>
      </c>
      <c r="I470" s="4" t="s">
        <v>23</v>
      </c>
      <c r="J470" s="4" t="s">
        <v>24</v>
      </c>
      <c r="K470" s="12">
        <f t="shared" si="36"/>
        <v>362268000</v>
      </c>
      <c r="L470" s="12">
        <f t="shared" si="37"/>
        <v>343194625</v>
      </c>
      <c r="M470" s="12">
        <f t="shared" si="38"/>
        <v>19073374.999999978</v>
      </c>
      <c r="N470" s="13" t="str">
        <f t="shared" si="39"/>
        <v>INTERCOMUNAL</v>
      </c>
      <c r="O470" s="13" t="str">
        <f t="shared" si="40"/>
        <v>INTERPROVINCIAL</v>
      </c>
      <c r="P470" s="13" t="str">
        <f>_xlfn.XLOOKUP($A470,ZONAS!$A$2:$A$18,ZONAS!$B$2:$B$18)</f>
        <v>CENTRO</v>
      </c>
      <c r="Q470" s="13" t="str">
        <f>_xlfn.XLOOKUP($B470,ZONAS!$D$2:$D$11,ZONAS!$E$2:$E$11)</f>
        <v>SSSR</v>
      </c>
    </row>
    <row r="471" spans="1:17" x14ac:dyDescent="0.2">
      <c r="A471" s="4" t="s">
        <v>127</v>
      </c>
      <c r="B471" s="4" t="s">
        <v>2818</v>
      </c>
      <c r="C471" s="5" t="s">
        <v>7</v>
      </c>
      <c r="D471" s="5" t="s">
        <v>3453</v>
      </c>
      <c r="E471" s="4" t="s">
        <v>3454</v>
      </c>
      <c r="F471" s="36">
        <v>660000</v>
      </c>
      <c r="G471" s="36">
        <v>0</v>
      </c>
      <c r="H471" s="36">
        <v>660000</v>
      </c>
      <c r="I471" s="4" t="s">
        <v>568</v>
      </c>
      <c r="J471" s="4" t="s">
        <v>573</v>
      </c>
      <c r="K471" s="12">
        <f t="shared" si="36"/>
        <v>660000000</v>
      </c>
      <c r="L471" s="12">
        <f t="shared" si="37"/>
        <v>0</v>
      </c>
      <c r="M471" s="12">
        <f t="shared" si="38"/>
        <v>660000000</v>
      </c>
      <c r="N471" s="13" t="str">
        <f t="shared" si="39"/>
        <v>UNICOMUNAL</v>
      </c>
      <c r="O471" s="13" t="str">
        <f t="shared" si="40"/>
        <v>UNIPROVINCIAL</v>
      </c>
      <c r="P471" s="13" t="str">
        <f>_xlfn.XLOOKUP($A471,ZONAS!$A$2:$A$18,ZONAS!$B$2:$B$18)</f>
        <v>CENTRO</v>
      </c>
      <c r="Q471" s="13" t="str">
        <f>_xlfn.XLOOKUP($B471,ZONAS!$D$2:$D$11,ZONAS!$E$2:$E$11)</f>
        <v>SSSR</v>
      </c>
    </row>
    <row r="472" spans="1:17" x14ac:dyDescent="0.2">
      <c r="A472" s="4" t="s">
        <v>127</v>
      </c>
      <c r="B472" s="4" t="s">
        <v>2818</v>
      </c>
      <c r="C472" s="5" t="s">
        <v>7</v>
      </c>
      <c r="D472" s="5" t="s">
        <v>1914</v>
      </c>
      <c r="E472" s="4" t="s">
        <v>2431</v>
      </c>
      <c r="F472" s="36">
        <v>1203510</v>
      </c>
      <c r="G472" s="36">
        <v>323224.37899999996</v>
      </c>
      <c r="H472" s="36">
        <v>880285.62100000004</v>
      </c>
      <c r="I472" s="4" t="s">
        <v>576</v>
      </c>
      <c r="J472" s="4" t="s">
        <v>577</v>
      </c>
      <c r="K472" s="12">
        <f t="shared" si="36"/>
        <v>1203510000</v>
      </c>
      <c r="L472" s="12">
        <f t="shared" si="37"/>
        <v>323224378.99999994</v>
      </c>
      <c r="M472" s="12">
        <f t="shared" si="38"/>
        <v>880285621</v>
      </c>
      <c r="N472" s="13" t="str">
        <f t="shared" si="39"/>
        <v>UNICOMUNAL</v>
      </c>
      <c r="O472" s="13" t="str">
        <f t="shared" si="40"/>
        <v>UNIPROVINCIAL</v>
      </c>
      <c r="P472" s="13" t="str">
        <f>_xlfn.XLOOKUP($A472,ZONAS!$A$2:$A$18,ZONAS!$B$2:$B$18)</f>
        <v>CENTRO</v>
      </c>
      <c r="Q472" s="13" t="str">
        <f>_xlfn.XLOOKUP($B472,ZONAS!$D$2:$D$11,ZONAS!$E$2:$E$11)</f>
        <v>SSSR</v>
      </c>
    </row>
    <row r="473" spans="1:17" x14ac:dyDescent="0.2">
      <c r="A473" s="4" t="s">
        <v>127</v>
      </c>
      <c r="B473" s="4" t="s">
        <v>2818</v>
      </c>
      <c r="C473" s="5" t="s">
        <v>7</v>
      </c>
      <c r="D473" s="5" t="s">
        <v>3455</v>
      </c>
      <c r="E473" s="4" t="s">
        <v>3456</v>
      </c>
      <c r="F473" s="36">
        <v>440000</v>
      </c>
      <c r="G473" s="36">
        <v>0</v>
      </c>
      <c r="H473" s="36">
        <v>440000</v>
      </c>
      <c r="I473" s="4" t="s">
        <v>576</v>
      </c>
      <c r="J473" s="4" t="s">
        <v>621</v>
      </c>
      <c r="K473" s="12">
        <f t="shared" si="36"/>
        <v>440000000</v>
      </c>
      <c r="L473" s="12">
        <f t="shared" si="37"/>
        <v>0</v>
      </c>
      <c r="M473" s="12">
        <f t="shared" si="38"/>
        <v>440000000</v>
      </c>
      <c r="N473" s="13" t="str">
        <f t="shared" si="39"/>
        <v>UNICOMUNAL</v>
      </c>
      <c r="O473" s="13" t="str">
        <f t="shared" si="40"/>
        <v>UNIPROVINCIAL</v>
      </c>
      <c r="P473" s="13" t="str">
        <f>_xlfn.XLOOKUP($A473,ZONAS!$A$2:$A$18,ZONAS!$B$2:$B$18)</f>
        <v>CENTRO</v>
      </c>
      <c r="Q473" s="13" t="str">
        <f>_xlfn.XLOOKUP($B473,ZONAS!$D$2:$D$11,ZONAS!$E$2:$E$11)</f>
        <v>SSSR</v>
      </c>
    </row>
    <row r="474" spans="1:17" x14ac:dyDescent="0.2">
      <c r="A474" s="4" t="s">
        <v>127</v>
      </c>
      <c r="B474" s="4" t="s">
        <v>2818</v>
      </c>
      <c r="C474" s="5" t="s">
        <v>7</v>
      </c>
      <c r="D474" s="5" t="s">
        <v>2674</v>
      </c>
      <c r="E474" s="4" t="s">
        <v>2937</v>
      </c>
      <c r="F474" s="36">
        <v>1812147</v>
      </c>
      <c r="G474" s="36">
        <v>0</v>
      </c>
      <c r="H474" s="36">
        <v>1812147</v>
      </c>
      <c r="I474" s="4" t="s">
        <v>568</v>
      </c>
      <c r="J474" s="4" t="s">
        <v>2675</v>
      </c>
      <c r="K474" s="12">
        <f t="shared" si="36"/>
        <v>1812147000</v>
      </c>
      <c r="L474" s="12">
        <f t="shared" si="37"/>
        <v>0</v>
      </c>
      <c r="M474" s="12">
        <f t="shared" si="38"/>
        <v>1812147000</v>
      </c>
      <c r="N474" s="13" t="str">
        <f t="shared" si="39"/>
        <v>UNICOMUNAL</v>
      </c>
      <c r="O474" s="13" t="str">
        <f t="shared" si="40"/>
        <v>UNIPROVINCIAL</v>
      </c>
      <c r="P474" s="13" t="str">
        <f>_xlfn.XLOOKUP($A474,ZONAS!$A$2:$A$18,ZONAS!$B$2:$B$18)</f>
        <v>CENTRO</v>
      </c>
      <c r="Q474" s="13" t="str">
        <f>_xlfn.XLOOKUP($B474,ZONAS!$D$2:$D$11,ZONAS!$E$2:$E$11)</f>
        <v>SSSR</v>
      </c>
    </row>
    <row r="475" spans="1:17" x14ac:dyDescent="0.2">
      <c r="A475" s="4" t="s">
        <v>127</v>
      </c>
      <c r="B475" s="4" t="s">
        <v>2818</v>
      </c>
      <c r="C475" s="5" t="s">
        <v>7</v>
      </c>
      <c r="D475" s="5" t="s">
        <v>2676</v>
      </c>
      <c r="E475" s="4" t="s">
        <v>2938</v>
      </c>
      <c r="F475" s="36">
        <v>4231671</v>
      </c>
      <c r="G475" s="36">
        <v>0</v>
      </c>
      <c r="H475" s="36">
        <v>4231671</v>
      </c>
      <c r="I475" s="4" t="s">
        <v>47</v>
      </c>
      <c r="J475" s="4" t="s">
        <v>2411</v>
      </c>
      <c r="K475" s="12">
        <f t="shared" si="36"/>
        <v>4231671000</v>
      </c>
      <c r="L475" s="12">
        <f t="shared" si="37"/>
        <v>0</v>
      </c>
      <c r="M475" s="12">
        <f t="shared" si="38"/>
        <v>4231671000</v>
      </c>
      <c r="N475" s="13" t="str">
        <f t="shared" si="39"/>
        <v>UNICOMUNAL</v>
      </c>
      <c r="O475" s="13" t="str">
        <f t="shared" si="40"/>
        <v>UNIPROVINCIAL</v>
      </c>
      <c r="P475" s="13" t="str">
        <f>_xlfn.XLOOKUP($A475,ZONAS!$A$2:$A$18,ZONAS!$B$2:$B$18)</f>
        <v>CENTRO</v>
      </c>
      <c r="Q475" s="13" t="str">
        <f>_xlfn.XLOOKUP($B475,ZONAS!$D$2:$D$11,ZONAS!$E$2:$E$11)</f>
        <v>SSSR</v>
      </c>
    </row>
    <row r="476" spans="1:17" x14ac:dyDescent="0.2">
      <c r="A476" s="4" t="s">
        <v>127</v>
      </c>
      <c r="B476" s="4" t="s">
        <v>2818</v>
      </c>
      <c r="C476" s="5" t="s">
        <v>7</v>
      </c>
      <c r="D476" s="5" t="s">
        <v>3457</v>
      </c>
      <c r="E476" s="4" t="s">
        <v>3458</v>
      </c>
      <c r="F476" s="36">
        <v>1100000</v>
      </c>
      <c r="G476" s="36">
        <v>0</v>
      </c>
      <c r="H476" s="36">
        <v>1100000</v>
      </c>
      <c r="I476" s="4" t="s">
        <v>586</v>
      </c>
      <c r="J476" s="4" t="s">
        <v>587</v>
      </c>
      <c r="K476" s="12">
        <f t="shared" si="36"/>
        <v>1100000000</v>
      </c>
      <c r="L476" s="12">
        <f t="shared" si="37"/>
        <v>0</v>
      </c>
      <c r="M476" s="12">
        <f t="shared" si="38"/>
        <v>1100000000</v>
      </c>
      <c r="N476" s="13" t="str">
        <f t="shared" si="39"/>
        <v>UNICOMUNAL</v>
      </c>
      <c r="O476" s="13" t="str">
        <f t="shared" si="40"/>
        <v>UNIPROVINCIAL</v>
      </c>
      <c r="P476" s="13" t="str">
        <f>_xlfn.XLOOKUP($A476,ZONAS!$A$2:$A$18,ZONAS!$B$2:$B$18)</f>
        <v>CENTRO</v>
      </c>
      <c r="Q476" s="13" t="str">
        <f>_xlfn.XLOOKUP($B476,ZONAS!$D$2:$D$11,ZONAS!$E$2:$E$11)</f>
        <v>SSSR</v>
      </c>
    </row>
    <row r="477" spans="1:17" x14ac:dyDescent="0.2">
      <c r="A477" s="4" t="s">
        <v>127</v>
      </c>
      <c r="B477" s="4" t="s">
        <v>2818</v>
      </c>
      <c r="C477" s="5" t="s">
        <v>7</v>
      </c>
      <c r="D477" s="5" t="s">
        <v>2215</v>
      </c>
      <c r="E477" s="4" t="s">
        <v>2939</v>
      </c>
      <c r="F477" s="36">
        <v>27069395</v>
      </c>
      <c r="G477" s="36">
        <v>7571369.534</v>
      </c>
      <c r="H477" s="36">
        <v>19498025.466000002</v>
      </c>
      <c r="I477" s="4" t="s">
        <v>23</v>
      </c>
      <c r="J477" s="4" t="s">
        <v>24</v>
      </c>
      <c r="K477" s="12">
        <f t="shared" si="36"/>
        <v>27069395000</v>
      </c>
      <c r="L477" s="12">
        <f t="shared" si="37"/>
        <v>7571369534</v>
      </c>
      <c r="M477" s="12">
        <f t="shared" si="38"/>
        <v>19498025466</v>
      </c>
      <c r="N477" s="13" t="str">
        <f t="shared" si="39"/>
        <v>INTERCOMUNAL</v>
      </c>
      <c r="O477" s="13" t="str">
        <f t="shared" si="40"/>
        <v>INTERPROVINCIAL</v>
      </c>
      <c r="P477" s="13" t="str">
        <f>_xlfn.XLOOKUP($A477,ZONAS!$A$2:$A$18,ZONAS!$B$2:$B$18)</f>
        <v>CENTRO</v>
      </c>
      <c r="Q477" s="13" t="str">
        <f>_xlfn.XLOOKUP($B477,ZONAS!$D$2:$D$11,ZONAS!$E$2:$E$11)</f>
        <v>SSSR</v>
      </c>
    </row>
    <row r="478" spans="1:17" x14ac:dyDescent="0.2">
      <c r="A478" s="4" t="s">
        <v>127</v>
      </c>
      <c r="B478" s="4" t="s">
        <v>2818</v>
      </c>
      <c r="C478" s="5" t="s">
        <v>7</v>
      </c>
      <c r="D478" s="5" t="s">
        <v>3459</v>
      </c>
      <c r="E478" s="4" t="s">
        <v>3460</v>
      </c>
      <c r="F478" s="36">
        <v>695960</v>
      </c>
      <c r="G478" s="36">
        <v>0</v>
      </c>
      <c r="H478" s="36">
        <v>695960</v>
      </c>
      <c r="I478" s="4" t="s">
        <v>568</v>
      </c>
      <c r="J478" s="4" t="s">
        <v>573</v>
      </c>
      <c r="K478" s="12">
        <f t="shared" si="36"/>
        <v>695960000</v>
      </c>
      <c r="L478" s="12">
        <f t="shared" si="37"/>
        <v>0</v>
      </c>
      <c r="M478" s="12">
        <f t="shared" si="38"/>
        <v>695960000</v>
      </c>
      <c r="N478" s="13" t="str">
        <f t="shared" si="39"/>
        <v>UNICOMUNAL</v>
      </c>
      <c r="O478" s="13" t="str">
        <f t="shared" si="40"/>
        <v>UNIPROVINCIAL</v>
      </c>
      <c r="P478" s="13" t="str">
        <f>_xlfn.XLOOKUP($A478,ZONAS!$A$2:$A$18,ZONAS!$B$2:$B$18)</f>
        <v>CENTRO</v>
      </c>
      <c r="Q478" s="13" t="str">
        <f>_xlfn.XLOOKUP($B478,ZONAS!$D$2:$D$11,ZONAS!$E$2:$E$11)</f>
        <v>SSSR</v>
      </c>
    </row>
    <row r="479" spans="1:17" ht="25.5" x14ac:dyDescent="0.2">
      <c r="A479" s="4" t="s">
        <v>127</v>
      </c>
      <c r="B479" s="4" t="s">
        <v>306</v>
      </c>
      <c r="C479" s="5" t="s">
        <v>7</v>
      </c>
      <c r="D479" s="5" t="s">
        <v>659</v>
      </c>
      <c r="E479" s="4" t="s">
        <v>660</v>
      </c>
      <c r="F479" s="36">
        <v>442024</v>
      </c>
      <c r="G479" s="36">
        <v>84620.948000000004</v>
      </c>
      <c r="H479" s="36">
        <v>357403.05200000003</v>
      </c>
      <c r="I479" s="4" t="s">
        <v>553</v>
      </c>
      <c r="J479" s="4" t="s">
        <v>661</v>
      </c>
      <c r="K479" s="12">
        <f t="shared" si="36"/>
        <v>442024000</v>
      </c>
      <c r="L479" s="12">
        <f t="shared" si="37"/>
        <v>84620948</v>
      </c>
      <c r="M479" s="12">
        <f t="shared" si="38"/>
        <v>357403052</v>
      </c>
      <c r="N479" s="13" t="str">
        <f t="shared" si="39"/>
        <v>UNICOMUNAL</v>
      </c>
      <c r="O479" s="13" t="str">
        <f t="shared" si="40"/>
        <v>UNIPROVINCIAL</v>
      </c>
      <c r="P479" s="13" t="str">
        <f>_xlfn.XLOOKUP($A479,ZONAS!$A$2:$A$18,ZONAS!$B$2:$B$18)</f>
        <v>CENTRO</v>
      </c>
      <c r="Q479" s="13" t="str">
        <f>_xlfn.XLOOKUP($B479,ZONAS!$D$2:$D$11,ZONAS!$E$2:$E$11)</f>
        <v>DCOP</v>
      </c>
    </row>
    <row r="480" spans="1:17" x14ac:dyDescent="0.2">
      <c r="A480" s="4" t="s">
        <v>127</v>
      </c>
      <c r="B480" s="4" t="s">
        <v>306</v>
      </c>
      <c r="C480" s="5" t="s">
        <v>7</v>
      </c>
      <c r="D480" s="5" t="s">
        <v>662</v>
      </c>
      <c r="E480" s="4" t="s">
        <v>663</v>
      </c>
      <c r="F480" s="36">
        <v>1030389</v>
      </c>
      <c r="G480" s="36">
        <v>303608.68300000002</v>
      </c>
      <c r="H480" s="36">
        <v>726780.31700000004</v>
      </c>
      <c r="I480" s="4" t="s">
        <v>664</v>
      </c>
      <c r="J480" s="4" t="s">
        <v>665</v>
      </c>
      <c r="K480" s="12">
        <f t="shared" si="36"/>
        <v>1030389000</v>
      </c>
      <c r="L480" s="12">
        <f t="shared" si="37"/>
        <v>303608683</v>
      </c>
      <c r="M480" s="12">
        <f t="shared" si="38"/>
        <v>726780317</v>
      </c>
      <c r="N480" s="13" t="str">
        <f t="shared" si="39"/>
        <v>UNICOMUNAL</v>
      </c>
      <c r="O480" s="13" t="str">
        <f t="shared" si="40"/>
        <v>UNIPROVINCIAL</v>
      </c>
      <c r="P480" s="13" t="str">
        <f>_xlfn.XLOOKUP($A480,ZONAS!$A$2:$A$18,ZONAS!$B$2:$B$18)</f>
        <v>CENTRO</v>
      </c>
      <c r="Q480" s="13" t="str">
        <f>_xlfn.XLOOKUP($B480,ZONAS!$D$2:$D$11,ZONAS!$E$2:$E$11)</f>
        <v>DCOP</v>
      </c>
    </row>
    <row r="481" spans="1:17" x14ac:dyDescent="0.2">
      <c r="A481" s="4" t="s">
        <v>127</v>
      </c>
      <c r="B481" s="4" t="s">
        <v>306</v>
      </c>
      <c r="C481" s="5" t="s">
        <v>7</v>
      </c>
      <c r="D481" s="5" t="s">
        <v>666</v>
      </c>
      <c r="E481" s="4" t="s">
        <v>667</v>
      </c>
      <c r="F481" s="36">
        <v>1558527</v>
      </c>
      <c r="G481" s="36">
        <v>251771.497</v>
      </c>
      <c r="H481" s="36">
        <v>1306755.503</v>
      </c>
      <c r="I481" s="4" t="s">
        <v>668</v>
      </c>
      <c r="J481" s="4" t="s">
        <v>669</v>
      </c>
      <c r="K481" s="12">
        <f t="shared" si="36"/>
        <v>1558527000</v>
      </c>
      <c r="L481" s="12">
        <f t="shared" si="37"/>
        <v>251771497</v>
      </c>
      <c r="M481" s="12">
        <f t="shared" si="38"/>
        <v>1306755503</v>
      </c>
      <c r="N481" s="13" t="str">
        <f t="shared" si="39"/>
        <v>UNICOMUNAL</v>
      </c>
      <c r="O481" s="13" t="str">
        <f t="shared" si="40"/>
        <v>UNIPROVINCIAL</v>
      </c>
      <c r="P481" s="13" t="str">
        <f>_xlfn.XLOOKUP($A481,ZONAS!$A$2:$A$18,ZONAS!$B$2:$B$18)</f>
        <v>CENTRO</v>
      </c>
      <c r="Q481" s="13" t="str">
        <f>_xlfn.XLOOKUP($B481,ZONAS!$D$2:$D$11,ZONAS!$E$2:$E$11)</f>
        <v>DCOP</v>
      </c>
    </row>
    <row r="482" spans="1:17" ht="51" x14ac:dyDescent="0.2">
      <c r="A482" s="4" t="s">
        <v>127</v>
      </c>
      <c r="B482" s="4" t="s">
        <v>306</v>
      </c>
      <c r="C482" s="5" t="s">
        <v>7</v>
      </c>
      <c r="D482" s="5" t="s">
        <v>670</v>
      </c>
      <c r="E482" s="4" t="s">
        <v>671</v>
      </c>
      <c r="F482" s="36">
        <v>390135</v>
      </c>
      <c r="G482" s="36">
        <v>80395.001000000004</v>
      </c>
      <c r="H482" s="36">
        <v>309739.99900000001</v>
      </c>
      <c r="I482" s="4" t="s">
        <v>672</v>
      </c>
      <c r="J482" s="4" t="s">
        <v>673</v>
      </c>
      <c r="K482" s="12">
        <f t="shared" si="36"/>
        <v>390135000</v>
      </c>
      <c r="L482" s="12">
        <f t="shared" si="37"/>
        <v>80395001</v>
      </c>
      <c r="M482" s="12">
        <f t="shared" si="38"/>
        <v>309739999</v>
      </c>
      <c r="N482" s="13" t="str">
        <f t="shared" si="39"/>
        <v>UNICOMUNAL</v>
      </c>
      <c r="O482" s="13" t="str">
        <f t="shared" si="40"/>
        <v>UNIPROVINCIAL</v>
      </c>
      <c r="P482" s="13" t="str">
        <f>_xlfn.XLOOKUP($A482,ZONAS!$A$2:$A$18,ZONAS!$B$2:$B$18)</f>
        <v>CENTRO</v>
      </c>
      <c r="Q482" s="13" t="str">
        <f>_xlfn.XLOOKUP($B482,ZONAS!$D$2:$D$11,ZONAS!$E$2:$E$11)</f>
        <v>DCOP</v>
      </c>
    </row>
    <row r="483" spans="1:17" x14ac:dyDescent="0.2">
      <c r="A483" s="4" t="s">
        <v>127</v>
      </c>
      <c r="B483" s="4" t="s">
        <v>306</v>
      </c>
      <c r="C483" s="5" t="s">
        <v>7</v>
      </c>
      <c r="D483" s="5" t="s">
        <v>674</v>
      </c>
      <c r="E483" s="4" t="s">
        <v>675</v>
      </c>
      <c r="F483" s="36">
        <v>494561</v>
      </c>
      <c r="G483" s="36">
        <v>135326.31899999999</v>
      </c>
      <c r="H483" s="36">
        <v>359234.68099999998</v>
      </c>
      <c r="I483" s="4" t="s">
        <v>557</v>
      </c>
      <c r="J483" s="4" t="s">
        <v>557</v>
      </c>
      <c r="K483" s="12">
        <f t="shared" si="36"/>
        <v>494561000</v>
      </c>
      <c r="L483" s="12">
        <f t="shared" si="37"/>
        <v>135326319</v>
      </c>
      <c r="M483" s="12">
        <f t="shared" si="38"/>
        <v>359234681</v>
      </c>
      <c r="N483" s="13" t="str">
        <f t="shared" si="39"/>
        <v>UNICOMUNAL</v>
      </c>
      <c r="O483" s="13" t="str">
        <f t="shared" si="40"/>
        <v>UNIPROVINCIAL</v>
      </c>
      <c r="P483" s="13" t="str">
        <f>_xlfn.XLOOKUP($A483,ZONAS!$A$2:$A$18,ZONAS!$B$2:$B$18)</f>
        <v>CENTRO</v>
      </c>
      <c r="Q483" s="13" t="str">
        <f>_xlfn.XLOOKUP($B483,ZONAS!$D$2:$D$11,ZONAS!$E$2:$E$11)</f>
        <v>DCOP</v>
      </c>
    </row>
    <row r="484" spans="1:17" ht="25.5" x14ac:dyDescent="0.2">
      <c r="A484" s="4" t="s">
        <v>127</v>
      </c>
      <c r="B484" s="4" t="s">
        <v>306</v>
      </c>
      <c r="C484" s="5" t="s">
        <v>7</v>
      </c>
      <c r="D484" s="5" t="s">
        <v>676</v>
      </c>
      <c r="E484" s="4" t="s">
        <v>677</v>
      </c>
      <c r="F484" s="36">
        <v>7646921</v>
      </c>
      <c r="G484" s="36">
        <v>0</v>
      </c>
      <c r="H484" s="36">
        <v>7646921</v>
      </c>
      <c r="I484" s="4" t="s">
        <v>553</v>
      </c>
      <c r="J484" s="4" t="s">
        <v>661</v>
      </c>
      <c r="K484" s="12">
        <f t="shared" si="36"/>
        <v>7646921000</v>
      </c>
      <c r="L484" s="12">
        <f t="shared" si="37"/>
        <v>0</v>
      </c>
      <c r="M484" s="12">
        <f t="shared" si="38"/>
        <v>7646921000</v>
      </c>
      <c r="N484" s="13" t="str">
        <f t="shared" si="39"/>
        <v>UNICOMUNAL</v>
      </c>
      <c r="O484" s="13" t="str">
        <f t="shared" si="40"/>
        <v>UNIPROVINCIAL</v>
      </c>
      <c r="P484" s="13" t="str">
        <f>_xlfn.XLOOKUP($A484,ZONAS!$A$2:$A$18,ZONAS!$B$2:$B$18)</f>
        <v>CENTRO</v>
      </c>
      <c r="Q484" s="13" t="str">
        <f>_xlfn.XLOOKUP($B484,ZONAS!$D$2:$D$11,ZONAS!$E$2:$E$11)</f>
        <v>DCOP</v>
      </c>
    </row>
    <row r="485" spans="1:17" ht="51" x14ac:dyDescent="0.2">
      <c r="A485" s="4" t="s">
        <v>127</v>
      </c>
      <c r="B485" s="4" t="s">
        <v>306</v>
      </c>
      <c r="C485" s="5" t="s">
        <v>7</v>
      </c>
      <c r="D485" s="5" t="s">
        <v>678</v>
      </c>
      <c r="E485" s="4" t="s">
        <v>679</v>
      </c>
      <c r="F485" s="36">
        <v>6309830</v>
      </c>
      <c r="G485" s="36">
        <v>6100639.7520000003</v>
      </c>
      <c r="H485" s="36">
        <v>209190.24799999967</v>
      </c>
      <c r="I485" s="4" t="s">
        <v>672</v>
      </c>
      <c r="J485" s="4" t="s">
        <v>673</v>
      </c>
      <c r="K485" s="12">
        <f t="shared" si="36"/>
        <v>6309830000</v>
      </c>
      <c r="L485" s="12">
        <f t="shared" si="37"/>
        <v>6100639752</v>
      </c>
      <c r="M485" s="12">
        <f t="shared" si="38"/>
        <v>209190247.99999967</v>
      </c>
      <c r="N485" s="13" t="str">
        <f t="shared" si="39"/>
        <v>UNICOMUNAL</v>
      </c>
      <c r="O485" s="13" t="str">
        <f t="shared" si="40"/>
        <v>UNIPROVINCIAL</v>
      </c>
      <c r="P485" s="13" t="str">
        <f>_xlfn.XLOOKUP($A485,ZONAS!$A$2:$A$18,ZONAS!$B$2:$B$18)</f>
        <v>CENTRO</v>
      </c>
      <c r="Q485" s="13" t="str">
        <f>_xlfn.XLOOKUP($B485,ZONAS!$D$2:$D$11,ZONAS!$E$2:$E$11)</f>
        <v>DCOP</v>
      </c>
    </row>
    <row r="486" spans="1:17" x14ac:dyDescent="0.2">
      <c r="A486" s="4" t="s">
        <v>127</v>
      </c>
      <c r="B486" s="4" t="s">
        <v>306</v>
      </c>
      <c r="C486" s="5" t="s">
        <v>7</v>
      </c>
      <c r="D486" s="5" t="s">
        <v>680</v>
      </c>
      <c r="E486" s="4" t="s">
        <v>681</v>
      </c>
      <c r="F486" s="36">
        <v>11000</v>
      </c>
      <c r="G486" s="36">
        <v>0</v>
      </c>
      <c r="H486" s="36">
        <v>11000</v>
      </c>
      <c r="I486" s="4" t="s">
        <v>46</v>
      </c>
      <c r="J486" s="4" t="s">
        <v>24</v>
      </c>
      <c r="K486" s="12">
        <f t="shared" si="36"/>
        <v>11000000</v>
      </c>
      <c r="L486" s="12">
        <f t="shared" si="37"/>
        <v>0</v>
      </c>
      <c r="M486" s="12">
        <f t="shared" si="38"/>
        <v>11000000</v>
      </c>
      <c r="N486" s="13" t="str">
        <f t="shared" si="39"/>
        <v>INTERCOMUNAL</v>
      </c>
      <c r="O486" s="13" t="str">
        <f t="shared" si="40"/>
        <v>UNIPROVINCIAL</v>
      </c>
      <c r="P486" s="13" t="str">
        <f>_xlfn.XLOOKUP($A486,ZONAS!$A$2:$A$18,ZONAS!$B$2:$B$18)</f>
        <v>CENTRO</v>
      </c>
      <c r="Q486" s="13" t="str">
        <f>_xlfn.XLOOKUP($B486,ZONAS!$D$2:$D$11,ZONAS!$E$2:$E$11)</f>
        <v>DCOP</v>
      </c>
    </row>
    <row r="487" spans="1:17" ht="25.5" x14ac:dyDescent="0.2">
      <c r="A487" s="4" t="s">
        <v>127</v>
      </c>
      <c r="B487" s="4" t="s">
        <v>306</v>
      </c>
      <c r="C487" s="5" t="s">
        <v>7</v>
      </c>
      <c r="D487" s="5" t="s">
        <v>682</v>
      </c>
      <c r="E487" s="4" t="s">
        <v>683</v>
      </c>
      <c r="F487" s="36">
        <v>2200</v>
      </c>
      <c r="G487" s="36">
        <v>0</v>
      </c>
      <c r="H487" s="36">
        <v>2200</v>
      </c>
      <c r="I487" s="4" t="s">
        <v>586</v>
      </c>
      <c r="J487" s="4" t="s">
        <v>684</v>
      </c>
      <c r="K487" s="12">
        <f t="shared" si="36"/>
        <v>2200000</v>
      </c>
      <c r="L487" s="12">
        <f t="shared" si="37"/>
        <v>0</v>
      </c>
      <c r="M487" s="12">
        <f t="shared" si="38"/>
        <v>2200000</v>
      </c>
      <c r="N487" s="13" t="str">
        <f t="shared" si="39"/>
        <v>UNICOMUNAL</v>
      </c>
      <c r="O487" s="13" t="str">
        <f t="shared" si="40"/>
        <v>UNIPROVINCIAL</v>
      </c>
      <c r="P487" s="13" t="str">
        <f>_xlfn.XLOOKUP($A487,ZONAS!$A$2:$A$18,ZONAS!$B$2:$B$18)</f>
        <v>CENTRO</v>
      </c>
      <c r="Q487" s="13" t="str">
        <f>_xlfn.XLOOKUP($B487,ZONAS!$D$2:$D$11,ZONAS!$E$2:$E$11)</f>
        <v>DCOP</v>
      </c>
    </row>
    <row r="488" spans="1:17" x14ac:dyDescent="0.2">
      <c r="A488" s="4" t="s">
        <v>127</v>
      </c>
      <c r="B488" s="4" t="s">
        <v>306</v>
      </c>
      <c r="C488" s="5" t="s">
        <v>7</v>
      </c>
      <c r="D488" s="5" t="s">
        <v>685</v>
      </c>
      <c r="E488" s="4" t="s">
        <v>686</v>
      </c>
      <c r="F488" s="36">
        <v>495061</v>
      </c>
      <c r="G488" s="36">
        <v>135326.31899999999</v>
      </c>
      <c r="H488" s="36">
        <v>359734.68099999998</v>
      </c>
      <c r="I488" s="4" t="s">
        <v>557</v>
      </c>
      <c r="J488" s="4" t="s">
        <v>557</v>
      </c>
      <c r="K488" s="12">
        <f t="shared" si="36"/>
        <v>495061000</v>
      </c>
      <c r="L488" s="12">
        <f t="shared" si="37"/>
        <v>135326319</v>
      </c>
      <c r="M488" s="12">
        <f t="shared" si="38"/>
        <v>359734681</v>
      </c>
      <c r="N488" s="13" t="str">
        <f t="shared" si="39"/>
        <v>UNICOMUNAL</v>
      </c>
      <c r="O488" s="13" t="str">
        <f t="shared" si="40"/>
        <v>UNIPROVINCIAL</v>
      </c>
      <c r="P488" s="13" t="str">
        <f>_xlfn.XLOOKUP($A488,ZONAS!$A$2:$A$18,ZONAS!$B$2:$B$18)</f>
        <v>CENTRO</v>
      </c>
      <c r="Q488" s="13" t="str">
        <f>_xlfn.XLOOKUP($B488,ZONAS!$D$2:$D$11,ZONAS!$E$2:$E$11)</f>
        <v>DCOP</v>
      </c>
    </row>
    <row r="489" spans="1:17" x14ac:dyDescent="0.2">
      <c r="A489" s="4" t="s">
        <v>127</v>
      </c>
      <c r="B489" s="4" t="s">
        <v>306</v>
      </c>
      <c r="C489" s="5" t="s">
        <v>7</v>
      </c>
      <c r="D489" s="5" t="s">
        <v>687</v>
      </c>
      <c r="E489" s="4" t="s">
        <v>688</v>
      </c>
      <c r="F489" s="36">
        <v>107425</v>
      </c>
      <c r="G489" s="36">
        <v>0</v>
      </c>
      <c r="H489" s="36">
        <v>107425</v>
      </c>
      <c r="I489" s="4" t="s">
        <v>46</v>
      </c>
      <c r="J489" s="4" t="s">
        <v>46</v>
      </c>
      <c r="K489" s="12">
        <f t="shared" si="36"/>
        <v>107425000</v>
      </c>
      <c r="L489" s="12">
        <f t="shared" si="37"/>
        <v>0</v>
      </c>
      <c r="M489" s="12">
        <f t="shared" si="38"/>
        <v>107425000</v>
      </c>
      <c r="N489" s="13" t="str">
        <f t="shared" si="39"/>
        <v>UNICOMUNAL</v>
      </c>
      <c r="O489" s="13" t="str">
        <f t="shared" si="40"/>
        <v>UNIPROVINCIAL</v>
      </c>
      <c r="P489" s="13" t="str">
        <f>_xlfn.XLOOKUP($A489,ZONAS!$A$2:$A$18,ZONAS!$B$2:$B$18)</f>
        <v>CENTRO</v>
      </c>
      <c r="Q489" s="13" t="str">
        <f>_xlfn.XLOOKUP($B489,ZONAS!$D$2:$D$11,ZONAS!$E$2:$E$11)</f>
        <v>DCOP</v>
      </c>
    </row>
    <row r="490" spans="1:17" x14ac:dyDescent="0.2">
      <c r="A490" s="4" t="s">
        <v>127</v>
      </c>
      <c r="B490" s="4" t="s">
        <v>306</v>
      </c>
      <c r="C490" s="5" t="s">
        <v>7</v>
      </c>
      <c r="D490" s="5" t="s">
        <v>689</v>
      </c>
      <c r="E490" s="4" t="s">
        <v>690</v>
      </c>
      <c r="F490" s="36">
        <v>5000</v>
      </c>
      <c r="G490" s="36">
        <v>0</v>
      </c>
      <c r="H490" s="36">
        <v>5000</v>
      </c>
      <c r="I490" s="4" t="s">
        <v>47</v>
      </c>
      <c r="J490" s="4" t="s">
        <v>580</v>
      </c>
      <c r="K490" s="12">
        <f t="shared" si="36"/>
        <v>5000000</v>
      </c>
      <c r="L490" s="12">
        <f t="shared" si="37"/>
        <v>0</v>
      </c>
      <c r="M490" s="12">
        <f t="shared" si="38"/>
        <v>5000000</v>
      </c>
      <c r="N490" s="13" t="str">
        <f t="shared" si="39"/>
        <v>UNICOMUNAL</v>
      </c>
      <c r="O490" s="13" t="str">
        <f t="shared" si="40"/>
        <v>UNIPROVINCIAL</v>
      </c>
      <c r="P490" s="13" t="str">
        <f>_xlfn.XLOOKUP($A490,ZONAS!$A$2:$A$18,ZONAS!$B$2:$B$18)</f>
        <v>CENTRO</v>
      </c>
      <c r="Q490" s="13" t="str">
        <f>_xlfn.XLOOKUP($B490,ZONAS!$D$2:$D$11,ZONAS!$E$2:$E$11)</f>
        <v>DCOP</v>
      </c>
    </row>
    <row r="491" spans="1:17" x14ac:dyDescent="0.2">
      <c r="A491" s="4" t="s">
        <v>127</v>
      </c>
      <c r="B491" s="4" t="s">
        <v>306</v>
      </c>
      <c r="C491" s="5" t="s">
        <v>7</v>
      </c>
      <c r="D491" s="5" t="s">
        <v>691</v>
      </c>
      <c r="E491" s="4" t="s">
        <v>692</v>
      </c>
      <c r="F491" s="36">
        <v>54468</v>
      </c>
      <c r="G491" s="36">
        <v>2451.7139999999999</v>
      </c>
      <c r="H491" s="36">
        <v>52016.286</v>
      </c>
      <c r="I491" s="4" t="s">
        <v>46</v>
      </c>
      <c r="J491" s="4" t="s">
        <v>24</v>
      </c>
      <c r="K491" s="12">
        <f t="shared" si="36"/>
        <v>54468000</v>
      </c>
      <c r="L491" s="12">
        <f t="shared" si="37"/>
        <v>2451714</v>
      </c>
      <c r="M491" s="12">
        <f t="shared" si="38"/>
        <v>52016286</v>
      </c>
      <c r="N491" s="13" t="str">
        <f t="shared" si="39"/>
        <v>INTERCOMUNAL</v>
      </c>
      <c r="O491" s="13" t="str">
        <f t="shared" si="40"/>
        <v>UNIPROVINCIAL</v>
      </c>
      <c r="P491" s="13" t="str">
        <f>_xlfn.XLOOKUP($A491,ZONAS!$A$2:$A$18,ZONAS!$B$2:$B$18)</f>
        <v>CENTRO</v>
      </c>
      <c r="Q491" s="13" t="str">
        <f>_xlfn.XLOOKUP($B491,ZONAS!$D$2:$D$11,ZONAS!$E$2:$E$11)</f>
        <v>DCOP</v>
      </c>
    </row>
    <row r="492" spans="1:17" x14ac:dyDescent="0.2">
      <c r="A492" s="4" t="s">
        <v>127</v>
      </c>
      <c r="B492" s="4" t="s">
        <v>306</v>
      </c>
      <c r="C492" s="5" t="s">
        <v>7</v>
      </c>
      <c r="D492" s="5" t="s">
        <v>693</v>
      </c>
      <c r="E492" s="4" t="s">
        <v>694</v>
      </c>
      <c r="F492" s="36">
        <v>1138544</v>
      </c>
      <c r="G492" s="36">
        <v>281677.71500000003</v>
      </c>
      <c r="H492" s="36">
        <v>856866.28499999992</v>
      </c>
      <c r="I492" s="4" t="s">
        <v>576</v>
      </c>
      <c r="J492" s="4" t="s">
        <v>576</v>
      </c>
      <c r="K492" s="12">
        <f t="shared" si="36"/>
        <v>1138544000</v>
      </c>
      <c r="L492" s="12">
        <f t="shared" si="37"/>
        <v>281677715</v>
      </c>
      <c r="M492" s="12">
        <f t="shared" si="38"/>
        <v>856866284.99999988</v>
      </c>
      <c r="N492" s="13" t="str">
        <f t="shared" si="39"/>
        <v>UNICOMUNAL</v>
      </c>
      <c r="O492" s="13" t="str">
        <f t="shared" si="40"/>
        <v>UNIPROVINCIAL</v>
      </c>
      <c r="P492" s="13" t="str">
        <f>_xlfn.XLOOKUP($A492,ZONAS!$A$2:$A$18,ZONAS!$B$2:$B$18)</f>
        <v>CENTRO</v>
      </c>
      <c r="Q492" s="13" t="str">
        <f>_xlfn.XLOOKUP($B492,ZONAS!$D$2:$D$11,ZONAS!$E$2:$E$11)</f>
        <v>DCOP</v>
      </c>
    </row>
    <row r="493" spans="1:17" x14ac:dyDescent="0.2">
      <c r="A493" s="4" t="s">
        <v>127</v>
      </c>
      <c r="B493" s="4" t="s">
        <v>306</v>
      </c>
      <c r="C493" s="5" t="s">
        <v>7</v>
      </c>
      <c r="D493" s="5" t="s">
        <v>695</v>
      </c>
      <c r="E493" s="4" t="s">
        <v>696</v>
      </c>
      <c r="F493" s="36">
        <v>11000</v>
      </c>
      <c r="G493" s="36">
        <v>0</v>
      </c>
      <c r="H493" s="36">
        <v>11000</v>
      </c>
      <c r="I493" s="4" t="s">
        <v>576</v>
      </c>
      <c r="J493" s="4" t="s">
        <v>576</v>
      </c>
      <c r="K493" s="12">
        <f t="shared" si="36"/>
        <v>11000000</v>
      </c>
      <c r="L493" s="12">
        <f t="shared" si="37"/>
        <v>0</v>
      </c>
      <c r="M493" s="12">
        <f t="shared" si="38"/>
        <v>11000000</v>
      </c>
      <c r="N493" s="13" t="str">
        <f t="shared" si="39"/>
        <v>UNICOMUNAL</v>
      </c>
      <c r="O493" s="13" t="str">
        <f t="shared" si="40"/>
        <v>UNIPROVINCIAL</v>
      </c>
      <c r="P493" s="13" t="str">
        <f>_xlfn.XLOOKUP($A493,ZONAS!$A$2:$A$18,ZONAS!$B$2:$B$18)</f>
        <v>CENTRO</v>
      </c>
      <c r="Q493" s="13" t="str">
        <f>_xlfn.XLOOKUP($B493,ZONAS!$D$2:$D$11,ZONAS!$E$2:$E$11)</f>
        <v>DCOP</v>
      </c>
    </row>
    <row r="494" spans="1:17" x14ac:dyDescent="0.2">
      <c r="A494" s="4" t="s">
        <v>127</v>
      </c>
      <c r="B494" s="4" t="s">
        <v>306</v>
      </c>
      <c r="C494" s="5" t="s">
        <v>7</v>
      </c>
      <c r="D494" s="5" t="s">
        <v>3461</v>
      </c>
      <c r="E494" s="4" t="s">
        <v>3462</v>
      </c>
      <c r="F494" s="36">
        <v>2282850</v>
      </c>
      <c r="G494" s="36">
        <v>0</v>
      </c>
      <c r="H494" s="36">
        <v>2282850</v>
      </c>
      <c r="I494" s="4" t="s">
        <v>557</v>
      </c>
      <c r="J494" s="4" t="s">
        <v>557</v>
      </c>
      <c r="K494" s="12">
        <f t="shared" si="36"/>
        <v>2282850000</v>
      </c>
      <c r="L494" s="12">
        <f t="shared" si="37"/>
        <v>0</v>
      </c>
      <c r="M494" s="12">
        <f t="shared" si="38"/>
        <v>2282850000</v>
      </c>
      <c r="N494" s="13" t="str">
        <f t="shared" si="39"/>
        <v>UNICOMUNAL</v>
      </c>
      <c r="O494" s="13" t="str">
        <f t="shared" si="40"/>
        <v>UNIPROVINCIAL</v>
      </c>
      <c r="P494" s="13" t="str">
        <f>_xlfn.XLOOKUP($A494,ZONAS!$A$2:$A$18,ZONAS!$B$2:$B$18)</f>
        <v>CENTRO</v>
      </c>
      <c r="Q494" s="13" t="str">
        <f>_xlfn.XLOOKUP($B494,ZONAS!$D$2:$D$11,ZONAS!$E$2:$E$11)</f>
        <v>DCOP</v>
      </c>
    </row>
    <row r="495" spans="1:17" x14ac:dyDescent="0.2">
      <c r="A495" s="4" t="s">
        <v>127</v>
      </c>
      <c r="B495" s="4" t="s">
        <v>306</v>
      </c>
      <c r="C495" s="5" t="s">
        <v>7</v>
      </c>
      <c r="D495" s="5" t="s">
        <v>1915</v>
      </c>
      <c r="E495" s="4" t="s">
        <v>2432</v>
      </c>
      <c r="F495" s="36">
        <v>2351050</v>
      </c>
      <c r="G495" s="36">
        <v>2312406.199</v>
      </c>
      <c r="H495" s="36">
        <v>38643.800999999978</v>
      </c>
      <c r="I495" s="4" t="s">
        <v>568</v>
      </c>
      <c r="J495" s="4" t="s">
        <v>568</v>
      </c>
      <c r="K495" s="12">
        <f t="shared" si="36"/>
        <v>2351050000</v>
      </c>
      <c r="L495" s="12">
        <f t="shared" si="37"/>
        <v>2312406199</v>
      </c>
      <c r="M495" s="12">
        <f t="shared" si="38"/>
        <v>38643800.999999978</v>
      </c>
      <c r="N495" s="13" t="str">
        <f t="shared" si="39"/>
        <v>UNICOMUNAL</v>
      </c>
      <c r="O495" s="13" t="str">
        <f t="shared" si="40"/>
        <v>UNIPROVINCIAL</v>
      </c>
      <c r="P495" s="13" t="str">
        <f>_xlfn.XLOOKUP($A495,ZONAS!$A$2:$A$18,ZONAS!$B$2:$B$18)</f>
        <v>CENTRO</v>
      </c>
      <c r="Q495" s="13" t="str">
        <f>_xlfn.XLOOKUP($B495,ZONAS!$D$2:$D$11,ZONAS!$E$2:$E$11)</f>
        <v>DCOP</v>
      </c>
    </row>
    <row r="496" spans="1:17" x14ac:dyDescent="0.2">
      <c r="A496" s="4" t="s">
        <v>127</v>
      </c>
      <c r="B496" s="4" t="s">
        <v>306</v>
      </c>
      <c r="C496" s="5" t="s">
        <v>7</v>
      </c>
      <c r="D496" s="5" t="s">
        <v>2940</v>
      </c>
      <c r="E496" s="4" t="s">
        <v>2941</v>
      </c>
      <c r="F496" s="36">
        <v>1716954</v>
      </c>
      <c r="G496" s="36">
        <v>0</v>
      </c>
      <c r="H496" s="36">
        <v>1716954</v>
      </c>
      <c r="I496" s="4" t="s">
        <v>664</v>
      </c>
      <c r="J496" s="4" t="s">
        <v>665</v>
      </c>
      <c r="K496" s="12">
        <f t="shared" si="36"/>
        <v>1716954000</v>
      </c>
      <c r="L496" s="12">
        <f t="shared" si="37"/>
        <v>0</v>
      </c>
      <c r="M496" s="12">
        <f t="shared" si="38"/>
        <v>1716954000</v>
      </c>
      <c r="N496" s="13" t="str">
        <f t="shared" si="39"/>
        <v>UNICOMUNAL</v>
      </c>
      <c r="O496" s="13" t="str">
        <f t="shared" si="40"/>
        <v>UNIPROVINCIAL</v>
      </c>
      <c r="P496" s="13" t="str">
        <f>_xlfn.XLOOKUP($A496,ZONAS!$A$2:$A$18,ZONAS!$B$2:$B$18)</f>
        <v>CENTRO</v>
      </c>
      <c r="Q496" s="13" t="str">
        <f>_xlfn.XLOOKUP($B496,ZONAS!$D$2:$D$11,ZONAS!$E$2:$E$11)</f>
        <v>DCOP</v>
      </c>
    </row>
    <row r="497" spans="1:17" x14ac:dyDescent="0.2">
      <c r="A497" s="4" t="s">
        <v>127</v>
      </c>
      <c r="B497" s="4" t="s">
        <v>306</v>
      </c>
      <c r="C497" s="5" t="s">
        <v>7</v>
      </c>
      <c r="D497" s="5" t="s">
        <v>2254</v>
      </c>
      <c r="E497" s="4" t="s">
        <v>2433</v>
      </c>
      <c r="F497" s="36">
        <v>6462476</v>
      </c>
      <c r="G497" s="36">
        <v>438846.17300000001</v>
      </c>
      <c r="H497" s="36">
        <v>6023629.8269999996</v>
      </c>
      <c r="I497" s="4" t="s">
        <v>47</v>
      </c>
      <c r="J497" s="4" t="s">
        <v>580</v>
      </c>
      <c r="K497" s="12">
        <f t="shared" si="36"/>
        <v>6462476000</v>
      </c>
      <c r="L497" s="12">
        <f t="shared" si="37"/>
        <v>438846173</v>
      </c>
      <c r="M497" s="12">
        <f t="shared" si="38"/>
        <v>6023629827</v>
      </c>
      <c r="N497" s="13" t="str">
        <f t="shared" si="39"/>
        <v>UNICOMUNAL</v>
      </c>
      <c r="O497" s="13" t="str">
        <f t="shared" si="40"/>
        <v>UNIPROVINCIAL</v>
      </c>
      <c r="P497" s="13" t="str">
        <f>_xlfn.XLOOKUP($A497,ZONAS!$A$2:$A$18,ZONAS!$B$2:$B$18)</f>
        <v>CENTRO</v>
      </c>
      <c r="Q497" s="13" t="str">
        <f>_xlfn.XLOOKUP($B497,ZONAS!$D$2:$D$11,ZONAS!$E$2:$E$11)</f>
        <v>DCOP</v>
      </c>
    </row>
    <row r="498" spans="1:17" x14ac:dyDescent="0.2">
      <c r="A498" s="4" t="s">
        <v>127</v>
      </c>
      <c r="B498" s="4" t="s">
        <v>306</v>
      </c>
      <c r="C498" s="5" t="s">
        <v>7</v>
      </c>
      <c r="D498" s="5" t="s">
        <v>697</v>
      </c>
      <c r="E498" s="4" t="s">
        <v>698</v>
      </c>
      <c r="F498" s="36">
        <v>1800355</v>
      </c>
      <c r="G498" s="36">
        <v>67471.34</v>
      </c>
      <c r="H498" s="36">
        <v>1732883.66</v>
      </c>
      <c r="I498" s="4" t="s">
        <v>46</v>
      </c>
      <c r="J498" s="4" t="s">
        <v>24</v>
      </c>
      <c r="K498" s="12">
        <f t="shared" si="36"/>
        <v>1800355000</v>
      </c>
      <c r="L498" s="12">
        <f t="shared" si="37"/>
        <v>67471340</v>
      </c>
      <c r="M498" s="12">
        <f t="shared" si="38"/>
        <v>1732883660</v>
      </c>
      <c r="N498" s="13" t="str">
        <f t="shared" si="39"/>
        <v>INTERCOMUNAL</v>
      </c>
      <c r="O498" s="13" t="str">
        <f t="shared" si="40"/>
        <v>UNIPROVINCIAL</v>
      </c>
      <c r="P498" s="13" t="str">
        <f>_xlfn.XLOOKUP($A498,ZONAS!$A$2:$A$18,ZONAS!$B$2:$B$18)</f>
        <v>CENTRO</v>
      </c>
      <c r="Q498" s="13" t="str">
        <f>_xlfn.XLOOKUP($B498,ZONAS!$D$2:$D$11,ZONAS!$E$2:$E$11)</f>
        <v>DCOP</v>
      </c>
    </row>
    <row r="499" spans="1:17" x14ac:dyDescent="0.2">
      <c r="A499" s="4" t="s">
        <v>11</v>
      </c>
      <c r="B499" s="4" t="s">
        <v>319</v>
      </c>
      <c r="C499" s="5" t="s">
        <v>7</v>
      </c>
      <c r="D499" s="5" t="s">
        <v>701</v>
      </c>
      <c r="E499" s="4" t="s">
        <v>702</v>
      </c>
      <c r="F499" s="36">
        <v>648000</v>
      </c>
      <c r="G499" s="36">
        <v>62465.336000000003</v>
      </c>
      <c r="H499" s="36">
        <v>585534.66399999999</v>
      </c>
      <c r="I499" s="4" t="s">
        <v>51</v>
      </c>
      <c r="J499" s="4" t="s">
        <v>51</v>
      </c>
      <c r="K499" s="12">
        <f t="shared" si="36"/>
        <v>648000000</v>
      </c>
      <c r="L499" s="12">
        <f t="shared" si="37"/>
        <v>62465336</v>
      </c>
      <c r="M499" s="12">
        <f t="shared" si="38"/>
        <v>585534664</v>
      </c>
      <c r="N499" s="13" t="str">
        <f t="shared" si="39"/>
        <v>UNICOMUNAL</v>
      </c>
      <c r="O499" s="13" t="str">
        <f t="shared" si="40"/>
        <v>UNIPROVINCIAL</v>
      </c>
      <c r="P499" s="13" t="str">
        <f>_xlfn.XLOOKUP($A499,ZONAS!$A$2:$A$18,ZONAS!$B$2:$B$18)</f>
        <v>CENTRO</v>
      </c>
      <c r="Q499" s="13" t="str">
        <f>_xlfn.XLOOKUP($B499,ZONAS!$D$2:$D$11,ZONAS!$E$2:$E$11)</f>
        <v>DARQ</v>
      </c>
    </row>
    <row r="500" spans="1:17" x14ac:dyDescent="0.2">
      <c r="A500" s="4" t="s">
        <v>11</v>
      </c>
      <c r="B500" s="4" t="s">
        <v>319</v>
      </c>
      <c r="C500" s="5" t="s">
        <v>7</v>
      </c>
      <c r="D500" s="5" t="s">
        <v>703</v>
      </c>
      <c r="E500" s="4" t="s">
        <v>704</v>
      </c>
      <c r="F500" s="36">
        <v>455931</v>
      </c>
      <c r="G500" s="36">
        <v>105141.893</v>
      </c>
      <c r="H500" s="36">
        <v>350789.10700000002</v>
      </c>
      <c r="I500" s="4" t="s">
        <v>51</v>
      </c>
      <c r="J500" s="4" t="s">
        <v>51</v>
      </c>
      <c r="K500" s="12">
        <f t="shared" si="36"/>
        <v>455931000</v>
      </c>
      <c r="L500" s="12">
        <f t="shared" si="37"/>
        <v>105141893</v>
      </c>
      <c r="M500" s="12">
        <f t="shared" si="38"/>
        <v>350789107</v>
      </c>
      <c r="N500" s="13" t="str">
        <f t="shared" si="39"/>
        <v>UNICOMUNAL</v>
      </c>
      <c r="O500" s="13" t="str">
        <f t="shared" si="40"/>
        <v>UNIPROVINCIAL</v>
      </c>
      <c r="P500" s="13" t="str">
        <f>_xlfn.XLOOKUP($A500,ZONAS!$A$2:$A$18,ZONAS!$B$2:$B$18)</f>
        <v>CENTRO</v>
      </c>
      <c r="Q500" s="13" t="str">
        <f>_xlfn.XLOOKUP($B500,ZONAS!$D$2:$D$11,ZONAS!$E$2:$E$11)</f>
        <v>DARQ</v>
      </c>
    </row>
    <row r="501" spans="1:17" x14ac:dyDescent="0.2">
      <c r="A501" s="4" t="s">
        <v>11</v>
      </c>
      <c r="B501" s="4" t="s">
        <v>319</v>
      </c>
      <c r="C501" s="5" t="s">
        <v>7</v>
      </c>
      <c r="D501" s="5" t="s">
        <v>4079</v>
      </c>
      <c r="E501" s="4" t="s">
        <v>4080</v>
      </c>
      <c r="F501" s="36">
        <v>316327</v>
      </c>
      <c r="G501" s="36">
        <v>0</v>
      </c>
      <c r="H501" s="36">
        <v>316327</v>
      </c>
      <c r="I501" s="4" t="s">
        <v>51</v>
      </c>
      <c r="J501" s="4" t="s">
        <v>51</v>
      </c>
      <c r="K501" s="12">
        <f t="shared" si="36"/>
        <v>316327000</v>
      </c>
      <c r="L501" s="12">
        <f t="shared" si="37"/>
        <v>0</v>
      </c>
      <c r="M501" s="12">
        <f t="shared" si="38"/>
        <v>316327000</v>
      </c>
      <c r="N501" s="13" t="str">
        <f t="shared" si="39"/>
        <v>UNICOMUNAL</v>
      </c>
      <c r="O501" s="13" t="str">
        <f t="shared" si="40"/>
        <v>UNIPROVINCIAL</v>
      </c>
      <c r="P501" s="13" t="str">
        <f>_xlfn.XLOOKUP($A501,ZONAS!$A$2:$A$18,ZONAS!$B$2:$B$18)</f>
        <v>CENTRO</v>
      </c>
      <c r="Q501" s="13" t="str">
        <f>_xlfn.XLOOKUP($B501,ZONAS!$D$2:$D$11,ZONAS!$E$2:$E$11)</f>
        <v>DARQ</v>
      </c>
    </row>
    <row r="502" spans="1:17" x14ac:dyDescent="0.2">
      <c r="A502" s="4" t="s">
        <v>11</v>
      </c>
      <c r="B502" s="4" t="s">
        <v>252</v>
      </c>
      <c r="C502" s="5" t="s">
        <v>8</v>
      </c>
      <c r="D502" s="5" t="s">
        <v>1916</v>
      </c>
      <c r="E502" s="4" t="s">
        <v>2123</v>
      </c>
      <c r="F502" s="36">
        <v>439193</v>
      </c>
      <c r="G502" s="36">
        <v>0</v>
      </c>
      <c r="H502" s="36">
        <v>439193</v>
      </c>
      <c r="I502" s="4" t="s">
        <v>55</v>
      </c>
      <c r="J502" s="4" t="s">
        <v>1917</v>
      </c>
      <c r="K502" s="12">
        <f t="shared" si="36"/>
        <v>439193000</v>
      </c>
      <c r="L502" s="12">
        <f t="shared" si="37"/>
        <v>0</v>
      </c>
      <c r="M502" s="12">
        <f t="shared" si="38"/>
        <v>439193000</v>
      </c>
      <c r="N502" s="13" t="str">
        <f t="shared" si="39"/>
        <v>UNICOMUNAL</v>
      </c>
      <c r="O502" s="13" t="str">
        <f t="shared" si="40"/>
        <v>UNIPROVINCIAL</v>
      </c>
      <c r="P502" s="13" t="str">
        <f>_xlfn.XLOOKUP($A502,ZONAS!$A$2:$A$18,ZONAS!$B$2:$B$18)</f>
        <v>CENTRO</v>
      </c>
      <c r="Q502" s="13" t="str">
        <f>_xlfn.XLOOKUP($B502,ZONAS!$D$2:$D$11,ZONAS!$E$2:$E$11)</f>
        <v>DOHR</v>
      </c>
    </row>
    <row r="503" spans="1:17" x14ac:dyDescent="0.2">
      <c r="A503" s="4" t="s">
        <v>11</v>
      </c>
      <c r="B503" s="4" t="s">
        <v>252</v>
      </c>
      <c r="C503" s="5" t="s">
        <v>7</v>
      </c>
      <c r="D503" s="5" t="s">
        <v>705</v>
      </c>
      <c r="E503" s="4" t="s">
        <v>706</v>
      </c>
      <c r="F503" s="36">
        <v>32720</v>
      </c>
      <c r="G503" s="36">
        <v>31253.612000000001</v>
      </c>
      <c r="H503" s="36">
        <v>1466.3879999999999</v>
      </c>
      <c r="I503" s="4" t="s">
        <v>51</v>
      </c>
      <c r="J503" s="4" t="s">
        <v>707</v>
      </c>
      <c r="K503" s="12">
        <f t="shared" si="36"/>
        <v>32720000</v>
      </c>
      <c r="L503" s="12">
        <f t="shared" si="37"/>
        <v>31253612</v>
      </c>
      <c r="M503" s="12">
        <f t="shared" si="38"/>
        <v>1466388</v>
      </c>
      <c r="N503" s="13" t="str">
        <f t="shared" si="39"/>
        <v>UNICOMUNAL</v>
      </c>
      <c r="O503" s="13" t="str">
        <f t="shared" si="40"/>
        <v>UNIPROVINCIAL</v>
      </c>
      <c r="P503" s="13" t="str">
        <f>_xlfn.XLOOKUP($A503,ZONAS!$A$2:$A$18,ZONAS!$B$2:$B$18)</f>
        <v>CENTRO</v>
      </c>
      <c r="Q503" s="13" t="str">
        <f>_xlfn.XLOOKUP($B503,ZONAS!$D$2:$D$11,ZONAS!$E$2:$E$11)</f>
        <v>DOHR</v>
      </c>
    </row>
    <row r="504" spans="1:17" x14ac:dyDescent="0.2">
      <c r="A504" s="4" t="s">
        <v>11</v>
      </c>
      <c r="B504" s="4" t="s">
        <v>252</v>
      </c>
      <c r="C504" s="5" t="s">
        <v>7</v>
      </c>
      <c r="D504" s="5" t="s">
        <v>708</v>
      </c>
      <c r="E504" s="4" t="s">
        <v>709</v>
      </c>
      <c r="F504" s="36">
        <v>300001</v>
      </c>
      <c r="G504" s="36">
        <v>190505.79399999999</v>
      </c>
      <c r="H504" s="36">
        <v>109495.20600000001</v>
      </c>
      <c r="I504" s="4" t="s">
        <v>51</v>
      </c>
      <c r="J504" s="4" t="s">
        <v>710</v>
      </c>
      <c r="K504" s="12">
        <f t="shared" si="36"/>
        <v>300001000</v>
      </c>
      <c r="L504" s="12">
        <f t="shared" si="37"/>
        <v>190505794</v>
      </c>
      <c r="M504" s="12">
        <f t="shared" si="38"/>
        <v>109495206</v>
      </c>
      <c r="N504" s="13" t="str">
        <f t="shared" si="39"/>
        <v>UNICOMUNAL</v>
      </c>
      <c r="O504" s="13" t="str">
        <f t="shared" si="40"/>
        <v>UNIPROVINCIAL</v>
      </c>
      <c r="P504" s="13" t="str">
        <f>_xlfn.XLOOKUP($A504,ZONAS!$A$2:$A$18,ZONAS!$B$2:$B$18)</f>
        <v>CENTRO</v>
      </c>
      <c r="Q504" s="13" t="str">
        <f>_xlfn.XLOOKUP($B504,ZONAS!$D$2:$D$11,ZONAS!$E$2:$E$11)</f>
        <v>DOHR</v>
      </c>
    </row>
    <row r="505" spans="1:17" x14ac:dyDescent="0.2">
      <c r="A505" s="4" t="s">
        <v>11</v>
      </c>
      <c r="B505" s="4" t="s">
        <v>252</v>
      </c>
      <c r="C505" s="5" t="s">
        <v>7</v>
      </c>
      <c r="D505" s="5" t="s">
        <v>711</v>
      </c>
      <c r="E505" s="4" t="s">
        <v>712</v>
      </c>
      <c r="F505" s="36">
        <v>172120</v>
      </c>
      <c r="G505" s="36">
        <v>0</v>
      </c>
      <c r="H505" s="36">
        <v>172120</v>
      </c>
      <c r="I505" s="4" t="s">
        <v>51</v>
      </c>
      <c r="J505" s="4" t="s">
        <v>713</v>
      </c>
      <c r="K505" s="12">
        <f t="shared" si="36"/>
        <v>172120000</v>
      </c>
      <c r="L505" s="12">
        <f t="shared" si="37"/>
        <v>0</v>
      </c>
      <c r="M505" s="12">
        <f t="shared" si="38"/>
        <v>172120000</v>
      </c>
      <c r="N505" s="13" t="str">
        <f t="shared" si="39"/>
        <v>UNICOMUNAL</v>
      </c>
      <c r="O505" s="13" t="str">
        <f t="shared" si="40"/>
        <v>UNIPROVINCIAL</v>
      </c>
      <c r="P505" s="13" t="str">
        <f>_xlfn.XLOOKUP($A505,ZONAS!$A$2:$A$18,ZONAS!$B$2:$B$18)</f>
        <v>CENTRO</v>
      </c>
      <c r="Q505" s="13" t="str">
        <f>_xlfn.XLOOKUP($B505,ZONAS!$D$2:$D$11,ZONAS!$E$2:$E$11)</f>
        <v>DOHR</v>
      </c>
    </row>
    <row r="506" spans="1:17" ht="25.5" x14ac:dyDescent="0.2">
      <c r="A506" s="4" t="s">
        <v>11</v>
      </c>
      <c r="B506" s="4" t="s">
        <v>252</v>
      </c>
      <c r="C506" s="5" t="s">
        <v>7</v>
      </c>
      <c r="D506" s="5" t="s">
        <v>714</v>
      </c>
      <c r="E506" s="4" t="s">
        <v>2434</v>
      </c>
      <c r="F506" s="36">
        <v>2203844</v>
      </c>
      <c r="G506" s="36">
        <v>860272.05900000001</v>
      </c>
      <c r="H506" s="36">
        <v>1343571.9410000001</v>
      </c>
      <c r="I506" s="4" t="s">
        <v>51</v>
      </c>
      <c r="J506" s="4" t="s">
        <v>715</v>
      </c>
      <c r="K506" s="12">
        <f t="shared" si="36"/>
        <v>2203844000</v>
      </c>
      <c r="L506" s="12">
        <f t="shared" si="37"/>
        <v>860272059</v>
      </c>
      <c r="M506" s="12">
        <f t="shared" si="38"/>
        <v>1343571941</v>
      </c>
      <c r="N506" s="13" t="str">
        <f t="shared" si="39"/>
        <v>UNICOMUNAL</v>
      </c>
      <c r="O506" s="13" t="str">
        <f t="shared" si="40"/>
        <v>UNIPROVINCIAL</v>
      </c>
      <c r="P506" s="13" t="str">
        <f>_xlfn.XLOOKUP($A506,ZONAS!$A$2:$A$18,ZONAS!$B$2:$B$18)</f>
        <v>CENTRO</v>
      </c>
      <c r="Q506" s="13" t="str">
        <f>_xlfn.XLOOKUP($B506,ZONAS!$D$2:$D$11,ZONAS!$E$2:$E$11)</f>
        <v>DOHR</v>
      </c>
    </row>
    <row r="507" spans="1:17" ht="51" x14ac:dyDescent="0.2">
      <c r="A507" s="4" t="s">
        <v>11</v>
      </c>
      <c r="B507" s="4" t="s">
        <v>252</v>
      </c>
      <c r="C507" s="5" t="s">
        <v>7</v>
      </c>
      <c r="D507" s="5" t="s">
        <v>716</v>
      </c>
      <c r="E507" s="4" t="s">
        <v>717</v>
      </c>
      <c r="F507" s="36">
        <v>925515</v>
      </c>
      <c r="G507" s="36">
        <v>798676.45200000005</v>
      </c>
      <c r="H507" s="36">
        <v>126838.54799999995</v>
      </c>
      <c r="I507" s="4" t="s">
        <v>718</v>
      </c>
      <c r="J507" s="4" t="s">
        <v>719</v>
      </c>
      <c r="K507" s="12">
        <f t="shared" si="36"/>
        <v>925515000</v>
      </c>
      <c r="L507" s="12">
        <f t="shared" si="37"/>
        <v>798676452</v>
      </c>
      <c r="M507" s="12">
        <f t="shared" si="38"/>
        <v>126838547.99999996</v>
      </c>
      <c r="N507" s="13" t="str">
        <f t="shared" si="39"/>
        <v>UNICOMUNAL</v>
      </c>
      <c r="O507" s="13" t="str">
        <f t="shared" si="40"/>
        <v>UNIPROVINCIAL</v>
      </c>
      <c r="P507" s="13" t="str">
        <f>_xlfn.XLOOKUP($A507,ZONAS!$A$2:$A$18,ZONAS!$B$2:$B$18)</f>
        <v>CENTRO</v>
      </c>
      <c r="Q507" s="13" t="str">
        <f>_xlfn.XLOOKUP($B507,ZONAS!$D$2:$D$11,ZONAS!$E$2:$E$11)</f>
        <v>DOHR</v>
      </c>
    </row>
    <row r="508" spans="1:17" x14ac:dyDescent="0.2">
      <c r="A508" s="4" t="s">
        <v>11</v>
      </c>
      <c r="B508" s="4" t="s">
        <v>252</v>
      </c>
      <c r="C508" s="5" t="s">
        <v>7</v>
      </c>
      <c r="D508" s="5" t="s">
        <v>2677</v>
      </c>
      <c r="E508" s="4" t="s">
        <v>2678</v>
      </c>
      <c r="F508" s="36">
        <v>19600</v>
      </c>
      <c r="G508" s="36">
        <v>0</v>
      </c>
      <c r="H508" s="36">
        <v>19600</v>
      </c>
      <c r="I508" s="4" t="s">
        <v>51</v>
      </c>
      <c r="J508" s="4" t="s">
        <v>710</v>
      </c>
      <c r="K508" s="12">
        <f t="shared" si="36"/>
        <v>19600000</v>
      </c>
      <c r="L508" s="12">
        <f t="shared" si="37"/>
        <v>0</v>
      </c>
      <c r="M508" s="12">
        <f t="shared" si="38"/>
        <v>19600000</v>
      </c>
      <c r="N508" s="13" t="str">
        <f t="shared" si="39"/>
        <v>UNICOMUNAL</v>
      </c>
      <c r="O508" s="13" t="str">
        <f t="shared" si="40"/>
        <v>UNIPROVINCIAL</v>
      </c>
      <c r="P508" s="13" t="str">
        <f>_xlfn.XLOOKUP($A508,ZONAS!$A$2:$A$18,ZONAS!$B$2:$B$18)</f>
        <v>CENTRO</v>
      </c>
      <c r="Q508" s="13" t="str">
        <f>_xlfn.XLOOKUP($B508,ZONAS!$D$2:$D$11,ZONAS!$E$2:$E$11)</f>
        <v>DOHR</v>
      </c>
    </row>
    <row r="509" spans="1:17" x14ac:dyDescent="0.2">
      <c r="A509" s="4" t="s">
        <v>11</v>
      </c>
      <c r="B509" s="4" t="s">
        <v>252</v>
      </c>
      <c r="C509" s="5" t="s">
        <v>7</v>
      </c>
      <c r="D509" s="5" t="s">
        <v>721</v>
      </c>
      <c r="E509" s="4" t="s">
        <v>722</v>
      </c>
      <c r="F509" s="36">
        <v>60966</v>
      </c>
      <c r="G509" s="36">
        <v>0</v>
      </c>
      <c r="H509" s="36">
        <v>60966</v>
      </c>
      <c r="I509" s="4" t="s">
        <v>51</v>
      </c>
      <c r="J509" s="4" t="s">
        <v>723</v>
      </c>
      <c r="K509" s="12">
        <f t="shared" si="36"/>
        <v>60966000</v>
      </c>
      <c r="L509" s="12">
        <f t="shared" si="37"/>
        <v>0</v>
      </c>
      <c r="M509" s="12">
        <f t="shared" si="38"/>
        <v>60966000</v>
      </c>
      <c r="N509" s="13" t="str">
        <f t="shared" si="39"/>
        <v>UNICOMUNAL</v>
      </c>
      <c r="O509" s="13" t="str">
        <f t="shared" si="40"/>
        <v>UNIPROVINCIAL</v>
      </c>
      <c r="P509" s="13" t="str">
        <f>_xlfn.XLOOKUP($A509,ZONAS!$A$2:$A$18,ZONAS!$B$2:$B$18)</f>
        <v>CENTRO</v>
      </c>
      <c r="Q509" s="13" t="str">
        <f>_xlfn.XLOOKUP($B509,ZONAS!$D$2:$D$11,ZONAS!$E$2:$E$11)</f>
        <v>DOHR</v>
      </c>
    </row>
    <row r="510" spans="1:17" x14ac:dyDescent="0.2">
      <c r="A510" s="4" t="s">
        <v>11</v>
      </c>
      <c r="B510" s="4" t="s">
        <v>252</v>
      </c>
      <c r="C510" s="5" t="s">
        <v>7</v>
      </c>
      <c r="D510" s="5" t="s">
        <v>2124</v>
      </c>
      <c r="E510" s="4" t="s">
        <v>2435</v>
      </c>
      <c r="F510" s="36">
        <v>850300</v>
      </c>
      <c r="G510" s="36">
        <v>297192.96600000001</v>
      </c>
      <c r="H510" s="36">
        <v>553107.03399999999</v>
      </c>
      <c r="I510" s="4" t="s">
        <v>51</v>
      </c>
      <c r="J510" s="4" t="s">
        <v>834</v>
      </c>
      <c r="K510" s="12">
        <f t="shared" si="36"/>
        <v>850300000</v>
      </c>
      <c r="L510" s="12">
        <f t="shared" si="37"/>
        <v>297192966</v>
      </c>
      <c r="M510" s="12">
        <f t="shared" si="38"/>
        <v>553107034</v>
      </c>
      <c r="N510" s="13" t="str">
        <f t="shared" si="39"/>
        <v>UNICOMUNAL</v>
      </c>
      <c r="O510" s="13" t="str">
        <f t="shared" si="40"/>
        <v>UNIPROVINCIAL</v>
      </c>
      <c r="P510" s="13" t="str">
        <f>_xlfn.XLOOKUP($A510,ZONAS!$A$2:$A$18,ZONAS!$B$2:$B$18)</f>
        <v>CENTRO</v>
      </c>
      <c r="Q510" s="13" t="str">
        <f>_xlfn.XLOOKUP($B510,ZONAS!$D$2:$D$11,ZONAS!$E$2:$E$11)</f>
        <v>DOHR</v>
      </c>
    </row>
    <row r="511" spans="1:17" x14ac:dyDescent="0.2">
      <c r="A511" s="4" t="s">
        <v>11</v>
      </c>
      <c r="B511" s="4" t="s">
        <v>252</v>
      </c>
      <c r="C511" s="5" t="s">
        <v>7</v>
      </c>
      <c r="D511" s="5" t="s">
        <v>2679</v>
      </c>
      <c r="E511" s="4" t="s">
        <v>2942</v>
      </c>
      <c r="F511" s="36">
        <v>2001300</v>
      </c>
      <c r="G511" s="36">
        <v>0</v>
      </c>
      <c r="H511" s="36">
        <v>2001300</v>
      </c>
      <c r="I511" s="4" t="s">
        <v>55</v>
      </c>
      <c r="J511" s="4" t="s">
        <v>56</v>
      </c>
      <c r="K511" s="12">
        <f t="shared" si="36"/>
        <v>2001300000</v>
      </c>
      <c r="L511" s="12">
        <f t="shared" si="37"/>
        <v>0</v>
      </c>
      <c r="M511" s="12">
        <f t="shared" si="38"/>
        <v>2001300000</v>
      </c>
      <c r="N511" s="13" t="str">
        <f t="shared" si="39"/>
        <v>UNICOMUNAL</v>
      </c>
      <c r="O511" s="13" t="str">
        <f t="shared" si="40"/>
        <v>UNIPROVINCIAL</v>
      </c>
      <c r="P511" s="13" t="str">
        <f>_xlfn.XLOOKUP($A511,ZONAS!$A$2:$A$18,ZONAS!$B$2:$B$18)</f>
        <v>CENTRO</v>
      </c>
      <c r="Q511" s="13" t="str">
        <f>_xlfn.XLOOKUP($B511,ZONAS!$D$2:$D$11,ZONAS!$E$2:$E$11)</f>
        <v>DOHR</v>
      </c>
    </row>
    <row r="512" spans="1:17" x14ac:dyDescent="0.2">
      <c r="A512" s="4" t="s">
        <v>11</v>
      </c>
      <c r="B512" s="4" t="s">
        <v>257</v>
      </c>
      <c r="C512" s="5" t="s">
        <v>8</v>
      </c>
      <c r="D512" s="5" t="s">
        <v>2943</v>
      </c>
      <c r="E512" s="4" t="s">
        <v>2944</v>
      </c>
      <c r="F512" s="36">
        <v>266250</v>
      </c>
      <c r="G512" s="36">
        <v>0</v>
      </c>
      <c r="H512" s="36">
        <v>266250</v>
      </c>
      <c r="I512" s="4" t="s">
        <v>23</v>
      </c>
      <c r="J512" s="4" t="s">
        <v>24</v>
      </c>
      <c r="K512" s="12">
        <f t="shared" si="36"/>
        <v>266250000</v>
      </c>
      <c r="L512" s="12">
        <f t="shared" si="37"/>
        <v>0</v>
      </c>
      <c r="M512" s="12">
        <f t="shared" si="38"/>
        <v>266250000</v>
      </c>
      <c r="N512" s="13" t="str">
        <f t="shared" si="39"/>
        <v>INTERCOMUNAL</v>
      </c>
      <c r="O512" s="13" t="str">
        <f t="shared" si="40"/>
        <v>INTERPROVINCIAL</v>
      </c>
      <c r="P512" s="13" t="str">
        <f>_xlfn.XLOOKUP($A512,ZONAS!$A$2:$A$18,ZONAS!$B$2:$B$18)</f>
        <v>CENTRO</v>
      </c>
      <c r="Q512" s="13" t="str">
        <f>_xlfn.XLOOKUP($B512,ZONAS!$D$2:$D$11,ZONAS!$E$2:$E$11)</f>
        <v>DVIA</v>
      </c>
    </row>
    <row r="513" spans="1:17" x14ac:dyDescent="0.2">
      <c r="A513" s="4" t="s">
        <v>11</v>
      </c>
      <c r="B513" s="4" t="s">
        <v>257</v>
      </c>
      <c r="C513" s="5" t="s">
        <v>7</v>
      </c>
      <c r="D513" s="5" t="s">
        <v>724</v>
      </c>
      <c r="E513" s="4" t="s">
        <v>725</v>
      </c>
      <c r="F513" s="36">
        <v>905000</v>
      </c>
      <c r="G513" s="36">
        <v>85616.326000000001</v>
      </c>
      <c r="H513" s="36">
        <v>819383.674</v>
      </c>
      <c r="I513" s="4" t="s">
        <v>52</v>
      </c>
      <c r="J513" s="4" t="s">
        <v>726</v>
      </c>
      <c r="K513" s="12">
        <f t="shared" si="36"/>
        <v>905000000</v>
      </c>
      <c r="L513" s="12">
        <f t="shared" si="37"/>
        <v>85616326</v>
      </c>
      <c r="M513" s="12">
        <f t="shared" si="38"/>
        <v>819383674</v>
      </c>
      <c r="N513" s="13" t="str">
        <f t="shared" si="39"/>
        <v>UNICOMUNAL</v>
      </c>
      <c r="O513" s="13" t="str">
        <f t="shared" si="40"/>
        <v>UNIPROVINCIAL</v>
      </c>
      <c r="P513" s="13" t="str">
        <f>_xlfn.XLOOKUP($A513,ZONAS!$A$2:$A$18,ZONAS!$B$2:$B$18)</f>
        <v>CENTRO</v>
      </c>
      <c r="Q513" s="13" t="str">
        <f>_xlfn.XLOOKUP($B513,ZONAS!$D$2:$D$11,ZONAS!$E$2:$E$11)</f>
        <v>DVIA</v>
      </c>
    </row>
    <row r="514" spans="1:17" x14ac:dyDescent="0.2">
      <c r="A514" s="4" t="s">
        <v>11</v>
      </c>
      <c r="B514" s="4" t="s">
        <v>257</v>
      </c>
      <c r="C514" s="5" t="s">
        <v>7</v>
      </c>
      <c r="D514" s="5" t="s">
        <v>727</v>
      </c>
      <c r="E514" s="4" t="s">
        <v>728</v>
      </c>
      <c r="F514" s="36">
        <v>216450</v>
      </c>
      <c r="G514" s="36">
        <v>6090.97</v>
      </c>
      <c r="H514" s="36">
        <v>210359.03</v>
      </c>
      <c r="I514" s="4" t="s">
        <v>52</v>
      </c>
      <c r="J514" s="4" t="s">
        <v>729</v>
      </c>
      <c r="K514" s="12">
        <f t="shared" si="36"/>
        <v>216450000</v>
      </c>
      <c r="L514" s="12">
        <f t="shared" si="37"/>
        <v>6090970</v>
      </c>
      <c r="M514" s="12">
        <f t="shared" si="38"/>
        <v>210359030</v>
      </c>
      <c r="N514" s="13" t="str">
        <f t="shared" si="39"/>
        <v>UNICOMUNAL</v>
      </c>
      <c r="O514" s="13" t="str">
        <f t="shared" si="40"/>
        <v>UNIPROVINCIAL</v>
      </c>
      <c r="P514" s="13" t="str">
        <f>_xlfn.XLOOKUP($A514,ZONAS!$A$2:$A$18,ZONAS!$B$2:$B$18)</f>
        <v>CENTRO</v>
      </c>
      <c r="Q514" s="13" t="str">
        <f>_xlfn.XLOOKUP($B514,ZONAS!$D$2:$D$11,ZONAS!$E$2:$E$11)</f>
        <v>DVIA</v>
      </c>
    </row>
    <row r="515" spans="1:17" x14ac:dyDescent="0.2">
      <c r="A515" s="4" t="s">
        <v>11</v>
      </c>
      <c r="B515" s="4" t="s">
        <v>257</v>
      </c>
      <c r="C515" s="5" t="s">
        <v>7</v>
      </c>
      <c r="D515" s="5" t="s">
        <v>730</v>
      </c>
      <c r="E515" s="4" t="s">
        <v>731</v>
      </c>
      <c r="F515" s="36">
        <v>10230000</v>
      </c>
      <c r="G515" s="36">
        <v>181615.15</v>
      </c>
      <c r="H515" s="36">
        <v>10048384.85</v>
      </c>
      <c r="I515" s="4" t="s">
        <v>54</v>
      </c>
      <c r="J515" s="4" t="s">
        <v>54</v>
      </c>
      <c r="K515" s="12">
        <f t="shared" ref="K515:K578" si="41">F515*1000</f>
        <v>10230000000</v>
      </c>
      <c r="L515" s="12">
        <f t="shared" ref="L515:L578" si="42">G515*1000</f>
        <v>181615150</v>
      </c>
      <c r="M515" s="12">
        <f t="shared" ref="M515:M578" si="43">H515*1000</f>
        <v>10048384850</v>
      </c>
      <c r="N515" s="13" t="str">
        <f t="shared" ref="N515:N578" si="44">IF(J515="intercomunal","INTERCOMUNAL","UNICOMUNAL")</f>
        <v>UNICOMUNAL</v>
      </c>
      <c r="O515" s="13" t="str">
        <f t="shared" ref="O515:O578" si="45">IF(I515="INTERPROVINCIAL","INTERPROVINCIAL","UNIPROVINCIAL")</f>
        <v>UNIPROVINCIAL</v>
      </c>
      <c r="P515" s="13" t="str">
        <f>_xlfn.XLOOKUP($A515,ZONAS!$A$2:$A$18,ZONAS!$B$2:$B$18)</f>
        <v>CENTRO</v>
      </c>
      <c r="Q515" s="13" t="str">
        <f>_xlfn.XLOOKUP($B515,ZONAS!$D$2:$D$11,ZONAS!$E$2:$E$11)</f>
        <v>DVIA</v>
      </c>
    </row>
    <row r="516" spans="1:17" x14ac:dyDescent="0.2">
      <c r="A516" s="4" t="s">
        <v>11</v>
      </c>
      <c r="B516" s="4" t="s">
        <v>257</v>
      </c>
      <c r="C516" s="5" t="s">
        <v>7</v>
      </c>
      <c r="D516" s="5" t="s">
        <v>4081</v>
      </c>
      <c r="E516" s="4" t="s">
        <v>4082</v>
      </c>
      <c r="F516" s="36">
        <v>55000</v>
      </c>
      <c r="G516" s="36">
        <v>0</v>
      </c>
      <c r="H516" s="36">
        <v>55000</v>
      </c>
      <c r="I516" s="4" t="s">
        <v>51</v>
      </c>
      <c r="J516" s="4" t="s">
        <v>4083</v>
      </c>
      <c r="K516" s="12">
        <f t="shared" si="41"/>
        <v>55000000</v>
      </c>
      <c r="L516" s="12">
        <f t="shared" si="42"/>
        <v>0</v>
      </c>
      <c r="M516" s="12">
        <f t="shared" si="43"/>
        <v>55000000</v>
      </c>
      <c r="N516" s="13" t="str">
        <f t="shared" si="44"/>
        <v>UNICOMUNAL</v>
      </c>
      <c r="O516" s="13" t="str">
        <f t="shared" si="45"/>
        <v>UNIPROVINCIAL</v>
      </c>
      <c r="P516" s="13" t="str">
        <f>_xlfn.XLOOKUP($A516,ZONAS!$A$2:$A$18,ZONAS!$B$2:$B$18)</f>
        <v>CENTRO</v>
      </c>
      <c r="Q516" s="13" t="str">
        <f>_xlfn.XLOOKUP($B516,ZONAS!$D$2:$D$11,ZONAS!$E$2:$E$11)</f>
        <v>DVIA</v>
      </c>
    </row>
    <row r="517" spans="1:17" x14ac:dyDescent="0.2">
      <c r="A517" s="4" t="s">
        <v>11</v>
      </c>
      <c r="B517" s="4" t="s">
        <v>257</v>
      </c>
      <c r="C517" s="5" t="s">
        <v>7</v>
      </c>
      <c r="D517" s="5" t="s">
        <v>732</v>
      </c>
      <c r="E517" s="4" t="s">
        <v>733</v>
      </c>
      <c r="F517" s="36">
        <v>382967</v>
      </c>
      <c r="G517" s="36">
        <v>0</v>
      </c>
      <c r="H517" s="36">
        <v>382967</v>
      </c>
      <c r="I517" s="4" t="s">
        <v>734</v>
      </c>
      <c r="J517" s="4" t="s">
        <v>735</v>
      </c>
      <c r="K517" s="12">
        <f t="shared" si="41"/>
        <v>382967000</v>
      </c>
      <c r="L517" s="12">
        <f t="shared" si="42"/>
        <v>0</v>
      </c>
      <c r="M517" s="12">
        <f t="shared" si="43"/>
        <v>382967000</v>
      </c>
      <c r="N517" s="13" t="str">
        <f t="shared" si="44"/>
        <v>UNICOMUNAL</v>
      </c>
      <c r="O517" s="13" t="str">
        <f t="shared" si="45"/>
        <v>UNIPROVINCIAL</v>
      </c>
      <c r="P517" s="13" t="str">
        <f>_xlfn.XLOOKUP($A517,ZONAS!$A$2:$A$18,ZONAS!$B$2:$B$18)</f>
        <v>CENTRO</v>
      </c>
      <c r="Q517" s="13" t="str">
        <f>_xlfn.XLOOKUP($B517,ZONAS!$D$2:$D$11,ZONAS!$E$2:$E$11)</f>
        <v>DVIA</v>
      </c>
    </row>
    <row r="518" spans="1:17" x14ac:dyDescent="0.2">
      <c r="A518" s="4" t="s">
        <v>11</v>
      </c>
      <c r="B518" s="4" t="s">
        <v>257</v>
      </c>
      <c r="C518" s="5" t="s">
        <v>7</v>
      </c>
      <c r="D518" s="5" t="s">
        <v>2945</v>
      </c>
      <c r="E518" s="4" t="s">
        <v>2946</v>
      </c>
      <c r="F518" s="36">
        <v>220000</v>
      </c>
      <c r="G518" s="36">
        <v>0</v>
      </c>
      <c r="H518" s="36">
        <v>220000</v>
      </c>
      <c r="I518" s="4" t="s">
        <v>54</v>
      </c>
      <c r="J518" s="4" t="s">
        <v>54</v>
      </c>
      <c r="K518" s="12">
        <f t="shared" si="41"/>
        <v>220000000</v>
      </c>
      <c r="L518" s="12">
        <f t="shared" si="42"/>
        <v>0</v>
      </c>
      <c r="M518" s="12">
        <f t="shared" si="43"/>
        <v>220000000</v>
      </c>
      <c r="N518" s="13" t="str">
        <f t="shared" si="44"/>
        <v>UNICOMUNAL</v>
      </c>
      <c r="O518" s="13" t="str">
        <f t="shared" si="45"/>
        <v>UNIPROVINCIAL</v>
      </c>
      <c r="P518" s="13" t="str">
        <f>_xlfn.XLOOKUP($A518,ZONAS!$A$2:$A$18,ZONAS!$B$2:$B$18)</f>
        <v>CENTRO</v>
      </c>
      <c r="Q518" s="13" t="str">
        <f>_xlfn.XLOOKUP($B518,ZONAS!$D$2:$D$11,ZONAS!$E$2:$E$11)</f>
        <v>DVIA</v>
      </c>
    </row>
    <row r="519" spans="1:17" x14ac:dyDescent="0.2">
      <c r="A519" s="4" t="s">
        <v>11</v>
      </c>
      <c r="B519" s="4" t="s">
        <v>257</v>
      </c>
      <c r="C519" s="5" t="s">
        <v>7</v>
      </c>
      <c r="D519" s="5" t="s">
        <v>3463</v>
      </c>
      <c r="E519" s="4" t="s">
        <v>3464</v>
      </c>
      <c r="F519" s="36">
        <v>120000</v>
      </c>
      <c r="G519" s="36">
        <v>0</v>
      </c>
      <c r="H519" s="36">
        <v>120000</v>
      </c>
      <c r="I519" s="4" t="s">
        <v>55</v>
      </c>
      <c r="J519" s="4" t="s">
        <v>56</v>
      </c>
      <c r="K519" s="12">
        <f t="shared" si="41"/>
        <v>120000000</v>
      </c>
      <c r="L519" s="12">
        <f t="shared" si="42"/>
        <v>0</v>
      </c>
      <c r="M519" s="12">
        <f t="shared" si="43"/>
        <v>120000000</v>
      </c>
      <c r="N519" s="13" t="str">
        <f t="shared" si="44"/>
        <v>UNICOMUNAL</v>
      </c>
      <c r="O519" s="13" t="str">
        <f t="shared" si="45"/>
        <v>UNIPROVINCIAL</v>
      </c>
      <c r="P519" s="13" t="str">
        <f>_xlfn.XLOOKUP($A519,ZONAS!$A$2:$A$18,ZONAS!$B$2:$B$18)</f>
        <v>CENTRO</v>
      </c>
      <c r="Q519" s="13" t="str">
        <f>_xlfn.XLOOKUP($B519,ZONAS!$D$2:$D$11,ZONAS!$E$2:$E$11)</f>
        <v>DVIA</v>
      </c>
    </row>
    <row r="520" spans="1:17" ht="25.5" x14ac:dyDescent="0.2">
      <c r="A520" s="4" t="s">
        <v>11</v>
      </c>
      <c r="B520" s="4" t="s">
        <v>257</v>
      </c>
      <c r="C520" s="5" t="s">
        <v>7</v>
      </c>
      <c r="D520" s="5" t="s">
        <v>2125</v>
      </c>
      <c r="E520" s="4" t="s">
        <v>2126</v>
      </c>
      <c r="F520" s="36">
        <v>27000</v>
      </c>
      <c r="G520" s="36">
        <v>0</v>
      </c>
      <c r="H520" s="36">
        <v>27000</v>
      </c>
      <c r="I520" s="4" t="s">
        <v>2127</v>
      </c>
      <c r="J520" s="4" t="s">
        <v>2128</v>
      </c>
      <c r="K520" s="12">
        <f t="shared" si="41"/>
        <v>27000000</v>
      </c>
      <c r="L520" s="12">
        <f t="shared" si="42"/>
        <v>0</v>
      </c>
      <c r="M520" s="12">
        <f t="shared" si="43"/>
        <v>27000000</v>
      </c>
      <c r="N520" s="13" t="str">
        <f t="shared" si="44"/>
        <v>UNICOMUNAL</v>
      </c>
      <c r="O520" s="13" t="str">
        <f t="shared" si="45"/>
        <v>UNIPROVINCIAL</v>
      </c>
      <c r="P520" s="13" t="str">
        <f>_xlfn.XLOOKUP($A520,ZONAS!$A$2:$A$18,ZONAS!$B$2:$B$18)</f>
        <v>CENTRO</v>
      </c>
      <c r="Q520" s="13" t="str">
        <f>_xlfn.XLOOKUP($B520,ZONAS!$D$2:$D$11,ZONAS!$E$2:$E$11)</f>
        <v>DVIA</v>
      </c>
    </row>
    <row r="521" spans="1:17" x14ac:dyDescent="0.2">
      <c r="A521" s="4" t="s">
        <v>11</v>
      </c>
      <c r="B521" s="4" t="s">
        <v>257</v>
      </c>
      <c r="C521" s="5" t="s">
        <v>7</v>
      </c>
      <c r="D521" s="5" t="s">
        <v>737</v>
      </c>
      <c r="E521" s="4" t="s">
        <v>738</v>
      </c>
      <c r="F521" s="36">
        <v>4973000</v>
      </c>
      <c r="G521" s="36">
        <v>44503.815000000002</v>
      </c>
      <c r="H521" s="36">
        <v>4928496.1849999996</v>
      </c>
      <c r="I521" s="4" t="s">
        <v>53</v>
      </c>
      <c r="J521" s="4" t="s">
        <v>739</v>
      </c>
      <c r="K521" s="12">
        <f t="shared" si="41"/>
        <v>4973000000</v>
      </c>
      <c r="L521" s="12">
        <f t="shared" si="42"/>
        <v>44503815</v>
      </c>
      <c r="M521" s="12">
        <f t="shared" si="43"/>
        <v>4928496185</v>
      </c>
      <c r="N521" s="13" t="str">
        <f t="shared" si="44"/>
        <v>UNICOMUNAL</v>
      </c>
      <c r="O521" s="13" t="str">
        <f t="shared" si="45"/>
        <v>UNIPROVINCIAL</v>
      </c>
      <c r="P521" s="13" t="str">
        <f>_xlfn.XLOOKUP($A521,ZONAS!$A$2:$A$18,ZONAS!$B$2:$B$18)</f>
        <v>CENTRO</v>
      </c>
      <c r="Q521" s="13" t="str">
        <f>_xlfn.XLOOKUP($B521,ZONAS!$D$2:$D$11,ZONAS!$E$2:$E$11)</f>
        <v>DVIA</v>
      </c>
    </row>
    <row r="522" spans="1:17" x14ac:dyDescent="0.2">
      <c r="A522" s="4" t="s">
        <v>11</v>
      </c>
      <c r="B522" s="4" t="s">
        <v>257</v>
      </c>
      <c r="C522" s="5" t="s">
        <v>7</v>
      </c>
      <c r="D522" s="5" t="s">
        <v>740</v>
      </c>
      <c r="E522" s="4" t="s">
        <v>741</v>
      </c>
      <c r="F522" s="36">
        <v>6000000</v>
      </c>
      <c r="G522" s="36">
        <v>1967.482</v>
      </c>
      <c r="H522" s="36">
        <v>5998032.5180000002</v>
      </c>
      <c r="I522" s="4" t="s">
        <v>55</v>
      </c>
      <c r="J522" s="4" t="s">
        <v>56</v>
      </c>
      <c r="K522" s="12">
        <f t="shared" si="41"/>
        <v>6000000000</v>
      </c>
      <c r="L522" s="12">
        <f t="shared" si="42"/>
        <v>1967482</v>
      </c>
      <c r="M522" s="12">
        <f t="shared" si="43"/>
        <v>5998032518</v>
      </c>
      <c r="N522" s="13" t="str">
        <f t="shared" si="44"/>
        <v>UNICOMUNAL</v>
      </c>
      <c r="O522" s="13" t="str">
        <f t="shared" si="45"/>
        <v>UNIPROVINCIAL</v>
      </c>
      <c r="P522" s="13" t="str">
        <f>_xlfn.XLOOKUP($A522,ZONAS!$A$2:$A$18,ZONAS!$B$2:$B$18)</f>
        <v>CENTRO</v>
      </c>
      <c r="Q522" s="13" t="str">
        <f>_xlfn.XLOOKUP($B522,ZONAS!$D$2:$D$11,ZONAS!$E$2:$E$11)</f>
        <v>DVIA</v>
      </c>
    </row>
    <row r="523" spans="1:17" ht="38.25" x14ac:dyDescent="0.2">
      <c r="A523" s="4" t="s">
        <v>11</v>
      </c>
      <c r="B523" s="4" t="s">
        <v>257</v>
      </c>
      <c r="C523" s="5" t="s">
        <v>7</v>
      </c>
      <c r="D523" s="5" t="s">
        <v>2283</v>
      </c>
      <c r="E523" s="4" t="s">
        <v>2284</v>
      </c>
      <c r="F523" s="36">
        <v>3191000</v>
      </c>
      <c r="G523" s="36">
        <v>92602.138999999996</v>
      </c>
      <c r="H523" s="36">
        <v>3098397.861</v>
      </c>
      <c r="I523" s="4" t="s">
        <v>2285</v>
      </c>
      <c r="J523" s="4" t="s">
        <v>2286</v>
      </c>
      <c r="K523" s="12">
        <f t="shared" si="41"/>
        <v>3191000000</v>
      </c>
      <c r="L523" s="12">
        <f t="shared" si="42"/>
        <v>92602139</v>
      </c>
      <c r="M523" s="12">
        <f t="shared" si="43"/>
        <v>3098397861</v>
      </c>
      <c r="N523" s="13" t="str">
        <f t="shared" si="44"/>
        <v>UNICOMUNAL</v>
      </c>
      <c r="O523" s="13" t="str">
        <f t="shared" si="45"/>
        <v>UNIPROVINCIAL</v>
      </c>
      <c r="P523" s="13" t="str">
        <f>_xlfn.XLOOKUP($A523,ZONAS!$A$2:$A$18,ZONAS!$B$2:$B$18)</f>
        <v>CENTRO</v>
      </c>
      <c r="Q523" s="13" t="str">
        <f>_xlfn.XLOOKUP($B523,ZONAS!$D$2:$D$11,ZONAS!$E$2:$E$11)</f>
        <v>DVIA</v>
      </c>
    </row>
    <row r="524" spans="1:17" x14ac:dyDescent="0.2">
      <c r="A524" s="4" t="s">
        <v>11</v>
      </c>
      <c r="B524" s="4" t="s">
        <v>257</v>
      </c>
      <c r="C524" s="5" t="s">
        <v>7</v>
      </c>
      <c r="D524" s="5" t="s">
        <v>742</v>
      </c>
      <c r="E524" s="4" t="s">
        <v>743</v>
      </c>
      <c r="F524" s="36">
        <v>40000</v>
      </c>
      <c r="G524" s="36">
        <v>7478.37</v>
      </c>
      <c r="H524" s="36">
        <v>32521.63</v>
      </c>
      <c r="I524" s="4" t="s">
        <v>744</v>
      </c>
      <c r="J524" s="4" t="s">
        <v>745</v>
      </c>
      <c r="K524" s="12">
        <f t="shared" si="41"/>
        <v>40000000</v>
      </c>
      <c r="L524" s="12">
        <f t="shared" si="42"/>
        <v>7478370</v>
      </c>
      <c r="M524" s="12">
        <f t="shared" si="43"/>
        <v>32521630</v>
      </c>
      <c r="N524" s="13" t="str">
        <f t="shared" si="44"/>
        <v>UNICOMUNAL</v>
      </c>
      <c r="O524" s="13" t="str">
        <f t="shared" si="45"/>
        <v>UNIPROVINCIAL</v>
      </c>
      <c r="P524" s="13" t="str">
        <f>_xlfn.XLOOKUP($A524,ZONAS!$A$2:$A$18,ZONAS!$B$2:$B$18)</f>
        <v>CENTRO</v>
      </c>
      <c r="Q524" s="13" t="str">
        <f>_xlfn.XLOOKUP($B524,ZONAS!$D$2:$D$11,ZONAS!$E$2:$E$11)</f>
        <v>DVIA</v>
      </c>
    </row>
    <row r="525" spans="1:17" x14ac:dyDescent="0.2">
      <c r="A525" s="4" t="s">
        <v>11</v>
      </c>
      <c r="B525" s="4" t="s">
        <v>257</v>
      </c>
      <c r="C525" s="5" t="s">
        <v>7</v>
      </c>
      <c r="D525" s="5" t="s">
        <v>746</v>
      </c>
      <c r="E525" s="4" t="s">
        <v>747</v>
      </c>
      <c r="F525" s="36">
        <v>194000</v>
      </c>
      <c r="G525" s="36">
        <v>31353.268</v>
      </c>
      <c r="H525" s="36">
        <v>162646.73199999999</v>
      </c>
      <c r="I525" s="4" t="s">
        <v>23</v>
      </c>
      <c r="J525" s="4" t="s">
        <v>24</v>
      </c>
      <c r="K525" s="12">
        <f t="shared" si="41"/>
        <v>194000000</v>
      </c>
      <c r="L525" s="12">
        <f t="shared" si="42"/>
        <v>31353268</v>
      </c>
      <c r="M525" s="12">
        <f t="shared" si="43"/>
        <v>162646732</v>
      </c>
      <c r="N525" s="13" t="str">
        <f t="shared" si="44"/>
        <v>INTERCOMUNAL</v>
      </c>
      <c r="O525" s="13" t="str">
        <f t="shared" si="45"/>
        <v>INTERPROVINCIAL</v>
      </c>
      <c r="P525" s="13" t="str">
        <f>_xlfn.XLOOKUP($A525,ZONAS!$A$2:$A$18,ZONAS!$B$2:$B$18)</f>
        <v>CENTRO</v>
      </c>
      <c r="Q525" s="13" t="str">
        <f>_xlfn.XLOOKUP($B525,ZONAS!$D$2:$D$11,ZONAS!$E$2:$E$11)</f>
        <v>DVIA</v>
      </c>
    </row>
    <row r="526" spans="1:17" x14ac:dyDescent="0.2">
      <c r="A526" s="4" t="s">
        <v>11</v>
      </c>
      <c r="B526" s="4" t="s">
        <v>257</v>
      </c>
      <c r="C526" s="5" t="s">
        <v>7</v>
      </c>
      <c r="D526" s="5" t="s">
        <v>748</v>
      </c>
      <c r="E526" s="4" t="s">
        <v>749</v>
      </c>
      <c r="F526" s="36">
        <v>254150</v>
      </c>
      <c r="G526" s="36">
        <v>127340.731</v>
      </c>
      <c r="H526" s="36">
        <v>126809.269</v>
      </c>
      <c r="I526" s="4" t="s">
        <v>52</v>
      </c>
      <c r="J526" s="4" t="s">
        <v>750</v>
      </c>
      <c r="K526" s="12">
        <f t="shared" si="41"/>
        <v>254150000</v>
      </c>
      <c r="L526" s="12">
        <f t="shared" si="42"/>
        <v>127340731</v>
      </c>
      <c r="M526" s="12">
        <f t="shared" si="43"/>
        <v>126809269</v>
      </c>
      <c r="N526" s="13" t="str">
        <f t="shared" si="44"/>
        <v>UNICOMUNAL</v>
      </c>
      <c r="O526" s="13" t="str">
        <f t="shared" si="45"/>
        <v>UNIPROVINCIAL</v>
      </c>
      <c r="P526" s="13" t="str">
        <f>_xlfn.XLOOKUP($A526,ZONAS!$A$2:$A$18,ZONAS!$B$2:$B$18)</f>
        <v>CENTRO</v>
      </c>
      <c r="Q526" s="13" t="str">
        <f>_xlfn.XLOOKUP($B526,ZONAS!$D$2:$D$11,ZONAS!$E$2:$E$11)</f>
        <v>DVIA</v>
      </c>
    </row>
    <row r="527" spans="1:17" x14ac:dyDescent="0.2">
      <c r="A527" s="4" t="s">
        <v>11</v>
      </c>
      <c r="B527" s="4" t="s">
        <v>257</v>
      </c>
      <c r="C527" s="5" t="s">
        <v>7</v>
      </c>
      <c r="D527" s="5" t="s">
        <v>751</v>
      </c>
      <c r="E527" s="4" t="s">
        <v>752</v>
      </c>
      <c r="F527" s="36">
        <v>155130</v>
      </c>
      <c r="G527" s="36">
        <v>0</v>
      </c>
      <c r="H527" s="36">
        <v>155130</v>
      </c>
      <c r="I527" s="4" t="s">
        <v>52</v>
      </c>
      <c r="J527" s="4" t="s">
        <v>753</v>
      </c>
      <c r="K527" s="12">
        <f t="shared" si="41"/>
        <v>155130000</v>
      </c>
      <c r="L527" s="12">
        <f t="shared" si="42"/>
        <v>0</v>
      </c>
      <c r="M527" s="12">
        <f t="shared" si="43"/>
        <v>155130000</v>
      </c>
      <c r="N527" s="13" t="str">
        <f t="shared" si="44"/>
        <v>UNICOMUNAL</v>
      </c>
      <c r="O527" s="13" t="str">
        <f t="shared" si="45"/>
        <v>UNIPROVINCIAL</v>
      </c>
      <c r="P527" s="13" t="str">
        <f>_xlfn.XLOOKUP($A527,ZONAS!$A$2:$A$18,ZONAS!$B$2:$B$18)</f>
        <v>CENTRO</v>
      </c>
      <c r="Q527" s="13" t="str">
        <f>_xlfn.XLOOKUP($B527,ZONAS!$D$2:$D$11,ZONAS!$E$2:$E$11)</f>
        <v>DVIA</v>
      </c>
    </row>
    <row r="528" spans="1:17" x14ac:dyDescent="0.2">
      <c r="A528" s="4" t="s">
        <v>11</v>
      </c>
      <c r="B528" s="4" t="s">
        <v>257</v>
      </c>
      <c r="C528" s="5" t="s">
        <v>7</v>
      </c>
      <c r="D528" s="5" t="s">
        <v>4084</v>
      </c>
      <c r="E528" s="4" t="s">
        <v>4085</v>
      </c>
      <c r="F528" s="36">
        <v>7000</v>
      </c>
      <c r="G528" s="36">
        <v>3525.0880000000002</v>
      </c>
      <c r="H528" s="36">
        <v>3474.9119999999998</v>
      </c>
      <c r="I528" s="4" t="s">
        <v>51</v>
      </c>
      <c r="J528" s="4" t="s">
        <v>4086</v>
      </c>
      <c r="K528" s="12">
        <f t="shared" si="41"/>
        <v>7000000</v>
      </c>
      <c r="L528" s="12">
        <f t="shared" si="42"/>
        <v>3525088</v>
      </c>
      <c r="M528" s="12">
        <f t="shared" si="43"/>
        <v>3474912</v>
      </c>
      <c r="N528" s="13" t="str">
        <f t="shared" si="44"/>
        <v>UNICOMUNAL</v>
      </c>
      <c r="O528" s="13" t="str">
        <f t="shared" si="45"/>
        <v>UNIPROVINCIAL</v>
      </c>
      <c r="P528" s="13" t="str">
        <f>_xlfn.XLOOKUP($A528,ZONAS!$A$2:$A$18,ZONAS!$B$2:$B$18)</f>
        <v>CENTRO</v>
      </c>
      <c r="Q528" s="13" t="str">
        <f>_xlfn.XLOOKUP($B528,ZONAS!$D$2:$D$11,ZONAS!$E$2:$E$11)</f>
        <v>DVIA</v>
      </c>
    </row>
    <row r="529" spans="1:17" x14ac:dyDescent="0.2">
      <c r="A529" s="4" t="s">
        <v>11</v>
      </c>
      <c r="B529" s="4" t="s">
        <v>257</v>
      </c>
      <c r="C529" s="5" t="s">
        <v>7</v>
      </c>
      <c r="D529" s="5" t="s">
        <v>754</v>
      </c>
      <c r="E529" s="4" t="s">
        <v>755</v>
      </c>
      <c r="F529" s="36">
        <v>554000</v>
      </c>
      <c r="G529" s="36">
        <v>222873.58300000001</v>
      </c>
      <c r="H529" s="36">
        <v>331126.41700000002</v>
      </c>
      <c r="I529" s="4" t="s">
        <v>734</v>
      </c>
      <c r="J529" s="4" t="s">
        <v>756</v>
      </c>
      <c r="K529" s="12">
        <f t="shared" si="41"/>
        <v>554000000</v>
      </c>
      <c r="L529" s="12">
        <f t="shared" si="42"/>
        <v>222873583</v>
      </c>
      <c r="M529" s="12">
        <f t="shared" si="43"/>
        <v>331126417</v>
      </c>
      <c r="N529" s="13" t="str">
        <f t="shared" si="44"/>
        <v>UNICOMUNAL</v>
      </c>
      <c r="O529" s="13" t="str">
        <f t="shared" si="45"/>
        <v>UNIPROVINCIAL</v>
      </c>
      <c r="P529" s="13" t="str">
        <f>_xlfn.XLOOKUP($A529,ZONAS!$A$2:$A$18,ZONAS!$B$2:$B$18)</f>
        <v>CENTRO</v>
      </c>
      <c r="Q529" s="13" t="str">
        <f>_xlfn.XLOOKUP($B529,ZONAS!$D$2:$D$11,ZONAS!$E$2:$E$11)</f>
        <v>DVIA</v>
      </c>
    </row>
    <row r="530" spans="1:17" x14ac:dyDescent="0.2">
      <c r="A530" s="4" t="s">
        <v>11</v>
      </c>
      <c r="B530" s="4" t="s">
        <v>257</v>
      </c>
      <c r="C530" s="5" t="s">
        <v>7</v>
      </c>
      <c r="D530" s="5" t="s">
        <v>758</v>
      </c>
      <c r="E530" s="4" t="s">
        <v>2436</v>
      </c>
      <c r="F530" s="36">
        <v>300000</v>
      </c>
      <c r="G530" s="36">
        <v>0</v>
      </c>
      <c r="H530" s="36">
        <v>300000</v>
      </c>
      <c r="I530" s="4" t="s">
        <v>757</v>
      </c>
      <c r="J530" s="4" t="s">
        <v>759</v>
      </c>
      <c r="K530" s="12">
        <f t="shared" si="41"/>
        <v>300000000</v>
      </c>
      <c r="L530" s="12">
        <f t="shared" si="42"/>
        <v>0</v>
      </c>
      <c r="M530" s="12">
        <f t="shared" si="43"/>
        <v>300000000</v>
      </c>
      <c r="N530" s="13" t="str">
        <f t="shared" si="44"/>
        <v>UNICOMUNAL</v>
      </c>
      <c r="O530" s="13" t="str">
        <f t="shared" si="45"/>
        <v>UNIPROVINCIAL</v>
      </c>
      <c r="P530" s="13" t="str">
        <f>_xlfn.XLOOKUP($A530,ZONAS!$A$2:$A$18,ZONAS!$B$2:$B$18)</f>
        <v>CENTRO</v>
      </c>
      <c r="Q530" s="13" t="str">
        <f>_xlfn.XLOOKUP($B530,ZONAS!$D$2:$D$11,ZONAS!$E$2:$E$11)</f>
        <v>DVIA</v>
      </c>
    </row>
    <row r="531" spans="1:17" x14ac:dyDescent="0.2">
      <c r="A531" s="4" t="s">
        <v>11</v>
      </c>
      <c r="B531" s="4" t="s">
        <v>257</v>
      </c>
      <c r="C531" s="5" t="s">
        <v>7</v>
      </c>
      <c r="D531" s="5" t="s">
        <v>760</v>
      </c>
      <c r="E531" s="4" t="s">
        <v>2129</v>
      </c>
      <c r="F531" s="36">
        <v>88000</v>
      </c>
      <c r="G531" s="36">
        <v>0</v>
      </c>
      <c r="H531" s="36">
        <v>88000</v>
      </c>
      <c r="I531" s="4" t="s">
        <v>54</v>
      </c>
      <c r="J531" s="4" t="s">
        <v>193</v>
      </c>
      <c r="K531" s="12">
        <f t="shared" si="41"/>
        <v>88000000</v>
      </c>
      <c r="L531" s="12">
        <f t="shared" si="42"/>
        <v>0</v>
      </c>
      <c r="M531" s="12">
        <f t="shared" si="43"/>
        <v>88000000</v>
      </c>
      <c r="N531" s="13" t="str">
        <f t="shared" si="44"/>
        <v>UNICOMUNAL</v>
      </c>
      <c r="O531" s="13" t="str">
        <f t="shared" si="45"/>
        <v>UNIPROVINCIAL</v>
      </c>
      <c r="P531" s="13" t="str">
        <f>_xlfn.XLOOKUP($A531,ZONAS!$A$2:$A$18,ZONAS!$B$2:$B$18)</f>
        <v>CENTRO</v>
      </c>
      <c r="Q531" s="13" t="str">
        <f>_xlfn.XLOOKUP($B531,ZONAS!$D$2:$D$11,ZONAS!$E$2:$E$11)</f>
        <v>DVIA</v>
      </c>
    </row>
    <row r="532" spans="1:17" x14ac:dyDescent="0.2">
      <c r="A532" s="4" t="s">
        <v>11</v>
      </c>
      <c r="B532" s="4" t="s">
        <v>257</v>
      </c>
      <c r="C532" s="5" t="s">
        <v>7</v>
      </c>
      <c r="D532" s="5" t="s">
        <v>761</v>
      </c>
      <c r="E532" s="4" t="s">
        <v>762</v>
      </c>
      <c r="F532" s="36">
        <v>323000</v>
      </c>
      <c r="G532" s="36">
        <v>55815.508000000002</v>
      </c>
      <c r="H532" s="36">
        <v>267184.49199999997</v>
      </c>
      <c r="I532" s="4" t="s">
        <v>2947</v>
      </c>
      <c r="J532" s="4" t="s">
        <v>2948</v>
      </c>
      <c r="K532" s="12">
        <f t="shared" si="41"/>
        <v>323000000</v>
      </c>
      <c r="L532" s="12">
        <f t="shared" si="42"/>
        <v>55815508</v>
      </c>
      <c r="M532" s="12">
        <f t="shared" si="43"/>
        <v>267184491.99999997</v>
      </c>
      <c r="N532" s="13" t="str">
        <f t="shared" si="44"/>
        <v>UNICOMUNAL</v>
      </c>
      <c r="O532" s="13" t="str">
        <f t="shared" si="45"/>
        <v>UNIPROVINCIAL</v>
      </c>
      <c r="P532" s="13" t="str">
        <f>_xlfn.XLOOKUP($A532,ZONAS!$A$2:$A$18,ZONAS!$B$2:$B$18)</f>
        <v>CENTRO</v>
      </c>
      <c r="Q532" s="13" t="str">
        <f>_xlfn.XLOOKUP($B532,ZONAS!$D$2:$D$11,ZONAS!$E$2:$E$11)</f>
        <v>DVIA</v>
      </c>
    </row>
    <row r="533" spans="1:17" x14ac:dyDescent="0.2">
      <c r="A533" s="4" t="s">
        <v>11</v>
      </c>
      <c r="B533" s="4" t="s">
        <v>257</v>
      </c>
      <c r="C533" s="5" t="s">
        <v>7</v>
      </c>
      <c r="D533" s="5" t="s">
        <v>3465</v>
      </c>
      <c r="E533" s="4" t="s">
        <v>3466</v>
      </c>
      <c r="F533" s="36">
        <v>900000</v>
      </c>
      <c r="G533" s="36">
        <v>397761.89399999997</v>
      </c>
      <c r="H533" s="36">
        <v>502238.10600000003</v>
      </c>
      <c r="I533" s="4" t="s">
        <v>53</v>
      </c>
      <c r="J533" s="4" t="s">
        <v>3467</v>
      </c>
      <c r="K533" s="12">
        <f t="shared" si="41"/>
        <v>900000000</v>
      </c>
      <c r="L533" s="12">
        <f t="shared" si="42"/>
        <v>397761894</v>
      </c>
      <c r="M533" s="12">
        <f t="shared" si="43"/>
        <v>502238106</v>
      </c>
      <c r="N533" s="13" t="str">
        <f t="shared" si="44"/>
        <v>UNICOMUNAL</v>
      </c>
      <c r="O533" s="13" t="str">
        <f t="shared" si="45"/>
        <v>UNIPROVINCIAL</v>
      </c>
      <c r="P533" s="13" t="str">
        <f>_xlfn.XLOOKUP($A533,ZONAS!$A$2:$A$18,ZONAS!$B$2:$B$18)</f>
        <v>CENTRO</v>
      </c>
      <c r="Q533" s="13" t="str">
        <f>_xlfn.XLOOKUP($B533,ZONAS!$D$2:$D$11,ZONAS!$E$2:$E$11)</f>
        <v>DVIA</v>
      </c>
    </row>
    <row r="534" spans="1:17" ht="25.5" x14ac:dyDescent="0.2">
      <c r="A534" s="4" t="s">
        <v>11</v>
      </c>
      <c r="B534" s="4" t="s">
        <v>257</v>
      </c>
      <c r="C534" s="5" t="s">
        <v>7</v>
      </c>
      <c r="D534" s="5" t="s">
        <v>3468</v>
      </c>
      <c r="E534" s="4" t="s">
        <v>3469</v>
      </c>
      <c r="F534" s="36">
        <v>14411000</v>
      </c>
      <c r="G534" s="36">
        <v>5262616.2230000002</v>
      </c>
      <c r="H534" s="36">
        <v>9148383.7769999988</v>
      </c>
      <c r="I534" s="4" t="s">
        <v>3470</v>
      </c>
      <c r="J534" s="4" t="s">
        <v>3471</v>
      </c>
      <c r="K534" s="12">
        <f t="shared" si="41"/>
        <v>14411000000</v>
      </c>
      <c r="L534" s="12">
        <f t="shared" si="42"/>
        <v>5262616223</v>
      </c>
      <c r="M534" s="12">
        <f t="shared" si="43"/>
        <v>9148383776.9999981</v>
      </c>
      <c r="N534" s="13" t="str">
        <f t="shared" si="44"/>
        <v>UNICOMUNAL</v>
      </c>
      <c r="O534" s="13" t="str">
        <f t="shared" si="45"/>
        <v>UNIPROVINCIAL</v>
      </c>
      <c r="P534" s="13" t="str">
        <f>_xlfn.XLOOKUP($A534,ZONAS!$A$2:$A$18,ZONAS!$B$2:$B$18)</f>
        <v>CENTRO</v>
      </c>
      <c r="Q534" s="13" t="str">
        <f>_xlfn.XLOOKUP($B534,ZONAS!$D$2:$D$11,ZONAS!$E$2:$E$11)</f>
        <v>DVIA</v>
      </c>
    </row>
    <row r="535" spans="1:17" x14ac:dyDescent="0.2">
      <c r="A535" s="4" t="s">
        <v>11</v>
      </c>
      <c r="B535" s="4" t="s">
        <v>257</v>
      </c>
      <c r="C535" s="5" t="s">
        <v>7</v>
      </c>
      <c r="D535" s="5" t="s">
        <v>763</v>
      </c>
      <c r="E535" s="4" t="s">
        <v>764</v>
      </c>
      <c r="F535" s="36">
        <v>143000</v>
      </c>
      <c r="G535" s="36">
        <v>87540.513000000006</v>
      </c>
      <c r="H535" s="36">
        <v>55459.486999999994</v>
      </c>
      <c r="I535" s="4" t="s">
        <v>52</v>
      </c>
      <c r="J535" s="4" t="s">
        <v>726</v>
      </c>
      <c r="K535" s="12">
        <f t="shared" si="41"/>
        <v>143000000</v>
      </c>
      <c r="L535" s="12">
        <f t="shared" si="42"/>
        <v>87540513</v>
      </c>
      <c r="M535" s="12">
        <f t="shared" si="43"/>
        <v>55459486.999999993</v>
      </c>
      <c r="N535" s="13" t="str">
        <f t="shared" si="44"/>
        <v>UNICOMUNAL</v>
      </c>
      <c r="O535" s="13" t="str">
        <f t="shared" si="45"/>
        <v>UNIPROVINCIAL</v>
      </c>
      <c r="P535" s="13" t="str">
        <f>_xlfn.XLOOKUP($A535,ZONAS!$A$2:$A$18,ZONAS!$B$2:$B$18)</f>
        <v>CENTRO</v>
      </c>
      <c r="Q535" s="13" t="str">
        <f>_xlfn.XLOOKUP($B535,ZONAS!$D$2:$D$11,ZONAS!$E$2:$E$11)</f>
        <v>DVIA</v>
      </c>
    </row>
    <row r="536" spans="1:17" x14ac:dyDescent="0.2">
      <c r="A536" s="4" t="s">
        <v>11</v>
      </c>
      <c r="B536" s="4" t="s">
        <v>257</v>
      </c>
      <c r="C536" s="5" t="s">
        <v>7</v>
      </c>
      <c r="D536" s="5" t="s">
        <v>3472</v>
      </c>
      <c r="E536" s="4" t="s">
        <v>3473</v>
      </c>
      <c r="F536" s="36">
        <v>3253000</v>
      </c>
      <c r="G536" s="36">
        <v>2426336.5959999999</v>
      </c>
      <c r="H536" s="36">
        <v>826663.4040000001</v>
      </c>
      <c r="I536" s="4" t="s">
        <v>23</v>
      </c>
      <c r="J536" s="4" t="s">
        <v>24</v>
      </c>
      <c r="K536" s="12">
        <f t="shared" si="41"/>
        <v>3253000000</v>
      </c>
      <c r="L536" s="12">
        <f t="shared" si="42"/>
        <v>2426336596</v>
      </c>
      <c r="M536" s="12">
        <f t="shared" si="43"/>
        <v>826663404.00000012</v>
      </c>
      <c r="N536" s="13" t="str">
        <f t="shared" si="44"/>
        <v>INTERCOMUNAL</v>
      </c>
      <c r="O536" s="13" t="str">
        <f t="shared" si="45"/>
        <v>INTERPROVINCIAL</v>
      </c>
      <c r="P536" s="13" t="str">
        <f>_xlfn.XLOOKUP($A536,ZONAS!$A$2:$A$18,ZONAS!$B$2:$B$18)</f>
        <v>CENTRO</v>
      </c>
      <c r="Q536" s="13" t="str">
        <f>_xlfn.XLOOKUP($B536,ZONAS!$D$2:$D$11,ZONAS!$E$2:$E$11)</f>
        <v>DVIA</v>
      </c>
    </row>
    <row r="537" spans="1:17" x14ac:dyDescent="0.2">
      <c r="A537" s="4" t="s">
        <v>11</v>
      </c>
      <c r="B537" s="4" t="s">
        <v>257</v>
      </c>
      <c r="C537" s="5" t="s">
        <v>7</v>
      </c>
      <c r="D537" s="5" t="s">
        <v>765</v>
      </c>
      <c r="E537" s="4" t="s">
        <v>2437</v>
      </c>
      <c r="F537" s="36">
        <v>550000</v>
      </c>
      <c r="G537" s="36">
        <v>0</v>
      </c>
      <c r="H537" s="36">
        <v>550000</v>
      </c>
      <c r="I537" s="4" t="s">
        <v>766</v>
      </c>
      <c r="J537" s="4" t="s">
        <v>767</v>
      </c>
      <c r="K537" s="12">
        <f t="shared" si="41"/>
        <v>550000000</v>
      </c>
      <c r="L537" s="12">
        <f t="shared" si="42"/>
        <v>0</v>
      </c>
      <c r="M537" s="12">
        <f t="shared" si="43"/>
        <v>550000000</v>
      </c>
      <c r="N537" s="13" t="str">
        <f t="shared" si="44"/>
        <v>UNICOMUNAL</v>
      </c>
      <c r="O537" s="13" t="str">
        <f t="shared" si="45"/>
        <v>UNIPROVINCIAL</v>
      </c>
      <c r="P537" s="13" t="str">
        <f>_xlfn.XLOOKUP($A537,ZONAS!$A$2:$A$18,ZONAS!$B$2:$B$18)</f>
        <v>CENTRO</v>
      </c>
      <c r="Q537" s="13" t="str">
        <f>_xlfn.XLOOKUP($B537,ZONAS!$D$2:$D$11,ZONAS!$E$2:$E$11)</f>
        <v>DVIA</v>
      </c>
    </row>
    <row r="538" spans="1:17" x14ac:dyDescent="0.2">
      <c r="A538" s="4" t="s">
        <v>11</v>
      </c>
      <c r="B538" s="4" t="s">
        <v>257</v>
      </c>
      <c r="C538" s="5" t="s">
        <v>7</v>
      </c>
      <c r="D538" s="5" t="s">
        <v>768</v>
      </c>
      <c r="E538" s="4" t="s">
        <v>769</v>
      </c>
      <c r="F538" s="36">
        <v>220000</v>
      </c>
      <c r="G538" s="36">
        <v>34676.209000000003</v>
      </c>
      <c r="H538" s="36">
        <v>185323.791</v>
      </c>
      <c r="I538" s="4" t="s">
        <v>53</v>
      </c>
      <c r="J538" s="4" t="s">
        <v>59</v>
      </c>
      <c r="K538" s="12">
        <f t="shared" si="41"/>
        <v>220000000</v>
      </c>
      <c r="L538" s="12">
        <f t="shared" si="42"/>
        <v>34676209</v>
      </c>
      <c r="M538" s="12">
        <f t="shared" si="43"/>
        <v>185323791</v>
      </c>
      <c r="N538" s="13" t="str">
        <f t="shared" si="44"/>
        <v>UNICOMUNAL</v>
      </c>
      <c r="O538" s="13" t="str">
        <f t="shared" si="45"/>
        <v>UNIPROVINCIAL</v>
      </c>
      <c r="P538" s="13" t="str">
        <f>_xlfn.XLOOKUP($A538,ZONAS!$A$2:$A$18,ZONAS!$B$2:$B$18)</f>
        <v>CENTRO</v>
      </c>
      <c r="Q538" s="13" t="str">
        <f>_xlfn.XLOOKUP($B538,ZONAS!$D$2:$D$11,ZONAS!$E$2:$E$11)</f>
        <v>DVIA</v>
      </c>
    </row>
    <row r="539" spans="1:17" x14ac:dyDescent="0.2">
      <c r="A539" s="4" t="s">
        <v>11</v>
      </c>
      <c r="B539" s="4" t="s">
        <v>257</v>
      </c>
      <c r="C539" s="5" t="s">
        <v>7</v>
      </c>
      <c r="D539" s="5" t="s">
        <v>699</v>
      </c>
      <c r="E539" s="4" t="s">
        <v>700</v>
      </c>
      <c r="F539" s="36">
        <v>5284000</v>
      </c>
      <c r="G539" s="36">
        <v>789515.98</v>
      </c>
      <c r="H539" s="36">
        <v>4494484.0199999996</v>
      </c>
      <c r="I539" s="4" t="s">
        <v>23</v>
      </c>
      <c r="J539" s="4" t="s">
        <v>24</v>
      </c>
      <c r="K539" s="12">
        <f t="shared" si="41"/>
        <v>5284000000</v>
      </c>
      <c r="L539" s="12">
        <f t="shared" si="42"/>
        <v>789515980</v>
      </c>
      <c r="M539" s="12">
        <f t="shared" si="43"/>
        <v>4494484020</v>
      </c>
      <c r="N539" s="13" t="str">
        <f t="shared" si="44"/>
        <v>INTERCOMUNAL</v>
      </c>
      <c r="O539" s="13" t="str">
        <f t="shared" si="45"/>
        <v>INTERPROVINCIAL</v>
      </c>
      <c r="P539" s="13" t="str">
        <f>_xlfn.XLOOKUP($A539,ZONAS!$A$2:$A$18,ZONAS!$B$2:$B$18)</f>
        <v>CENTRO</v>
      </c>
      <c r="Q539" s="13" t="str">
        <f>_xlfn.XLOOKUP($B539,ZONAS!$D$2:$D$11,ZONAS!$E$2:$E$11)</f>
        <v>DVIA</v>
      </c>
    </row>
    <row r="540" spans="1:17" ht="89.25" x14ac:dyDescent="0.2">
      <c r="A540" s="4" t="s">
        <v>11</v>
      </c>
      <c r="B540" s="4" t="s">
        <v>257</v>
      </c>
      <c r="C540" s="5" t="s">
        <v>7</v>
      </c>
      <c r="D540" s="5" t="s">
        <v>4087</v>
      </c>
      <c r="E540" s="4" t="s">
        <v>4088</v>
      </c>
      <c r="F540" s="36">
        <v>6950594</v>
      </c>
      <c r="G540" s="36">
        <v>501476.98599999998</v>
      </c>
      <c r="H540" s="36">
        <v>6449117.0140000004</v>
      </c>
      <c r="I540" s="4" t="s">
        <v>718</v>
      </c>
      <c r="J540" s="4" t="s">
        <v>4089</v>
      </c>
      <c r="K540" s="12">
        <f t="shared" si="41"/>
        <v>6950594000</v>
      </c>
      <c r="L540" s="12">
        <f t="shared" si="42"/>
        <v>501476986</v>
      </c>
      <c r="M540" s="12">
        <f t="shared" si="43"/>
        <v>6449117014</v>
      </c>
      <c r="N540" s="13" t="str">
        <f t="shared" si="44"/>
        <v>UNICOMUNAL</v>
      </c>
      <c r="O540" s="13" t="str">
        <f t="shared" si="45"/>
        <v>UNIPROVINCIAL</v>
      </c>
      <c r="P540" s="13" t="str">
        <f>_xlfn.XLOOKUP($A540,ZONAS!$A$2:$A$18,ZONAS!$B$2:$B$18)</f>
        <v>CENTRO</v>
      </c>
      <c r="Q540" s="13" t="str">
        <f>_xlfn.XLOOKUP($B540,ZONAS!$D$2:$D$11,ZONAS!$E$2:$E$11)</f>
        <v>DVIA</v>
      </c>
    </row>
    <row r="541" spans="1:17" x14ac:dyDescent="0.2">
      <c r="A541" s="4" t="s">
        <v>11</v>
      </c>
      <c r="B541" s="4" t="s">
        <v>257</v>
      </c>
      <c r="C541" s="5" t="s">
        <v>7</v>
      </c>
      <c r="D541" s="5" t="s">
        <v>2438</v>
      </c>
      <c r="E541" s="4" t="s">
        <v>2949</v>
      </c>
      <c r="F541" s="36">
        <v>2807000</v>
      </c>
      <c r="G541" s="36">
        <v>207483.60200000001</v>
      </c>
      <c r="H541" s="36">
        <v>2599516.398</v>
      </c>
      <c r="I541" s="4" t="s">
        <v>23</v>
      </c>
      <c r="J541" s="4" t="s">
        <v>24</v>
      </c>
      <c r="K541" s="12">
        <f t="shared" si="41"/>
        <v>2807000000</v>
      </c>
      <c r="L541" s="12">
        <f t="shared" si="42"/>
        <v>207483602</v>
      </c>
      <c r="M541" s="12">
        <f t="shared" si="43"/>
        <v>2599516398</v>
      </c>
      <c r="N541" s="13" t="str">
        <f t="shared" si="44"/>
        <v>INTERCOMUNAL</v>
      </c>
      <c r="O541" s="13" t="str">
        <f t="shared" si="45"/>
        <v>INTERPROVINCIAL</v>
      </c>
      <c r="P541" s="13" t="str">
        <f>_xlfn.XLOOKUP($A541,ZONAS!$A$2:$A$18,ZONAS!$B$2:$B$18)</f>
        <v>CENTRO</v>
      </c>
      <c r="Q541" s="13" t="str">
        <f>_xlfn.XLOOKUP($B541,ZONAS!$D$2:$D$11,ZONAS!$E$2:$E$11)</f>
        <v>DVIA</v>
      </c>
    </row>
    <row r="542" spans="1:17" x14ac:dyDescent="0.2">
      <c r="A542" s="4" t="s">
        <v>11</v>
      </c>
      <c r="B542" s="4" t="s">
        <v>257</v>
      </c>
      <c r="C542" s="5" t="s">
        <v>7</v>
      </c>
      <c r="D542" s="5" t="s">
        <v>2735</v>
      </c>
      <c r="E542" s="4" t="s">
        <v>2950</v>
      </c>
      <c r="F542" s="36">
        <v>2302000</v>
      </c>
      <c r="G542" s="36">
        <v>0</v>
      </c>
      <c r="H542" s="36">
        <v>2302000</v>
      </c>
      <c r="I542" s="4" t="s">
        <v>23</v>
      </c>
      <c r="J542" s="4" t="s">
        <v>24</v>
      </c>
      <c r="K542" s="12">
        <f t="shared" si="41"/>
        <v>2302000000</v>
      </c>
      <c r="L542" s="12">
        <f t="shared" si="42"/>
        <v>0</v>
      </c>
      <c r="M542" s="12">
        <f t="shared" si="43"/>
        <v>2302000000</v>
      </c>
      <c r="N542" s="13" t="str">
        <f t="shared" si="44"/>
        <v>INTERCOMUNAL</v>
      </c>
      <c r="O542" s="13" t="str">
        <f t="shared" si="45"/>
        <v>INTERPROVINCIAL</v>
      </c>
      <c r="P542" s="13" t="str">
        <f>_xlfn.XLOOKUP($A542,ZONAS!$A$2:$A$18,ZONAS!$B$2:$B$18)</f>
        <v>CENTRO</v>
      </c>
      <c r="Q542" s="13" t="str">
        <f>_xlfn.XLOOKUP($B542,ZONAS!$D$2:$D$11,ZONAS!$E$2:$E$11)</f>
        <v>DVIA</v>
      </c>
    </row>
    <row r="543" spans="1:17" x14ac:dyDescent="0.2">
      <c r="A543" s="4" t="s">
        <v>11</v>
      </c>
      <c r="B543" s="4" t="s">
        <v>184</v>
      </c>
      <c r="C543" s="5" t="s">
        <v>7</v>
      </c>
      <c r="D543" s="5" t="s">
        <v>2130</v>
      </c>
      <c r="E543" s="4" t="s">
        <v>2736</v>
      </c>
      <c r="F543" s="36">
        <v>3876825</v>
      </c>
      <c r="G543" s="36">
        <v>2138736.5780000002</v>
      </c>
      <c r="H543" s="36">
        <v>1738088.4219999998</v>
      </c>
      <c r="I543" s="4" t="s">
        <v>51</v>
      </c>
      <c r="J543" s="4" t="s">
        <v>57</v>
      </c>
      <c r="K543" s="12">
        <f t="shared" si="41"/>
        <v>3876825000</v>
      </c>
      <c r="L543" s="12">
        <f t="shared" si="42"/>
        <v>2138736578.0000002</v>
      </c>
      <c r="M543" s="12">
        <f t="shared" si="43"/>
        <v>1738088421.9999998</v>
      </c>
      <c r="N543" s="13" t="str">
        <f t="shared" si="44"/>
        <v>UNICOMUNAL</v>
      </c>
      <c r="O543" s="13" t="str">
        <f t="shared" si="45"/>
        <v>UNIPROVINCIAL</v>
      </c>
      <c r="P543" s="13" t="str">
        <f>_xlfn.XLOOKUP($A543,ZONAS!$A$2:$A$18,ZONAS!$B$2:$B$18)</f>
        <v>CENTRO</v>
      </c>
      <c r="Q543" s="13" t="str">
        <f>_xlfn.XLOOKUP($B543,ZONAS!$D$2:$D$11,ZONAS!$E$2:$E$11)</f>
        <v>DAER</v>
      </c>
    </row>
    <row r="544" spans="1:17" x14ac:dyDescent="0.2">
      <c r="A544" s="4" t="s">
        <v>11</v>
      </c>
      <c r="B544" s="4" t="s">
        <v>184</v>
      </c>
      <c r="C544" s="5" t="s">
        <v>7</v>
      </c>
      <c r="D544" s="5" t="s">
        <v>162</v>
      </c>
      <c r="E544" s="4" t="s">
        <v>224</v>
      </c>
      <c r="F544" s="36">
        <v>215000</v>
      </c>
      <c r="G544" s="36">
        <v>12764.924999999999</v>
      </c>
      <c r="H544" s="36">
        <v>202235.07500000001</v>
      </c>
      <c r="I544" s="4" t="s">
        <v>23</v>
      </c>
      <c r="J544" s="4" t="s">
        <v>24</v>
      </c>
      <c r="K544" s="12">
        <f t="shared" si="41"/>
        <v>215000000</v>
      </c>
      <c r="L544" s="12">
        <f t="shared" si="42"/>
        <v>12764925</v>
      </c>
      <c r="M544" s="12">
        <f t="shared" si="43"/>
        <v>202235075</v>
      </c>
      <c r="N544" s="13" t="str">
        <f t="shared" si="44"/>
        <v>INTERCOMUNAL</v>
      </c>
      <c r="O544" s="13" t="str">
        <f t="shared" si="45"/>
        <v>INTERPROVINCIAL</v>
      </c>
      <c r="P544" s="13" t="str">
        <f>_xlfn.XLOOKUP($A544,ZONAS!$A$2:$A$18,ZONAS!$B$2:$B$18)</f>
        <v>CENTRO</v>
      </c>
      <c r="Q544" s="13" t="str">
        <f>_xlfn.XLOOKUP($B544,ZONAS!$D$2:$D$11,ZONAS!$E$2:$E$11)</f>
        <v>DAER</v>
      </c>
    </row>
    <row r="545" spans="1:17" x14ac:dyDescent="0.2">
      <c r="A545" s="4" t="s">
        <v>11</v>
      </c>
      <c r="B545" s="4" t="s">
        <v>184</v>
      </c>
      <c r="C545" s="5" t="s">
        <v>7</v>
      </c>
      <c r="D545" s="5" t="s">
        <v>172</v>
      </c>
      <c r="E545" s="4" t="s">
        <v>2737</v>
      </c>
      <c r="F545" s="36">
        <v>45589</v>
      </c>
      <c r="G545" s="36">
        <v>18864.37</v>
      </c>
      <c r="H545" s="36">
        <v>26724.63</v>
      </c>
      <c r="I545" s="4" t="s">
        <v>51</v>
      </c>
      <c r="J545" s="4" t="s">
        <v>57</v>
      </c>
      <c r="K545" s="12">
        <f t="shared" si="41"/>
        <v>45589000</v>
      </c>
      <c r="L545" s="12">
        <f t="shared" si="42"/>
        <v>18864370</v>
      </c>
      <c r="M545" s="12">
        <f t="shared" si="43"/>
        <v>26724630</v>
      </c>
      <c r="N545" s="13" t="str">
        <f t="shared" si="44"/>
        <v>UNICOMUNAL</v>
      </c>
      <c r="O545" s="13" t="str">
        <f t="shared" si="45"/>
        <v>UNIPROVINCIAL</v>
      </c>
      <c r="P545" s="13" t="str">
        <f>_xlfn.XLOOKUP($A545,ZONAS!$A$2:$A$18,ZONAS!$B$2:$B$18)</f>
        <v>CENTRO</v>
      </c>
      <c r="Q545" s="13" t="str">
        <f>_xlfn.XLOOKUP($B545,ZONAS!$D$2:$D$11,ZONAS!$E$2:$E$11)</f>
        <v>DAER</v>
      </c>
    </row>
    <row r="546" spans="1:17" x14ac:dyDescent="0.2">
      <c r="A546" s="4" t="s">
        <v>11</v>
      </c>
      <c r="B546" s="4" t="s">
        <v>184</v>
      </c>
      <c r="C546" s="5" t="s">
        <v>7</v>
      </c>
      <c r="D546" s="5" t="s">
        <v>2198</v>
      </c>
      <c r="E546" s="4" t="s">
        <v>2439</v>
      </c>
      <c r="F546" s="36">
        <v>475000</v>
      </c>
      <c r="G546" s="36">
        <v>245502.90700000001</v>
      </c>
      <c r="H546" s="36">
        <v>229497.09299999999</v>
      </c>
      <c r="I546" s="4" t="s">
        <v>51</v>
      </c>
      <c r="J546" s="4" t="s">
        <v>57</v>
      </c>
      <c r="K546" s="12">
        <f t="shared" si="41"/>
        <v>475000000</v>
      </c>
      <c r="L546" s="12">
        <f t="shared" si="42"/>
        <v>245502907</v>
      </c>
      <c r="M546" s="12">
        <f t="shared" si="43"/>
        <v>229497093</v>
      </c>
      <c r="N546" s="13" t="str">
        <f t="shared" si="44"/>
        <v>UNICOMUNAL</v>
      </c>
      <c r="O546" s="13" t="str">
        <f t="shared" si="45"/>
        <v>UNIPROVINCIAL</v>
      </c>
      <c r="P546" s="13" t="str">
        <f>_xlfn.XLOOKUP($A546,ZONAS!$A$2:$A$18,ZONAS!$B$2:$B$18)</f>
        <v>CENTRO</v>
      </c>
      <c r="Q546" s="13" t="str">
        <f>_xlfn.XLOOKUP($B546,ZONAS!$D$2:$D$11,ZONAS!$E$2:$E$11)</f>
        <v>DAER</v>
      </c>
    </row>
    <row r="547" spans="1:17" x14ac:dyDescent="0.2">
      <c r="A547" s="4" t="s">
        <v>11</v>
      </c>
      <c r="B547" s="4" t="s">
        <v>2818</v>
      </c>
      <c r="C547" s="5" t="s">
        <v>7</v>
      </c>
      <c r="D547" s="5" t="s">
        <v>1918</v>
      </c>
      <c r="E547" s="4" t="s">
        <v>1919</v>
      </c>
      <c r="F547" s="36">
        <v>2806581</v>
      </c>
      <c r="G547" s="36">
        <v>504840.408</v>
      </c>
      <c r="H547" s="36">
        <v>2301740.5920000002</v>
      </c>
      <c r="I547" s="4" t="s">
        <v>55</v>
      </c>
      <c r="J547" s="4" t="s">
        <v>1920</v>
      </c>
      <c r="K547" s="12">
        <f t="shared" si="41"/>
        <v>2806581000</v>
      </c>
      <c r="L547" s="12">
        <f t="shared" si="42"/>
        <v>504840408</v>
      </c>
      <c r="M547" s="12">
        <f t="shared" si="43"/>
        <v>2301740592</v>
      </c>
      <c r="N547" s="13" t="str">
        <f t="shared" si="44"/>
        <v>UNICOMUNAL</v>
      </c>
      <c r="O547" s="13" t="str">
        <f t="shared" si="45"/>
        <v>UNIPROVINCIAL</v>
      </c>
      <c r="P547" s="13" t="str">
        <f>_xlfn.XLOOKUP($A547,ZONAS!$A$2:$A$18,ZONAS!$B$2:$B$18)</f>
        <v>CENTRO</v>
      </c>
      <c r="Q547" s="13" t="str">
        <f>_xlfn.XLOOKUP($B547,ZONAS!$D$2:$D$11,ZONAS!$E$2:$E$11)</f>
        <v>SSSR</v>
      </c>
    </row>
    <row r="548" spans="1:17" x14ac:dyDescent="0.2">
      <c r="A548" s="4" t="s">
        <v>11</v>
      </c>
      <c r="B548" s="4" t="s">
        <v>2818</v>
      </c>
      <c r="C548" s="5" t="s">
        <v>7</v>
      </c>
      <c r="D548" s="5" t="s">
        <v>1921</v>
      </c>
      <c r="E548" s="4" t="s">
        <v>1922</v>
      </c>
      <c r="F548" s="36">
        <v>971500</v>
      </c>
      <c r="G548" s="36">
        <v>37070.103000000003</v>
      </c>
      <c r="H548" s="36">
        <v>934429.897</v>
      </c>
      <c r="I548" s="4" t="s">
        <v>54</v>
      </c>
      <c r="J548" s="4" t="s">
        <v>54</v>
      </c>
      <c r="K548" s="12">
        <f t="shared" si="41"/>
        <v>971500000</v>
      </c>
      <c r="L548" s="12">
        <f t="shared" si="42"/>
        <v>37070103</v>
      </c>
      <c r="M548" s="12">
        <f t="shared" si="43"/>
        <v>934429897</v>
      </c>
      <c r="N548" s="13" t="str">
        <f t="shared" si="44"/>
        <v>UNICOMUNAL</v>
      </c>
      <c r="O548" s="13" t="str">
        <f t="shared" si="45"/>
        <v>UNIPROVINCIAL</v>
      </c>
      <c r="P548" s="13" t="str">
        <f>_xlfn.XLOOKUP($A548,ZONAS!$A$2:$A$18,ZONAS!$B$2:$B$18)</f>
        <v>CENTRO</v>
      </c>
      <c r="Q548" s="13" t="str">
        <f>_xlfn.XLOOKUP($B548,ZONAS!$D$2:$D$11,ZONAS!$E$2:$E$11)</f>
        <v>SSSR</v>
      </c>
    </row>
    <row r="549" spans="1:17" x14ac:dyDescent="0.2">
      <c r="A549" s="4" t="s">
        <v>11</v>
      </c>
      <c r="B549" s="4" t="s">
        <v>2818</v>
      </c>
      <c r="C549" s="5" t="s">
        <v>7</v>
      </c>
      <c r="D549" s="5" t="s">
        <v>1923</v>
      </c>
      <c r="E549" s="4" t="s">
        <v>1924</v>
      </c>
      <c r="F549" s="36">
        <v>238130</v>
      </c>
      <c r="G549" s="36">
        <v>188171.76199999999</v>
      </c>
      <c r="H549" s="36">
        <v>49958.238000000012</v>
      </c>
      <c r="I549" s="4" t="s">
        <v>51</v>
      </c>
      <c r="J549" s="4" t="s">
        <v>1925</v>
      </c>
      <c r="K549" s="12">
        <f t="shared" si="41"/>
        <v>238130000</v>
      </c>
      <c r="L549" s="12">
        <f t="shared" si="42"/>
        <v>188171762</v>
      </c>
      <c r="M549" s="12">
        <f t="shared" si="43"/>
        <v>49958238.000000015</v>
      </c>
      <c r="N549" s="13" t="str">
        <f t="shared" si="44"/>
        <v>UNICOMUNAL</v>
      </c>
      <c r="O549" s="13" t="str">
        <f t="shared" si="45"/>
        <v>UNIPROVINCIAL</v>
      </c>
      <c r="P549" s="13" t="str">
        <f>_xlfn.XLOOKUP($A549,ZONAS!$A$2:$A$18,ZONAS!$B$2:$B$18)</f>
        <v>CENTRO</v>
      </c>
      <c r="Q549" s="13" t="str">
        <f>_xlfn.XLOOKUP($B549,ZONAS!$D$2:$D$11,ZONAS!$E$2:$E$11)</f>
        <v>SSSR</v>
      </c>
    </row>
    <row r="550" spans="1:17" x14ac:dyDescent="0.2">
      <c r="A550" s="4" t="s">
        <v>11</v>
      </c>
      <c r="B550" s="4" t="s">
        <v>2818</v>
      </c>
      <c r="C550" s="5" t="s">
        <v>7</v>
      </c>
      <c r="D550" s="5" t="s">
        <v>1926</v>
      </c>
      <c r="E550" s="4" t="s">
        <v>2440</v>
      </c>
      <c r="F550" s="36">
        <v>416655</v>
      </c>
      <c r="G550" s="36">
        <v>159183.764</v>
      </c>
      <c r="H550" s="36">
        <v>257471.236</v>
      </c>
      <c r="I550" s="4" t="s">
        <v>52</v>
      </c>
      <c r="J550" s="4" t="s">
        <v>58</v>
      </c>
      <c r="K550" s="12">
        <f t="shared" si="41"/>
        <v>416655000</v>
      </c>
      <c r="L550" s="12">
        <f t="shared" si="42"/>
        <v>159183764</v>
      </c>
      <c r="M550" s="12">
        <f t="shared" si="43"/>
        <v>257471236</v>
      </c>
      <c r="N550" s="13" t="str">
        <f t="shared" si="44"/>
        <v>UNICOMUNAL</v>
      </c>
      <c r="O550" s="13" t="str">
        <f t="shared" si="45"/>
        <v>UNIPROVINCIAL</v>
      </c>
      <c r="P550" s="13" t="str">
        <f>_xlfn.XLOOKUP($A550,ZONAS!$A$2:$A$18,ZONAS!$B$2:$B$18)</f>
        <v>CENTRO</v>
      </c>
      <c r="Q550" s="13" t="str">
        <f>_xlfn.XLOOKUP($B550,ZONAS!$D$2:$D$11,ZONAS!$E$2:$E$11)</f>
        <v>SSSR</v>
      </c>
    </row>
    <row r="551" spans="1:17" x14ac:dyDescent="0.2">
      <c r="A551" s="4" t="s">
        <v>11</v>
      </c>
      <c r="B551" s="4" t="s">
        <v>2818</v>
      </c>
      <c r="C551" s="5" t="s">
        <v>7</v>
      </c>
      <c r="D551" s="5" t="s">
        <v>3474</v>
      </c>
      <c r="E551" s="4" t="s">
        <v>3475</v>
      </c>
      <c r="F551" s="36">
        <v>243719</v>
      </c>
      <c r="G551" s="36">
        <v>0</v>
      </c>
      <c r="H551" s="36">
        <v>243719</v>
      </c>
      <c r="I551" s="4" t="s">
        <v>54</v>
      </c>
      <c r="J551" s="4" t="s">
        <v>54</v>
      </c>
      <c r="K551" s="12">
        <f t="shared" si="41"/>
        <v>243719000</v>
      </c>
      <c r="L551" s="12">
        <f t="shared" si="42"/>
        <v>0</v>
      </c>
      <c r="M551" s="12">
        <f t="shared" si="43"/>
        <v>243719000</v>
      </c>
      <c r="N551" s="13" t="str">
        <f t="shared" si="44"/>
        <v>UNICOMUNAL</v>
      </c>
      <c r="O551" s="13" t="str">
        <f t="shared" si="45"/>
        <v>UNIPROVINCIAL</v>
      </c>
      <c r="P551" s="13" t="str">
        <f>_xlfn.XLOOKUP($A551,ZONAS!$A$2:$A$18,ZONAS!$B$2:$B$18)</f>
        <v>CENTRO</v>
      </c>
      <c r="Q551" s="13" t="str">
        <f>_xlfn.XLOOKUP($B551,ZONAS!$D$2:$D$11,ZONAS!$E$2:$E$11)</f>
        <v>SSSR</v>
      </c>
    </row>
    <row r="552" spans="1:17" x14ac:dyDescent="0.2">
      <c r="A552" s="4" t="s">
        <v>11</v>
      </c>
      <c r="B552" s="4" t="s">
        <v>2818</v>
      </c>
      <c r="C552" s="5" t="s">
        <v>7</v>
      </c>
      <c r="D552" s="5" t="s">
        <v>3476</v>
      </c>
      <c r="E552" s="4" t="s">
        <v>3477</v>
      </c>
      <c r="F552" s="36">
        <v>540000</v>
      </c>
      <c r="G552" s="36">
        <v>0</v>
      </c>
      <c r="H552" s="36">
        <v>540000</v>
      </c>
      <c r="I552" s="4" t="s">
        <v>53</v>
      </c>
      <c r="J552" s="4" t="s">
        <v>3467</v>
      </c>
      <c r="K552" s="12">
        <f t="shared" si="41"/>
        <v>540000000</v>
      </c>
      <c r="L552" s="12">
        <f t="shared" si="42"/>
        <v>0</v>
      </c>
      <c r="M552" s="12">
        <f t="shared" si="43"/>
        <v>540000000</v>
      </c>
      <c r="N552" s="13" t="str">
        <f t="shared" si="44"/>
        <v>UNICOMUNAL</v>
      </c>
      <c r="O552" s="13" t="str">
        <f t="shared" si="45"/>
        <v>UNIPROVINCIAL</v>
      </c>
      <c r="P552" s="13" t="str">
        <f>_xlfn.XLOOKUP($A552,ZONAS!$A$2:$A$18,ZONAS!$B$2:$B$18)</f>
        <v>CENTRO</v>
      </c>
      <c r="Q552" s="13" t="str">
        <f>_xlfn.XLOOKUP($B552,ZONAS!$D$2:$D$11,ZONAS!$E$2:$E$11)</f>
        <v>SSSR</v>
      </c>
    </row>
    <row r="553" spans="1:17" x14ac:dyDescent="0.2">
      <c r="A553" s="4" t="s">
        <v>11</v>
      </c>
      <c r="B553" s="4" t="s">
        <v>2818</v>
      </c>
      <c r="C553" s="5" t="s">
        <v>7</v>
      </c>
      <c r="D553" s="5" t="s">
        <v>3478</v>
      </c>
      <c r="E553" s="4" t="s">
        <v>3479</v>
      </c>
      <c r="F553" s="36">
        <v>12928</v>
      </c>
      <c r="G553" s="36">
        <v>0</v>
      </c>
      <c r="H553" s="36">
        <v>12928</v>
      </c>
      <c r="I553" s="4" t="s">
        <v>55</v>
      </c>
      <c r="J553" s="4" t="s">
        <v>56</v>
      </c>
      <c r="K553" s="12">
        <f t="shared" si="41"/>
        <v>12928000</v>
      </c>
      <c r="L553" s="12">
        <f t="shared" si="42"/>
        <v>0</v>
      </c>
      <c r="M553" s="12">
        <f t="shared" si="43"/>
        <v>12928000</v>
      </c>
      <c r="N553" s="13" t="str">
        <f t="shared" si="44"/>
        <v>UNICOMUNAL</v>
      </c>
      <c r="O553" s="13" t="str">
        <f t="shared" si="45"/>
        <v>UNIPROVINCIAL</v>
      </c>
      <c r="P553" s="13" t="str">
        <f>_xlfn.XLOOKUP($A553,ZONAS!$A$2:$A$18,ZONAS!$B$2:$B$18)</f>
        <v>CENTRO</v>
      </c>
      <c r="Q553" s="13" t="str">
        <f>_xlfn.XLOOKUP($B553,ZONAS!$D$2:$D$11,ZONAS!$E$2:$E$11)</f>
        <v>SSSR</v>
      </c>
    </row>
    <row r="554" spans="1:17" x14ac:dyDescent="0.2">
      <c r="A554" s="4" t="s">
        <v>11</v>
      </c>
      <c r="B554" s="4" t="s">
        <v>2818</v>
      </c>
      <c r="C554" s="5" t="s">
        <v>7</v>
      </c>
      <c r="D554" s="5" t="s">
        <v>3480</v>
      </c>
      <c r="E554" s="4" t="s">
        <v>3481</v>
      </c>
      <c r="F554" s="36">
        <v>90681</v>
      </c>
      <c r="G554" s="36">
        <v>0</v>
      </c>
      <c r="H554" s="36">
        <v>90681</v>
      </c>
      <c r="I554" s="4" t="s">
        <v>53</v>
      </c>
      <c r="J554" s="4" t="s">
        <v>59</v>
      </c>
      <c r="K554" s="12">
        <f t="shared" si="41"/>
        <v>90681000</v>
      </c>
      <c r="L554" s="12">
        <f t="shared" si="42"/>
        <v>0</v>
      </c>
      <c r="M554" s="12">
        <f t="shared" si="43"/>
        <v>90681000</v>
      </c>
      <c r="N554" s="13" t="str">
        <f t="shared" si="44"/>
        <v>UNICOMUNAL</v>
      </c>
      <c r="O554" s="13" t="str">
        <f t="shared" si="45"/>
        <v>UNIPROVINCIAL</v>
      </c>
      <c r="P554" s="13" t="str">
        <f>_xlfn.XLOOKUP($A554,ZONAS!$A$2:$A$18,ZONAS!$B$2:$B$18)</f>
        <v>CENTRO</v>
      </c>
      <c r="Q554" s="13" t="str">
        <f>_xlfn.XLOOKUP($B554,ZONAS!$D$2:$D$11,ZONAS!$E$2:$E$11)</f>
        <v>SSSR</v>
      </c>
    </row>
    <row r="555" spans="1:17" x14ac:dyDescent="0.2">
      <c r="A555" s="4" t="s">
        <v>11</v>
      </c>
      <c r="B555" s="4" t="s">
        <v>2818</v>
      </c>
      <c r="C555" s="5" t="s">
        <v>7</v>
      </c>
      <c r="D555" s="5" t="s">
        <v>3482</v>
      </c>
      <c r="E555" s="4" t="s">
        <v>3483</v>
      </c>
      <c r="F555" s="36">
        <v>277033</v>
      </c>
      <c r="G555" s="36">
        <v>0</v>
      </c>
      <c r="H555" s="36">
        <v>277033</v>
      </c>
      <c r="I555" s="4" t="s">
        <v>54</v>
      </c>
      <c r="J555" s="4" t="s">
        <v>736</v>
      </c>
      <c r="K555" s="12">
        <f t="shared" si="41"/>
        <v>277033000</v>
      </c>
      <c r="L555" s="12">
        <f t="shared" si="42"/>
        <v>0</v>
      </c>
      <c r="M555" s="12">
        <f t="shared" si="43"/>
        <v>277033000</v>
      </c>
      <c r="N555" s="13" t="str">
        <f t="shared" si="44"/>
        <v>UNICOMUNAL</v>
      </c>
      <c r="O555" s="13" t="str">
        <f t="shared" si="45"/>
        <v>UNIPROVINCIAL</v>
      </c>
      <c r="P555" s="13" t="str">
        <f>_xlfn.XLOOKUP($A555,ZONAS!$A$2:$A$18,ZONAS!$B$2:$B$18)</f>
        <v>CENTRO</v>
      </c>
      <c r="Q555" s="13" t="str">
        <f>_xlfn.XLOOKUP($B555,ZONAS!$D$2:$D$11,ZONAS!$E$2:$E$11)</f>
        <v>SSSR</v>
      </c>
    </row>
    <row r="556" spans="1:17" x14ac:dyDescent="0.2">
      <c r="A556" s="4" t="s">
        <v>11</v>
      </c>
      <c r="B556" s="4" t="s">
        <v>2818</v>
      </c>
      <c r="C556" s="5" t="s">
        <v>7</v>
      </c>
      <c r="D556" s="5" t="s">
        <v>1927</v>
      </c>
      <c r="E556" s="4" t="s">
        <v>1928</v>
      </c>
      <c r="F556" s="36">
        <v>208074</v>
      </c>
      <c r="G556" s="36">
        <v>49627.413999999997</v>
      </c>
      <c r="H556" s="36">
        <v>158446.58600000001</v>
      </c>
      <c r="I556" s="4" t="s">
        <v>54</v>
      </c>
      <c r="J556" s="4" t="s">
        <v>193</v>
      </c>
      <c r="K556" s="12">
        <f t="shared" si="41"/>
        <v>208074000</v>
      </c>
      <c r="L556" s="12">
        <f t="shared" si="42"/>
        <v>49627414</v>
      </c>
      <c r="M556" s="12">
        <f t="shared" si="43"/>
        <v>158446586</v>
      </c>
      <c r="N556" s="13" t="str">
        <f t="shared" si="44"/>
        <v>UNICOMUNAL</v>
      </c>
      <c r="O556" s="13" t="str">
        <f t="shared" si="45"/>
        <v>UNIPROVINCIAL</v>
      </c>
      <c r="P556" s="13" t="str">
        <f>_xlfn.XLOOKUP($A556,ZONAS!$A$2:$A$18,ZONAS!$B$2:$B$18)</f>
        <v>CENTRO</v>
      </c>
      <c r="Q556" s="13" t="str">
        <f>_xlfn.XLOOKUP($B556,ZONAS!$D$2:$D$11,ZONAS!$E$2:$E$11)</f>
        <v>SSSR</v>
      </c>
    </row>
    <row r="557" spans="1:17" x14ac:dyDescent="0.2">
      <c r="A557" s="4" t="s">
        <v>11</v>
      </c>
      <c r="B557" s="4" t="s">
        <v>2818</v>
      </c>
      <c r="C557" s="5" t="s">
        <v>7</v>
      </c>
      <c r="D557" s="5" t="s">
        <v>1929</v>
      </c>
      <c r="E557" s="4" t="s">
        <v>1930</v>
      </c>
      <c r="F557" s="36">
        <v>1025820</v>
      </c>
      <c r="G557" s="36">
        <v>93148.792000000001</v>
      </c>
      <c r="H557" s="36">
        <v>932671.20799999998</v>
      </c>
      <c r="I557" s="4" t="s">
        <v>23</v>
      </c>
      <c r="J557" s="4" t="s">
        <v>24</v>
      </c>
      <c r="K557" s="12">
        <f t="shared" si="41"/>
        <v>1025820000</v>
      </c>
      <c r="L557" s="12">
        <f t="shared" si="42"/>
        <v>93148792</v>
      </c>
      <c r="M557" s="12">
        <f t="shared" si="43"/>
        <v>932671208</v>
      </c>
      <c r="N557" s="13" t="str">
        <f t="shared" si="44"/>
        <v>INTERCOMUNAL</v>
      </c>
      <c r="O557" s="13" t="str">
        <f t="shared" si="45"/>
        <v>INTERPROVINCIAL</v>
      </c>
      <c r="P557" s="13" t="str">
        <f>_xlfn.XLOOKUP($A557,ZONAS!$A$2:$A$18,ZONAS!$B$2:$B$18)</f>
        <v>CENTRO</v>
      </c>
      <c r="Q557" s="13" t="str">
        <f>_xlfn.XLOOKUP($B557,ZONAS!$D$2:$D$11,ZONAS!$E$2:$E$11)</f>
        <v>SSSR</v>
      </c>
    </row>
    <row r="558" spans="1:17" x14ac:dyDescent="0.2">
      <c r="A558" s="4" t="s">
        <v>11</v>
      </c>
      <c r="B558" s="4" t="s">
        <v>2818</v>
      </c>
      <c r="C558" s="5" t="s">
        <v>7</v>
      </c>
      <c r="D558" s="5" t="s">
        <v>3484</v>
      </c>
      <c r="E558" s="4" t="s">
        <v>3485</v>
      </c>
      <c r="F558" s="36">
        <v>823923</v>
      </c>
      <c r="G558" s="36">
        <v>143399.095</v>
      </c>
      <c r="H558" s="36">
        <v>680523.90500000003</v>
      </c>
      <c r="I558" s="4" t="s">
        <v>52</v>
      </c>
      <c r="J558" s="4" t="s">
        <v>726</v>
      </c>
      <c r="K558" s="12">
        <f t="shared" si="41"/>
        <v>823923000</v>
      </c>
      <c r="L558" s="12">
        <f t="shared" si="42"/>
        <v>143399095</v>
      </c>
      <c r="M558" s="12">
        <f t="shared" si="43"/>
        <v>680523905</v>
      </c>
      <c r="N558" s="13" t="str">
        <f t="shared" si="44"/>
        <v>UNICOMUNAL</v>
      </c>
      <c r="O558" s="13" t="str">
        <f t="shared" si="45"/>
        <v>UNIPROVINCIAL</v>
      </c>
      <c r="P558" s="13" t="str">
        <f>_xlfn.XLOOKUP($A558,ZONAS!$A$2:$A$18,ZONAS!$B$2:$B$18)</f>
        <v>CENTRO</v>
      </c>
      <c r="Q558" s="13" t="str">
        <f>_xlfn.XLOOKUP($B558,ZONAS!$D$2:$D$11,ZONAS!$E$2:$E$11)</f>
        <v>SSSR</v>
      </c>
    </row>
    <row r="559" spans="1:17" x14ac:dyDescent="0.2">
      <c r="A559" s="4" t="s">
        <v>11</v>
      </c>
      <c r="B559" s="4" t="s">
        <v>2818</v>
      </c>
      <c r="C559" s="5" t="s">
        <v>7</v>
      </c>
      <c r="D559" s="5" t="s">
        <v>1931</v>
      </c>
      <c r="E559" s="4" t="s">
        <v>2441</v>
      </c>
      <c r="F559" s="36">
        <v>2480000</v>
      </c>
      <c r="G559" s="36">
        <v>1010365.905</v>
      </c>
      <c r="H559" s="36">
        <v>1469634.095</v>
      </c>
      <c r="I559" s="4" t="s">
        <v>54</v>
      </c>
      <c r="J559" s="4" t="s">
        <v>54</v>
      </c>
      <c r="K559" s="12">
        <f t="shared" si="41"/>
        <v>2480000000</v>
      </c>
      <c r="L559" s="12">
        <f t="shared" si="42"/>
        <v>1010365905</v>
      </c>
      <c r="M559" s="12">
        <f t="shared" si="43"/>
        <v>1469634095</v>
      </c>
      <c r="N559" s="13" t="str">
        <f t="shared" si="44"/>
        <v>UNICOMUNAL</v>
      </c>
      <c r="O559" s="13" t="str">
        <f t="shared" si="45"/>
        <v>UNIPROVINCIAL</v>
      </c>
      <c r="P559" s="13" t="str">
        <f>_xlfn.XLOOKUP($A559,ZONAS!$A$2:$A$18,ZONAS!$B$2:$B$18)</f>
        <v>CENTRO</v>
      </c>
      <c r="Q559" s="13" t="str">
        <f>_xlfn.XLOOKUP($B559,ZONAS!$D$2:$D$11,ZONAS!$E$2:$E$11)</f>
        <v>SSSR</v>
      </c>
    </row>
    <row r="560" spans="1:17" x14ac:dyDescent="0.2">
      <c r="A560" s="4" t="s">
        <v>11</v>
      </c>
      <c r="B560" s="4" t="s">
        <v>2818</v>
      </c>
      <c r="C560" s="5" t="s">
        <v>7</v>
      </c>
      <c r="D560" s="5" t="s">
        <v>1932</v>
      </c>
      <c r="E560" s="4" t="s">
        <v>2442</v>
      </c>
      <c r="F560" s="36">
        <v>964475</v>
      </c>
      <c r="G560" s="36">
        <v>443497.97700000001</v>
      </c>
      <c r="H560" s="36">
        <v>520977.02299999999</v>
      </c>
      <c r="I560" s="4" t="s">
        <v>53</v>
      </c>
      <c r="J560" s="4" t="s">
        <v>53</v>
      </c>
      <c r="K560" s="12">
        <f t="shared" si="41"/>
        <v>964475000</v>
      </c>
      <c r="L560" s="12">
        <f t="shared" si="42"/>
        <v>443497977</v>
      </c>
      <c r="M560" s="12">
        <f t="shared" si="43"/>
        <v>520977023</v>
      </c>
      <c r="N560" s="13" t="str">
        <f t="shared" si="44"/>
        <v>UNICOMUNAL</v>
      </c>
      <c r="O560" s="13" t="str">
        <f t="shared" si="45"/>
        <v>UNIPROVINCIAL</v>
      </c>
      <c r="P560" s="13" t="str">
        <f>_xlfn.XLOOKUP($A560,ZONAS!$A$2:$A$18,ZONAS!$B$2:$B$18)</f>
        <v>CENTRO</v>
      </c>
      <c r="Q560" s="13" t="str">
        <f>_xlfn.XLOOKUP($B560,ZONAS!$D$2:$D$11,ZONAS!$E$2:$E$11)</f>
        <v>SSSR</v>
      </c>
    </row>
    <row r="561" spans="1:17" x14ac:dyDescent="0.2">
      <c r="A561" s="4" t="s">
        <v>11</v>
      </c>
      <c r="B561" s="4" t="s">
        <v>2818</v>
      </c>
      <c r="C561" s="5" t="s">
        <v>7</v>
      </c>
      <c r="D561" s="5" t="s">
        <v>1933</v>
      </c>
      <c r="E561" s="4" t="s">
        <v>2443</v>
      </c>
      <c r="F561" s="36">
        <v>1534542</v>
      </c>
      <c r="G561" s="36">
        <v>233369.36099999998</v>
      </c>
      <c r="H561" s="36">
        <v>1301172.6390000002</v>
      </c>
      <c r="I561" s="4" t="s">
        <v>52</v>
      </c>
      <c r="J561" s="4" t="s">
        <v>58</v>
      </c>
      <c r="K561" s="12">
        <f t="shared" si="41"/>
        <v>1534542000</v>
      </c>
      <c r="L561" s="12">
        <f t="shared" si="42"/>
        <v>233369360.99999997</v>
      </c>
      <c r="M561" s="12">
        <f t="shared" si="43"/>
        <v>1301172639.0000002</v>
      </c>
      <c r="N561" s="13" t="str">
        <f t="shared" si="44"/>
        <v>UNICOMUNAL</v>
      </c>
      <c r="O561" s="13" t="str">
        <f t="shared" si="45"/>
        <v>UNIPROVINCIAL</v>
      </c>
      <c r="P561" s="13" t="str">
        <f>_xlfn.XLOOKUP($A561,ZONAS!$A$2:$A$18,ZONAS!$B$2:$B$18)</f>
        <v>CENTRO</v>
      </c>
      <c r="Q561" s="13" t="str">
        <f>_xlfn.XLOOKUP($B561,ZONAS!$D$2:$D$11,ZONAS!$E$2:$E$11)</f>
        <v>SSSR</v>
      </c>
    </row>
    <row r="562" spans="1:17" x14ac:dyDescent="0.2">
      <c r="A562" s="4" t="s">
        <v>11</v>
      </c>
      <c r="B562" s="4" t="s">
        <v>2818</v>
      </c>
      <c r="C562" s="5" t="s">
        <v>7</v>
      </c>
      <c r="D562" s="5" t="s">
        <v>1934</v>
      </c>
      <c r="E562" s="4" t="s">
        <v>2444</v>
      </c>
      <c r="F562" s="36">
        <v>2093451</v>
      </c>
      <c r="G562" s="36">
        <v>609112.93700000003</v>
      </c>
      <c r="H562" s="36">
        <v>1484338.0630000001</v>
      </c>
      <c r="I562" s="4" t="s">
        <v>54</v>
      </c>
      <c r="J562" s="4" t="s">
        <v>736</v>
      </c>
      <c r="K562" s="12">
        <f t="shared" si="41"/>
        <v>2093451000</v>
      </c>
      <c r="L562" s="12">
        <f t="shared" si="42"/>
        <v>609112937</v>
      </c>
      <c r="M562" s="12">
        <f t="shared" si="43"/>
        <v>1484338063</v>
      </c>
      <c r="N562" s="13" t="str">
        <f t="shared" si="44"/>
        <v>UNICOMUNAL</v>
      </c>
      <c r="O562" s="13" t="str">
        <f t="shared" si="45"/>
        <v>UNIPROVINCIAL</v>
      </c>
      <c r="P562" s="13" t="str">
        <f>_xlfn.XLOOKUP($A562,ZONAS!$A$2:$A$18,ZONAS!$B$2:$B$18)</f>
        <v>CENTRO</v>
      </c>
      <c r="Q562" s="13" t="str">
        <f>_xlfn.XLOOKUP($B562,ZONAS!$D$2:$D$11,ZONAS!$E$2:$E$11)</f>
        <v>SSSR</v>
      </c>
    </row>
    <row r="563" spans="1:17" x14ac:dyDescent="0.2">
      <c r="A563" s="4" t="s">
        <v>11</v>
      </c>
      <c r="B563" s="4" t="s">
        <v>2818</v>
      </c>
      <c r="C563" s="5" t="s">
        <v>7</v>
      </c>
      <c r="D563" s="5" t="s">
        <v>1935</v>
      </c>
      <c r="E563" s="4" t="s">
        <v>1936</v>
      </c>
      <c r="F563" s="36">
        <v>1918094</v>
      </c>
      <c r="G563" s="36">
        <v>276480</v>
      </c>
      <c r="H563" s="36">
        <v>1641614</v>
      </c>
      <c r="I563" s="4" t="s">
        <v>23</v>
      </c>
      <c r="J563" s="4" t="s">
        <v>24</v>
      </c>
      <c r="K563" s="12">
        <f t="shared" si="41"/>
        <v>1918094000</v>
      </c>
      <c r="L563" s="12">
        <f t="shared" si="42"/>
        <v>276480000</v>
      </c>
      <c r="M563" s="12">
        <f t="shared" si="43"/>
        <v>1641614000</v>
      </c>
      <c r="N563" s="13" t="str">
        <f t="shared" si="44"/>
        <v>INTERCOMUNAL</v>
      </c>
      <c r="O563" s="13" t="str">
        <f t="shared" si="45"/>
        <v>INTERPROVINCIAL</v>
      </c>
      <c r="P563" s="13" t="str">
        <f>_xlfn.XLOOKUP($A563,ZONAS!$A$2:$A$18,ZONAS!$B$2:$B$18)</f>
        <v>CENTRO</v>
      </c>
      <c r="Q563" s="13" t="str">
        <f>_xlfn.XLOOKUP($B563,ZONAS!$D$2:$D$11,ZONAS!$E$2:$E$11)</f>
        <v>SSSR</v>
      </c>
    </row>
    <row r="564" spans="1:17" x14ac:dyDescent="0.2">
      <c r="A564" s="4" t="s">
        <v>11</v>
      </c>
      <c r="B564" s="4" t="s">
        <v>2818</v>
      </c>
      <c r="C564" s="5" t="s">
        <v>7</v>
      </c>
      <c r="D564" s="5" t="s">
        <v>1937</v>
      </c>
      <c r="E564" s="4" t="s">
        <v>2445</v>
      </c>
      <c r="F564" s="36">
        <v>2111521</v>
      </c>
      <c r="G564" s="36">
        <v>371358.24300000002</v>
      </c>
      <c r="H564" s="36">
        <v>1740162.7569999998</v>
      </c>
      <c r="I564" s="4" t="s">
        <v>52</v>
      </c>
      <c r="J564" s="4" t="s">
        <v>726</v>
      </c>
      <c r="K564" s="12">
        <f t="shared" si="41"/>
        <v>2111521000</v>
      </c>
      <c r="L564" s="12">
        <f t="shared" si="42"/>
        <v>371358243</v>
      </c>
      <c r="M564" s="12">
        <f t="shared" si="43"/>
        <v>1740162756.9999998</v>
      </c>
      <c r="N564" s="13" t="str">
        <f t="shared" si="44"/>
        <v>UNICOMUNAL</v>
      </c>
      <c r="O564" s="13" t="str">
        <f t="shared" si="45"/>
        <v>UNIPROVINCIAL</v>
      </c>
      <c r="P564" s="13" t="str">
        <f>_xlfn.XLOOKUP($A564,ZONAS!$A$2:$A$18,ZONAS!$B$2:$B$18)</f>
        <v>CENTRO</v>
      </c>
      <c r="Q564" s="13" t="str">
        <f>_xlfn.XLOOKUP($B564,ZONAS!$D$2:$D$11,ZONAS!$E$2:$E$11)</f>
        <v>SSSR</v>
      </c>
    </row>
    <row r="565" spans="1:17" x14ac:dyDescent="0.2">
      <c r="A565" s="4" t="s">
        <v>11</v>
      </c>
      <c r="B565" s="4" t="s">
        <v>2818</v>
      </c>
      <c r="C565" s="5" t="s">
        <v>7</v>
      </c>
      <c r="D565" s="5" t="s">
        <v>3486</v>
      </c>
      <c r="E565" s="4" t="s">
        <v>3487</v>
      </c>
      <c r="F565" s="36">
        <v>550750</v>
      </c>
      <c r="G565" s="36">
        <v>0</v>
      </c>
      <c r="H565" s="36">
        <v>550750</v>
      </c>
      <c r="I565" s="4" t="s">
        <v>54</v>
      </c>
      <c r="J565" s="4" t="s">
        <v>54</v>
      </c>
      <c r="K565" s="12">
        <f t="shared" si="41"/>
        <v>550750000</v>
      </c>
      <c r="L565" s="12">
        <f t="shared" si="42"/>
        <v>0</v>
      </c>
      <c r="M565" s="12">
        <f t="shared" si="43"/>
        <v>550750000</v>
      </c>
      <c r="N565" s="13" t="str">
        <f t="shared" si="44"/>
        <v>UNICOMUNAL</v>
      </c>
      <c r="O565" s="13" t="str">
        <f t="shared" si="45"/>
        <v>UNIPROVINCIAL</v>
      </c>
      <c r="P565" s="13" t="str">
        <f>_xlfn.XLOOKUP($A565,ZONAS!$A$2:$A$18,ZONAS!$B$2:$B$18)</f>
        <v>CENTRO</v>
      </c>
      <c r="Q565" s="13" t="str">
        <f>_xlfn.XLOOKUP($B565,ZONAS!$D$2:$D$11,ZONAS!$E$2:$E$11)</f>
        <v>SSSR</v>
      </c>
    </row>
    <row r="566" spans="1:17" x14ac:dyDescent="0.2">
      <c r="A566" s="4" t="s">
        <v>11</v>
      </c>
      <c r="B566" s="4" t="s">
        <v>2818</v>
      </c>
      <c r="C566" s="5" t="s">
        <v>7</v>
      </c>
      <c r="D566" s="5" t="s">
        <v>2255</v>
      </c>
      <c r="E566" s="4" t="s">
        <v>2951</v>
      </c>
      <c r="F566" s="36">
        <v>1544926</v>
      </c>
      <c r="G566" s="36">
        <v>0</v>
      </c>
      <c r="H566" s="36">
        <v>1544926</v>
      </c>
      <c r="I566" s="4" t="s">
        <v>52</v>
      </c>
      <c r="J566" s="4" t="s">
        <v>729</v>
      </c>
      <c r="K566" s="12">
        <f t="shared" si="41"/>
        <v>1544926000</v>
      </c>
      <c r="L566" s="12">
        <f t="shared" si="42"/>
        <v>0</v>
      </c>
      <c r="M566" s="12">
        <f t="shared" si="43"/>
        <v>1544926000</v>
      </c>
      <c r="N566" s="13" t="str">
        <f t="shared" si="44"/>
        <v>UNICOMUNAL</v>
      </c>
      <c r="O566" s="13" t="str">
        <f t="shared" si="45"/>
        <v>UNIPROVINCIAL</v>
      </c>
      <c r="P566" s="13" t="str">
        <f>_xlfn.XLOOKUP($A566,ZONAS!$A$2:$A$18,ZONAS!$B$2:$B$18)</f>
        <v>CENTRO</v>
      </c>
      <c r="Q566" s="13" t="str">
        <f>_xlfn.XLOOKUP($B566,ZONAS!$D$2:$D$11,ZONAS!$E$2:$E$11)</f>
        <v>SSSR</v>
      </c>
    </row>
    <row r="567" spans="1:17" x14ac:dyDescent="0.2">
      <c r="A567" s="4" t="s">
        <v>11</v>
      </c>
      <c r="B567" s="4" t="s">
        <v>2818</v>
      </c>
      <c r="C567" s="5" t="s">
        <v>7</v>
      </c>
      <c r="D567" s="5" t="s">
        <v>2680</v>
      </c>
      <c r="E567" s="4" t="s">
        <v>2952</v>
      </c>
      <c r="F567" s="36">
        <v>1237750</v>
      </c>
      <c r="G567" s="36">
        <v>0</v>
      </c>
      <c r="H567" s="36">
        <v>1237750</v>
      </c>
      <c r="I567" s="4" t="s">
        <v>54</v>
      </c>
      <c r="J567" s="4" t="s">
        <v>193</v>
      </c>
      <c r="K567" s="12">
        <f t="shared" si="41"/>
        <v>1237750000</v>
      </c>
      <c r="L567" s="12">
        <f t="shared" si="42"/>
        <v>0</v>
      </c>
      <c r="M567" s="12">
        <f t="shared" si="43"/>
        <v>1237750000</v>
      </c>
      <c r="N567" s="13" t="str">
        <f t="shared" si="44"/>
        <v>UNICOMUNAL</v>
      </c>
      <c r="O567" s="13" t="str">
        <f t="shared" si="45"/>
        <v>UNIPROVINCIAL</v>
      </c>
      <c r="P567" s="13" t="str">
        <f>_xlfn.XLOOKUP($A567,ZONAS!$A$2:$A$18,ZONAS!$B$2:$B$18)</f>
        <v>CENTRO</v>
      </c>
      <c r="Q567" s="13" t="str">
        <f>_xlfn.XLOOKUP($B567,ZONAS!$D$2:$D$11,ZONAS!$E$2:$E$11)</f>
        <v>SSSR</v>
      </c>
    </row>
    <row r="568" spans="1:17" x14ac:dyDescent="0.2">
      <c r="A568" s="4" t="s">
        <v>11</v>
      </c>
      <c r="B568" s="4" t="s">
        <v>2818</v>
      </c>
      <c r="C568" s="5" t="s">
        <v>7</v>
      </c>
      <c r="D568" s="5" t="s">
        <v>2216</v>
      </c>
      <c r="E568" s="4" t="s">
        <v>2953</v>
      </c>
      <c r="F568" s="36">
        <v>880573</v>
      </c>
      <c r="G568" s="36">
        <v>274799.85600000003</v>
      </c>
      <c r="H568" s="36">
        <v>605773.14399999997</v>
      </c>
      <c r="I568" s="4" t="s">
        <v>23</v>
      </c>
      <c r="J568" s="4" t="s">
        <v>24</v>
      </c>
      <c r="K568" s="12">
        <f t="shared" si="41"/>
        <v>880573000</v>
      </c>
      <c r="L568" s="12">
        <f t="shared" si="42"/>
        <v>274799856</v>
      </c>
      <c r="M568" s="12">
        <f t="shared" si="43"/>
        <v>605773144</v>
      </c>
      <c r="N568" s="13" t="str">
        <f t="shared" si="44"/>
        <v>INTERCOMUNAL</v>
      </c>
      <c r="O568" s="13" t="str">
        <f t="shared" si="45"/>
        <v>INTERPROVINCIAL</v>
      </c>
      <c r="P568" s="13" t="str">
        <f>_xlfn.XLOOKUP($A568,ZONAS!$A$2:$A$18,ZONAS!$B$2:$B$18)</f>
        <v>CENTRO</v>
      </c>
      <c r="Q568" s="13" t="str">
        <f>_xlfn.XLOOKUP($B568,ZONAS!$D$2:$D$11,ZONAS!$E$2:$E$11)</f>
        <v>SSSR</v>
      </c>
    </row>
    <row r="569" spans="1:17" x14ac:dyDescent="0.2">
      <c r="A569" s="4" t="s">
        <v>11</v>
      </c>
      <c r="B569" s="4" t="s">
        <v>306</v>
      </c>
      <c r="C569" s="5" t="s">
        <v>7</v>
      </c>
      <c r="D569" s="5" t="s">
        <v>770</v>
      </c>
      <c r="E569" s="4" t="s">
        <v>771</v>
      </c>
      <c r="F569" s="36">
        <v>1256653</v>
      </c>
      <c r="G569" s="36">
        <v>255787.402</v>
      </c>
      <c r="H569" s="36">
        <v>1000865.598</v>
      </c>
      <c r="I569" s="4" t="s">
        <v>23</v>
      </c>
      <c r="J569" s="4" t="s">
        <v>24</v>
      </c>
      <c r="K569" s="12">
        <f t="shared" si="41"/>
        <v>1256653000</v>
      </c>
      <c r="L569" s="12">
        <f t="shared" si="42"/>
        <v>255787402</v>
      </c>
      <c r="M569" s="12">
        <f t="shared" si="43"/>
        <v>1000865598</v>
      </c>
      <c r="N569" s="13" t="str">
        <f t="shared" si="44"/>
        <v>INTERCOMUNAL</v>
      </c>
      <c r="O569" s="13" t="str">
        <f t="shared" si="45"/>
        <v>INTERPROVINCIAL</v>
      </c>
      <c r="P569" s="13" t="str">
        <f>_xlfn.XLOOKUP($A569,ZONAS!$A$2:$A$18,ZONAS!$B$2:$B$18)</f>
        <v>CENTRO</v>
      </c>
      <c r="Q569" s="13" t="str">
        <f>_xlfn.XLOOKUP($B569,ZONAS!$D$2:$D$11,ZONAS!$E$2:$E$11)</f>
        <v>DCOP</v>
      </c>
    </row>
    <row r="570" spans="1:17" x14ac:dyDescent="0.2">
      <c r="A570" s="4" t="s">
        <v>11</v>
      </c>
      <c r="B570" s="4" t="s">
        <v>306</v>
      </c>
      <c r="C570" s="5" t="s">
        <v>7</v>
      </c>
      <c r="D570" s="5" t="s">
        <v>772</v>
      </c>
      <c r="E570" s="4" t="s">
        <v>773</v>
      </c>
      <c r="F570" s="36">
        <v>584830</v>
      </c>
      <c r="G570" s="36">
        <v>131522.402</v>
      </c>
      <c r="H570" s="36">
        <v>453307.598</v>
      </c>
      <c r="I570" s="4" t="s">
        <v>51</v>
      </c>
      <c r="J570" s="4" t="s">
        <v>57</v>
      </c>
      <c r="K570" s="12">
        <f t="shared" si="41"/>
        <v>584830000</v>
      </c>
      <c r="L570" s="12">
        <f t="shared" si="42"/>
        <v>131522402</v>
      </c>
      <c r="M570" s="12">
        <f t="shared" si="43"/>
        <v>453307598</v>
      </c>
      <c r="N570" s="13" t="str">
        <f t="shared" si="44"/>
        <v>UNICOMUNAL</v>
      </c>
      <c r="O570" s="13" t="str">
        <f t="shared" si="45"/>
        <v>UNIPROVINCIAL</v>
      </c>
      <c r="P570" s="13" t="str">
        <f>_xlfn.XLOOKUP($A570,ZONAS!$A$2:$A$18,ZONAS!$B$2:$B$18)</f>
        <v>CENTRO</v>
      </c>
      <c r="Q570" s="13" t="str">
        <f>_xlfn.XLOOKUP($B570,ZONAS!$D$2:$D$11,ZONAS!$E$2:$E$11)</f>
        <v>DCOP</v>
      </c>
    </row>
    <row r="571" spans="1:17" x14ac:dyDescent="0.2">
      <c r="A571" s="4" t="s">
        <v>11</v>
      </c>
      <c r="B571" s="4" t="s">
        <v>306</v>
      </c>
      <c r="C571" s="5" t="s">
        <v>7</v>
      </c>
      <c r="D571" s="5" t="s">
        <v>774</v>
      </c>
      <c r="E571" s="4" t="s">
        <v>775</v>
      </c>
      <c r="F571" s="36">
        <v>3234781</v>
      </c>
      <c r="G571" s="36">
        <v>524179.81400000001</v>
      </c>
      <c r="H571" s="36">
        <v>2710601.1859999998</v>
      </c>
      <c r="I571" s="4" t="s">
        <v>51</v>
      </c>
      <c r="J571" s="4" t="s">
        <v>57</v>
      </c>
      <c r="K571" s="12">
        <f t="shared" si="41"/>
        <v>3234781000</v>
      </c>
      <c r="L571" s="12">
        <f t="shared" si="42"/>
        <v>524179814</v>
      </c>
      <c r="M571" s="12">
        <f t="shared" si="43"/>
        <v>2710601185.9999995</v>
      </c>
      <c r="N571" s="13" t="str">
        <f t="shared" si="44"/>
        <v>UNICOMUNAL</v>
      </c>
      <c r="O571" s="13" t="str">
        <f t="shared" si="45"/>
        <v>UNIPROVINCIAL</v>
      </c>
      <c r="P571" s="13" t="str">
        <f>_xlfn.XLOOKUP($A571,ZONAS!$A$2:$A$18,ZONAS!$B$2:$B$18)</f>
        <v>CENTRO</v>
      </c>
      <c r="Q571" s="13" t="str">
        <f>_xlfn.XLOOKUP($B571,ZONAS!$D$2:$D$11,ZONAS!$E$2:$E$11)</f>
        <v>DCOP</v>
      </c>
    </row>
    <row r="572" spans="1:17" x14ac:dyDescent="0.2">
      <c r="A572" s="4" t="s">
        <v>11</v>
      </c>
      <c r="B572" s="4" t="s">
        <v>306</v>
      </c>
      <c r="C572" s="5" t="s">
        <v>7</v>
      </c>
      <c r="D572" s="5" t="s">
        <v>776</v>
      </c>
      <c r="E572" s="4" t="s">
        <v>777</v>
      </c>
      <c r="F572" s="36">
        <v>591358</v>
      </c>
      <c r="G572" s="36">
        <v>239550.587</v>
      </c>
      <c r="H572" s="36">
        <v>351807.413</v>
      </c>
      <c r="I572" s="4" t="s">
        <v>54</v>
      </c>
      <c r="J572" s="4" t="s">
        <v>54</v>
      </c>
      <c r="K572" s="12">
        <f t="shared" si="41"/>
        <v>591358000</v>
      </c>
      <c r="L572" s="12">
        <f t="shared" si="42"/>
        <v>239550587</v>
      </c>
      <c r="M572" s="12">
        <f t="shared" si="43"/>
        <v>351807413</v>
      </c>
      <c r="N572" s="13" t="str">
        <f t="shared" si="44"/>
        <v>UNICOMUNAL</v>
      </c>
      <c r="O572" s="13" t="str">
        <f t="shared" si="45"/>
        <v>UNIPROVINCIAL</v>
      </c>
      <c r="P572" s="13" t="str">
        <f>_xlfn.XLOOKUP($A572,ZONAS!$A$2:$A$18,ZONAS!$B$2:$B$18)</f>
        <v>CENTRO</v>
      </c>
      <c r="Q572" s="13" t="str">
        <f>_xlfn.XLOOKUP($B572,ZONAS!$D$2:$D$11,ZONAS!$E$2:$E$11)</f>
        <v>DCOP</v>
      </c>
    </row>
    <row r="573" spans="1:17" ht="38.25" x14ac:dyDescent="0.2">
      <c r="A573" s="4" t="s">
        <v>11</v>
      </c>
      <c r="B573" s="4" t="s">
        <v>306</v>
      </c>
      <c r="C573" s="5" t="s">
        <v>7</v>
      </c>
      <c r="D573" s="5" t="s">
        <v>778</v>
      </c>
      <c r="E573" s="4" t="s">
        <v>779</v>
      </c>
      <c r="F573" s="36">
        <v>1015583</v>
      </c>
      <c r="G573" s="36">
        <v>208818.46799999999</v>
      </c>
      <c r="H573" s="36">
        <v>806764.53200000001</v>
      </c>
      <c r="I573" s="4" t="s">
        <v>51</v>
      </c>
      <c r="J573" s="4" t="s">
        <v>780</v>
      </c>
      <c r="K573" s="12">
        <f t="shared" si="41"/>
        <v>1015583000</v>
      </c>
      <c r="L573" s="12">
        <f t="shared" si="42"/>
        <v>208818468</v>
      </c>
      <c r="M573" s="12">
        <f t="shared" si="43"/>
        <v>806764532</v>
      </c>
      <c r="N573" s="13" t="str">
        <f t="shared" si="44"/>
        <v>UNICOMUNAL</v>
      </c>
      <c r="O573" s="13" t="str">
        <f t="shared" si="45"/>
        <v>UNIPROVINCIAL</v>
      </c>
      <c r="P573" s="13" t="str">
        <f>_xlfn.XLOOKUP($A573,ZONAS!$A$2:$A$18,ZONAS!$B$2:$B$18)</f>
        <v>CENTRO</v>
      </c>
      <c r="Q573" s="13" t="str">
        <f>_xlfn.XLOOKUP($B573,ZONAS!$D$2:$D$11,ZONAS!$E$2:$E$11)</f>
        <v>DCOP</v>
      </c>
    </row>
    <row r="574" spans="1:17" x14ac:dyDescent="0.2">
      <c r="A574" s="4" t="s">
        <v>11</v>
      </c>
      <c r="B574" s="4" t="s">
        <v>306</v>
      </c>
      <c r="C574" s="5" t="s">
        <v>7</v>
      </c>
      <c r="D574" s="5" t="s">
        <v>781</v>
      </c>
      <c r="E574" s="4" t="s">
        <v>782</v>
      </c>
      <c r="F574" s="36">
        <v>697961</v>
      </c>
      <c r="G574" s="36">
        <v>139491.65</v>
      </c>
      <c r="H574" s="36">
        <v>558469.35</v>
      </c>
      <c r="I574" s="4" t="s">
        <v>51</v>
      </c>
      <c r="J574" s="4" t="s">
        <v>51</v>
      </c>
      <c r="K574" s="12">
        <f t="shared" si="41"/>
        <v>697961000</v>
      </c>
      <c r="L574" s="12">
        <f t="shared" si="42"/>
        <v>139491650</v>
      </c>
      <c r="M574" s="12">
        <f t="shared" si="43"/>
        <v>558469350</v>
      </c>
      <c r="N574" s="13" t="str">
        <f t="shared" si="44"/>
        <v>UNICOMUNAL</v>
      </c>
      <c r="O574" s="13" t="str">
        <f t="shared" si="45"/>
        <v>UNIPROVINCIAL</v>
      </c>
      <c r="P574" s="13" t="str">
        <f>_xlfn.XLOOKUP($A574,ZONAS!$A$2:$A$18,ZONAS!$B$2:$B$18)</f>
        <v>CENTRO</v>
      </c>
      <c r="Q574" s="13" t="str">
        <f>_xlfn.XLOOKUP($B574,ZONAS!$D$2:$D$11,ZONAS!$E$2:$E$11)</f>
        <v>DCOP</v>
      </c>
    </row>
    <row r="575" spans="1:17" ht="38.25" x14ac:dyDescent="0.2">
      <c r="A575" s="4" t="s">
        <v>11</v>
      </c>
      <c r="B575" s="4" t="s">
        <v>306</v>
      </c>
      <c r="C575" s="5" t="s">
        <v>7</v>
      </c>
      <c r="D575" s="5" t="s">
        <v>783</v>
      </c>
      <c r="E575" s="4" t="s">
        <v>784</v>
      </c>
      <c r="F575" s="36">
        <v>1614604</v>
      </c>
      <c r="G575" s="36">
        <v>160364.97099999999</v>
      </c>
      <c r="H575" s="36">
        <v>1454239.0290000001</v>
      </c>
      <c r="I575" s="4" t="s">
        <v>51</v>
      </c>
      <c r="J575" s="4" t="s">
        <v>785</v>
      </c>
      <c r="K575" s="12">
        <f t="shared" si="41"/>
        <v>1614604000</v>
      </c>
      <c r="L575" s="12">
        <f t="shared" si="42"/>
        <v>160364971</v>
      </c>
      <c r="M575" s="12">
        <f t="shared" si="43"/>
        <v>1454239029</v>
      </c>
      <c r="N575" s="13" t="str">
        <f t="shared" si="44"/>
        <v>UNICOMUNAL</v>
      </c>
      <c r="O575" s="13" t="str">
        <f t="shared" si="45"/>
        <v>UNIPROVINCIAL</v>
      </c>
      <c r="P575" s="13" t="str">
        <f>_xlfn.XLOOKUP($A575,ZONAS!$A$2:$A$18,ZONAS!$B$2:$B$18)</f>
        <v>CENTRO</v>
      </c>
      <c r="Q575" s="13" t="str">
        <f>_xlfn.XLOOKUP($B575,ZONAS!$D$2:$D$11,ZONAS!$E$2:$E$11)</f>
        <v>DCOP</v>
      </c>
    </row>
    <row r="576" spans="1:17" x14ac:dyDescent="0.2">
      <c r="A576" s="4" t="s">
        <v>11</v>
      </c>
      <c r="B576" s="4" t="s">
        <v>306</v>
      </c>
      <c r="C576" s="5" t="s">
        <v>7</v>
      </c>
      <c r="D576" s="5" t="s">
        <v>786</v>
      </c>
      <c r="E576" s="4" t="s">
        <v>787</v>
      </c>
      <c r="F576" s="36">
        <v>575824</v>
      </c>
      <c r="G576" s="36">
        <v>107899.708</v>
      </c>
      <c r="H576" s="36">
        <v>467924.29200000002</v>
      </c>
      <c r="I576" s="4" t="s">
        <v>720</v>
      </c>
      <c r="J576" s="4" t="s">
        <v>788</v>
      </c>
      <c r="K576" s="12">
        <f t="shared" si="41"/>
        <v>575824000</v>
      </c>
      <c r="L576" s="12">
        <f t="shared" si="42"/>
        <v>107899708</v>
      </c>
      <c r="M576" s="12">
        <f t="shared" si="43"/>
        <v>467924292</v>
      </c>
      <c r="N576" s="13" t="str">
        <f t="shared" si="44"/>
        <v>UNICOMUNAL</v>
      </c>
      <c r="O576" s="13" t="str">
        <f t="shared" si="45"/>
        <v>UNIPROVINCIAL</v>
      </c>
      <c r="P576" s="13" t="str">
        <f>_xlfn.XLOOKUP($A576,ZONAS!$A$2:$A$18,ZONAS!$B$2:$B$18)</f>
        <v>CENTRO</v>
      </c>
      <c r="Q576" s="13" t="str">
        <f>_xlfn.XLOOKUP($B576,ZONAS!$D$2:$D$11,ZONAS!$E$2:$E$11)</f>
        <v>DCOP</v>
      </c>
    </row>
    <row r="577" spans="1:17" x14ac:dyDescent="0.2">
      <c r="A577" s="4" t="s">
        <v>11</v>
      </c>
      <c r="B577" s="4" t="s">
        <v>306</v>
      </c>
      <c r="C577" s="5" t="s">
        <v>7</v>
      </c>
      <c r="D577" s="5" t="s">
        <v>789</v>
      </c>
      <c r="E577" s="4" t="s">
        <v>790</v>
      </c>
      <c r="F577" s="36">
        <v>695750</v>
      </c>
      <c r="G577" s="36">
        <v>175196.97099999999</v>
      </c>
      <c r="H577" s="36">
        <v>520553.02899999998</v>
      </c>
      <c r="I577" s="4" t="s">
        <v>51</v>
      </c>
      <c r="J577" s="4" t="s">
        <v>791</v>
      </c>
      <c r="K577" s="12">
        <f t="shared" si="41"/>
        <v>695750000</v>
      </c>
      <c r="L577" s="12">
        <f t="shared" si="42"/>
        <v>175196971</v>
      </c>
      <c r="M577" s="12">
        <f t="shared" si="43"/>
        <v>520553029</v>
      </c>
      <c r="N577" s="13" t="str">
        <f t="shared" si="44"/>
        <v>UNICOMUNAL</v>
      </c>
      <c r="O577" s="13" t="str">
        <f t="shared" si="45"/>
        <v>UNIPROVINCIAL</v>
      </c>
      <c r="P577" s="13" t="str">
        <f>_xlfn.XLOOKUP($A577,ZONAS!$A$2:$A$18,ZONAS!$B$2:$B$18)</f>
        <v>CENTRO</v>
      </c>
      <c r="Q577" s="13" t="str">
        <f>_xlfn.XLOOKUP($B577,ZONAS!$D$2:$D$11,ZONAS!$E$2:$E$11)</f>
        <v>DCOP</v>
      </c>
    </row>
    <row r="578" spans="1:17" x14ac:dyDescent="0.2">
      <c r="A578" s="4" t="s">
        <v>11</v>
      </c>
      <c r="B578" s="4" t="s">
        <v>306</v>
      </c>
      <c r="C578" s="5" t="s">
        <v>7</v>
      </c>
      <c r="D578" s="5" t="s">
        <v>792</v>
      </c>
      <c r="E578" s="4" t="s">
        <v>793</v>
      </c>
      <c r="F578" s="36">
        <v>218370</v>
      </c>
      <c r="G578" s="36">
        <v>44918.716999999997</v>
      </c>
      <c r="H578" s="36">
        <v>173451.283</v>
      </c>
      <c r="I578" s="4" t="s">
        <v>51</v>
      </c>
      <c r="J578" s="4" t="s">
        <v>51</v>
      </c>
      <c r="K578" s="12">
        <f t="shared" si="41"/>
        <v>218370000</v>
      </c>
      <c r="L578" s="12">
        <f t="shared" si="42"/>
        <v>44918717</v>
      </c>
      <c r="M578" s="12">
        <f t="shared" si="43"/>
        <v>173451283</v>
      </c>
      <c r="N578" s="13" t="str">
        <f t="shared" si="44"/>
        <v>UNICOMUNAL</v>
      </c>
      <c r="O578" s="13" t="str">
        <f t="shared" si="45"/>
        <v>UNIPROVINCIAL</v>
      </c>
      <c r="P578" s="13" t="str">
        <f>_xlfn.XLOOKUP($A578,ZONAS!$A$2:$A$18,ZONAS!$B$2:$B$18)</f>
        <v>CENTRO</v>
      </c>
      <c r="Q578" s="13" t="str">
        <f>_xlfn.XLOOKUP($B578,ZONAS!$D$2:$D$11,ZONAS!$E$2:$E$11)</f>
        <v>DCOP</v>
      </c>
    </row>
    <row r="579" spans="1:17" x14ac:dyDescent="0.2">
      <c r="A579" s="4" t="s">
        <v>11</v>
      </c>
      <c r="B579" s="4" t="s">
        <v>306</v>
      </c>
      <c r="C579" s="5" t="s">
        <v>7</v>
      </c>
      <c r="D579" s="5" t="s">
        <v>794</v>
      </c>
      <c r="E579" s="4" t="s">
        <v>795</v>
      </c>
      <c r="F579" s="36">
        <v>218370</v>
      </c>
      <c r="G579" s="36">
        <v>44918.718000000001</v>
      </c>
      <c r="H579" s="36">
        <v>173451.28200000001</v>
      </c>
      <c r="I579" s="4" t="s">
        <v>51</v>
      </c>
      <c r="J579" s="4" t="s">
        <v>51</v>
      </c>
      <c r="K579" s="12">
        <f t="shared" ref="K579:K642" si="46">F579*1000</f>
        <v>218370000</v>
      </c>
      <c r="L579" s="12">
        <f t="shared" ref="L579:L642" si="47">G579*1000</f>
        <v>44918718</v>
      </c>
      <c r="M579" s="12">
        <f t="shared" ref="M579:M642" si="48">H579*1000</f>
        <v>173451282</v>
      </c>
      <c r="N579" s="13" t="str">
        <f t="shared" ref="N579:N642" si="49">IF(J579="intercomunal","INTERCOMUNAL","UNICOMUNAL")</f>
        <v>UNICOMUNAL</v>
      </c>
      <c r="O579" s="13" t="str">
        <f t="shared" ref="O579:O642" si="50">IF(I579="INTERPROVINCIAL","INTERPROVINCIAL","UNIPROVINCIAL")</f>
        <v>UNIPROVINCIAL</v>
      </c>
      <c r="P579" s="13" t="str">
        <f>_xlfn.XLOOKUP($A579,ZONAS!$A$2:$A$18,ZONAS!$B$2:$B$18)</f>
        <v>CENTRO</v>
      </c>
      <c r="Q579" s="13" t="str">
        <f>_xlfn.XLOOKUP($B579,ZONAS!$D$2:$D$11,ZONAS!$E$2:$E$11)</f>
        <v>DCOP</v>
      </c>
    </row>
    <row r="580" spans="1:17" x14ac:dyDescent="0.2">
      <c r="A580" s="4" t="s">
        <v>11</v>
      </c>
      <c r="B580" s="4" t="s">
        <v>306</v>
      </c>
      <c r="C580" s="5" t="s">
        <v>7</v>
      </c>
      <c r="D580" s="5" t="s">
        <v>2954</v>
      </c>
      <c r="E580" s="4" t="s">
        <v>2955</v>
      </c>
      <c r="F580" s="36">
        <v>6615058</v>
      </c>
      <c r="G580" s="36">
        <v>0</v>
      </c>
      <c r="H580" s="36">
        <v>6615058</v>
      </c>
      <c r="I580" s="4" t="s">
        <v>23</v>
      </c>
      <c r="J580" s="4" t="s">
        <v>24</v>
      </c>
      <c r="K580" s="12">
        <f t="shared" si="46"/>
        <v>6615058000</v>
      </c>
      <c r="L580" s="12">
        <f t="shared" si="47"/>
        <v>0</v>
      </c>
      <c r="M580" s="12">
        <f t="shared" si="48"/>
        <v>6615058000</v>
      </c>
      <c r="N580" s="13" t="str">
        <f t="shared" si="49"/>
        <v>INTERCOMUNAL</v>
      </c>
      <c r="O580" s="13" t="str">
        <f t="shared" si="50"/>
        <v>INTERPROVINCIAL</v>
      </c>
      <c r="P580" s="13" t="str">
        <f>_xlfn.XLOOKUP($A580,ZONAS!$A$2:$A$18,ZONAS!$B$2:$B$18)</f>
        <v>CENTRO</v>
      </c>
      <c r="Q580" s="13" t="str">
        <f>_xlfn.XLOOKUP($B580,ZONAS!$D$2:$D$11,ZONAS!$E$2:$E$11)</f>
        <v>DCOP</v>
      </c>
    </row>
    <row r="581" spans="1:17" ht="25.5" x14ac:dyDescent="0.2">
      <c r="A581" s="4" t="s">
        <v>11</v>
      </c>
      <c r="B581" s="4" t="s">
        <v>306</v>
      </c>
      <c r="C581" s="5" t="s">
        <v>7</v>
      </c>
      <c r="D581" s="5" t="s">
        <v>796</v>
      </c>
      <c r="E581" s="4" t="s">
        <v>797</v>
      </c>
      <c r="F581" s="36">
        <v>457638</v>
      </c>
      <c r="G581" s="36">
        <v>95833.320999999996</v>
      </c>
      <c r="H581" s="36">
        <v>361804.679</v>
      </c>
      <c r="I581" s="4" t="s">
        <v>51</v>
      </c>
      <c r="J581" s="4" t="s">
        <v>798</v>
      </c>
      <c r="K581" s="12">
        <f t="shared" si="46"/>
        <v>457638000</v>
      </c>
      <c r="L581" s="12">
        <f t="shared" si="47"/>
        <v>95833321</v>
      </c>
      <c r="M581" s="12">
        <f t="shared" si="48"/>
        <v>361804679</v>
      </c>
      <c r="N581" s="13" t="str">
        <f t="shared" si="49"/>
        <v>UNICOMUNAL</v>
      </c>
      <c r="O581" s="13" t="str">
        <f t="shared" si="50"/>
        <v>UNIPROVINCIAL</v>
      </c>
      <c r="P581" s="13" t="str">
        <f>_xlfn.XLOOKUP($A581,ZONAS!$A$2:$A$18,ZONAS!$B$2:$B$18)</f>
        <v>CENTRO</v>
      </c>
      <c r="Q581" s="13" t="str">
        <f>_xlfn.XLOOKUP($B581,ZONAS!$D$2:$D$11,ZONAS!$E$2:$E$11)</f>
        <v>DCOP</v>
      </c>
    </row>
    <row r="582" spans="1:17" ht="25.5" x14ac:dyDescent="0.2">
      <c r="A582" s="4" t="s">
        <v>11</v>
      </c>
      <c r="B582" s="4" t="s">
        <v>306</v>
      </c>
      <c r="C582" s="5" t="s">
        <v>7</v>
      </c>
      <c r="D582" s="5" t="s">
        <v>799</v>
      </c>
      <c r="E582" s="4" t="s">
        <v>800</v>
      </c>
      <c r="F582" s="36">
        <v>447916</v>
      </c>
      <c r="G582" s="36">
        <v>125209.679</v>
      </c>
      <c r="H582" s="36">
        <v>322706.321</v>
      </c>
      <c r="I582" s="4" t="s">
        <v>51</v>
      </c>
      <c r="J582" s="4" t="s">
        <v>801</v>
      </c>
      <c r="K582" s="12">
        <f t="shared" si="46"/>
        <v>447916000</v>
      </c>
      <c r="L582" s="12">
        <f t="shared" si="47"/>
        <v>125209679</v>
      </c>
      <c r="M582" s="12">
        <f t="shared" si="48"/>
        <v>322706321</v>
      </c>
      <c r="N582" s="13" t="str">
        <f t="shared" si="49"/>
        <v>UNICOMUNAL</v>
      </c>
      <c r="O582" s="13" t="str">
        <f t="shared" si="50"/>
        <v>UNIPROVINCIAL</v>
      </c>
      <c r="P582" s="13" t="str">
        <f>_xlfn.XLOOKUP($A582,ZONAS!$A$2:$A$18,ZONAS!$B$2:$B$18)</f>
        <v>CENTRO</v>
      </c>
      <c r="Q582" s="13" t="str">
        <f>_xlfn.XLOOKUP($B582,ZONAS!$D$2:$D$11,ZONAS!$E$2:$E$11)</f>
        <v>DCOP</v>
      </c>
    </row>
    <row r="583" spans="1:17" ht="38.25" x14ac:dyDescent="0.2">
      <c r="A583" s="4" t="s">
        <v>11</v>
      </c>
      <c r="B583" s="4" t="s">
        <v>306</v>
      </c>
      <c r="C583" s="5" t="s">
        <v>7</v>
      </c>
      <c r="D583" s="5" t="s">
        <v>802</v>
      </c>
      <c r="E583" s="4" t="s">
        <v>803</v>
      </c>
      <c r="F583" s="36">
        <v>7331666</v>
      </c>
      <c r="G583" s="36">
        <v>0</v>
      </c>
      <c r="H583" s="36">
        <v>7331666</v>
      </c>
      <c r="I583" s="4" t="s">
        <v>51</v>
      </c>
      <c r="J583" s="4" t="s">
        <v>804</v>
      </c>
      <c r="K583" s="12">
        <f t="shared" si="46"/>
        <v>7331666000</v>
      </c>
      <c r="L583" s="12">
        <f t="shared" si="47"/>
        <v>0</v>
      </c>
      <c r="M583" s="12">
        <f t="shared" si="48"/>
        <v>7331666000</v>
      </c>
      <c r="N583" s="13" t="str">
        <f t="shared" si="49"/>
        <v>UNICOMUNAL</v>
      </c>
      <c r="O583" s="13" t="str">
        <f t="shared" si="50"/>
        <v>UNIPROVINCIAL</v>
      </c>
      <c r="P583" s="13" t="str">
        <f>_xlfn.XLOOKUP($A583,ZONAS!$A$2:$A$18,ZONAS!$B$2:$B$18)</f>
        <v>CENTRO</v>
      </c>
      <c r="Q583" s="13" t="str">
        <f>_xlfn.XLOOKUP($B583,ZONAS!$D$2:$D$11,ZONAS!$E$2:$E$11)</f>
        <v>DCOP</v>
      </c>
    </row>
    <row r="584" spans="1:17" x14ac:dyDescent="0.2">
      <c r="A584" s="4" t="s">
        <v>11</v>
      </c>
      <c r="B584" s="4" t="s">
        <v>306</v>
      </c>
      <c r="C584" s="5" t="s">
        <v>7</v>
      </c>
      <c r="D584" s="5" t="s">
        <v>805</v>
      </c>
      <c r="E584" s="4" t="s">
        <v>806</v>
      </c>
      <c r="F584" s="36">
        <v>68331612</v>
      </c>
      <c r="G584" s="36">
        <v>398231.92300000001</v>
      </c>
      <c r="H584" s="36">
        <v>67933380.077000007</v>
      </c>
      <c r="I584" s="4" t="s">
        <v>51</v>
      </c>
      <c r="J584" s="4" t="s">
        <v>51</v>
      </c>
      <c r="K584" s="12">
        <f t="shared" si="46"/>
        <v>68331612000</v>
      </c>
      <c r="L584" s="12">
        <f t="shared" si="47"/>
        <v>398231923</v>
      </c>
      <c r="M584" s="12">
        <f t="shared" si="48"/>
        <v>67933380077.000008</v>
      </c>
      <c r="N584" s="13" t="str">
        <f t="shared" si="49"/>
        <v>UNICOMUNAL</v>
      </c>
      <c r="O584" s="13" t="str">
        <f t="shared" si="50"/>
        <v>UNIPROVINCIAL</v>
      </c>
      <c r="P584" s="13" t="str">
        <f>_xlfn.XLOOKUP($A584,ZONAS!$A$2:$A$18,ZONAS!$B$2:$B$18)</f>
        <v>CENTRO</v>
      </c>
      <c r="Q584" s="13" t="str">
        <f>_xlfn.XLOOKUP($B584,ZONAS!$D$2:$D$11,ZONAS!$E$2:$E$11)</f>
        <v>DCOP</v>
      </c>
    </row>
    <row r="585" spans="1:17" ht="25.5" x14ac:dyDescent="0.2">
      <c r="A585" s="4" t="s">
        <v>11</v>
      </c>
      <c r="B585" s="4" t="s">
        <v>306</v>
      </c>
      <c r="C585" s="5" t="s">
        <v>7</v>
      </c>
      <c r="D585" s="5" t="s">
        <v>807</v>
      </c>
      <c r="E585" s="4" t="s">
        <v>808</v>
      </c>
      <c r="F585" s="36">
        <v>19983918</v>
      </c>
      <c r="G585" s="36">
        <v>7115096</v>
      </c>
      <c r="H585" s="36">
        <v>12868822</v>
      </c>
      <c r="I585" s="4" t="s">
        <v>51</v>
      </c>
      <c r="J585" s="4" t="s">
        <v>798</v>
      </c>
      <c r="K585" s="12">
        <f t="shared" si="46"/>
        <v>19983918000</v>
      </c>
      <c r="L585" s="12">
        <f t="shared" si="47"/>
        <v>7115096000</v>
      </c>
      <c r="M585" s="12">
        <f t="shared" si="48"/>
        <v>12868822000</v>
      </c>
      <c r="N585" s="13" t="str">
        <f t="shared" si="49"/>
        <v>UNICOMUNAL</v>
      </c>
      <c r="O585" s="13" t="str">
        <f t="shared" si="50"/>
        <v>UNIPROVINCIAL</v>
      </c>
      <c r="P585" s="13" t="str">
        <f>_xlfn.XLOOKUP($A585,ZONAS!$A$2:$A$18,ZONAS!$B$2:$B$18)</f>
        <v>CENTRO</v>
      </c>
      <c r="Q585" s="13" t="str">
        <f>_xlfn.XLOOKUP($B585,ZONAS!$D$2:$D$11,ZONAS!$E$2:$E$11)</f>
        <v>DCOP</v>
      </c>
    </row>
    <row r="586" spans="1:17" ht="25.5" x14ac:dyDescent="0.2">
      <c r="A586" s="4" t="s">
        <v>11</v>
      </c>
      <c r="B586" s="4" t="s">
        <v>306</v>
      </c>
      <c r="C586" s="5" t="s">
        <v>7</v>
      </c>
      <c r="D586" s="5" t="s">
        <v>4090</v>
      </c>
      <c r="E586" s="4" t="s">
        <v>4091</v>
      </c>
      <c r="F586" s="36">
        <v>4098</v>
      </c>
      <c r="G586" s="36">
        <v>0</v>
      </c>
      <c r="H586" s="36">
        <v>4098</v>
      </c>
      <c r="I586" s="4" t="s">
        <v>51</v>
      </c>
      <c r="J586" s="4" t="s">
        <v>4092</v>
      </c>
      <c r="K586" s="12">
        <f t="shared" si="46"/>
        <v>4098000</v>
      </c>
      <c r="L586" s="12">
        <f t="shared" si="47"/>
        <v>0</v>
      </c>
      <c r="M586" s="12">
        <f t="shared" si="48"/>
        <v>4098000</v>
      </c>
      <c r="N586" s="13" t="str">
        <f t="shared" si="49"/>
        <v>UNICOMUNAL</v>
      </c>
      <c r="O586" s="13" t="str">
        <f t="shared" si="50"/>
        <v>UNIPROVINCIAL</v>
      </c>
      <c r="P586" s="13" t="str">
        <f>_xlfn.XLOOKUP($A586,ZONAS!$A$2:$A$18,ZONAS!$B$2:$B$18)</f>
        <v>CENTRO</v>
      </c>
      <c r="Q586" s="13" t="str">
        <f>_xlfn.XLOOKUP($B586,ZONAS!$D$2:$D$11,ZONAS!$E$2:$E$11)</f>
        <v>DCOP</v>
      </c>
    </row>
    <row r="587" spans="1:17" ht="25.5" x14ac:dyDescent="0.2">
      <c r="A587" s="4" t="s">
        <v>11</v>
      </c>
      <c r="B587" s="4" t="s">
        <v>306</v>
      </c>
      <c r="C587" s="5" t="s">
        <v>7</v>
      </c>
      <c r="D587" s="5" t="s">
        <v>809</v>
      </c>
      <c r="E587" s="4" t="s">
        <v>810</v>
      </c>
      <c r="F587" s="36">
        <v>871253</v>
      </c>
      <c r="G587" s="36">
        <v>0</v>
      </c>
      <c r="H587" s="36">
        <v>871253</v>
      </c>
      <c r="I587" s="4" t="s">
        <v>51</v>
      </c>
      <c r="J587" s="4" t="s">
        <v>801</v>
      </c>
      <c r="K587" s="12">
        <f t="shared" si="46"/>
        <v>871253000</v>
      </c>
      <c r="L587" s="12">
        <f t="shared" si="47"/>
        <v>0</v>
      </c>
      <c r="M587" s="12">
        <f t="shared" si="48"/>
        <v>871253000</v>
      </c>
      <c r="N587" s="13" t="str">
        <f t="shared" si="49"/>
        <v>UNICOMUNAL</v>
      </c>
      <c r="O587" s="13" t="str">
        <f t="shared" si="50"/>
        <v>UNIPROVINCIAL</v>
      </c>
      <c r="P587" s="13" t="str">
        <f>_xlfn.XLOOKUP($A587,ZONAS!$A$2:$A$18,ZONAS!$B$2:$B$18)</f>
        <v>CENTRO</v>
      </c>
      <c r="Q587" s="13" t="str">
        <f>_xlfn.XLOOKUP($B587,ZONAS!$D$2:$D$11,ZONAS!$E$2:$E$11)</f>
        <v>DCOP</v>
      </c>
    </row>
    <row r="588" spans="1:17" x14ac:dyDescent="0.2">
      <c r="A588" s="4" t="s">
        <v>11</v>
      </c>
      <c r="B588" s="4" t="s">
        <v>306</v>
      </c>
      <c r="C588" s="5" t="s">
        <v>7</v>
      </c>
      <c r="D588" s="5" t="s">
        <v>811</v>
      </c>
      <c r="E588" s="4" t="s">
        <v>812</v>
      </c>
      <c r="F588" s="36">
        <v>2796774</v>
      </c>
      <c r="G588" s="36">
        <v>2634931.5699999998</v>
      </c>
      <c r="H588" s="36">
        <v>161842.43000000017</v>
      </c>
      <c r="I588" s="4" t="s">
        <v>51</v>
      </c>
      <c r="J588" s="4" t="s">
        <v>791</v>
      </c>
      <c r="K588" s="12">
        <f t="shared" si="46"/>
        <v>2796774000</v>
      </c>
      <c r="L588" s="12">
        <f t="shared" si="47"/>
        <v>2634931570</v>
      </c>
      <c r="M588" s="12">
        <f t="shared" si="48"/>
        <v>161842430.00000018</v>
      </c>
      <c r="N588" s="13" t="str">
        <f t="shared" si="49"/>
        <v>UNICOMUNAL</v>
      </c>
      <c r="O588" s="13" t="str">
        <f t="shared" si="50"/>
        <v>UNIPROVINCIAL</v>
      </c>
      <c r="P588" s="13" t="str">
        <f>_xlfn.XLOOKUP($A588,ZONAS!$A$2:$A$18,ZONAS!$B$2:$B$18)</f>
        <v>CENTRO</v>
      </c>
      <c r="Q588" s="13" t="str">
        <f>_xlfn.XLOOKUP($B588,ZONAS!$D$2:$D$11,ZONAS!$E$2:$E$11)</f>
        <v>DCOP</v>
      </c>
    </row>
    <row r="589" spans="1:17" x14ac:dyDescent="0.2">
      <c r="A589" s="4" t="s">
        <v>11</v>
      </c>
      <c r="B589" s="4" t="s">
        <v>306</v>
      </c>
      <c r="C589" s="5" t="s">
        <v>7</v>
      </c>
      <c r="D589" s="5" t="s">
        <v>2287</v>
      </c>
      <c r="E589" s="4" t="s">
        <v>2288</v>
      </c>
      <c r="F589" s="36">
        <v>28918</v>
      </c>
      <c r="G589" s="36">
        <v>0</v>
      </c>
      <c r="H589" s="36">
        <v>28918</v>
      </c>
      <c r="I589" s="4" t="s">
        <v>51</v>
      </c>
      <c r="J589" s="4" t="s">
        <v>51</v>
      </c>
      <c r="K589" s="12">
        <f t="shared" si="46"/>
        <v>28918000</v>
      </c>
      <c r="L589" s="12">
        <f t="shared" si="47"/>
        <v>0</v>
      </c>
      <c r="M589" s="12">
        <f t="shared" si="48"/>
        <v>28918000</v>
      </c>
      <c r="N589" s="13" t="str">
        <f t="shared" si="49"/>
        <v>UNICOMUNAL</v>
      </c>
      <c r="O589" s="13" t="str">
        <f t="shared" si="50"/>
        <v>UNIPROVINCIAL</v>
      </c>
      <c r="P589" s="13" t="str">
        <f>_xlfn.XLOOKUP($A589,ZONAS!$A$2:$A$18,ZONAS!$B$2:$B$18)</f>
        <v>CENTRO</v>
      </c>
      <c r="Q589" s="13" t="str">
        <f>_xlfn.XLOOKUP($B589,ZONAS!$D$2:$D$11,ZONAS!$E$2:$E$11)</f>
        <v>DCOP</v>
      </c>
    </row>
    <row r="590" spans="1:17" x14ac:dyDescent="0.2">
      <c r="A590" s="4" t="s">
        <v>11</v>
      </c>
      <c r="B590" s="4" t="s">
        <v>306</v>
      </c>
      <c r="C590" s="5" t="s">
        <v>7</v>
      </c>
      <c r="D590" s="5" t="s">
        <v>813</v>
      </c>
      <c r="E590" s="4" t="s">
        <v>814</v>
      </c>
      <c r="F590" s="36">
        <v>2887981</v>
      </c>
      <c r="G590" s="36">
        <v>178004.516</v>
      </c>
      <c r="H590" s="36">
        <v>2709976.4840000002</v>
      </c>
      <c r="I590" s="4" t="s">
        <v>51</v>
      </c>
      <c r="J590" s="4" t="s">
        <v>815</v>
      </c>
      <c r="K590" s="12">
        <f t="shared" si="46"/>
        <v>2887981000</v>
      </c>
      <c r="L590" s="12">
        <f t="shared" si="47"/>
        <v>178004516</v>
      </c>
      <c r="M590" s="12">
        <f t="shared" si="48"/>
        <v>2709976484</v>
      </c>
      <c r="N590" s="13" t="str">
        <f t="shared" si="49"/>
        <v>UNICOMUNAL</v>
      </c>
      <c r="O590" s="13" t="str">
        <f t="shared" si="50"/>
        <v>UNIPROVINCIAL</v>
      </c>
      <c r="P590" s="13" t="str">
        <f>_xlfn.XLOOKUP($A590,ZONAS!$A$2:$A$18,ZONAS!$B$2:$B$18)</f>
        <v>CENTRO</v>
      </c>
      <c r="Q590" s="13" t="str">
        <f>_xlfn.XLOOKUP($B590,ZONAS!$D$2:$D$11,ZONAS!$E$2:$E$11)</f>
        <v>DCOP</v>
      </c>
    </row>
    <row r="591" spans="1:17" x14ac:dyDescent="0.2">
      <c r="A591" s="4" t="s">
        <v>11</v>
      </c>
      <c r="B591" s="4" t="s">
        <v>306</v>
      </c>
      <c r="C591" s="5" t="s">
        <v>7</v>
      </c>
      <c r="D591" s="5" t="s">
        <v>816</v>
      </c>
      <c r="E591" s="4" t="s">
        <v>817</v>
      </c>
      <c r="F591" s="36">
        <v>2200</v>
      </c>
      <c r="G591" s="36">
        <v>0</v>
      </c>
      <c r="H591" s="36">
        <v>2200</v>
      </c>
      <c r="I591" s="4" t="s">
        <v>51</v>
      </c>
      <c r="J591" s="4" t="s">
        <v>57</v>
      </c>
      <c r="K591" s="12">
        <f t="shared" si="46"/>
        <v>2200000</v>
      </c>
      <c r="L591" s="12">
        <f t="shared" si="47"/>
        <v>0</v>
      </c>
      <c r="M591" s="12">
        <f t="shared" si="48"/>
        <v>2200000</v>
      </c>
      <c r="N591" s="13" t="str">
        <f t="shared" si="49"/>
        <v>UNICOMUNAL</v>
      </c>
      <c r="O591" s="13" t="str">
        <f t="shared" si="50"/>
        <v>UNIPROVINCIAL</v>
      </c>
      <c r="P591" s="13" t="str">
        <f>_xlfn.XLOOKUP($A591,ZONAS!$A$2:$A$18,ZONAS!$B$2:$B$18)</f>
        <v>CENTRO</v>
      </c>
      <c r="Q591" s="13" t="str">
        <f>_xlfn.XLOOKUP($B591,ZONAS!$D$2:$D$11,ZONAS!$E$2:$E$11)</f>
        <v>DCOP</v>
      </c>
    </row>
    <row r="592" spans="1:17" x14ac:dyDescent="0.2">
      <c r="A592" s="4" t="s">
        <v>11</v>
      </c>
      <c r="B592" s="4" t="s">
        <v>306</v>
      </c>
      <c r="C592" s="5" t="s">
        <v>7</v>
      </c>
      <c r="D592" s="5" t="s">
        <v>818</v>
      </c>
      <c r="E592" s="4" t="s">
        <v>819</v>
      </c>
      <c r="F592" s="36">
        <v>2200</v>
      </c>
      <c r="G592" s="36">
        <v>0</v>
      </c>
      <c r="H592" s="36">
        <v>2200</v>
      </c>
      <c r="I592" s="4" t="s">
        <v>54</v>
      </c>
      <c r="J592" s="4" t="s">
        <v>54</v>
      </c>
      <c r="K592" s="12">
        <f t="shared" si="46"/>
        <v>2200000</v>
      </c>
      <c r="L592" s="12">
        <f t="shared" si="47"/>
        <v>0</v>
      </c>
      <c r="M592" s="12">
        <f t="shared" si="48"/>
        <v>2200000</v>
      </c>
      <c r="N592" s="13" t="str">
        <f t="shared" si="49"/>
        <v>UNICOMUNAL</v>
      </c>
      <c r="O592" s="13" t="str">
        <f t="shared" si="50"/>
        <v>UNIPROVINCIAL</v>
      </c>
      <c r="P592" s="13" t="str">
        <f>_xlfn.XLOOKUP($A592,ZONAS!$A$2:$A$18,ZONAS!$B$2:$B$18)</f>
        <v>CENTRO</v>
      </c>
      <c r="Q592" s="13" t="str">
        <f>_xlfn.XLOOKUP($B592,ZONAS!$D$2:$D$11,ZONAS!$E$2:$E$11)</f>
        <v>DCOP</v>
      </c>
    </row>
    <row r="593" spans="1:17" x14ac:dyDescent="0.2">
      <c r="A593" s="4" t="s">
        <v>11</v>
      </c>
      <c r="B593" s="4" t="s">
        <v>306</v>
      </c>
      <c r="C593" s="5" t="s">
        <v>7</v>
      </c>
      <c r="D593" s="5" t="s">
        <v>820</v>
      </c>
      <c r="E593" s="4" t="s">
        <v>821</v>
      </c>
      <c r="F593" s="36">
        <v>2200</v>
      </c>
      <c r="G593" s="36">
        <v>0</v>
      </c>
      <c r="H593" s="36">
        <v>2200</v>
      </c>
      <c r="I593" s="4" t="s">
        <v>51</v>
      </c>
      <c r="J593" s="4" t="s">
        <v>24</v>
      </c>
      <c r="K593" s="12">
        <f t="shared" si="46"/>
        <v>2200000</v>
      </c>
      <c r="L593" s="12">
        <f t="shared" si="47"/>
        <v>0</v>
      </c>
      <c r="M593" s="12">
        <f t="shared" si="48"/>
        <v>2200000</v>
      </c>
      <c r="N593" s="13" t="str">
        <f t="shared" si="49"/>
        <v>INTERCOMUNAL</v>
      </c>
      <c r="O593" s="13" t="str">
        <f t="shared" si="50"/>
        <v>UNIPROVINCIAL</v>
      </c>
      <c r="P593" s="13" t="str">
        <f>_xlfn.XLOOKUP($A593,ZONAS!$A$2:$A$18,ZONAS!$B$2:$B$18)</f>
        <v>CENTRO</v>
      </c>
      <c r="Q593" s="13" t="str">
        <f>_xlfn.XLOOKUP($B593,ZONAS!$D$2:$D$11,ZONAS!$E$2:$E$11)</f>
        <v>DCOP</v>
      </c>
    </row>
    <row r="594" spans="1:17" x14ac:dyDescent="0.2">
      <c r="A594" s="4" t="s">
        <v>11</v>
      </c>
      <c r="B594" s="4" t="s">
        <v>306</v>
      </c>
      <c r="C594" s="5" t="s">
        <v>7</v>
      </c>
      <c r="D594" s="5" t="s">
        <v>822</v>
      </c>
      <c r="E594" s="4" t="s">
        <v>823</v>
      </c>
      <c r="F594" s="36">
        <v>2200</v>
      </c>
      <c r="G594" s="36">
        <v>0</v>
      </c>
      <c r="H594" s="36">
        <v>2200</v>
      </c>
      <c r="I594" s="4" t="s">
        <v>51</v>
      </c>
      <c r="J594" s="4" t="s">
        <v>24</v>
      </c>
      <c r="K594" s="12">
        <f t="shared" si="46"/>
        <v>2200000</v>
      </c>
      <c r="L594" s="12">
        <f t="shared" si="47"/>
        <v>0</v>
      </c>
      <c r="M594" s="12">
        <f t="shared" si="48"/>
        <v>2200000</v>
      </c>
      <c r="N594" s="13" t="str">
        <f t="shared" si="49"/>
        <v>INTERCOMUNAL</v>
      </c>
      <c r="O594" s="13" t="str">
        <f t="shared" si="50"/>
        <v>UNIPROVINCIAL</v>
      </c>
      <c r="P594" s="13" t="str">
        <f>_xlfn.XLOOKUP($A594,ZONAS!$A$2:$A$18,ZONAS!$B$2:$B$18)</f>
        <v>CENTRO</v>
      </c>
      <c r="Q594" s="13" t="str">
        <f>_xlfn.XLOOKUP($B594,ZONAS!$D$2:$D$11,ZONAS!$E$2:$E$11)</f>
        <v>DCOP</v>
      </c>
    </row>
    <row r="595" spans="1:17" x14ac:dyDescent="0.2">
      <c r="A595" s="4" t="s">
        <v>11</v>
      </c>
      <c r="B595" s="4" t="s">
        <v>306</v>
      </c>
      <c r="C595" s="5" t="s">
        <v>7</v>
      </c>
      <c r="D595" s="5" t="s">
        <v>824</v>
      </c>
      <c r="E595" s="4" t="s">
        <v>825</v>
      </c>
      <c r="F595" s="36">
        <v>2200</v>
      </c>
      <c r="G595" s="36">
        <v>0</v>
      </c>
      <c r="H595" s="36">
        <v>2200</v>
      </c>
      <c r="I595" s="4" t="s">
        <v>51</v>
      </c>
      <c r="J595" s="4" t="s">
        <v>24</v>
      </c>
      <c r="K595" s="12">
        <f t="shared" si="46"/>
        <v>2200000</v>
      </c>
      <c r="L595" s="12">
        <f t="shared" si="47"/>
        <v>0</v>
      </c>
      <c r="M595" s="12">
        <f t="shared" si="48"/>
        <v>2200000</v>
      </c>
      <c r="N595" s="13" t="str">
        <f t="shared" si="49"/>
        <v>INTERCOMUNAL</v>
      </c>
      <c r="O595" s="13" t="str">
        <f t="shared" si="50"/>
        <v>UNIPROVINCIAL</v>
      </c>
      <c r="P595" s="13" t="str">
        <f>_xlfn.XLOOKUP($A595,ZONAS!$A$2:$A$18,ZONAS!$B$2:$B$18)</f>
        <v>CENTRO</v>
      </c>
      <c r="Q595" s="13" t="str">
        <f>_xlfn.XLOOKUP($B595,ZONAS!$D$2:$D$11,ZONAS!$E$2:$E$11)</f>
        <v>DCOP</v>
      </c>
    </row>
    <row r="596" spans="1:17" x14ac:dyDescent="0.2">
      <c r="A596" s="4" t="s">
        <v>11</v>
      </c>
      <c r="B596" s="4" t="s">
        <v>306</v>
      </c>
      <c r="C596" s="5" t="s">
        <v>7</v>
      </c>
      <c r="D596" s="5" t="s">
        <v>826</v>
      </c>
      <c r="E596" s="4" t="s">
        <v>827</v>
      </c>
      <c r="F596" s="36">
        <v>2200</v>
      </c>
      <c r="G596" s="36">
        <v>0</v>
      </c>
      <c r="H596" s="36">
        <v>2200</v>
      </c>
      <c r="I596" s="4" t="s">
        <v>51</v>
      </c>
      <c r="J596" s="4" t="s">
        <v>24</v>
      </c>
      <c r="K596" s="12">
        <f t="shared" si="46"/>
        <v>2200000</v>
      </c>
      <c r="L596" s="12">
        <f t="shared" si="47"/>
        <v>0</v>
      </c>
      <c r="M596" s="12">
        <f t="shared" si="48"/>
        <v>2200000</v>
      </c>
      <c r="N596" s="13" t="str">
        <f t="shared" si="49"/>
        <v>INTERCOMUNAL</v>
      </c>
      <c r="O596" s="13" t="str">
        <f t="shared" si="50"/>
        <v>UNIPROVINCIAL</v>
      </c>
      <c r="P596" s="13" t="str">
        <f>_xlfn.XLOOKUP($A596,ZONAS!$A$2:$A$18,ZONAS!$B$2:$B$18)</f>
        <v>CENTRO</v>
      </c>
      <c r="Q596" s="13" t="str">
        <f>_xlfn.XLOOKUP($B596,ZONAS!$D$2:$D$11,ZONAS!$E$2:$E$11)</f>
        <v>DCOP</v>
      </c>
    </row>
    <row r="597" spans="1:17" x14ac:dyDescent="0.2">
      <c r="A597" s="4" t="s">
        <v>11</v>
      </c>
      <c r="B597" s="4" t="s">
        <v>306</v>
      </c>
      <c r="C597" s="5" t="s">
        <v>7</v>
      </c>
      <c r="D597" s="5" t="s">
        <v>828</v>
      </c>
      <c r="E597" s="4" t="s">
        <v>829</v>
      </c>
      <c r="F597" s="36">
        <v>125056</v>
      </c>
      <c r="G597" s="36">
        <v>0</v>
      </c>
      <c r="H597" s="36">
        <v>125056</v>
      </c>
      <c r="I597" s="4" t="s">
        <v>51</v>
      </c>
      <c r="J597" s="4" t="s">
        <v>24</v>
      </c>
      <c r="K597" s="12">
        <f t="shared" si="46"/>
        <v>125056000</v>
      </c>
      <c r="L597" s="12">
        <f t="shared" si="47"/>
        <v>0</v>
      </c>
      <c r="M597" s="12">
        <f t="shared" si="48"/>
        <v>125056000</v>
      </c>
      <c r="N597" s="13" t="str">
        <f t="shared" si="49"/>
        <v>INTERCOMUNAL</v>
      </c>
      <c r="O597" s="13" t="str">
        <f t="shared" si="50"/>
        <v>UNIPROVINCIAL</v>
      </c>
      <c r="P597" s="13" t="str">
        <f>_xlfn.XLOOKUP($A597,ZONAS!$A$2:$A$18,ZONAS!$B$2:$B$18)</f>
        <v>CENTRO</v>
      </c>
      <c r="Q597" s="13" t="str">
        <f>_xlfn.XLOOKUP($B597,ZONAS!$D$2:$D$11,ZONAS!$E$2:$E$11)</f>
        <v>DCOP</v>
      </c>
    </row>
    <row r="598" spans="1:17" x14ac:dyDescent="0.2">
      <c r="A598" s="4" t="s">
        <v>11</v>
      </c>
      <c r="B598" s="4" t="s">
        <v>306</v>
      </c>
      <c r="C598" s="5" t="s">
        <v>7</v>
      </c>
      <c r="D598" s="5" t="s">
        <v>830</v>
      </c>
      <c r="E598" s="4" t="s">
        <v>831</v>
      </c>
      <c r="F598" s="36">
        <v>2200</v>
      </c>
      <c r="G598" s="36">
        <v>0</v>
      </c>
      <c r="H598" s="36">
        <v>2200</v>
      </c>
      <c r="I598" s="4" t="s">
        <v>51</v>
      </c>
      <c r="J598" s="4" t="s">
        <v>24</v>
      </c>
      <c r="K598" s="12">
        <f t="shared" si="46"/>
        <v>2200000</v>
      </c>
      <c r="L598" s="12">
        <f t="shared" si="47"/>
        <v>0</v>
      </c>
      <c r="M598" s="12">
        <f t="shared" si="48"/>
        <v>2200000</v>
      </c>
      <c r="N598" s="13" t="str">
        <f t="shared" si="49"/>
        <v>INTERCOMUNAL</v>
      </c>
      <c r="O598" s="13" t="str">
        <f t="shared" si="50"/>
        <v>UNIPROVINCIAL</v>
      </c>
      <c r="P598" s="13" t="str">
        <f>_xlfn.XLOOKUP($A598,ZONAS!$A$2:$A$18,ZONAS!$B$2:$B$18)</f>
        <v>CENTRO</v>
      </c>
      <c r="Q598" s="13" t="str">
        <f>_xlfn.XLOOKUP($B598,ZONAS!$D$2:$D$11,ZONAS!$E$2:$E$11)</f>
        <v>DCOP</v>
      </c>
    </row>
    <row r="599" spans="1:17" x14ac:dyDescent="0.2">
      <c r="A599" s="4" t="s">
        <v>11</v>
      </c>
      <c r="B599" s="4" t="s">
        <v>306</v>
      </c>
      <c r="C599" s="5" t="s">
        <v>7</v>
      </c>
      <c r="D599" s="5" t="s">
        <v>832</v>
      </c>
      <c r="E599" s="4" t="s">
        <v>833</v>
      </c>
      <c r="F599" s="36">
        <v>2200</v>
      </c>
      <c r="G599" s="36">
        <v>0</v>
      </c>
      <c r="H599" s="36">
        <v>2200</v>
      </c>
      <c r="I599" s="4" t="s">
        <v>51</v>
      </c>
      <c r="J599" s="4" t="s">
        <v>834</v>
      </c>
      <c r="K599" s="12">
        <f t="shared" si="46"/>
        <v>2200000</v>
      </c>
      <c r="L599" s="12">
        <f t="shared" si="47"/>
        <v>0</v>
      </c>
      <c r="M599" s="12">
        <f t="shared" si="48"/>
        <v>2200000</v>
      </c>
      <c r="N599" s="13" t="str">
        <f t="shared" si="49"/>
        <v>UNICOMUNAL</v>
      </c>
      <c r="O599" s="13" t="str">
        <f t="shared" si="50"/>
        <v>UNIPROVINCIAL</v>
      </c>
      <c r="P599" s="13" t="str">
        <f>_xlfn.XLOOKUP($A599,ZONAS!$A$2:$A$18,ZONAS!$B$2:$B$18)</f>
        <v>CENTRO</v>
      </c>
      <c r="Q599" s="13" t="str">
        <f>_xlfn.XLOOKUP($B599,ZONAS!$D$2:$D$11,ZONAS!$E$2:$E$11)</f>
        <v>DCOP</v>
      </c>
    </row>
    <row r="600" spans="1:17" x14ac:dyDescent="0.2">
      <c r="A600" s="4" t="s">
        <v>11</v>
      </c>
      <c r="B600" s="4" t="s">
        <v>306</v>
      </c>
      <c r="C600" s="5" t="s">
        <v>7</v>
      </c>
      <c r="D600" s="5" t="s">
        <v>835</v>
      </c>
      <c r="E600" s="4" t="s">
        <v>836</v>
      </c>
      <c r="F600" s="36">
        <v>2200</v>
      </c>
      <c r="G600" s="36">
        <v>0</v>
      </c>
      <c r="H600" s="36">
        <v>2200</v>
      </c>
      <c r="I600" s="4" t="s">
        <v>51</v>
      </c>
      <c r="J600" s="4" t="s">
        <v>791</v>
      </c>
      <c r="K600" s="12">
        <f t="shared" si="46"/>
        <v>2200000</v>
      </c>
      <c r="L600" s="12">
        <f t="shared" si="47"/>
        <v>0</v>
      </c>
      <c r="M600" s="12">
        <f t="shared" si="48"/>
        <v>2200000</v>
      </c>
      <c r="N600" s="13" t="str">
        <f t="shared" si="49"/>
        <v>UNICOMUNAL</v>
      </c>
      <c r="O600" s="13" t="str">
        <f t="shared" si="50"/>
        <v>UNIPROVINCIAL</v>
      </c>
      <c r="P600" s="13" t="str">
        <f>_xlfn.XLOOKUP($A600,ZONAS!$A$2:$A$18,ZONAS!$B$2:$B$18)</f>
        <v>CENTRO</v>
      </c>
      <c r="Q600" s="13" t="str">
        <f>_xlfn.XLOOKUP($B600,ZONAS!$D$2:$D$11,ZONAS!$E$2:$E$11)</f>
        <v>DCOP</v>
      </c>
    </row>
    <row r="601" spans="1:17" x14ac:dyDescent="0.2">
      <c r="A601" s="4" t="s">
        <v>11</v>
      </c>
      <c r="B601" s="4" t="s">
        <v>306</v>
      </c>
      <c r="C601" s="5" t="s">
        <v>7</v>
      </c>
      <c r="D601" s="5" t="s">
        <v>837</v>
      </c>
      <c r="E601" s="4" t="s">
        <v>838</v>
      </c>
      <c r="F601" s="36">
        <v>2200</v>
      </c>
      <c r="G601" s="36">
        <v>0</v>
      </c>
      <c r="H601" s="36">
        <v>2200</v>
      </c>
      <c r="I601" s="4" t="s">
        <v>51</v>
      </c>
      <c r="J601" s="4" t="s">
        <v>24</v>
      </c>
      <c r="K601" s="12">
        <f t="shared" si="46"/>
        <v>2200000</v>
      </c>
      <c r="L601" s="12">
        <f t="shared" si="47"/>
        <v>0</v>
      </c>
      <c r="M601" s="12">
        <f t="shared" si="48"/>
        <v>2200000</v>
      </c>
      <c r="N601" s="13" t="str">
        <f t="shared" si="49"/>
        <v>INTERCOMUNAL</v>
      </c>
      <c r="O601" s="13" t="str">
        <f t="shared" si="50"/>
        <v>UNIPROVINCIAL</v>
      </c>
      <c r="P601" s="13" t="str">
        <f>_xlfn.XLOOKUP($A601,ZONAS!$A$2:$A$18,ZONAS!$B$2:$B$18)</f>
        <v>CENTRO</v>
      </c>
      <c r="Q601" s="13" t="str">
        <f>_xlfn.XLOOKUP($B601,ZONAS!$D$2:$D$11,ZONAS!$E$2:$E$11)</f>
        <v>DCOP</v>
      </c>
    </row>
    <row r="602" spans="1:17" x14ac:dyDescent="0.2">
      <c r="A602" s="4" t="s">
        <v>11</v>
      </c>
      <c r="B602" s="4" t="s">
        <v>306</v>
      </c>
      <c r="C602" s="5" t="s">
        <v>7</v>
      </c>
      <c r="D602" s="5" t="s">
        <v>839</v>
      </c>
      <c r="E602" s="4" t="s">
        <v>840</v>
      </c>
      <c r="F602" s="36">
        <v>2200</v>
      </c>
      <c r="G602" s="36">
        <v>0</v>
      </c>
      <c r="H602" s="36">
        <v>2200</v>
      </c>
      <c r="I602" s="4" t="s">
        <v>54</v>
      </c>
      <c r="J602" s="4" t="s">
        <v>24</v>
      </c>
      <c r="K602" s="12">
        <f t="shared" si="46"/>
        <v>2200000</v>
      </c>
      <c r="L602" s="12">
        <f t="shared" si="47"/>
        <v>0</v>
      </c>
      <c r="M602" s="12">
        <f t="shared" si="48"/>
        <v>2200000</v>
      </c>
      <c r="N602" s="13" t="str">
        <f t="shared" si="49"/>
        <v>INTERCOMUNAL</v>
      </c>
      <c r="O602" s="13" t="str">
        <f t="shared" si="50"/>
        <v>UNIPROVINCIAL</v>
      </c>
      <c r="P602" s="13" t="str">
        <f>_xlfn.XLOOKUP($A602,ZONAS!$A$2:$A$18,ZONAS!$B$2:$B$18)</f>
        <v>CENTRO</v>
      </c>
      <c r="Q602" s="13" t="str">
        <f>_xlfn.XLOOKUP($B602,ZONAS!$D$2:$D$11,ZONAS!$E$2:$E$11)</f>
        <v>DCOP</v>
      </c>
    </row>
    <row r="603" spans="1:17" ht="89.25" x14ac:dyDescent="0.2">
      <c r="A603" s="4" t="s">
        <v>11</v>
      </c>
      <c r="B603" s="4" t="s">
        <v>306</v>
      </c>
      <c r="C603" s="5" t="s">
        <v>7</v>
      </c>
      <c r="D603" s="5" t="s">
        <v>841</v>
      </c>
      <c r="E603" s="4" t="s">
        <v>842</v>
      </c>
      <c r="F603" s="36">
        <v>510135</v>
      </c>
      <c r="G603" s="36">
        <v>97547.317999999999</v>
      </c>
      <c r="H603" s="36">
        <v>412587.68200000003</v>
      </c>
      <c r="I603" s="4" t="s">
        <v>843</v>
      </c>
      <c r="J603" s="4" t="s">
        <v>844</v>
      </c>
      <c r="K603" s="12">
        <f t="shared" si="46"/>
        <v>510135000</v>
      </c>
      <c r="L603" s="12">
        <f t="shared" si="47"/>
        <v>97547318</v>
      </c>
      <c r="M603" s="12">
        <f t="shared" si="48"/>
        <v>412587682</v>
      </c>
      <c r="N603" s="13" t="str">
        <f t="shared" si="49"/>
        <v>UNICOMUNAL</v>
      </c>
      <c r="O603" s="13" t="str">
        <f t="shared" si="50"/>
        <v>UNIPROVINCIAL</v>
      </c>
      <c r="P603" s="13" t="str">
        <f>_xlfn.XLOOKUP($A603,ZONAS!$A$2:$A$18,ZONAS!$B$2:$B$18)</f>
        <v>CENTRO</v>
      </c>
      <c r="Q603" s="13" t="str">
        <f>_xlfn.XLOOKUP($B603,ZONAS!$D$2:$D$11,ZONAS!$E$2:$E$11)</f>
        <v>DCOP</v>
      </c>
    </row>
    <row r="604" spans="1:17" x14ac:dyDescent="0.2">
      <c r="A604" s="4" t="s">
        <v>11</v>
      </c>
      <c r="B604" s="4" t="s">
        <v>306</v>
      </c>
      <c r="C604" s="5" t="s">
        <v>7</v>
      </c>
      <c r="D604" s="5" t="s">
        <v>845</v>
      </c>
      <c r="E604" s="4" t="s">
        <v>846</v>
      </c>
      <c r="F604" s="36">
        <v>28918</v>
      </c>
      <c r="G604" s="36">
        <v>0</v>
      </c>
      <c r="H604" s="36">
        <v>28918</v>
      </c>
      <c r="I604" s="4" t="s">
        <v>51</v>
      </c>
      <c r="J604" s="4" t="s">
        <v>51</v>
      </c>
      <c r="K604" s="12">
        <f t="shared" si="46"/>
        <v>28918000</v>
      </c>
      <c r="L604" s="12">
        <f t="shared" si="47"/>
        <v>0</v>
      </c>
      <c r="M604" s="12">
        <f t="shared" si="48"/>
        <v>28918000</v>
      </c>
      <c r="N604" s="13" t="str">
        <f t="shared" si="49"/>
        <v>UNICOMUNAL</v>
      </c>
      <c r="O604" s="13" t="str">
        <f t="shared" si="50"/>
        <v>UNIPROVINCIAL</v>
      </c>
      <c r="P604" s="13" t="str">
        <f>_xlfn.XLOOKUP($A604,ZONAS!$A$2:$A$18,ZONAS!$B$2:$B$18)</f>
        <v>CENTRO</v>
      </c>
      <c r="Q604" s="13" t="str">
        <f>_xlfn.XLOOKUP($B604,ZONAS!$D$2:$D$11,ZONAS!$E$2:$E$11)</f>
        <v>DCOP</v>
      </c>
    </row>
    <row r="605" spans="1:17" x14ac:dyDescent="0.2">
      <c r="A605" s="4" t="s">
        <v>11</v>
      </c>
      <c r="B605" s="4" t="s">
        <v>306</v>
      </c>
      <c r="C605" s="5" t="s">
        <v>7</v>
      </c>
      <c r="D605" s="5" t="s">
        <v>847</v>
      </c>
      <c r="E605" s="4" t="s">
        <v>2446</v>
      </c>
      <c r="F605" s="36">
        <v>2200</v>
      </c>
      <c r="G605" s="36">
        <v>0</v>
      </c>
      <c r="H605" s="36">
        <v>2200</v>
      </c>
      <c r="I605" s="4" t="s">
        <v>51</v>
      </c>
      <c r="J605" s="4" t="s">
        <v>57</v>
      </c>
      <c r="K605" s="12">
        <f t="shared" si="46"/>
        <v>2200000</v>
      </c>
      <c r="L605" s="12">
        <f t="shared" si="47"/>
        <v>0</v>
      </c>
      <c r="M605" s="12">
        <f t="shared" si="48"/>
        <v>2200000</v>
      </c>
      <c r="N605" s="13" t="str">
        <f t="shared" si="49"/>
        <v>UNICOMUNAL</v>
      </c>
      <c r="O605" s="13" t="str">
        <f t="shared" si="50"/>
        <v>UNIPROVINCIAL</v>
      </c>
      <c r="P605" s="13" t="str">
        <f>_xlfn.XLOOKUP($A605,ZONAS!$A$2:$A$18,ZONAS!$B$2:$B$18)</f>
        <v>CENTRO</v>
      </c>
      <c r="Q605" s="13" t="str">
        <f>_xlfn.XLOOKUP($B605,ZONAS!$D$2:$D$11,ZONAS!$E$2:$E$11)</f>
        <v>DCOP</v>
      </c>
    </row>
    <row r="606" spans="1:17" x14ac:dyDescent="0.2">
      <c r="A606" s="4" t="s">
        <v>11</v>
      </c>
      <c r="B606" s="4" t="s">
        <v>306</v>
      </c>
      <c r="C606" s="5" t="s">
        <v>7</v>
      </c>
      <c r="D606" s="5" t="s">
        <v>848</v>
      </c>
      <c r="E606" s="4" t="s">
        <v>849</v>
      </c>
      <c r="F606" s="36">
        <v>39774</v>
      </c>
      <c r="G606" s="36">
        <v>0</v>
      </c>
      <c r="H606" s="36">
        <v>39774</v>
      </c>
      <c r="I606" s="4" t="s">
        <v>51</v>
      </c>
      <c r="J606" s="4" t="s">
        <v>51</v>
      </c>
      <c r="K606" s="12">
        <f t="shared" si="46"/>
        <v>39774000</v>
      </c>
      <c r="L606" s="12">
        <f t="shared" si="47"/>
        <v>0</v>
      </c>
      <c r="M606" s="12">
        <f t="shared" si="48"/>
        <v>39774000</v>
      </c>
      <c r="N606" s="13" t="str">
        <f t="shared" si="49"/>
        <v>UNICOMUNAL</v>
      </c>
      <c r="O606" s="13" t="str">
        <f t="shared" si="50"/>
        <v>UNIPROVINCIAL</v>
      </c>
      <c r="P606" s="13" t="str">
        <f>_xlfn.XLOOKUP($A606,ZONAS!$A$2:$A$18,ZONAS!$B$2:$B$18)</f>
        <v>CENTRO</v>
      </c>
      <c r="Q606" s="13" t="str">
        <f>_xlfn.XLOOKUP($B606,ZONAS!$D$2:$D$11,ZONAS!$E$2:$E$11)</f>
        <v>DCOP</v>
      </c>
    </row>
    <row r="607" spans="1:17" x14ac:dyDescent="0.2">
      <c r="A607" s="4" t="s">
        <v>11</v>
      </c>
      <c r="B607" s="4" t="s">
        <v>306</v>
      </c>
      <c r="C607" s="5" t="s">
        <v>7</v>
      </c>
      <c r="D607" s="5" t="s">
        <v>850</v>
      </c>
      <c r="E607" s="4" t="s">
        <v>851</v>
      </c>
      <c r="F607" s="36">
        <v>28918</v>
      </c>
      <c r="G607" s="36">
        <v>0</v>
      </c>
      <c r="H607" s="36">
        <v>28918</v>
      </c>
      <c r="I607" s="4" t="s">
        <v>51</v>
      </c>
      <c r="J607" s="4" t="s">
        <v>24</v>
      </c>
      <c r="K607" s="12">
        <f t="shared" si="46"/>
        <v>28918000</v>
      </c>
      <c r="L607" s="12">
        <f t="shared" si="47"/>
        <v>0</v>
      </c>
      <c r="M607" s="12">
        <f t="shared" si="48"/>
        <v>28918000</v>
      </c>
      <c r="N607" s="13" t="str">
        <f t="shared" si="49"/>
        <v>INTERCOMUNAL</v>
      </c>
      <c r="O607" s="13" t="str">
        <f t="shared" si="50"/>
        <v>UNIPROVINCIAL</v>
      </c>
      <c r="P607" s="13" t="str">
        <f>_xlfn.XLOOKUP($A607,ZONAS!$A$2:$A$18,ZONAS!$B$2:$B$18)</f>
        <v>CENTRO</v>
      </c>
      <c r="Q607" s="13" t="str">
        <f>_xlfn.XLOOKUP($B607,ZONAS!$D$2:$D$11,ZONAS!$E$2:$E$11)</f>
        <v>DCOP</v>
      </c>
    </row>
    <row r="608" spans="1:17" ht="25.5" x14ac:dyDescent="0.2">
      <c r="A608" s="4" t="s">
        <v>11</v>
      </c>
      <c r="B608" s="4" t="s">
        <v>306</v>
      </c>
      <c r="C608" s="5" t="s">
        <v>7</v>
      </c>
      <c r="D608" s="5" t="s">
        <v>852</v>
      </c>
      <c r="E608" s="4" t="s">
        <v>853</v>
      </c>
      <c r="F608" s="36">
        <v>1195497</v>
      </c>
      <c r="G608" s="36">
        <v>222501.402</v>
      </c>
      <c r="H608" s="36">
        <v>972995.598</v>
      </c>
      <c r="I608" s="4" t="s">
        <v>51</v>
      </c>
      <c r="J608" s="4" t="s">
        <v>854</v>
      </c>
      <c r="K608" s="12">
        <f t="shared" si="46"/>
        <v>1195497000</v>
      </c>
      <c r="L608" s="12">
        <f t="shared" si="47"/>
        <v>222501402</v>
      </c>
      <c r="M608" s="12">
        <f t="shared" si="48"/>
        <v>972995598</v>
      </c>
      <c r="N608" s="13" t="str">
        <f t="shared" si="49"/>
        <v>UNICOMUNAL</v>
      </c>
      <c r="O608" s="13" t="str">
        <f t="shared" si="50"/>
        <v>UNIPROVINCIAL</v>
      </c>
      <c r="P608" s="13" t="str">
        <f>_xlfn.XLOOKUP($A608,ZONAS!$A$2:$A$18,ZONAS!$B$2:$B$18)</f>
        <v>CENTRO</v>
      </c>
      <c r="Q608" s="13" t="str">
        <f>_xlfn.XLOOKUP($B608,ZONAS!$D$2:$D$11,ZONAS!$E$2:$E$11)</f>
        <v>DCOP</v>
      </c>
    </row>
    <row r="609" spans="1:17" x14ac:dyDescent="0.2">
      <c r="A609" s="4" t="s">
        <v>11</v>
      </c>
      <c r="B609" s="4" t="s">
        <v>306</v>
      </c>
      <c r="C609" s="5" t="s">
        <v>7</v>
      </c>
      <c r="D609" s="5" t="s">
        <v>855</v>
      </c>
      <c r="E609" s="4" t="s">
        <v>856</v>
      </c>
      <c r="F609" s="36">
        <v>1792309</v>
      </c>
      <c r="G609" s="36">
        <v>343123.27100000001</v>
      </c>
      <c r="H609" s="36">
        <v>1449185.7290000001</v>
      </c>
      <c r="I609" s="4" t="s">
        <v>51</v>
      </c>
      <c r="J609" s="4" t="s">
        <v>857</v>
      </c>
      <c r="K609" s="12">
        <f t="shared" si="46"/>
        <v>1792309000</v>
      </c>
      <c r="L609" s="12">
        <f t="shared" si="47"/>
        <v>343123271</v>
      </c>
      <c r="M609" s="12">
        <f t="shared" si="48"/>
        <v>1449185729</v>
      </c>
      <c r="N609" s="13" t="str">
        <f t="shared" si="49"/>
        <v>UNICOMUNAL</v>
      </c>
      <c r="O609" s="13" t="str">
        <f t="shared" si="50"/>
        <v>UNIPROVINCIAL</v>
      </c>
      <c r="P609" s="13" t="str">
        <f>_xlfn.XLOOKUP($A609,ZONAS!$A$2:$A$18,ZONAS!$B$2:$B$18)</f>
        <v>CENTRO</v>
      </c>
      <c r="Q609" s="13" t="str">
        <f>_xlfn.XLOOKUP($B609,ZONAS!$D$2:$D$11,ZONAS!$E$2:$E$11)</f>
        <v>DCOP</v>
      </c>
    </row>
    <row r="610" spans="1:17" x14ac:dyDescent="0.2">
      <c r="A610" s="4" t="s">
        <v>11</v>
      </c>
      <c r="B610" s="4" t="s">
        <v>306</v>
      </c>
      <c r="C610" s="5" t="s">
        <v>7</v>
      </c>
      <c r="D610" s="5" t="s">
        <v>858</v>
      </c>
      <c r="E610" s="4" t="s">
        <v>859</v>
      </c>
      <c r="F610" s="36">
        <v>1423598</v>
      </c>
      <c r="G610" s="36">
        <v>188774.49299999999</v>
      </c>
      <c r="H610" s="36">
        <v>1234823.507</v>
      </c>
      <c r="I610" s="4" t="s">
        <v>51</v>
      </c>
      <c r="J610" s="4" t="s">
        <v>860</v>
      </c>
      <c r="K610" s="12">
        <f t="shared" si="46"/>
        <v>1423598000</v>
      </c>
      <c r="L610" s="12">
        <f t="shared" si="47"/>
        <v>188774493</v>
      </c>
      <c r="M610" s="12">
        <f t="shared" si="48"/>
        <v>1234823507</v>
      </c>
      <c r="N610" s="13" t="str">
        <f t="shared" si="49"/>
        <v>UNICOMUNAL</v>
      </c>
      <c r="O610" s="13" t="str">
        <f t="shared" si="50"/>
        <v>UNIPROVINCIAL</v>
      </c>
      <c r="P610" s="13" t="str">
        <f>_xlfn.XLOOKUP($A610,ZONAS!$A$2:$A$18,ZONAS!$B$2:$B$18)</f>
        <v>CENTRO</v>
      </c>
      <c r="Q610" s="13" t="str">
        <f>_xlfn.XLOOKUP($B610,ZONAS!$D$2:$D$11,ZONAS!$E$2:$E$11)</f>
        <v>DCOP</v>
      </c>
    </row>
    <row r="611" spans="1:17" x14ac:dyDescent="0.2">
      <c r="A611" s="4" t="s">
        <v>11</v>
      </c>
      <c r="B611" s="4" t="s">
        <v>306</v>
      </c>
      <c r="C611" s="5" t="s">
        <v>7</v>
      </c>
      <c r="D611" s="5" t="s">
        <v>861</v>
      </c>
      <c r="E611" s="4" t="s">
        <v>862</v>
      </c>
      <c r="F611" s="36">
        <v>11000</v>
      </c>
      <c r="G611" s="36">
        <v>0</v>
      </c>
      <c r="H611" s="36">
        <v>11000</v>
      </c>
      <c r="I611" s="4" t="s">
        <v>51</v>
      </c>
      <c r="J611" s="4" t="s">
        <v>24</v>
      </c>
      <c r="K611" s="12">
        <f t="shared" si="46"/>
        <v>11000000</v>
      </c>
      <c r="L611" s="12">
        <f t="shared" si="47"/>
        <v>0</v>
      </c>
      <c r="M611" s="12">
        <f t="shared" si="48"/>
        <v>11000000</v>
      </c>
      <c r="N611" s="13" t="str">
        <f t="shared" si="49"/>
        <v>INTERCOMUNAL</v>
      </c>
      <c r="O611" s="13" t="str">
        <f t="shared" si="50"/>
        <v>UNIPROVINCIAL</v>
      </c>
      <c r="P611" s="13" t="str">
        <f>_xlfn.XLOOKUP($A611,ZONAS!$A$2:$A$18,ZONAS!$B$2:$B$18)</f>
        <v>CENTRO</v>
      </c>
      <c r="Q611" s="13" t="str">
        <f>_xlfn.XLOOKUP($B611,ZONAS!$D$2:$D$11,ZONAS!$E$2:$E$11)</f>
        <v>DCOP</v>
      </c>
    </row>
    <row r="612" spans="1:17" ht="89.25" x14ac:dyDescent="0.2">
      <c r="A612" s="4" t="s">
        <v>11</v>
      </c>
      <c r="B612" s="4" t="s">
        <v>306</v>
      </c>
      <c r="C612" s="5" t="s">
        <v>7</v>
      </c>
      <c r="D612" s="5" t="s">
        <v>863</v>
      </c>
      <c r="E612" s="4" t="s">
        <v>864</v>
      </c>
      <c r="F612" s="36">
        <v>1823021</v>
      </c>
      <c r="G612" s="36">
        <v>0</v>
      </c>
      <c r="H612" s="36">
        <v>1823021</v>
      </c>
      <c r="I612" s="4" t="s">
        <v>843</v>
      </c>
      <c r="J612" s="4" t="s">
        <v>844</v>
      </c>
      <c r="K612" s="12">
        <f t="shared" si="46"/>
        <v>1823021000</v>
      </c>
      <c r="L612" s="12">
        <f t="shared" si="47"/>
        <v>0</v>
      </c>
      <c r="M612" s="12">
        <f t="shared" si="48"/>
        <v>1823021000</v>
      </c>
      <c r="N612" s="13" t="str">
        <f t="shared" si="49"/>
        <v>UNICOMUNAL</v>
      </c>
      <c r="O612" s="13" t="str">
        <f t="shared" si="50"/>
        <v>UNIPROVINCIAL</v>
      </c>
      <c r="P612" s="13" t="str">
        <f>_xlfn.XLOOKUP($A612,ZONAS!$A$2:$A$18,ZONAS!$B$2:$B$18)</f>
        <v>CENTRO</v>
      </c>
      <c r="Q612" s="13" t="str">
        <f>_xlfn.XLOOKUP($B612,ZONAS!$D$2:$D$11,ZONAS!$E$2:$E$11)</f>
        <v>DCOP</v>
      </c>
    </row>
    <row r="613" spans="1:17" x14ac:dyDescent="0.2">
      <c r="A613" s="4" t="s">
        <v>11</v>
      </c>
      <c r="B613" s="4" t="s">
        <v>306</v>
      </c>
      <c r="C613" s="5" t="s">
        <v>7</v>
      </c>
      <c r="D613" s="5" t="s">
        <v>2956</v>
      </c>
      <c r="E613" s="4" t="s">
        <v>2957</v>
      </c>
      <c r="F613" s="36">
        <v>140993</v>
      </c>
      <c r="G613" s="36">
        <v>0</v>
      </c>
      <c r="H613" s="36">
        <v>140993</v>
      </c>
      <c r="I613" s="4" t="s">
        <v>51</v>
      </c>
      <c r="J613" s="4" t="s">
        <v>51</v>
      </c>
      <c r="K613" s="12">
        <f t="shared" si="46"/>
        <v>140993000</v>
      </c>
      <c r="L613" s="12">
        <f t="shared" si="47"/>
        <v>0</v>
      </c>
      <c r="M613" s="12">
        <f t="shared" si="48"/>
        <v>140993000</v>
      </c>
      <c r="N613" s="13" t="str">
        <f t="shared" si="49"/>
        <v>UNICOMUNAL</v>
      </c>
      <c r="O613" s="13" t="str">
        <f t="shared" si="50"/>
        <v>UNIPROVINCIAL</v>
      </c>
      <c r="P613" s="13" t="str">
        <f>_xlfn.XLOOKUP($A613,ZONAS!$A$2:$A$18,ZONAS!$B$2:$B$18)</f>
        <v>CENTRO</v>
      </c>
      <c r="Q613" s="13" t="str">
        <f>_xlfn.XLOOKUP($B613,ZONAS!$D$2:$D$11,ZONAS!$E$2:$E$11)</f>
        <v>DCOP</v>
      </c>
    </row>
    <row r="614" spans="1:17" x14ac:dyDescent="0.2">
      <c r="A614" s="4" t="s">
        <v>11</v>
      </c>
      <c r="B614" s="4" t="s">
        <v>306</v>
      </c>
      <c r="C614" s="5" t="s">
        <v>7</v>
      </c>
      <c r="D614" s="5" t="s">
        <v>865</v>
      </c>
      <c r="E614" s="4" t="s">
        <v>866</v>
      </c>
      <c r="F614" s="36">
        <v>939603</v>
      </c>
      <c r="G614" s="36">
        <v>0</v>
      </c>
      <c r="H614" s="36">
        <v>939603</v>
      </c>
      <c r="I614" s="4" t="s">
        <v>51</v>
      </c>
      <c r="J614" s="4" t="s">
        <v>867</v>
      </c>
      <c r="K614" s="12">
        <f t="shared" si="46"/>
        <v>939603000</v>
      </c>
      <c r="L614" s="12">
        <f t="shared" si="47"/>
        <v>0</v>
      </c>
      <c r="M614" s="12">
        <f t="shared" si="48"/>
        <v>939603000</v>
      </c>
      <c r="N614" s="13" t="str">
        <f t="shared" si="49"/>
        <v>UNICOMUNAL</v>
      </c>
      <c r="O614" s="13" t="str">
        <f t="shared" si="50"/>
        <v>UNIPROVINCIAL</v>
      </c>
      <c r="P614" s="13" t="str">
        <f>_xlfn.XLOOKUP($A614,ZONAS!$A$2:$A$18,ZONAS!$B$2:$B$18)</f>
        <v>CENTRO</v>
      </c>
      <c r="Q614" s="13" t="str">
        <f>_xlfn.XLOOKUP($B614,ZONAS!$D$2:$D$11,ZONAS!$E$2:$E$11)</f>
        <v>DCOP</v>
      </c>
    </row>
    <row r="615" spans="1:17" x14ac:dyDescent="0.2">
      <c r="A615" s="4" t="s">
        <v>11</v>
      </c>
      <c r="B615" s="4" t="s">
        <v>306</v>
      </c>
      <c r="C615" s="5" t="s">
        <v>7</v>
      </c>
      <c r="D615" s="5" t="s">
        <v>868</v>
      </c>
      <c r="E615" s="4" t="s">
        <v>869</v>
      </c>
      <c r="F615" s="36">
        <v>1175135</v>
      </c>
      <c r="G615" s="36">
        <v>169286.76</v>
      </c>
      <c r="H615" s="36">
        <v>1005848.24</v>
      </c>
      <c r="I615" s="4" t="s">
        <v>51</v>
      </c>
      <c r="J615" s="4" t="s">
        <v>870</v>
      </c>
      <c r="K615" s="12">
        <f t="shared" si="46"/>
        <v>1175135000</v>
      </c>
      <c r="L615" s="12">
        <f t="shared" si="47"/>
        <v>169286760</v>
      </c>
      <c r="M615" s="12">
        <f t="shared" si="48"/>
        <v>1005848240</v>
      </c>
      <c r="N615" s="13" t="str">
        <f t="shared" si="49"/>
        <v>UNICOMUNAL</v>
      </c>
      <c r="O615" s="13" t="str">
        <f t="shared" si="50"/>
        <v>UNIPROVINCIAL</v>
      </c>
      <c r="P615" s="13" t="str">
        <f>_xlfn.XLOOKUP($A615,ZONAS!$A$2:$A$18,ZONAS!$B$2:$B$18)</f>
        <v>CENTRO</v>
      </c>
      <c r="Q615" s="13" t="str">
        <f>_xlfn.XLOOKUP($B615,ZONAS!$D$2:$D$11,ZONAS!$E$2:$E$11)</f>
        <v>DCOP</v>
      </c>
    </row>
    <row r="616" spans="1:17" x14ac:dyDescent="0.2">
      <c r="A616" s="4" t="s">
        <v>11</v>
      </c>
      <c r="B616" s="4" t="s">
        <v>306</v>
      </c>
      <c r="C616" s="5" t="s">
        <v>7</v>
      </c>
      <c r="D616" s="5" t="s">
        <v>871</v>
      </c>
      <c r="E616" s="4" t="s">
        <v>872</v>
      </c>
      <c r="F616" s="36">
        <v>1340464</v>
      </c>
      <c r="G616" s="36">
        <v>223717.34099999999</v>
      </c>
      <c r="H616" s="36">
        <v>1116746.659</v>
      </c>
      <c r="I616" s="4" t="s">
        <v>51</v>
      </c>
      <c r="J616" s="4" t="s">
        <v>873</v>
      </c>
      <c r="K616" s="12">
        <f t="shared" si="46"/>
        <v>1340464000</v>
      </c>
      <c r="L616" s="12">
        <f t="shared" si="47"/>
        <v>223717341</v>
      </c>
      <c r="M616" s="12">
        <f t="shared" si="48"/>
        <v>1116746659</v>
      </c>
      <c r="N616" s="13" t="str">
        <f t="shared" si="49"/>
        <v>UNICOMUNAL</v>
      </c>
      <c r="O616" s="13" t="str">
        <f t="shared" si="50"/>
        <v>UNIPROVINCIAL</v>
      </c>
      <c r="P616" s="13" t="str">
        <f>_xlfn.XLOOKUP($A616,ZONAS!$A$2:$A$18,ZONAS!$B$2:$B$18)</f>
        <v>CENTRO</v>
      </c>
      <c r="Q616" s="13" t="str">
        <f>_xlfn.XLOOKUP($B616,ZONAS!$D$2:$D$11,ZONAS!$E$2:$E$11)</f>
        <v>DCOP</v>
      </c>
    </row>
    <row r="617" spans="1:17" x14ac:dyDescent="0.2">
      <c r="A617" s="4" t="s">
        <v>11</v>
      </c>
      <c r="B617" s="4" t="s">
        <v>306</v>
      </c>
      <c r="C617" s="5" t="s">
        <v>7</v>
      </c>
      <c r="D617" s="5" t="s">
        <v>3488</v>
      </c>
      <c r="E617" s="4" t="s">
        <v>3489</v>
      </c>
      <c r="F617" s="36">
        <v>1915370</v>
      </c>
      <c r="G617" s="36">
        <v>0</v>
      </c>
      <c r="H617" s="36">
        <v>1915370</v>
      </c>
      <c r="I617" s="4" t="s">
        <v>51</v>
      </c>
      <c r="J617" s="4" t="s">
        <v>57</v>
      </c>
      <c r="K617" s="12">
        <f t="shared" si="46"/>
        <v>1915370000</v>
      </c>
      <c r="L617" s="12">
        <f t="shared" si="47"/>
        <v>0</v>
      </c>
      <c r="M617" s="12">
        <f t="shared" si="48"/>
        <v>1915370000</v>
      </c>
      <c r="N617" s="13" t="str">
        <f t="shared" si="49"/>
        <v>UNICOMUNAL</v>
      </c>
      <c r="O617" s="13" t="str">
        <f t="shared" si="50"/>
        <v>UNIPROVINCIAL</v>
      </c>
      <c r="P617" s="13" t="str">
        <f>_xlfn.XLOOKUP($A617,ZONAS!$A$2:$A$18,ZONAS!$B$2:$B$18)</f>
        <v>CENTRO</v>
      </c>
      <c r="Q617" s="13" t="str">
        <f>_xlfn.XLOOKUP($B617,ZONAS!$D$2:$D$11,ZONAS!$E$2:$E$11)</f>
        <v>DCOP</v>
      </c>
    </row>
    <row r="618" spans="1:17" x14ac:dyDescent="0.2">
      <c r="A618" s="4" t="s">
        <v>11</v>
      </c>
      <c r="B618" s="4" t="s">
        <v>306</v>
      </c>
      <c r="C618" s="5" t="s">
        <v>7</v>
      </c>
      <c r="D618" s="5" t="s">
        <v>874</v>
      </c>
      <c r="E618" s="4" t="s">
        <v>875</v>
      </c>
      <c r="F618" s="36">
        <v>1032074</v>
      </c>
      <c r="G618" s="36">
        <v>0</v>
      </c>
      <c r="H618" s="36">
        <v>1032074</v>
      </c>
      <c r="I618" s="4" t="s">
        <v>51</v>
      </c>
      <c r="J618" s="4" t="s">
        <v>876</v>
      </c>
      <c r="K618" s="12">
        <f t="shared" si="46"/>
        <v>1032074000</v>
      </c>
      <c r="L618" s="12">
        <f t="shared" si="47"/>
        <v>0</v>
      </c>
      <c r="M618" s="12">
        <f t="shared" si="48"/>
        <v>1032074000</v>
      </c>
      <c r="N618" s="13" t="str">
        <f t="shared" si="49"/>
        <v>UNICOMUNAL</v>
      </c>
      <c r="O618" s="13" t="str">
        <f t="shared" si="50"/>
        <v>UNIPROVINCIAL</v>
      </c>
      <c r="P618" s="13" t="str">
        <f>_xlfn.XLOOKUP($A618,ZONAS!$A$2:$A$18,ZONAS!$B$2:$B$18)</f>
        <v>CENTRO</v>
      </c>
      <c r="Q618" s="13" t="str">
        <f>_xlfn.XLOOKUP($B618,ZONAS!$D$2:$D$11,ZONAS!$E$2:$E$11)</f>
        <v>DCOP</v>
      </c>
    </row>
    <row r="619" spans="1:17" ht="25.5" x14ac:dyDescent="0.2">
      <c r="A619" s="4" t="s">
        <v>11</v>
      </c>
      <c r="B619" s="4" t="s">
        <v>306</v>
      </c>
      <c r="C619" s="5" t="s">
        <v>7</v>
      </c>
      <c r="D619" s="5" t="s">
        <v>877</v>
      </c>
      <c r="E619" s="4" t="s">
        <v>878</v>
      </c>
      <c r="F619" s="36">
        <v>13028583</v>
      </c>
      <c r="G619" s="36">
        <v>0</v>
      </c>
      <c r="H619" s="36">
        <v>13028583</v>
      </c>
      <c r="I619" s="4" t="s">
        <v>51</v>
      </c>
      <c r="J619" s="4" t="s">
        <v>879</v>
      </c>
      <c r="K619" s="12">
        <f t="shared" si="46"/>
        <v>13028583000</v>
      </c>
      <c r="L619" s="12">
        <f t="shared" si="47"/>
        <v>0</v>
      </c>
      <c r="M619" s="12">
        <f t="shared" si="48"/>
        <v>13028583000</v>
      </c>
      <c r="N619" s="13" t="str">
        <f t="shared" si="49"/>
        <v>UNICOMUNAL</v>
      </c>
      <c r="O619" s="13" t="str">
        <f t="shared" si="50"/>
        <v>UNIPROVINCIAL</v>
      </c>
      <c r="P619" s="13" t="str">
        <f>_xlfn.XLOOKUP($A619,ZONAS!$A$2:$A$18,ZONAS!$B$2:$B$18)</f>
        <v>CENTRO</v>
      </c>
      <c r="Q619" s="13" t="str">
        <f>_xlfn.XLOOKUP($B619,ZONAS!$D$2:$D$11,ZONAS!$E$2:$E$11)</f>
        <v>DCOP</v>
      </c>
    </row>
    <row r="620" spans="1:17" x14ac:dyDescent="0.2">
      <c r="A620" s="4" t="s">
        <v>11</v>
      </c>
      <c r="B620" s="4" t="s">
        <v>306</v>
      </c>
      <c r="C620" s="5" t="s">
        <v>7</v>
      </c>
      <c r="D620" s="5" t="s">
        <v>880</v>
      </c>
      <c r="E620" s="4" t="s">
        <v>881</v>
      </c>
      <c r="F620" s="36">
        <v>226144</v>
      </c>
      <c r="G620" s="36">
        <v>71.209999999999994</v>
      </c>
      <c r="H620" s="36">
        <v>226072.79</v>
      </c>
      <c r="I620" s="4" t="s">
        <v>51</v>
      </c>
      <c r="J620" s="4" t="s">
        <v>876</v>
      </c>
      <c r="K620" s="12">
        <f t="shared" si="46"/>
        <v>226144000</v>
      </c>
      <c r="L620" s="12">
        <f t="shared" si="47"/>
        <v>71210</v>
      </c>
      <c r="M620" s="12">
        <f t="shared" si="48"/>
        <v>226072790</v>
      </c>
      <c r="N620" s="13" t="str">
        <f t="shared" si="49"/>
        <v>UNICOMUNAL</v>
      </c>
      <c r="O620" s="13" t="str">
        <f t="shared" si="50"/>
        <v>UNIPROVINCIAL</v>
      </c>
      <c r="P620" s="13" t="str">
        <f>_xlfn.XLOOKUP($A620,ZONAS!$A$2:$A$18,ZONAS!$B$2:$B$18)</f>
        <v>CENTRO</v>
      </c>
      <c r="Q620" s="13" t="str">
        <f>_xlfn.XLOOKUP($B620,ZONAS!$D$2:$D$11,ZONAS!$E$2:$E$11)</f>
        <v>DCOP</v>
      </c>
    </row>
    <row r="621" spans="1:17" x14ac:dyDescent="0.2">
      <c r="A621" s="4" t="s">
        <v>11</v>
      </c>
      <c r="B621" s="4" t="s">
        <v>306</v>
      </c>
      <c r="C621" s="5" t="s">
        <v>7</v>
      </c>
      <c r="D621" s="5" t="s">
        <v>882</v>
      </c>
      <c r="E621" s="4" t="s">
        <v>883</v>
      </c>
      <c r="F621" s="36">
        <v>48000</v>
      </c>
      <c r="G621" s="36">
        <v>594.54700000000003</v>
      </c>
      <c r="H621" s="36">
        <v>47405.453000000001</v>
      </c>
      <c r="I621" s="4" t="s">
        <v>51</v>
      </c>
      <c r="J621" s="4" t="s">
        <v>873</v>
      </c>
      <c r="K621" s="12">
        <f t="shared" si="46"/>
        <v>48000000</v>
      </c>
      <c r="L621" s="12">
        <f t="shared" si="47"/>
        <v>594547</v>
      </c>
      <c r="M621" s="12">
        <f t="shared" si="48"/>
        <v>47405453</v>
      </c>
      <c r="N621" s="13" t="str">
        <f t="shared" si="49"/>
        <v>UNICOMUNAL</v>
      </c>
      <c r="O621" s="13" t="str">
        <f t="shared" si="50"/>
        <v>UNIPROVINCIAL</v>
      </c>
      <c r="P621" s="13" t="str">
        <f>_xlfn.XLOOKUP($A621,ZONAS!$A$2:$A$18,ZONAS!$B$2:$B$18)</f>
        <v>CENTRO</v>
      </c>
      <c r="Q621" s="13" t="str">
        <f>_xlfn.XLOOKUP($B621,ZONAS!$D$2:$D$11,ZONAS!$E$2:$E$11)</f>
        <v>DCOP</v>
      </c>
    </row>
    <row r="622" spans="1:17" x14ac:dyDescent="0.2">
      <c r="A622" s="4" t="s">
        <v>11</v>
      </c>
      <c r="B622" s="4" t="s">
        <v>306</v>
      </c>
      <c r="C622" s="5" t="s">
        <v>7</v>
      </c>
      <c r="D622" s="5" t="s">
        <v>884</v>
      </c>
      <c r="E622" s="4" t="s">
        <v>885</v>
      </c>
      <c r="F622" s="36">
        <v>42500</v>
      </c>
      <c r="G622" s="36">
        <v>2799.393</v>
      </c>
      <c r="H622" s="36">
        <v>39700.607000000004</v>
      </c>
      <c r="I622" s="4" t="s">
        <v>51</v>
      </c>
      <c r="J622" s="4" t="s">
        <v>867</v>
      </c>
      <c r="K622" s="12">
        <f t="shared" si="46"/>
        <v>42500000</v>
      </c>
      <c r="L622" s="12">
        <f t="shared" si="47"/>
        <v>2799393</v>
      </c>
      <c r="M622" s="12">
        <f t="shared" si="48"/>
        <v>39700607</v>
      </c>
      <c r="N622" s="13" t="str">
        <f t="shared" si="49"/>
        <v>UNICOMUNAL</v>
      </c>
      <c r="O622" s="13" t="str">
        <f t="shared" si="50"/>
        <v>UNIPROVINCIAL</v>
      </c>
      <c r="P622" s="13" t="str">
        <f>_xlfn.XLOOKUP($A622,ZONAS!$A$2:$A$18,ZONAS!$B$2:$B$18)</f>
        <v>CENTRO</v>
      </c>
      <c r="Q622" s="13" t="str">
        <f>_xlfn.XLOOKUP($B622,ZONAS!$D$2:$D$11,ZONAS!$E$2:$E$11)</f>
        <v>DCOP</v>
      </c>
    </row>
    <row r="623" spans="1:17" x14ac:dyDescent="0.2">
      <c r="A623" s="4" t="s">
        <v>11</v>
      </c>
      <c r="B623" s="4" t="s">
        <v>306</v>
      </c>
      <c r="C623" s="5" t="s">
        <v>7</v>
      </c>
      <c r="D623" s="5" t="s">
        <v>886</v>
      </c>
      <c r="E623" s="4" t="s">
        <v>2447</v>
      </c>
      <c r="F623" s="36">
        <v>446790</v>
      </c>
      <c r="G623" s="36">
        <v>0</v>
      </c>
      <c r="H623" s="36">
        <v>446790</v>
      </c>
      <c r="I623" s="4" t="s">
        <v>51</v>
      </c>
      <c r="J623" s="4" t="s">
        <v>57</v>
      </c>
      <c r="K623" s="12">
        <f t="shared" si="46"/>
        <v>446790000</v>
      </c>
      <c r="L623" s="12">
        <f t="shared" si="47"/>
        <v>0</v>
      </c>
      <c r="M623" s="12">
        <f t="shared" si="48"/>
        <v>446790000</v>
      </c>
      <c r="N623" s="13" t="str">
        <f t="shared" si="49"/>
        <v>UNICOMUNAL</v>
      </c>
      <c r="O623" s="13" t="str">
        <f t="shared" si="50"/>
        <v>UNIPROVINCIAL</v>
      </c>
      <c r="P623" s="13" t="str">
        <f>_xlfn.XLOOKUP($A623,ZONAS!$A$2:$A$18,ZONAS!$B$2:$B$18)</f>
        <v>CENTRO</v>
      </c>
      <c r="Q623" s="13" t="str">
        <f>_xlfn.XLOOKUP($B623,ZONAS!$D$2:$D$11,ZONAS!$E$2:$E$11)</f>
        <v>DCOP</v>
      </c>
    </row>
    <row r="624" spans="1:17" x14ac:dyDescent="0.2">
      <c r="A624" s="4" t="s">
        <v>11</v>
      </c>
      <c r="B624" s="4" t="s">
        <v>306</v>
      </c>
      <c r="C624" s="5" t="s">
        <v>7</v>
      </c>
      <c r="D624" s="5" t="s">
        <v>887</v>
      </c>
      <c r="E624" s="4" t="s">
        <v>2448</v>
      </c>
      <c r="F624" s="36">
        <v>1119254</v>
      </c>
      <c r="G624" s="36">
        <v>0</v>
      </c>
      <c r="H624" s="36">
        <v>1119254</v>
      </c>
      <c r="I624" s="4" t="s">
        <v>51</v>
      </c>
      <c r="J624" s="4" t="s">
        <v>888</v>
      </c>
      <c r="K624" s="12">
        <f t="shared" si="46"/>
        <v>1119254000</v>
      </c>
      <c r="L624" s="12">
        <f t="shared" si="47"/>
        <v>0</v>
      </c>
      <c r="M624" s="12">
        <f t="shared" si="48"/>
        <v>1119254000</v>
      </c>
      <c r="N624" s="13" t="str">
        <f t="shared" si="49"/>
        <v>UNICOMUNAL</v>
      </c>
      <c r="O624" s="13" t="str">
        <f t="shared" si="50"/>
        <v>UNIPROVINCIAL</v>
      </c>
      <c r="P624" s="13" t="str">
        <f>_xlfn.XLOOKUP($A624,ZONAS!$A$2:$A$18,ZONAS!$B$2:$B$18)</f>
        <v>CENTRO</v>
      </c>
      <c r="Q624" s="13" t="str">
        <f>_xlfn.XLOOKUP($B624,ZONAS!$D$2:$D$11,ZONAS!$E$2:$E$11)</f>
        <v>DCOP</v>
      </c>
    </row>
    <row r="625" spans="1:17" x14ac:dyDescent="0.2">
      <c r="A625" s="4" t="s">
        <v>11</v>
      </c>
      <c r="B625" s="4" t="s">
        <v>306</v>
      </c>
      <c r="C625" s="5" t="s">
        <v>7</v>
      </c>
      <c r="D625" s="5" t="s">
        <v>3490</v>
      </c>
      <c r="E625" s="4" t="s">
        <v>3491</v>
      </c>
      <c r="F625" s="36">
        <v>1054873</v>
      </c>
      <c r="G625" s="36">
        <v>0</v>
      </c>
      <c r="H625" s="36">
        <v>1054873</v>
      </c>
      <c r="I625" s="4" t="s">
        <v>51</v>
      </c>
      <c r="J625" s="4" t="s">
        <v>857</v>
      </c>
      <c r="K625" s="12">
        <f t="shared" si="46"/>
        <v>1054873000</v>
      </c>
      <c r="L625" s="12">
        <f t="shared" si="47"/>
        <v>0</v>
      </c>
      <c r="M625" s="12">
        <f t="shared" si="48"/>
        <v>1054873000</v>
      </c>
      <c r="N625" s="13" t="str">
        <f t="shared" si="49"/>
        <v>UNICOMUNAL</v>
      </c>
      <c r="O625" s="13" t="str">
        <f t="shared" si="50"/>
        <v>UNIPROVINCIAL</v>
      </c>
      <c r="P625" s="13" t="str">
        <f>_xlfn.XLOOKUP($A625,ZONAS!$A$2:$A$18,ZONAS!$B$2:$B$18)</f>
        <v>CENTRO</v>
      </c>
      <c r="Q625" s="13" t="str">
        <f>_xlfn.XLOOKUP($B625,ZONAS!$D$2:$D$11,ZONAS!$E$2:$E$11)</f>
        <v>DCOP</v>
      </c>
    </row>
    <row r="626" spans="1:17" x14ac:dyDescent="0.2">
      <c r="A626" s="4" t="s">
        <v>11</v>
      </c>
      <c r="B626" s="4" t="s">
        <v>306</v>
      </c>
      <c r="C626" s="5" t="s">
        <v>7</v>
      </c>
      <c r="D626" s="5" t="s">
        <v>2958</v>
      </c>
      <c r="E626" s="4" t="s">
        <v>2959</v>
      </c>
      <c r="F626" s="36">
        <v>2734273</v>
      </c>
      <c r="G626" s="36">
        <v>0</v>
      </c>
      <c r="H626" s="36">
        <v>2734273</v>
      </c>
      <c r="I626" s="4" t="s">
        <v>51</v>
      </c>
      <c r="J626" s="4" t="s">
        <v>857</v>
      </c>
      <c r="K626" s="12">
        <f t="shared" si="46"/>
        <v>2734273000</v>
      </c>
      <c r="L626" s="12">
        <f t="shared" si="47"/>
        <v>0</v>
      </c>
      <c r="M626" s="12">
        <f t="shared" si="48"/>
        <v>2734273000</v>
      </c>
      <c r="N626" s="13" t="str">
        <f t="shared" si="49"/>
        <v>UNICOMUNAL</v>
      </c>
      <c r="O626" s="13" t="str">
        <f t="shared" si="50"/>
        <v>UNIPROVINCIAL</v>
      </c>
      <c r="P626" s="13" t="str">
        <f>_xlfn.XLOOKUP($A626,ZONAS!$A$2:$A$18,ZONAS!$B$2:$B$18)</f>
        <v>CENTRO</v>
      </c>
      <c r="Q626" s="13" t="str">
        <f>_xlfn.XLOOKUP($B626,ZONAS!$D$2:$D$11,ZONAS!$E$2:$E$11)</f>
        <v>DCOP</v>
      </c>
    </row>
    <row r="627" spans="1:17" x14ac:dyDescent="0.2">
      <c r="A627" s="4" t="s">
        <v>11</v>
      </c>
      <c r="B627" s="4" t="s">
        <v>306</v>
      </c>
      <c r="C627" s="5" t="s">
        <v>7</v>
      </c>
      <c r="D627" s="5" t="s">
        <v>3492</v>
      </c>
      <c r="E627" s="4" t="s">
        <v>3493</v>
      </c>
      <c r="F627" s="36">
        <v>537422</v>
      </c>
      <c r="G627" s="36">
        <v>0</v>
      </c>
      <c r="H627" s="36">
        <v>537422</v>
      </c>
      <c r="I627" s="4" t="s">
        <v>51</v>
      </c>
      <c r="J627" s="4" t="s">
        <v>24</v>
      </c>
      <c r="K627" s="12">
        <f t="shared" si="46"/>
        <v>537422000</v>
      </c>
      <c r="L627" s="12">
        <f t="shared" si="47"/>
        <v>0</v>
      </c>
      <c r="M627" s="12">
        <f t="shared" si="48"/>
        <v>537422000</v>
      </c>
      <c r="N627" s="13" t="str">
        <f t="shared" si="49"/>
        <v>INTERCOMUNAL</v>
      </c>
      <c r="O627" s="13" t="str">
        <f t="shared" si="50"/>
        <v>UNIPROVINCIAL</v>
      </c>
      <c r="P627" s="13" t="str">
        <f>_xlfn.XLOOKUP($A627,ZONAS!$A$2:$A$18,ZONAS!$B$2:$B$18)</f>
        <v>CENTRO</v>
      </c>
      <c r="Q627" s="13" t="str">
        <f>_xlfn.XLOOKUP($B627,ZONAS!$D$2:$D$11,ZONAS!$E$2:$E$11)</f>
        <v>DCOP</v>
      </c>
    </row>
    <row r="628" spans="1:17" ht="38.25" x14ac:dyDescent="0.2">
      <c r="A628" s="4" t="s">
        <v>11</v>
      </c>
      <c r="B628" s="4" t="s">
        <v>306</v>
      </c>
      <c r="C628" s="5" t="s">
        <v>7</v>
      </c>
      <c r="D628" s="5" t="s">
        <v>2256</v>
      </c>
      <c r="E628" s="4" t="s">
        <v>2449</v>
      </c>
      <c r="F628" s="36">
        <v>347499</v>
      </c>
      <c r="G628" s="36">
        <v>0</v>
      </c>
      <c r="H628" s="36">
        <v>347499</v>
      </c>
      <c r="I628" s="4" t="s">
        <v>51</v>
      </c>
      <c r="J628" s="4" t="s">
        <v>785</v>
      </c>
      <c r="K628" s="12">
        <f t="shared" si="46"/>
        <v>347499000</v>
      </c>
      <c r="L628" s="12">
        <f t="shared" si="47"/>
        <v>0</v>
      </c>
      <c r="M628" s="12">
        <f t="shared" si="48"/>
        <v>347499000</v>
      </c>
      <c r="N628" s="13" t="str">
        <f t="shared" si="49"/>
        <v>UNICOMUNAL</v>
      </c>
      <c r="O628" s="13" t="str">
        <f t="shared" si="50"/>
        <v>UNIPROVINCIAL</v>
      </c>
      <c r="P628" s="13" t="str">
        <f>_xlfn.XLOOKUP($A628,ZONAS!$A$2:$A$18,ZONAS!$B$2:$B$18)</f>
        <v>CENTRO</v>
      </c>
      <c r="Q628" s="13" t="str">
        <f>_xlfn.XLOOKUP($B628,ZONAS!$D$2:$D$11,ZONAS!$E$2:$E$11)</f>
        <v>DCOP</v>
      </c>
    </row>
    <row r="629" spans="1:17" ht="38.25" x14ac:dyDescent="0.2">
      <c r="A629" s="4" t="s">
        <v>11</v>
      </c>
      <c r="B629" s="4" t="s">
        <v>306</v>
      </c>
      <c r="C629" s="5" t="s">
        <v>7</v>
      </c>
      <c r="D629" s="5" t="s">
        <v>2257</v>
      </c>
      <c r="E629" s="4" t="s">
        <v>2450</v>
      </c>
      <c r="F629" s="36">
        <v>37926824</v>
      </c>
      <c r="G629" s="36">
        <v>438200.74300000002</v>
      </c>
      <c r="H629" s="36">
        <v>37488623.256999999</v>
      </c>
      <c r="I629" s="4" t="s">
        <v>51</v>
      </c>
      <c r="J629" s="4" t="s">
        <v>785</v>
      </c>
      <c r="K629" s="12">
        <f t="shared" si="46"/>
        <v>37926824000</v>
      </c>
      <c r="L629" s="12">
        <f t="shared" si="47"/>
        <v>438200743</v>
      </c>
      <c r="M629" s="12">
        <f t="shared" si="48"/>
        <v>37488623257</v>
      </c>
      <c r="N629" s="13" t="str">
        <f t="shared" si="49"/>
        <v>UNICOMUNAL</v>
      </c>
      <c r="O629" s="13" t="str">
        <f t="shared" si="50"/>
        <v>UNIPROVINCIAL</v>
      </c>
      <c r="P629" s="13" t="str">
        <f>_xlfn.XLOOKUP($A629,ZONAS!$A$2:$A$18,ZONAS!$B$2:$B$18)</f>
        <v>CENTRO</v>
      </c>
      <c r="Q629" s="13" t="str">
        <f>_xlfn.XLOOKUP($B629,ZONAS!$D$2:$D$11,ZONAS!$E$2:$E$11)</f>
        <v>DCOP</v>
      </c>
    </row>
    <row r="630" spans="1:17" ht="38.25" x14ac:dyDescent="0.2">
      <c r="A630" s="4" t="s">
        <v>11</v>
      </c>
      <c r="B630" s="4" t="s">
        <v>306</v>
      </c>
      <c r="C630" s="5" t="s">
        <v>7</v>
      </c>
      <c r="D630" s="5" t="s">
        <v>2258</v>
      </c>
      <c r="E630" s="4" t="s">
        <v>2451</v>
      </c>
      <c r="F630" s="36">
        <v>980619</v>
      </c>
      <c r="G630" s="36">
        <v>247804.652</v>
      </c>
      <c r="H630" s="36">
        <v>732814.348</v>
      </c>
      <c r="I630" s="4" t="s">
        <v>51</v>
      </c>
      <c r="J630" s="4" t="s">
        <v>804</v>
      </c>
      <c r="K630" s="12">
        <f t="shared" si="46"/>
        <v>980619000</v>
      </c>
      <c r="L630" s="12">
        <f t="shared" si="47"/>
        <v>247804652</v>
      </c>
      <c r="M630" s="12">
        <f t="shared" si="48"/>
        <v>732814348</v>
      </c>
      <c r="N630" s="13" t="str">
        <f t="shared" si="49"/>
        <v>UNICOMUNAL</v>
      </c>
      <c r="O630" s="13" t="str">
        <f t="shared" si="50"/>
        <v>UNIPROVINCIAL</v>
      </c>
      <c r="P630" s="13" t="str">
        <f>_xlfn.XLOOKUP($A630,ZONAS!$A$2:$A$18,ZONAS!$B$2:$B$18)</f>
        <v>CENTRO</v>
      </c>
      <c r="Q630" s="13" t="str">
        <f>_xlfn.XLOOKUP($B630,ZONAS!$D$2:$D$11,ZONAS!$E$2:$E$11)</f>
        <v>DCOP</v>
      </c>
    </row>
    <row r="631" spans="1:17" ht="38.25" x14ac:dyDescent="0.2">
      <c r="A631" s="4" t="s">
        <v>11</v>
      </c>
      <c r="B631" s="4" t="s">
        <v>306</v>
      </c>
      <c r="C631" s="5" t="s">
        <v>7</v>
      </c>
      <c r="D631" s="5" t="s">
        <v>2259</v>
      </c>
      <c r="E631" s="4" t="s">
        <v>2452</v>
      </c>
      <c r="F631" s="36">
        <v>48599038</v>
      </c>
      <c r="G631" s="36">
        <v>4652557.4249999998</v>
      </c>
      <c r="H631" s="36">
        <v>43946480.575000003</v>
      </c>
      <c r="I631" s="4" t="s">
        <v>51</v>
      </c>
      <c r="J631" s="4" t="s">
        <v>804</v>
      </c>
      <c r="K631" s="12">
        <f t="shared" si="46"/>
        <v>48599038000</v>
      </c>
      <c r="L631" s="12">
        <f t="shared" si="47"/>
        <v>4652557425</v>
      </c>
      <c r="M631" s="12">
        <f t="shared" si="48"/>
        <v>43946480575</v>
      </c>
      <c r="N631" s="13" t="str">
        <f t="shared" si="49"/>
        <v>UNICOMUNAL</v>
      </c>
      <c r="O631" s="13" t="str">
        <f t="shared" si="50"/>
        <v>UNIPROVINCIAL</v>
      </c>
      <c r="P631" s="13" t="str">
        <f>_xlfn.XLOOKUP($A631,ZONAS!$A$2:$A$18,ZONAS!$B$2:$B$18)</f>
        <v>CENTRO</v>
      </c>
      <c r="Q631" s="13" t="str">
        <f>_xlfn.XLOOKUP($B631,ZONAS!$D$2:$D$11,ZONAS!$E$2:$E$11)</f>
        <v>DCOP</v>
      </c>
    </row>
    <row r="632" spans="1:17" x14ac:dyDescent="0.2">
      <c r="A632" s="4" t="s">
        <v>11</v>
      </c>
      <c r="B632" s="4" t="s">
        <v>306</v>
      </c>
      <c r="C632" s="5" t="s">
        <v>7</v>
      </c>
      <c r="D632" s="5" t="s">
        <v>2960</v>
      </c>
      <c r="E632" s="4" t="s">
        <v>2961</v>
      </c>
      <c r="F632" s="36">
        <v>83517</v>
      </c>
      <c r="G632" s="36">
        <v>74338.879000000001</v>
      </c>
      <c r="H632" s="36">
        <v>9178.1209999999992</v>
      </c>
      <c r="I632" s="4" t="s">
        <v>51</v>
      </c>
      <c r="J632" s="4" t="s">
        <v>2962</v>
      </c>
      <c r="K632" s="12">
        <f t="shared" si="46"/>
        <v>83517000</v>
      </c>
      <c r="L632" s="12">
        <f t="shared" si="47"/>
        <v>74338879</v>
      </c>
      <c r="M632" s="12">
        <f t="shared" si="48"/>
        <v>9178121</v>
      </c>
      <c r="N632" s="13" t="str">
        <f t="shared" si="49"/>
        <v>UNICOMUNAL</v>
      </c>
      <c r="O632" s="13" t="str">
        <f t="shared" si="50"/>
        <v>UNIPROVINCIAL</v>
      </c>
      <c r="P632" s="13" t="str">
        <f>_xlfn.XLOOKUP($A632,ZONAS!$A$2:$A$18,ZONAS!$B$2:$B$18)</f>
        <v>CENTRO</v>
      </c>
      <c r="Q632" s="13" t="str">
        <f>_xlfn.XLOOKUP($B632,ZONAS!$D$2:$D$11,ZONAS!$E$2:$E$11)</f>
        <v>DCOP</v>
      </c>
    </row>
    <row r="633" spans="1:17" x14ac:dyDescent="0.2">
      <c r="A633" s="4" t="s">
        <v>11</v>
      </c>
      <c r="B633" s="4" t="s">
        <v>306</v>
      </c>
      <c r="C633" s="5" t="s">
        <v>7</v>
      </c>
      <c r="D633" s="5" t="s">
        <v>889</v>
      </c>
      <c r="E633" s="4" t="s">
        <v>2453</v>
      </c>
      <c r="F633" s="36">
        <v>3254239</v>
      </c>
      <c r="G633" s="36">
        <v>141835.98300000001</v>
      </c>
      <c r="H633" s="36">
        <v>3112403.017</v>
      </c>
      <c r="I633" s="4" t="s">
        <v>51</v>
      </c>
      <c r="J633" s="4" t="s">
        <v>51</v>
      </c>
      <c r="K633" s="12">
        <f t="shared" si="46"/>
        <v>3254239000</v>
      </c>
      <c r="L633" s="12">
        <f t="shared" si="47"/>
        <v>141835983</v>
      </c>
      <c r="M633" s="12">
        <f t="shared" si="48"/>
        <v>3112403017</v>
      </c>
      <c r="N633" s="13" t="str">
        <f t="shared" si="49"/>
        <v>UNICOMUNAL</v>
      </c>
      <c r="O633" s="13" t="str">
        <f t="shared" si="50"/>
        <v>UNIPROVINCIAL</v>
      </c>
      <c r="P633" s="13" t="str">
        <f>_xlfn.XLOOKUP($A633,ZONAS!$A$2:$A$18,ZONAS!$B$2:$B$18)</f>
        <v>CENTRO</v>
      </c>
      <c r="Q633" s="13" t="str">
        <f>_xlfn.XLOOKUP($B633,ZONAS!$D$2:$D$11,ZONAS!$E$2:$E$11)</f>
        <v>DCOP</v>
      </c>
    </row>
    <row r="634" spans="1:17" x14ac:dyDescent="0.2">
      <c r="A634" s="4" t="s">
        <v>128</v>
      </c>
      <c r="B634" s="4" t="s">
        <v>319</v>
      </c>
      <c r="C634" s="5" t="s">
        <v>8</v>
      </c>
      <c r="D634" s="5" t="s">
        <v>2738</v>
      </c>
      <c r="E634" s="4" t="s">
        <v>2963</v>
      </c>
      <c r="F634" s="36">
        <v>103981</v>
      </c>
      <c r="G634" s="36">
        <v>0</v>
      </c>
      <c r="H634" s="36">
        <v>103981</v>
      </c>
      <c r="I634" s="4" t="s">
        <v>23</v>
      </c>
      <c r="J634" s="4" t="s">
        <v>24</v>
      </c>
      <c r="K634" s="12">
        <f t="shared" si="46"/>
        <v>103981000</v>
      </c>
      <c r="L634" s="12">
        <f t="shared" si="47"/>
        <v>0</v>
      </c>
      <c r="M634" s="12">
        <f t="shared" si="48"/>
        <v>103981000</v>
      </c>
      <c r="N634" s="13" t="str">
        <f t="shared" si="49"/>
        <v>INTERCOMUNAL</v>
      </c>
      <c r="O634" s="13" t="str">
        <f t="shared" si="50"/>
        <v>INTERPROVINCIAL</v>
      </c>
      <c r="P634" s="13" t="str">
        <f>_xlfn.XLOOKUP($A634,ZONAS!$A$2:$A$18,ZONAS!$B$2:$B$18)</f>
        <v>CENTRO</v>
      </c>
      <c r="Q634" s="13" t="str">
        <f>_xlfn.XLOOKUP($B634,ZONAS!$D$2:$D$11,ZONAS!$E$2:$E$11)</f>
        <v>DARQ</v>
      </c>
    </row>
    <row r="635" spans="1:17" x14ac:dyDescent="0.2">
      <c r="A635" s="4" t="s">
        <v>128</v>
      </c>
      <c r="B635" s="4" t="s">
        <v>319</v>
      </c>
      <c r="C635" s="5" t="s">
        <v>7</v>
      </c>
      <c r="D635" s="5" t="s">
        <v>2739</v>
      </c>
      <c r="E635" s="4" t="s">
        <v>2740</v>
      </c>
      <c r="F635" s="36">
        <v>458767</v>
      </c>
      <c r="G635" s="36">
        <v>0</v>
      </c>
      <c r="H635" s="36">
        <v>458767</v>
      </c>
      <c r="I635" s="4" t="s">
        <v>60</v>
      </c>
      <c r="J635" s="4" t="s">
        <v>890</v>
      </c>
      <c r="K635" s="12">
        <f t="shared" si="46"/>
        <v>458767000</v>
      </c>
      <c r="L635" s="12">
        <f t="shared" si="47"/>
        <v>0</v>
      </c>
      <c r="M635" s="12">
        <f t="shared" si="48"/>
        <v>458767000</v>
      </c>
      <c r="N635" s="13" t="str">
        <f t="shared" si="49"/>
        <v>UNICOMUNAL</v>
      </c>
      <c r="O635" s="13" t="str">
        <f t="shared" si="50"/>
        <v>UNIPROVINCIAL</v>
      </c>
      <c r="P635" s="13" t="str">
        <f>_xlfn.XLOOKUP($A635,ZONAS!$A$2:$A$18,ZONAS!$B$2:$B$18)</f>
        <v>CENTRO</v>
      </c>
      <c r="Q635" s="13" t="str">
        <f>_xlfn.XLOOKUP($B635,ZONAS!$D$2:$D$11,ZONAS!$E$2:$E$11)</f>
        <v>DARQ</v>
      </c>
    </row>
    <row r="636" spans="1:17" ht="89.25" x14ac:dyDescent="0.2">
      <c r="A636" s="4" t="s">
        <v>128</v>
      </c>
      <c r="B636" s="4" t="s">
        <v>319</v>
      </c>
      <c r="C636" s="5" t="s">
        <v>7</v>
      </c>
      <c r="D636" s="5" t="s">
        <v>2741</v>
      </c>
      <c r="E636" s="4" t="s">
        <v>2964</v>
      </c>
      <c r="F636" s="36">
        <v>320000</v>
      </c>
      <c r="G636" s="36">
        <v>0</v>
      </c>
      <c r="H636" s="36">
        <v>320000</v>
      </c>
      <c r="I636" s="4" t="s">
        <v>895</v>
      </c>
      <c r="J636" s="4" t="s">
        <v>896</v>
      </c>
      <c r="K636" s="12">
        <f t="shared" si="46"/>
        <v>320000000</v>
      </c>
      <c r="L636" s="12">
        <f t="shared" si="47"/>
        <v>0</v>
      </c>
      <c r="M636" s="12">
        <f t="shared" si="48"/>
        <v>320000000</v>
      </c>
      <c r="N636" s="13" t="str">
        <f t="shared" si="49"/>
        <v>UNICOMUNAL</v>
      </c>
      <c r="O636" s="13" t="str">
        <f t="shared" si="50"/>
        <v>UNIPROVINCIAL</v>
      </c>
      <c r="P636" s="13" t="str">
        <f>_xlfn.XLOOKUP($A636,ZONAS!$A$2:$A$18,ZONAS!$B$2:$B$18)</f>
        <v>CENTRO</v>
      </c>
      <c r="Q636" s="13" t="str">
        <f>_xlfn.XLOOKUP($B636,ZONAS!$D$2:$D$11,ZONAS!$E$2:$E$11)</f>
        <v>DARQ</v>
      </c>
    </row>
    <row r="637" spans="1:17" x14ac:dyDescent="0.2">
      <c r="A637" s="4" t="s">
        <v>128</v>
      </c>
      <c r="B637" s="4" t="s">
        <v>252</v>
      </c>
      <c r="C637" s="5" t="s">
        <v>7</v>
      </c>
      <c r="D637" s="5" t="s">
        <v>1939</v>
      </c>
      <c r="E637" s="4" t="s">
        <v>1940</v>
      </c>
      <c r="F637" s="36">
        <v>2423339</v>
      </c>
      <c r="G637" s="36">
        <v>600764.19799999997</v>
      </c>
      <c r="H637" s="36">
        <v>1822574.8020000001</v>
      </c>
      <c r="I637" s="4" t="s">
        <v>60</v>
      </c>
      <c r="J637" s="4" t="s">
        <v>194</v>
      </c>
      <c r="K637" s="12">
        <f t="shared" si="46"/>
        <v>2423339000</v>
      </c>
      <c r="L637" s="12">
        <f t="shared" si="47"/>
        <v>600764198</v>
      </c>
      <c r="M637" s="12">
        <f t="shared" si="48"/>
        <v>1822574802.0000002</v>
      </c>
      <c r="N637" s="13" t="str">
        <f t="shared" si="49"/>
        <v>UNICOMUNAL</v>
      </c>
      <c r="O637" s="13" t="str">
        <f t="shared" si="50"/>
        <v>UNIPROVINCIAL</v>
      </c>
      <c r="P637" s="13" t="str">
        <f>_xlfn.XLOOKUP($A637,ZONAS!$A$2:$A$18,ZONAS!$B$2:$B$18)</f>
        <v>CENTRO</v>
      </c>
      <c r="Q637" s="13" t="str">
        <f>_xlfn.XLOOKUP($B637,ZONAS!$D$2:$D$11,ZONAS!$E$2:$E$11)</f>
        <v>DOHR</v>
      </c>
    </row>
    <row r="638" spans="1:17" x14ac:dyDescent="0.2">
      <c r="A638" s="4" t="s">
        <v>128</v>
      </c>
      <c r="B638" s="4" t="s">
        <v>252</v>
      </c>
      <c r="C638" s="5" t="s">
        <v>7</v>
      </c>
      <c r="D638" s="5" t="s">
        <v>898</v>
      </c>
      <c r="E638" s="4" t="s">
        <v>899</v>
      </c>
      <c r="F638" s="36">
        <v>199604</v>
      </c>
      <c r="G638" s="36">
        <v>0</v>
      </c>
      <c r="H638" s="36">
        <v>199604</v>
      </c>
      <c r="I638" s="4" t="s">
        <v>23</v>
      </c>
      <c r="J638" s="4" t="s">
        <v>24</v>
      </c>
      <c r="K638" s="12">
        <f t="shared" si="46"/>
        <v>199604000</v>
      </c>
      <c r="L638" s="12">
        <f t="shared" si="47"/>
        <v>0</v>
      </c>
      <c r="M638" s="12">
        <f t="shared" si="48"/>
        <v>199604000</v>
      </c>
      <c r="N638" s="13" t="str">
        <f t="shared" si="49"/>
        <v>INTERCOMUNAL</v>
      </c>
      <c r="O638" s="13" t="str">
        <f t="shared" si="50"/>
        <v>INTERPROVINCIAL</v>
      </c>
      <c r="P638" s="13" t="str">
        <f>_xlfn.XLOOKUP($A638,ZONAS!$A$2:$A$18,ZONAS!$B$2:$B$18)</f>
        <v>CENTRO</v>
      </c>
      <c r="Q638" s="13" t="str">
        <f>_xlfn.XLOOKUP($B638,ZONAS!$D$2:$D$11,ZONAS!$E$2:$E$11)</f>
        <v>DOHR</v>
      </c>
    </row>
    <row r="639" spans="1:17" x14ac:dyDescent="0.2">
      <c r="A639" s="4" t="s">
        <v>128</v>
      </c>
      <c r="B639" s="4" t="s">
        <v>252</v>
      </c>
      <c r="C639" s="5" t="s">
        <v>7</v>
      </c>
      <c r="D639" s="5" t="s">
        <v>1941</v>
      </c>
      <c r="E639" s="4" t="s">
        <v>1942</v>
      </c>
      <c r="F639" s="36">
        <v>512780</v>
      </c>
      <c r="G639" s="36">
        <v>144983.23199999999</v>
      </c>
      <c r="H639" s="36">
        <v>367796.76800000004</v>
      </c>
      <c r="I639" s="4" t="s">
        <v>62</v>
      </c>
      <c r="J639" s="4" t="s">
        <v>944</v>
      </c>
      <c r="K639" s="12">
        <f t="shared" si="46"/>
        <v>512780000</v>
      </c>
      <c r="L639" s="12">
        <f t="shared" si="47"/>
        <v>144983232</v>
      </c>
      <c r="M639" s="12">
        <f t="shared" si="48"/>
        <v>367796768.00000006</v>
      </c>
      <c r="N639" s="13" t="str">
        <f t="shared" si="49"/>
        <v>UNICOMUNAL</v>
      </c>
      <c r="O639" s="13" t="str">
        <f t="shared" si="50"/>
        <v>UNIPROVINCIAL</v>
      </c>
      <c r="P639" s="13" t="str">
        <f>_xlfn.XLOOKUP($A639,ZONAS!$A$2:$A$18,ZONAS!$B$2:$B$18)</f>
        <v>CENTRO</v>
      </c>
      <c r="Q639" s="13" t="str">
        <f>_xlfn.XLOOKUP($B639,ZONAS!$D$2:$D$11,ZONAS!$E$2:$E$11)</f>
        <v>DOHR</v>
      </c>
    </row>
    <row r="640" spans="1:17" x14ac:dyDescent="0.2">
      <c r="A640" s="4" t="s">
        <v>128</v>
      </c>
      <c r="B640" s="4" t="s">
        <v>252</v>
      </c>
      <c r="C640" s="5" t="s">
        <v>7</v>
      </c>
      <c r="D640" s="5" t="s">
        <v>1938</v>
      </c>
      <c r="E640" s="4" t="s">
        <v>2454</v>
      </c>
      <c r="F640" s="36">
        <v>48500</v>
      </c>
      <c r="G640" s="36">
        <v>0</v>
      </c>
      <c r="H640" s="36">
        <v>48500</v>
      </c>
      <c r="I640" s="4" t="s">
        <v>60</v>
      </c>
      <c r="J640" s="4" t="s">
        <v>890</v>
      </c>
      <c r="K640" s="12">
        <f t="shared" si="46"/>
        <v>48500000</v>
      </c>
      <c r="L640" s="12">
        <f t="shared" si="47"/>
        <v>0</v>
      </c>
      <c r="M640" s="12">
        <f t="shared" si="48"/>
        <v>48500000</v>
      </c>
      <c r="N640" s="13" t="str">
        <f t="shared" si="49"/>
        <v>UNICOMUNAL</v>
      </c>
      <c r="O640" s="13" t="str">
        <f t="shared" si="50"/>
        <v>UNIPROVINCIAL</v>
      </c>
      <c r="P640" s="13" t="str">
        <f>_xlfn.XLOOKUP($A640,ZONAS!$A$2:$A$18,ZONAS!$B$2:$B$18)</f>
        <v>CENTRO</v>
      </c>
      <c r="Q640" s="13" t="str">
        <f>_xlfn.XLOOKUP($B640,ZONAS!$D$2:$D$11,ZONAS!$E$2:$E$11)</f>
        <v>DOHR</v>
      </c>
    </row>
    <row r="641" spans="1:17" x14ac:dyDescent="0.2">
      <c r="A641" s="4" t="s">
        <v>128</v>
      </c>
      <c r="B641" s="4" t="s">
        <v>252</v>
      </c>
      <c r="C641" s="5" t="s">
        <v>7</v>
      </c>
      <c r="D641" s="5" t="s">
        <v>2965</v>
      </c>
      <c r="E641" s="4" t="s">
        <v>2966</v>
      </c>
      <c r="F641" s="36">
        <v>320100</v>
      </c>
      <c r="G641" s="36">
        <v>0</v>
      </c>
      <c r="H641" s="36">
        <v>320100</v>
      </c>
      <c r="I641" s="4" t="s">
        <v>60</v>
      </c>
      <c r="J641" s="4" t="s">
        <v>61</v>
      </c>
      <c r="K641" s="12">
        <f t="shared" si="46"/>
        <v>320100000</v>
      </c>
      <c r="L641" s="12">
        <f t="shared" si="47"/>
        <v>0</v>
      </c>
      <c r="M641" s="12">
        <f t="shared" si="48"/>
        <v>320100000</v>
      </c>
      <c r="N641" s="13" t="str">
        <f t="shared" si="49"/>
        <v>UNICOMUNAL</v>
      </c>
      <c r="O641" s="13" t="str">
        <f t="shared" si="50"/>
        <v>UNIPROVINCIAL</v>
      </c>
      <c r="P641" s="13" t="str">
        <f>_xlfn.XLOOKUP($A641,ZONAS!$A$2:$A$18,ZONAS!$B$2:$B$18)</f>
        <v>CENTRO</v>
      </c>
      <c r="Q641" s="13" t="str">
        <f>_xlfn.XLOOKUP($B641,ZONAS!$D$2:$D$11,ZONAS!$E$2:$E$11)</f>
        <v>DOHR</v>
      </c>
    </row>
    <row r="642" spans="1:17" x14ac:dyDescent="0.2">
      <c r="A642" s="4" t="s">
        <v>128</v>
      </c>
      <c r="B642" s="4" t="s">
        <v>257</v>
      </c>
      <c r="C642" s="5" t="s">
        <v>7</v>
      </c>
      <c r="D642" s="5" t="s">
        <v>900</v>
      </c>
      <c r="E642" s="4" t="s">
        <v>901</v>
      </c>
      <c r="F642" s="36">
        <v>556160</v>
      </c>
      <c r="G642" s="36">
        <v>1269.7560000000001</v>
      </c>
      <c r="H642" s="36">
        <v>554890.24399999995</v>
      </c>
      <c r="I642" s="4" t="s">
        <v>60</v>
      </c>
      <c r="J642" s="4" t="s">
        <v>902</v>
      </c>
      <c r="K642" s="12">
        <f t="shared" si="46"/>
        <v>556160000</v>
      </c>
      <c r="L642" s="12">
        <f t="shared" si="47"/>
        <v>1269756</v>
      </c>
      <c r="M642" s="12">
        <f t="shared" si="48"/>
        <v>554890244</v>
      </c>
      <c r="N642" s="13" t="str">
        <f t="shared" si="49"/>
        <v>UNICOMUNAL</v>
      </c>
      <c r="O642" s="13" t="str">
        <f t="shared" si="50"/>
        <v>UNIPROVINCIAL</v>
      </c>
      <c r="P642" s="13" t="str">
        <f>_xlfn.XLOOKUP($A642,ZONAS!$A$2:$A$18,ZONAS!$B$2:$B$18)</f>
        <v>CENTRO</v>
      </c>
      <c r="Q642" s="13" t="str">
        <f>_xlfn.XLOOKUP($B642,ZONAS!$D$2:$D$11,ZONAS!$E$2:$E$11)</f>
        <v>DVIA</v>
      </c>
    </row>
    <row r="643" spans="1:17" x14ac:dyDescent="0.2">
      <c r="A643" s="4" t="s">
        <v>128</v>
      </c>
      <c r="B643" s="4" t="s">
        <v>257</v>
      </c>
      <c r="C643" s="5" t="s">
        <v>7</v>
      </c>
      <c r="D643" s="5" t="s">
        <v>903</v>
      </c>
      <c r="E643" s="4" t="s">
        <v>904</v>
      </c>
      <c r="F643" s="36">
        <v>99000</v>
      </c>
      <c r="G643" s="36">
        <v>69470.184999999998</v>
      </c>
      <c r="H643" s="36">
        <v>29529.815000000002</v>
      </c>
      <c r="I643" s="4" t="s">
        <v>62</v>
      </c>
      <c r="J643" s="4" t="s">
        <v>905</v>
      </c>
      <c r="K643" s="12">
        <f t="shared" ref="K643:K706" si="51">F643*1000</f>
        <v>99000000</v>
      </c>
      <c r="L643" s="12">
        <f t="shared" ref="L643:L706" si="52">G643*1000</f>
        <v>69470185</v>
      </c>
      <c r="M643" s="12">
        <f t="shared" ref="M643:M706" si="53">H643*1000</f>
        <v>29529815.000000004</v>
      </c>
      <c r="N643" s="13" t="str">
        <f t="shared" ref="N643:N706" si="54">IF(J643="intercomunal","INTERCOMUNAL","UNICOMUNAL")</f>
        <v>UNICOMUNAL</v>
      </c>
      <c r="O643" s="13" t="str">
        <f t="shared" ref="O643:O706" si="55">IF(I643="INTERPROVINCIAL","INTERPROVINCIAL","UNIPROVINCIAL")</f>
        <v>UNIPROVINCIAL</v>
      </c>
      <c r="P643" s="13" t="str">
        <f>_xlfn.XLOOKUP($A643,ZONAS!$A$2:$A$18,ZONAS!$B$2:$B$18)</f>
        <v>CENTRO</v>
      </c>
      <c r="Q643" s="13" t="str">
        <f>_xlfn.XLOOKUP($B643,ZONAS!$D$2:$D$11,ZONAS!$E$2:$E$11)</f>
        <v>DVIA</v>
      </c>
    </row>
    <row r="644" spans="1:17" x14ac:dyDescent="0.2">
      <c r="A644" s="4" t="s">
        <v>128</v>
      </c>
      <c r="B644" s="4" t="s">
        <v>257</v>
      </c>
      <c r="C644" s="5" t="s">
        <v>7</v>
      </c>
      <c r="D644" s="5" t="s">
        <v>2458</v>
      </c>
      <c r="E644" s="4" t="s">
        <v>2459</v>
      </c>
      <c r="F644" s="36">
        <v>10000</v>
      </c>
      <c r="G644" s="36">
        <v>0</v>
      </c>
      <c r="H644" s="36">
        <v>10000</v>
      </c>
      <c r="I644" s="4" t="s">
        <v>63</v>
      </c>
      <c r="J644" s="4" t="s">
        <v>2460</v>
      </c>
      <c r="K644" s="12">
        <f t="shared" si="51"/>
        <v>10000000</v>
      </c>
      <c r="L644" s="12">
        <f t="shared" si="52"/>
        <v>0</v>
      </c>
      <c r="M644" s="12">
        <f t="shared" si="53"/>
        <v>10000000</v>
      </c>
      <c r="N644" s="13" t="str">
        <f t="shared" si="54"/>
        <v>UNICOMUNAL</v>
      </c>
      <c r="O644" s="13" t="str">
        <f t="shared" si="55"/>
        <v>UNIPROVINCIAL</v>
      </c>
      <c r="P644" s="13" t="str">
        <f>_xlfn.XLOOKUP($A644,ZONAS!$A$2:$A$18,ZONAS!$B$2:$B$18)</f>
        <v>CENTRO</v>
      </c>
      <c r="Q644" s="13" t="str">
        <f>_xlfn.XLOOKUP($B644,ZONAS!$D$2:$D$11,ZONAS!$E$2:$E$11)</f>
        <v>DVIA</v>
      </c>
    </row>
    <row r="645" spans="1:17" x14ac:dyDescent="0.2">
      <c r="A645" s="4" t="s">
        <v>128</v>
      </c>
      <c r="B645" s="4" t="s">
        <v>257</v>
      </c>
      <c r="C645" s="5" t="s">
        <v>7</v>
      </c>
      <c r="D645" s="5" t="s">
        <v>906</v>
      </c>
      <c r="E645" s="4" t="s">
        <v>907</v>
      </c>
      <c r="F645" s="36">
        <v>23000</v>
      </c>
      <c r="G645" s="36">
        <v>0</v>
      </c>
      <c r="H645" s="36">
        <v>23000</v>
      </c>
      <c r="I645" s="4" t="s">
        <v>60</v>
      </c>
      <c r="J645" s="4" t="s">
        <v>908</v>
      </c>
      <c r="K645" s="12">
        <f t="shared" si="51"/>
        <v>23000000</v>
      </c>
      <c r="L645" s="12">
        <f t="shared" si="52"/>
        <v>0</v>
      </c>
      <c r="M645" s="12">
        <f t="shared" si="53"/>
        <v>23000000</v>
      </c>
      <c r="N645" s="13" t="str">
        <f t="shared" si="54"/>
        <v>UNICOMUNAL</v>
      </c>
      <c r="O645" s="13" t="str">
        <f t="shared" si="55"/>
        <v>UNIPROVINCIAL</v>
      </c>
      <c r="P645" s="13" t="str">
        <f>_xlfn.XLOOKUP($A645,ZONAS!$A$2:$A$18,ZONAS!$B$2:$B$18)</f>
        <v>CENTRO</v>
      </c>
      <c r="Q645" s="13" t="str">
        <f>_xlfn.XLOOKUP($B645,ZONAS!$D$2:$D$11,ZONAS!$E$2:$E$11)</f>
        <v>DVIA</v>
      </c>
    </row>
    <row r="646" spans="1:17" x14ac:dyDescent="0.2">
      <c r="A646" s="4" t="s">
        <v>128</v>
      </c>
      <c r="B646" s="4" t="s">
        <v>257</v>
      </c>
      <c r="C646" s="5" t="s">
        <v>7</v>
      </c>
      <c r="D646" s="5" t="s">
        <v>909</v>
      </c>
      <c r="E646" s="4" t="s">
        <v>910</v>
      </c>
      <c r="F646" s="36">
        <v>5000</v>
      </c>
      <c r="G646" s="36">
        <v>0</v>
      </c>
      <c r="H646" s="36">
        <v>5000</v>
      </c>
      <c r="I646" s="4" t="s">
        <v>62</v>
      </c>
      <c r="J646" s="4" t="s">
        <v>196</v>
      </c>
      <c r="K646" s="12">
        <f t="shared" si="51"/>
        <v>5000000</v>
      </c>
      <c r="L646" s="12">
        <f t="shared" si="52"/>
        <v>0</v>
      </c>
      <c r="M646" s="12">
        <f t="shared" si="53"/>
        <v>5000000</v>
      </c>
      <c r="N646" s="13" t="str">
        <f t="shared" si="54"/>
        <v>UNICOMUNAL</v>
      </c>
      <c r="O646" s="13" t="str">
        <f t="shared" si="55"/>
        <v>UNIPROVINCIAL</v>
      </c>
      <c r="P646" s="13" t="str">
        <f>_xlfn.XLOOKUP($A646,ZONAS!$A$2:$A$18,ZONAS!$B$2:$B$18)</f>
        <v>CENTRO</v>
      </c>
      <c r="Q646" s="13" t="str">
        <f>_xlfn.XLOOKUP($B646,ZONAS!$D$2:$D$11,ZONAS!$E$2:$E$11)</f>
        <v>DVIA</v>
      </c>
    </row>
    <row r="647" spans="1:17" x14ac:dyDescent="0.2">
      <c r="A647" s="4" t="s">
        <v>128</v>
      </c>
      <c r="B647" s="4" t="s">
        <v>257</v>
      </c>
      <c r="C647" s="5" t="s">
        <v>7</v>
      </c>
      <c r="D647" s="5" t="s">
        <v>911</v>
      </c>
      <c r="E647" s="4" t="s">
        <v>912</v>
      </c>
      <c r="F647" s="36">
        <v>5570000</v>
      </c>
      <c r="G647" s="36">
        <v>1681.2940000000001</v>
      </c>
      <c r="H647" s="36">
        <v>5568318.7060000002</v>
      </c>
      <c r="I647" s="4" t="s">
        <v>62</v>
      </c>
      <c r="J647" s="4" t="s">
        <v>913</v>
      </c>
      <c r="K647" s="12">
        <f t="shared" si="51"/>
        <v>5570000000</v>
      </c>
      <c r="L647" s="12">
        <f t="shared" si="52"/>
        <v>1681294</v>
      </c>
      <c r="M647" s="12">
        <f t="shared" si="53"/>
        <v>5568318706</v>
      </c>
      <c r="N647" s="13" t="str">
        <f t="shared" si="54"/>
        <v>UNICOMUNAL</v>
      </c>
      <c r="O647" s="13" t="str">
        <f t="shared" si="55"/>
        <v>UNIPROVINCIAL</v>
      </c>
      <c r="P647" s="13" t="str">
        <f>_xlfn.XLOOKUP($A647,ZONAS!$A$2:$A$18,ZONAS!$B$2:$B$18)</f>
        <v>CENTRO</v>
      </c>
      <c r="Q647" s="13" t="str">
        <f>_xlfn.XLOOKUP($B647,ZONAS!$D$2:$D$11,ZONAS!$E$2:$E$11)</f>
        <v>DVIA</v>
      </c>
    </row>
    <row r="648" spans="1:17" x14ac:dyDescent="0.2">
      <c r="A648" s="4" t="s">
        <v>128</v>
      </c>
      <c r="B648" s="4" t="s">
        <v>257</v>
      </c>
      <c r="C648" s="5" t="s">
        <v>7</v>
      </c>
      <c r="D648" s="5" t="s">
        <v>914</v>
      </c>
      <c r="E648" s="4" t="s">
        <v>2455</v>
      </c>
      <c r="F648" s="36">
        <v>1458000</v>
      </c>
      <c r="G648" s="36">
        <v>0</v>
      </c>
      <c r="H648" s="36">
        <v>1458000</v>
      </c>
      <c r="I648" s="4" t="s">
        <v>60</v>
      </c>
      <c r="J648" s="4" t="s">
        <v>915</v>
      </c>
      <c r="K648" s="12">
        <f t="shared" si="51"/>
        <v>1458000000</v>
      </c>
      <c r="L648" s="12">
        <f t="shared" si="52"/>
        <v>0</v>
      </c>
      <c r="M648" s="12">
        <f t="shared" si="53"/>
        <v>1458000000</v>
      </c>
      <c r="N648" s="13" t="str">
        <f t="shared" si="54"/>
        <v>UNICOMUNAL</v>
      </c>
      <c r="O648" s="13" t="str">
        <f t="shared" si="55"/>
        <v>UNIPROVINCIAL</v>
      </c>
      <c r="P648" s="13" t="str">
        <f>_xlfn.XLOOKUP($A648,ZONAS!$A$2:$A$18,ZONAS!$B$2:$B$18)</f>
        <v>CENTRO</v>
      </c>
      <c r="Q648" s="13" t="str">
        <f>_xlfn.XLOOKUP($B648,ZONAS!$D$2:$D$11,ZONAS!$E$2:$E$11)</f>
        <v>DVIA</v>
      </c>
    </row>
    <row r="649" spans="1:17" x14ac:dyDescent="0.2">
      <c r="A649" s="4" t="s">
        <v>128</v>
      </c>
      <c r="B649" s="4" t="s">
        <v>257</v>
      </c>
      <c r="C649" s="5" t="s">
        <v>7</v>
      </c>
      <c r="D649" s="5" t="s">
        <v>2967</v>
      </c>
      <c r="E649" s="4" t="s">
        <v>2968</v>
      </c>
      <c r="F649" s="36">
        <v>46000</v>
      </c>
      <c r="G649" s="36">
        <v>0</v>
      </c>
      <c r="H649" s="36">
        <v>46000</v>
      </c>
      <c r="I649" s="4" t="s">
        <v>63</v>
      </c>
      <c r="J649" s="4" t="s">
        <v>916</v>
      </c>
      <c r="K649" s="12">
        <f t="shared" si="51"/>
        <v>46000000</v>
      </c>
      <c r="L649" s="12">
        <f t="shared" si="52"/>
        <v>0</v>
      </c>
      <c r="M649" s="12">
        <f t="shared" si="53"/>
        <v>46000000</v>
      </c>
      <c r="N649" s="13" t="str">
        <f t="shared" si="54"/>
        <v>UNICOMUNAL</v>
      </c>
      <c r="O649" s="13" t="str">
        <f t="shared" si="55"/>
        <v>UNIPROVINCIAL</v>
      </c>
      <c r="P649" s="13" t="str">
        <f>_xlfn.XLOOKUP($A649,ZONAS!$A$2:$A$18,ZONAS!$B$2:$B$18)</f>
        <v>CENTRO</v>
      </c>
      <c r="Q649" s="13" t="str">
        <f>_xlfn.XLOOKUP($B649,ZONAS!$D$2:$D$11,ZONAS!$E$2:$E$11)</f>
        <v>DVIA</v>
      </c>
    </row>
    <row r="650" spans="1:17" x14ac:dyDescent="0.2">
      <c r="A650" s="4" t="s">
        <v>128</v>
      </c>
      <c r="B650" s="4" t="s">
        <v>257</v>
      </c>
      <c r="C650" s="5" t="s">
        <v>7</v>
      </c>
      <c r="D650" s="5" t="s">
        <v>917</v>
      </c>
      <c r="E650" s="4" t="s">
        <v>2456</v>
      </c>
      <c r="F650" s="36">
        <v>1741500</v>
      </c>
      <c r="G650" s="36">
        <v>96532.993000000002</v>
      </c>
      <c r="H650" s="36">
        <v>1644967.007</v>
      </c>
      <c r="I650" s="4" t="s">
        <v>63</v>
      </c>
      <c r="J650" s="4" t="s">
        <v>195</v>
      </c>
      <c r="K650" s="12">
        <f t="shared" si="51"/>
        <v>1741500000</v>
      </c>
      <c r="L650" s="12">
        <f t="shared" si="52"/>
        <v>96532993</v>
      </c>
      <c r="M650" s="12">
        <f t="shared" si="53"/>
        <v>1644967007</v>
      </c>
      <c r="N650" s="13" t="str">
        <f t="shared" si="54"/>
        <v>UNICOMUNAL</v>
      </c>
      <c r="O650" s="13" t="str">
        <f t="shared" si="55"/>
        <v>UNIPROVINCIAL</v>
      </c>
      <c r="P650" s="13" t="str">
        <f>_xlfn.XLOOKUP($A650,ZONAS!$A$2:$A$18,ZONAS!$B$2:$B$18)</f>
        <v>CENTRO</v>
      </c>
      <c r="Q650" s="13" t="str">
        <f>_xlfn.XLOOKUP($B650,ZONAS!$D$2:$D$11,ZONAS!$E$2:$E$11)</f>
        <v>DVIA</v>
      </c>
    </row>
    <row r="651" spans="1:17" x14ac:dyDescent="0.2">
      <c r="A651" s="4" t="s">
        <v>128</v>
      </c>
      <c r="B651" s="4" t="s">
        <v>257</v>
      </c>
      <c r="C651" s="5" t="s">
        <v>7</v>
      </c>
      <c r="D651" s="5" t="s">
        <v>4093</v>
      </c>
      <c r="E651" s="4" t="s">
        <v>4094</v>
      </c>
      <c r="F651" s="36">
        <v>15000</v>
      </c>
      <c r="G651" s="36">
        <v>0</v>
      </c>
      <c r="H651" s="36">
        <v>15000</v>
      </c>
      <c r="I651" s="4" t="s">
        <v>60</v>
      </c>
      <c r="J651" s="4" t="s">
        <v>3531</v>
      </c>
      <c r="K651" s="12">
        <f t="shared" si="51"/>
        <v>15000000</v>
      </c>
      <c r="L651" s="12">
        <f t="shared" si="52"/>
        <v>0</v>
      </c>
      <c r="M651" s="12">
        <f t="shared" si="53"/>
        <v>15000000</v>
      </c>
      <c r="N651" s="13" t="str">
        <f t="shared" si="54"/>
        <v>UNICOMUNAL</v>
      </c>
      <c r="O651" s="13" t="str">
        <f t="shared" si="55"/>
        <v>UNIPROVINCIAL</v>
      </c>
      <c r="P651" s="13" t="str">
        <f>_xlfn.XLOOKUP($A651,ZONAS!$A$2:$A$18,ZONAS!$B$2:$B$18)</f>
        <v>CENTRO</v>
      </c>
      <c r="Q651" s="13" t="str">
        <f>_xlfn.XLOOKUP($B651,ZONAS!$D$2:$D$11,ZONAS!$E$2:$E$11)</f>
        <v>DVIA</v>
      </c>
    </row>
    <row r="652" spans="1:17" x14ac:dyDescent="0.2">
      <c r="A652" s="4" t="s">
        <v>128</v>
      </c>
      <c r="B652" s="4" t="s">
        <v>257</v>
      </c>
      <c r="C652" s="5" t="s">
        <v>7</v>
      </c>
      <c r="D652" s="5" t="s">
        <v>918</v>
      </c>
      <c r="E652" s="4" t="s">
        <v>919</v>
      </c>
      <c r="F652" s="36">
        <v>2412000</v>
      </c>
      <c r="G652" s="36">
        <v>572953.40299999993</v>
      </c>
      <c r="H652" s="36">
        <v>1839046.5970000001</v>
      </c>
      <c r="I652" s="4" t="s">
        <v>62</v>
      </c>
      <c r="J652" s="4" t="s">
        <v>920</v>
      </c>
      <c r="K652" s="12">
        <f t="shared" si="51"/>
        <v>2412000000</v>
      </c>
      <c r="L652" s="12">
        <f t="shared" si="52"/>
        <v>572953402.99999988</v>
      </c>
      <c r="M652" s="12">
        <f t="shared" si="53"/>
        <v>1839046597</v>
      </c>
      <c r="N652" s="13" t="str">
        <f t="shared" si="54"/>
        <v>UNICOMUNAL</v>
      </c>
      <c r="O652" s="13" t="str">
        <f t="shared" si="55"/>
        <v>UNIPROVINCIAL</v>
      </c>
      <c r="P652" s="13" t="str">
        <f>_xlfn.XLOOKUP($A652,ZONAS!$A$2:$A$18,ZONAS!$B$2:$B$18)</f>
        <v>CENTRO</v>
      </c>
      <c r="Q652" s="13" t="str">
        <f>_xlfn.XLOOKUP($B652,ZONAS!$D$2:$D$11,ZONAS!$E$2:$E$11)</f>
        <v>DVIA</v>
      </c>
    </row>
    <row r="653" spans="1:17" x14ac:dyDescent="0.2">
      <c r="A653" s="4" t="s">
        <v>128</v>
      </c>
      <c r="B653" s="4" t="s">
        <v>257</v>
      </c>
      <c r="C653" s="5" t="s">
        <v>7</v>
      </c>
      <c r="D653" s="5" t="s">
        <v>921</v>
      </c>
      <c r="E653" s="4" t="s">
        <v>922</v>
      </c>
      <c r="F653" s="36">
        <v>5000</v>
      </c>
      <c r="G653" s="36">
        <v>0</v>
      </c>
      <c r="H653" s="36">
        <v>5000</v>
      </c>
      <c r="I653" s="4" t="s">
        <v>923</v>
      </c>
      <c r="J653" s="4" t="s">
        <v>924</v>
      </c>
      <c r="K653" s="12">
        <f t="shared" si="51"/>
        <v>5000000</v>
      </c>
      <c r="L653" s="12">
        <f t="shared" si="52"/>
        <v>0</v>
      </c>
      <c r="M653" s="12">
        <f t="shared" si="53"/>
        <v>5000000</v>
      </c>
      <c r="N653" s="13" t="str">
        <f t="shared" si="54"/>
        <v>UNICOMUNAL</v>
      </c>
      <c r="O653" s="13" t="str">
        <f t="shared" si="55"/>
        <v>UNIPROVINCIAL</v>
      </c>
      <c r="P653" s="13" t="str">
        <f>_xlfn.XLOOKUP($A653,ZONAS!$A$2:$A$18,ZONAS!$B$2:$B$18)</f>
        <v>CENTRO</v>
      </c>
      <c r="Q653" s="13" t="str">
        <f>_xlfn.XLOOKUP($B653,ZONAS!$D$2:$D$11,ZONAS!$E$2:$E$11)</f>
        <v>DVIA</v>
      </c>
    </row>
    <row r="654" spans="1:17" x14ac:dyDescent="0.2">
      <c r="A654" s="4" t="s">
        <v>128</v>
      </c>
      <c r="B654" s="4" t="s">
        <v>257</v>
      </c>
      <c r="C654" s="5" t="s">
        <v>7</v>
      </c>
      <c r="D654" s="5" t="s">
        <v>925</v>
      </c>
      <c r="E654" s="4" t="s">
        <v>926</v>
      </c>
      <c r="F654" s="36">
        <v>2000</v>
      </c>
      <c r="G654" s="36">
        <v>0</v>
      </c>
      <c r="H654" s="36">
        <v>2000</v>
      </c>
      <c r="I654" s="4" t="s">
        <v>60</v>
      </c>
      <c r="J654" s="4" t="s">
        <v>890</v>
      </c>
      <c r="K654" s="12">
        <f t="shared" si="51"/>
        <v>2000000</v>
      </c>
      <c r="L654" s="12">
        <f t="shared" si="52"/>
        <v>0</v>
      </c>
      <c r="M654" s="12">
        <f t="shared" si="53"/>
        <v>2000000</v>
      </c>
      <c r="N654" s="13" t="str">
        <f t="shared" si="54"/>
        <v>UNICOMUNAL</v>
      </c>
      <c r="O654" s="13" t="str">
        <f t="shared" si="55"/>
        <v>UNIPROVINCIAL</v>
      </c>
      <c r="P654" s="13" t="str">
        <f>_xlfn.XLOOKUP($A654,ZONAS!$A$2:$A$18,ZONAS!$B$2:$B$18)</f>
        <v>CENTRO</v>
      </c>
      <c r="Q654" s="13" t="str">
        <f>_xlfn.XLOOKUP($B654,ZONAS!$D$2:$D$11,ZONAS!$E$2:$E$11)</f>
        <v>DVIA</v>
      </c>
    </row>
    <row r="655" spans="1:17" x14ac:dyDescent="0.2">
      <c r="A655" s="4" t="s">
        <v>128</v>
      </c>
      <c r="B655" s="4" t="s">
        <v>257</v>
      </c>
      <c r="C655" s="5" t="s">
        <v>7</v>
      </c>
      <c r="D655" s="5" t="s">
        <v>2969</v>
      </c>
      <c r="E655" s="4" t="s">
        <v>2970</v>
      </c>
      <c r="F655" s="36">
        <v>512000</v>
      </c>
      <c r="G655" s="36">
        <v>0</v>
      </c>
      <c r="H655" s="36">
        <v>512000</v>
      </c>
      <c r="I655" s="4" t="s">
        <v>62</v>
      </c>
      <c r="J655" s="4" t="s">
        <v>927</v>
      </c>
      <c r="K655" s="12">
        <f t="shared" si="51"/>
        <v>512000000</v>
      </c>
      <c r="L655" s="12">
        <f t="shared" si="52"/>
        <v>0</v>
      </c>
      <c r="M655" s="12">
        <f t="shared" si="53"/>
        <v>512000000</v>
      </c>
      <c r="N655" s="13" t="str">
        <f t="shared" si="54"/>
        <v>UNICOMUNAL</v>
      </c>
      <c r="O655" s="13" t="str">
        <f t="shared" si="55"/>
        <v>UNIPROVINCIAL</v>
      </c>
      <c r="P655" s="13" t="str">
        <f>_xlfn.XLOOKUP($A655,ZONAS!$A$2:$A$18,ZONAS!$B$2:$B$18)</f>
        <v>CENTRO</v>
      </c>
      <c r="Q655" s="13" t="str">
        <f>_xlfn.XLOOKUP($B655,ZONAS!$D$2:$D$11,ZONAS!$E$2:$E$11)</f>
        <v>DVIA</v>
      </c>
    </row>
    <row r="656" spans="1:17" ht="25.5" x14ac:dyDescent="0.2">
      <c r="A656" s="4" t="s">
        <v>128</v>
      </c>
      <c r="B656" s="4" t="s">
        <v>257</v>
      </c>
      <c r="C656" s="5" t="s">
        <v>7</v>
      </c>
      <c r="D656" s="5" t="s">
        <v>928</v>
      </c>
      <c r="E656" s="4" t="s">
        <v>2461</v>
      </c>
      <c r="F656" s="36">
        <v>236000</v>
      </c>
      <c r="G656" s="36">
        <v>14714.369000000001</v>
      </c>
      <c r="H656" s="36">
        <v>221285.63099999999</v>
      </c>
      <c r="I656" s="4" t="s">
        <v>60</v>
      </c>
      <c r="J656" s="4" t="s">
        <v>929</v>
      </c>
      <c r="K656" s="12">
        <f t="shared" si="51"/>
        <v>236000000</v>
      </c>
      <c r="L656" s="12">
        <f t="shared" si="52"/>
        <v>14714369</v>
      </c>
      <c r="M656" s="12">
        <f t="shared" si="53"/>
        <v>221285631</v>
      </c>
      <c r="N656" s="13" t="str">
        <f t="shared" si="54"/>
        <v>UNICOMUNAL</v>
      </c>
      <c r="O656" s="13" t="str">
        <f t="shared" si="55"/>
        <v>UNIPROVINCIAL</v>
      </c>
      <c r="P656" s="13" t="str">
        <f>_xlfn.XLOOKUP($A656,ZONAS!$A$2:$A$18,ZONAS!$B$2:$B$18)</f>
        <v>CENTRO</v>
      </c>
      <c r="Q656" s="13" t="str">
        <f>_xlfn.XLOOKUP($B656,ZONAS!$D$2:$D$11,ZONAS!$E$2:$E$11)</f>
        <v>DVIA</v>
      </c>
    </row>
    <row r="657" spans="1:17" x14ac:dyDescent="0.2">
      <c r="A657" s="4" t="s">
        <v>128</v>
      </c>
      <c r="B657" s="4" t="s">
        <v>257</v>
      </c>
      <c r="C657" s="5" t="s">
        <v>7</v>
      </c>
      <c r="D657" s="5" t="s">
        <v>891</v>
      </c>
      <c r="E657" s="4" t="s">
        <v>892</v>
      </c>
      <c r="F657" s="36">
        <v>415750</v>
      </c>
      <c r="G657" s="36">
        <v>0</v>
      </c>
      <c r="H657" s="36">
        <v>415750</v>
      </c>
      <c r="I657" s="4" t="s">
        <v>62</v>
      </c>
      <c r="J657" s="4" t="s">
        <v>893</v>
      </c>
      <c r="K657" s="12">
        <f t="shared" si="51"/>
        <v>415750000</v>
      </c>
      <c r="L657" s="12">
        <f t="shared" si="52"/>
        <v>0</v>
      </c>
      <c r="M657" s="12">
        <f t="shared" si="53"/>
        <v>415750000</v>
      </c>
      <c r="N657" s="13" t="str">
        <f t="shared" si="54"/>
        <v>UNICOMUNAL</v>
      </c>
      <c r="O657" s="13" t="str">
        <f t="shared" si="55"/>
        <v>UNIPROVINCIAL</v>
      </c>
      <c r="P657" s="13" t="str">
        <f>_xlfn.XLOOKUP($A657,ZONAS!$A$2:$A$18,ZONAS!$B$2:$B$18)</f>
        <v>CENTRO</v>
      </c>
      <c r="Q657" s="13" t="str">
        <f>_xlfn.XLOOKUP($B657,ZONAS!$D$2:$D$11,ZONAS!$E$2:$E$11)</f>
        <v>DVIA</v>
      </c>
    </row>
    <row r="658" spans="1:17" x14ac:dyDescent="0.2">
      <c r="A658" s="4" t="s">
        <v>128</v>
      </c>
      <c r="B658" s="4" t="s">
        <v>257</v>
      </c>
      <c r="C658" s="5" t="s">
        <v>7</v>
      </c>
      <c r="D658" s="5" t="s">
        <v>930</v>
      </c>
      <c r="E658" s="4" t="s">
        <v>931</v>
      </c>
      <c r="F658" s="36">
        <v>20000</v>
      </c>
      <c r="G658" s="36">
        <v>19989.394</v>
      </c>
      <c r="H658" s="36">
        <v>10.605999999999767</v>
      </c>
      <c r="I658" s="4" t="s">
        <v>62</v>
      </c>
      <c r="J658" s="4" t="s">
        <v>932</v>
      </c>
      <c r="K658" s="12">
        <f t="shared" si="51"/>
        <v>20000000</v>
      </c>
      <c r="L658" s="12">
        <f t="shared" si="52"/>
        <v>19989394</v>
      </c>
      <c r="M658" s="12">
        <f t="shared" si="53"/>
        <v>10605.999999999767</v>
      </c>
      <c r="N658" s="13" t="str">
        <f t="shared" si="54"/>
        <v>UNICOMUNAL</v>
      </c>
      <c r="O658" s="13" t="str">
        <f t="shared" si="55"/>
        <v>UNIPROVINCIAL</v>
      </c>
      <c r="P658" s="13" t="str">
        <f>_xlfn.XLOOKUP($A658,ZONAS!$A$2:$A$18,ZONAS!$B$2:$B$18)</f>
        <v>CENTRO</v>
      </c>
      <c r="Q658" s="13" t="str">
        <f>_xlfn.XLOOKUP($B658,ZONAS!$D$2:$D$11,ZONAS!$E$2:$E$11)</f>
        <v>DVIA</v>
      </c>
    </row>
    <row r="659" spans="1:17" x14ac:dyDescent="0.2">
      <c r="A659" s="4" t="s">
        <v>128</v>
      </c>
      <c r="B659" s="4" t="s">
        <v>257</v>
      </c>
      <c r="C659" s="5" t="s">
        <v>7</v>
      </c>
      <c r="D659" s="5" t="s">
        <v>933</v>
      </c>
      <c r="E659" s="4" t="s">
        <v>934</v>
      </c>
      <c r="F659" s="36">
        <v>18000</v>
      </c>
      <c r="G659" s="36">
        <v>0</v>
      </c>
      <c r="H659" s="36">
        <v>18000</v>
      </c>
      <c r="I659" s="4" t="s">
        <v>63</v>
      </c>
      <c r="J659" s="4" t="s">
        <v>64</v>
      </c>
      <c r="K659" s="12">
        <f t="shared" si="51"/>
        <v>18000000</v>
      </c>
      <c r="L659" s="12">
        <f t="shared" si="52"/>
        <v>0</v>
      </c>
      <c r="M659" s="12">
        <f t="shared" si="53"/>
        <v>18000000</v>
      </c>
      <c r="N659" s="13" t="str">
        <f t="shared" si="54"/>
        <v>UNICOMUNAL</v>
      </c>
      <c r="O659" s="13" t="str">
        <f t="shared" si="55"/>
        <v>UNIPROVINCIAL</v>
      </c>
      <c r="P659" s="13" t="str">
        <f>_xlfn.XLOOKUP($A659,ZONAS!$A$2:$A$18,ZONAS!$B$2:$B$18)</f>
        <v>CENTRO</v>
      </c>
      <c r="Q659" s="13" t="str">
        <f>_xlfn.XLOOKUP($B659,ZONAS!$D$2:$D$11,ZONAS!$E$2:$E$11)</f>
        <v>DVIA</v>
      </c>
    </row>
    <row r="660" spans="1:17" x14ac:dyDescent="0.2">
      <c r="A660" s="4" t="s">
        <v>128</v>
      </c>
      <c r="B660" s="4" t="s">
        <v>257</v>
      </c>
      <c r="C660" s="5" t="s">
        <v>7</v>
      </c>
      <c r="D660" s="5" t="s">
        <v>935</v>
      </c>
      <c r="E660" s="4" t="s">
        <v>2462</v>
      </c>
      <c r="F660" s="36">
        <v>103000</v>
      </c>
      <c r="G660" s="36">
        <v>48470.612000000001</v>
      </c>
      <c r="H660" s="36">
        <v>54529.387999999999</v>
      </c>
      <c r="I660" s="4" t="s">
        <v>60</v>
      </c>
      <c r="J660" s="4" t="s">
        <v>890</v>
      </c>
      <c r="K660" s="12">
        <f t="shared" si="51"/>
        <v>103000000</v>
      </c>
      <c r="L660" s="12">
        <f t="shared" si="52"/>
        <v>48470612</v>
      </c>
      <c r="M660" s="12">
        <f t="shared" si="53"/>
        <v>54529388</v>
      </c>
      <c r="N660" s="13" t="str">
        <f t="shared" si="54"/>
        <v>UNICOMUNAL</v>
      </c>
      <c r="O660" s="13" t="str">
        <f t="shared" si="55"/>
        <v>UNIPROVINCIAL</v>
      </c>
      <c r="P660" s="13" t="str">
        <f>_xlfn.XLOOKUP($A660,ZONAS!$A$2:$A$18,ZONAS!$B$2:$B$18)</f>
        <v>CENTRO</v>
      </c>
      <c r="Q660" s="13" t="str">
        <f>_xlfn.XLOOKUP($B660,ZONAS!$D$2:$D$11,ZONAS!$E$2:$E$11)</f>
        <v>DVIA</v>
      </c>
    </row>
    <row r="661" spans="1:17" x14ac:dyDescent="0.2">
      <c r="A661" s="4" t="s">
        <v>128</v>
      </c>
      <c r="B661" s="4" t="s">
        <v>257</v>
      </c>
      <c r="C661" s="5" t="s">
        <v>7</v>
      </c>
      <c r="D661" s="5" t="s">
        <v>936</v>
      </c>
      <c r="E661" s="4" t="s">
        <v>937</v>
      </c>
      <c r="F661" s="36">
        <v>19000</v>
      </c>
      <c r="G661" s="36">
        <v>0</v>
      </c>
      <c r="H661" s="36">
        <v>19000</v>
      </c>
      <c r="I661" s="4" t="s">
        <v>60</v>
      </c>
      <c r="J661" s="4" t="s">
        <v>908</v>
      </c>
      <c r="K661" s="12">
        <f t="shared" si="51"/>
        <v>19000000</v>
      </c>
      <c r="L661" s="12">
        <f t="shared" si="52"/>
        <v>0</v>
      </c>
      <c r="M661" s="12">
        <f t="shared" si="53"/>
        <v>19000000</v>
      </c>
      <c r="N661" s="13" t="str">
        <f t="shared" si="54"/>
        <v>UNICOMUNAL</v>
      </c>
      <c r="O661" s="13" t="str">
        <f t="shared" si="55"/>
        <v>UNIPROVINCIAL</v>
      </c>
      <c r="P661" s="13" t="str">
        <f>_xlfn.XLOOKUP($A661,ZONAS!$A$2:$A$18,ZONAS!$B$2:$B$18)</f>
        <v>CENTRO</v>
      </c>
      <c r="Q661" s="13" t="str">
        <f>_xlfn.XLOOKUP($B661,ZONAS!$D$2:$D$11,ZONAS!$E$2:$E$11)</f>
        <v>DVIA</v>
      </c>
    </row>
    <row r="662" spans="1:17" x14ac:dyDescent="0.2">
      <c r="A662" s="4" t="s">
        <v>128</v>
      </c>
      <c r="B662" s="4" t="s">
        <v>257</v>
      </c>
      <c r="C662" s="5" t="s">
        <v>7</v>
      </c>
      <c r="D662" s="5" t="s">
        <v>938</v>
      </c>
      <c r="E662" s="4" t="s">
        <v>939</v>
      </c>
      <c r="F662" s="36">
        <v>5173000</v>
      </c>
      <c r="G662" s="36">
        <v>40328.440999999999</v>
      </c>
      <c r="H662" s="36">
        <v>5132671.5590000004</v>
      </c>
      <c r="I662" s="4" t="s">
        <v>62</v>
      </c>
      <c r="J662" s="4" t="s">
        <v>940</v>
      </c>
      <c r="K662" s="12">
        <f t="shared" si="51"/>
        <v>5173000000</v>
      </c>
      <c r="L662" s="12">
        <f t="shared" si="52"/>
        <v>40328441</v>
      </c>
      <c r="M662" s="12">
        <f t="shared" si="53"/>
        <v>5132671559</v>
      </c>
      <c r="N662" s="13" t="str">
        <f t="shared" si="54"/>
        <v>UNICOMUNAL</v>
      </c>
      <c r="O662" s="13" t="str">
        <f t="shared" si="55"/>
        <v>UNIPROVINCIAL</v>
      </c>
      <c r="P662" s="13" t="str">
        <f>_xlfn.XLOOKUP($A662,ZONAS!$A$2:$A$18,ZONAS!$B$2:$B$18)</f>
        <v>CENTRO</v>
      </c>
      <c r="Q662" s="13" t="str">
        <f>_xlfn.XLOOKUP($B662,ZONAS!$D$2:$D$11,ZONAS!$E$2:$E$11)</f>
        <v>DVIA</v>
      </c>
    </row>
    <row r="663" spans="1:17" x14ac:dyDescent="0.2">
      <c r="A663" s="4" t="s">
        <v>128</v>
      </c>
      <c r="B663" s="4" t="s">
        <v>257</v>
      </c>
      <c r="C663" s="5" t="s">
        <v>7</v>
      </c>
      <c r="D663" s="5" t="s">
        <v>941</v>
      </c>
      <c r="E663" s="4" t="s">
        <v>942</v>
      </c>
      <c r="F663" s="36">
        <v>310000</v>
      </c>
      <c r="G663" s="36">
        <v>74509.862999999998</v>
      </c>
      <c r="H663" s="36">
        <v>235490.13699999999</v>
      </c>
      <c r="I663" s="4" t="s">
        <v>60</v>
      </c>
      <c r="J663" s="4" t="s">
        <v>915</v>
      </c>
      <c r="K663" s="12">
        <f t="shared" si="51"/>
        <v>310000000</v>
      </c>
      <c r="L663" s="12">
        <f t="shared" si="52"/>
        <v>74509863</v>
      </c>
      <c r="M663" s="12">
        <f t="shared" si="53"/>
        <v>235490137</v>
      </c>
      <c r="N663" s="13" t="str">
        <f t="shared" si="54"/>
        <v>UNICOMUNAL</v>
      </c>
      <c r="O663" s="13" t="str">
        <f t="shared" si="55"/>
        <v>UNIPROVINCIAL</v>
      </c>
      <c r="P663" s="13" t="str">
        <f>_xlfn.XLOOKUP($A663,ZONAS!$A$2:$A$18,ZONAS!$B$2:$B$18)</f>
        <v>CENTRO</v>
      </c>
      <c r="Q663" s="13" t="str">
        <f>_xlfn.XLOOKUP($B663,ZONAS!$D$2:$D$11,ZONAS!$E$2:$E$11)</f>
        <v>DVIA</v>
      </c>
    </row>
    <row r="664" spans="1:17" ht="51" x14ac:dyDescent="0.2">
      <c r="A664" s="4" t="s">
        <v>128</v>
      </c>
      <c r="B664" s="4" t="s">
        <v>257</v>
      </c>
      <c r="C664" s="5" t="s">
        <v>7</v>
      </c>
      <c r="D664" s="5" t="s">
        <v>3494</v>
      </c>
      <c r="E664" s="4" t="s">
        <v>3495</v>
      </c>
      <c r="F664" s="36">
        <v>2093500</v>
      </c>
      <c r="G664" s="36">
        <v>860870.95699999994</v>
      </c>
      <c r="H664" s="36">
        <v>1232629.0429999998</v>
      </c>
      <c r="I664" s="4" t="s">
        <v>895</v>
      </c>
      <c r="J664" s="4" t="s">
        <v>3496</v>
      </c>
      <c r="K664" s="12">
        <f t="shared" si="51"/>
        <v>2093500000</v>
      </c>
      <c r="L664" s="12">
        <f t="shared" si="52"/>
        <v>860870956.99999988</v>
      </c>
      <c r="M664" s="12">
        <f t="shared" si="53"/>
        <v>1232629042.9999998</v>
      </c>
      <c r="N664" s="13" t="str">
        <f t="shared" si="54"/>
        <v>UNICOMUNAL</v>
      </c>
      <c r="O664" s="13" t="str">
        <f t="shared" si="55"/>
        <v>UNIPROVINCIAL</v>
      </c>
      <c r="P664" s="13" t="str">
        <f>_xlfn.XLOOKUP($A664,ZONAS!$A$2:$A$18,ZONAS!$B$2:$B$18)</f>
        <v>CENTRO</v>
      </c>
      <c r="Q664" s="13" t="str">
        <f>_xlfn.XLOOKUP($B664,ZONAS!$D$2:$D$11,ZONAS!$E$2:$E$11)</f>
        <v>DVIA</v>
      </c>
    </row>
    <row r="665" spans="1:17" x14ac:dyDescent="0.2">
      <c r="A665" s="4" t="s">
        <v>128</v>
      </c>
      <c r="B665" s="4" t="s">
        <v>257</v>
      </c>
      <c r="C665" s="5" t="s">
        <v>7</v>
      </c>
      <c r="D665" s="5" t="s">
        <v>943</v>
      </c>
      <c r="E665" s="4" t="s">
        <v>2463</v>
      </c>
      <c r="F665" s="36">
        <v>1018000</v>
      </c>
      <c r="G665" s="36">
        <v>0</v>
      </c>
      <c r="H665" s="36">
        <v>1018000</v>
      </c>
      <c r="I665" s="4" t="s">
        <v>62</v>
      </c>
      <c r="J665" s="4" t="s">
        <v>944</v>
      </c>
      <c r="K665" s="12">
        <f t="shared" si="51"/>
        <v>1018000000</v>
      </c>
      <c r="L665" s="12">
        <f t="shared" si="52"/>
        <v>0</v>
      </c>
      <c r="M665" s="12">
        <f t="shared" si="53"/>
        <v>1018000000</v>
      </c>
      <c r="N665" s="13" t="str">
        <f t="shared" si="54"/>
        <v>UNICOMUNAL</v>
      </c>
      <c r="O665" s="13" t="str">
        <f t="shared" si="55"/>
        <v>UNIPROVINCIAL</v>
      </c>
      <c r="P665" s="13" t="str">
        <f>_xlfn.XLOOKUP($A665,ZONAS!$A$2:$A$18,ZONAS!$B$2:$B$18)</f>
        <v>CENTRO</v>
      </c>
      <c r="Q665" s="13" t="str">
        <f>_xlfn.XLOOKUP($B665,ZONAS!$D$2:$D$11,ZONAS!$E$2:$E$11)</f>
        <v>DVIA</v>
      </c>
    </row>
    <row r="666" spans="1:17" x14ac:dyDescent="0.2">
      <c r="A666" s="4" t="s">
        <v>128</v>
      </c>
      <c r="B666" s="4" t="s">
        <v>257</v>
      </c>
      <c r="C666" s="5" t="s">
        <v>7</v>
      </c>
      <c r="D666" s="5" t="s">
        <v>2971</v>
      </c>
      <c r="E666" s="4" t="s">
        <v>2972</v>
      </c>
      <c r="F666" s="36">
        <v>21760</v>
      </c>
      <c r="G666" s="36">
        <v>0</v>
      </c>
      <c r="H666" s="36">
        <v>21760</v>
      </c>
      <c r="I666" s="4" t="s">
        <v>62</v>
      </c>
      <c r="J666" s="4" t="s">
        <v>920</v>
      </c>
      <c r="K666" s="12">
        <f t="shared" si="51"/>
        <v>21760000</v>
      </c>
      <c r="L666" s="12">
        <f t="shared" si="52"/>
        <v>0</v>
      </c>
      <c r="M666" s="12">
        <f t="shared" si="53"/>
        <v>21760000</v>
      </c>
      <c r="N666" s="13" t="str">
        <f t="shared" si="54"/>
        <v>UNICOMUNAL</v>
      </c>
      <c r="O666" s="13" t="str">
        <f t="shared" si="55"/>
        <v>UNIPROVINCIAL</v>
      </c>
      <c r="P666" s="13" t="str">
        <f>_xlfn.XLOOKUP($A666,ZONAS!$A$2:$A$18,ZONAS!$B$2:$B$18)</f>
        <v>CENTRO</v>
      </c>
      <c r="Q666" s="13" t="str">
        <f>_xlfn.XLOOKUP($B666,ZONAS!$D$2:$D$11,ZONAS!$E$2:$E$11)</f>
        <v>DVIA</v>
      </c>
    </row>
    <row r="667" spans="1:17" x14ac:dyDescent="0.2">
      <c r="A667" s="4" t="s">
        <v>128</v>
      </c>
      <c r="B667" s="4" t="s">
        <v>257</v>
      </c>
      <c r="C667" s="5" t="s">
        <v>7</v>
      </c>
      <c r="D667" s="5" t="s">
        <v>945</v>
      </c>
      <c r="E667" s="4" t="s">
        <v>2464</v>
      </c>
      <c r="F667" s="36">
        <v>105000</v>
      </c>
      <c r="G667" s="36">
        <v>41698.321000000004</v>
      </c>
      <c r="H667" s="36">
        <v>63301.678999999996</v>
      </c>
      <c r="I667" s="4" t="s">
        <v>60</v>
      </c>
      <c r="J667" s="4" t="s">
        <v>890</v>
      </c>
      <c r="K667" s="12">
        <f t="shared" si="51"/>
        <v>105000000</v>
      </c>
      <c r="L667" s="12">
        <f t="shared" si="52"/>
        <v>41698321</v>
      </c>
      <c r="M667" s="12">
        <f t="shared" si="53"/>
        <v>63301679</v>
      </c>
      <c r="N667" s="13" t="str">
        <f t="shared" si="54"/>
        <v>UNICOMUNAL</v>
      </c>
      <c r="O667" s="13" t="str">
        <f t="shared" si="55"/>
        <v>UNIPROVINCIAL</v>
      </c>
      <c r="P667" s="13" t="str">
        <f>_xlfn.XLOOKUP($A667,ZONAS!$A$2:$A$18,ZONAS!$B$2:$B$18)</f>
        <v>CENTRO</v>
      </c>
      <c r="Q667" s="13" t="str">
        <f>_xlfn.XLOOKUP($B667,ZONAS!$D$2:$D$11,ZONAS!$E$2:$E$11)</f>
        <v>DVIA</v>
      </c>
    </row>
    <row r="668" spans="1:17" x14ac:dyDescent="0.2">
      <c r="A668" s="4" t="s">
        <v>128</v>
      </c>
      <c r="B668" s="4" t="s">
        <v>257</v>
      </c>
      <c r="C668" s="5" t="s">
        <v>7</v>
      </c>
      <c r="D668" s="5" t="s">
        <v>946</v>
      </c>
      <c r="E668" s="4" t="s">
        <v>947</v>
      </c>
      <c r="F668" s="36">
        <v>43170</v>
      </c>
      <c r="G668" s="36">
        <v>1999.2</v>
      </c>
      <c r="H668" s="36">
        <v>41170.800000000003</v>
      </c>
      <c r="I668" s="4" t="s">
        <v>62</v>
      </c>
      <c r="J668" s="4" t="s">
        <v>913</v>
      </c>
      <c r="K668" s="12">
        <f t="shared" si="51"/>
        <v>43170000</v>
      </c>
      <c r="L668" s="12">
        <f t="shared" si="52"/>
        <v>1999200</v>
      </c>
      <c r="M668" s="12">
        <f t="shared" si="53"/>
        <v>41170800</v>
      </c>
      <c r="N668" s="13" t="str">
        <f t="shared" si="54"/>
        <v>UNICOMUNAL</v>
      </c>
      <c r="O668" s="13" t="str">
        <f t="shared" si="55"/>
        <v>UNIPROVINCIAL</v>
      </c>
      <c r="P668" s="13" t="str">
        <f>_xlfn.XLOOKUP($A668,ZONAS!$A$2:$A$18,ZONAS!$B$2:$B$18)</f>
        <v>CENTRO</v>
      </c>
      <c r="Q668" s="13" t="str">
        <f>_xlfn.XLOOKUP($B668,ZONAS!$D$2:$D$11,ZONAS!$E$2:$E$11)</f>
        <v>DVIA</v>
      </c>
    </row>
    <row r="669" spans="1:17" x14ac:dyDescent="0.2">
      <c r="A669" s="4" t="s">
        <v>128</v>
      </c>
      <c r="B669" s="4" t="s">
        <v>257</v>
      </c>
      <c r="C669" s="5" t="s">
        <v>7</v>
      </c>
      <c r="D669" s="5" t="s">
        <v>948</v>
      </c>
      <c r="E669" s="4" t="s">
        <v>949</v>
      </c>
      <c r="F669" s="36">
        <v>29000</v>
      </c>
      <c r="G669" s="36">
        <v>11840</v>
      </c>
      <c r="H669" s="36">
        <v>17160</v>
      </c>
      <c r="I669" s="4" t="s">
        <v>63</v>
      </c>
      <c r="J669" s="4" t="s">
        <v>950</v>
      </c>
      <c r="K669" s="12">
        <f t="shared" si="51"/>
        <v>29000000</v>
      </c>
      <c r="L669" s="12">
        <f t="shared" si="52"/>
        <v>11840000</v>
      </c>
      <c r="M669" s="12">
        <f t="shared" si="53"/>
        <v>17160000</v>
      </c>
      <c r="N669" s="13" t="str">
        <f t="shared" si="54"/>
        <v>UNICOMUNAL</v>
      </c>
      <c r="O669" s="13" t="str">
        <f t="shared" si="55"/>
        <v>UNIPROVINCIAL</v>
      </c>
      <c r="P669" s="13" t="str">
        <f>_xlfn.XLOOKUP($A669,ZONAS!$A$2:$A$18,ZONAS!$B$2:$B$18)</f>
        <v>CENTRO</v>
      </c>
      <c r="Q669" s="13" t="str">
        <f>_xlfn.XLOOKUP($B669,ZONAS!$D$2:$D$11,ZONAS!$E$2:$E$11)</f>
        <v>DVIA</v>
      </c>
    </row>
    <row r="670" spans="1:17" ht="25.5" x14ac:dyDescent="0.2">
      <c r="A670" s="4" t="s">
        <v>128</v>
      </c>
      <c r="B670" s="4" t="s">
        <v>257</v>
      </c>
      <c r="C670" s="5" t="s">
        <v>7</v>
      </c>
      <c r="D670" s="5" t="s">
        <v>3497</v>
      </c>
      <c r="E670" s="4" t="s">
        <v>3498</v>
      </c>
      <c r="F670" s="36">
        <v>4376500</v>
      </c>
      <c r="G670" s="36">
        <v>1244781.68</v>
      </c>
      <c r="H670" s="36">
        <v>3131718.3200000003</v>
      </c>
      <c r="I670" s="4" t="s">
        <v>895</v>
      </c>
      <c r="J670" s="4" t="s">
        <v>3499</v>
      </c>
      <c r="K670" s="12">
        <f t="shared" si="51"/>
        <v>4376500000</v>
      </c>
      <c r="L670" s="12">
        <f t="shared" si="52"/>
        <v>1244781680</v>
      </c>
      <c r="M670" s="12">
        <f t="shared" si="53"/>
        <v>3131718320.0000005</v>
      </c>
      <c r="N670" s="13" t="str">
        <f t="shared" si="54"/>
        <v>UNICOMUNAL</v>
      </c>
      <c r="O670" s="13" t="str">
        <f t="shared" si="55"/>
        <v>UNIPROVINCIAL</v>
      </c>
      <c r="P670" s="13" t="str">
        <f>_xlfn.XLOOKUP($A670,ZONAS!$A$2:$A$18,ZONAS!$B$2:$B$18)</f>
        <v>CENTRO</v>
      </c>
      <c r="Q670" s="13" t="str">
        <f>_xlfn.XLOOKUP($B670,ZONAS!$D$2:$D$11,ZONAS!$E$2:$E$11)</f>
        <v>DVIA</v>
      </c>
    </row>
    <row r="671" spans="1:17" x14ac:dyDescent="0.2">
      <c r="A671" s="4" t="s">
        <v>128</v>
      </c>
      <c r="B671" s="4" t="s">
        <v>257</v>
      </c>
      <c r="C671" s="5" t="s">
        <v>7</v>
      </c>
      <c r="D671" s="5" t="s">
        <v>951</v>
      </c>
      <c r="E671" s="4" t="s">
        <v>952</v>
      </c>
      <c r="F671" s="36">
        <v>1136600</v>
      </c>
      <c r="G671" s="36">
        <v>0</v>
      </c>
      <c r="H671" s="36">
        <v>1136600</v>
      </c>
      <c r="I671" s="4" t="s">
        <v>60</v>
      </c>
      <c r="J671" s="4" t="s">
        <v>953</v>
      </c>
      <c r="K671" s="12">
        <f t="shared" si="51"/>
        <v>1136600000</v>
      </c>
      <c r="L671" s="12">
        <f t="shared" si="52"/>
        <v>0</v>
      </c>
      <c r="M671" s="12">
        <f t="shared" si="53"/>
        <v>1136600000</v>
      </c>
      <c r="N671" s="13" t="str">
        <f t="shared" si="54"/>
        <v>UNICOMUNAL</v>
      </c>
      <c r="O671" s="13" t="str">
        <f t="shared" si="55"/>
        <v>UNIPROVINCIAL</v>
      </c>
      <c r="P671" s="13" t="str">
        <f>_xlfn.XLOOKUP($A671,ZONAS!$A$2:$A$18,ZONAS!$B$2:$B$18)</f>
        <v>CENTRO</v>
      </c>
      <c r="Q671" s="13" t="str">
        <f>_xlfn.XLOOKUP($B671,ZONAS!$D$2:$D$11,ZONAS!$E$2:$E$11)</f>
        <v>DVIA</v>
      </c>
    </row>
    <row r="672" spans="1:17" x14ac:dyDescent="0.2">
      <c r="A672" s="4" t="s">
        <v>128</v>
      </c>
      <c r="B672" s="4" t="s">
        <v>257</v>
      </c>
      <c r="C672" s="5" t="s">
        <v>7</v>
      </c>
      <c r="D672" s="5" t="s">
        <v>954</v>
      </c>
      <c r="E672" s="4" t="s">
        <v>955</v>
      </c>
      <c r="F672" s="36">
        <v>923600</v>
      </c>
      <c r="G672" s="36">
        <v>69.995999999999995</v>
      </c>
      <c r="H672" s="36">
        <v>923530.00399999996</v>
      </c>
      <c r="I672" s="4" t="s">
        <v>60</v>
      </c>
      <c r="J672" s="4" t="s">
        <v>956</v>
      </c>
      <c r="K672" s="12">
        <f t="shared" si="51"/>
        <v>923600000</v>
      </c>
      <c r="L672" s="12">
        <f t="shared" si="52"/>
        <v>69996</v>
      </c>
      <c r="M672" s="12">
        <f t="shared" si="53"/>
        <v>923530004</v>
      </c>
      <c r="N672" s="13" t="str">
        <f t="shared" si="54"/>
        <v>UNICOMUNAL</v>
      </c>
      <c r="O672" s="13" t="str">
        <f t="shared" si="55"/>
        <v>UNIPROVINCIAL</v>
      </c>
      <c r="P672" s="13" t="str">
        <f>_xlfn.XLOOKUP($A672,ZONAS!$A$2:$A$18,ZONAS!$B$2:$B$18)</f>
        <v>CENTRO</v>
      </c>
      <c r="Q672" s="13" t="str">
        <f>_xlfn.XLOOKUP($B672,ZONAS!$D$2:$D$11,ZONAS!$E$2:$E$11)</f>
        <v>DVIA</v>
      </c>
    </row>
    <row r="673" spans="1:17" x14ac:dyDescent="0.2">
      <c r="A673" s="4" t="s">
        <v>128</v>
      </c>
      <c r="B673" s="4" t="s">
        <v>257</v>
      </c>
      <c r="C673" s="5" t="s">
        <v>7</v>
      </c>
      <c r="D673" s="5" t="s">
        <v>957</v>
      </c>
      <c r="E673" s="4" t="s">
        <v>958</v>
      </c>
      <c r="F673" s="36">
        <v>28000</v>
      </c>
      <c r="G673" s="36">
        <v>20949.116999999998</v>
      </c>
      <c r="H673" s="36">
        <v>7050.8830000000016</v>
      </c>
      <c r="I673" s="4" t="s">
        <v>63</v>
      </c>
      <c r="J673" s="4" t="s">
        <v>2973</v>
      </c>
      <c r="K673" s="12">
        <f t="shared" si="51"/>
        <v>28000000</v>
      </c>
      <c r="L673" s="12">
        <f t="shared" si="52"/>
        <v>20949117</v>
      </c>
      <c r="M673" s="12">
        <f t="shared" si="53"/>
        <v>7050883.0000000019</v>
      </c>
      <c r="N673" s="13" t="str">
        <f t="shared" si="54"/>
        <v>UNICOMUNAL</v>
      </c>
      <c r="O673" s="13" t="str">
        <f t="shared" si="55"/>
        <v>UNIPROVINCIAL</v>
      </c>
      <c r="P673" s="13" t="str">
        <f>_xlfn.XLOOKUP($A673,ZONAS!$A$2:$A$18,ZONAS!$B$2:$B$18)</f>
        <v>CENTRO</v>
      </c>
      <c r="Q673" s="13" t="str">
        <f>_xlfn.XLOOKUP($B673,ZONAS!$D$2:$D$11,ZONAS!$E$2:$E$11)</f>
        <v>DVIA</v>
      </c>
    </row>
    <row r="674" spans="1:17" x14ac:dyDescent="0.2">
      <c r="A674" s="4" t="s">
        <v>128</v>
      </c>
      <c r="B674" s="4" t="s">
        <v>257</v>
      </c>
      <c r="C674" s="5" t="s">
        <v>7</v>
      </c>
      <c r="D674" s="5" t="s">
        <v>959</v>
      </c>
      <c r="E674" s="4" t="s">
        <v>2465</v>
      </c>
      <c r="F674" s="36">
        <v>45000</v>
      </c>
      <c r="G674" s="36">
        <v>40303.366000000002</v>
      </c>
      <c r="H674" s="36">
        <v>4696.6339999999982</v>
      </c>
      <c r="I674" s="4" t="s">
        <v>60</v>
      </c>
      <c r="J674" s="4" t="s">
        <v>915</v>
      </c>
      <c r="K674" s="12">
        <f t="shared" si="51"/>
        <v>45000000</v>
      </c>
      <c r="L674" s="12">
        <f t="shared" si="52"/>
        <v>40303366</v>
      </c>
      <c r="M674" s="12">
        <f t="shared" si="53"/>
        <v>4696633.9999999981</v>
      </c>
      <c r="N674" s="13" t="str">
        <f t="shared" si="54"/>
        <v>UNICOMUNAL</v>
      </c>
      <c r="O674" s="13" t="str">
        <f t="shared" si="55"/>
        <v>UNIPROVINCIAL</v>
      </c>
      <c r="P674" s="13" t="str">
        <f>_xlfn.XLOOKUP($A674,ZONAS!$A$2:$A$18,ZONAS!$B$2:$B$18)</f>
        <v>CENTRO</v>
      </c>
      <c r="Q674" s="13" t="str">
        <f>_xlfn.XLOOKUP($B674,ZONAS!$D$2:$D$11,ZONAS!$E$2:$E$11)</f>
        <v>DVIA</v>
      </c>
    </row>
    <row r="675" spans="1:17" x14ac:dyDescent="0.2">
      <c r="A675" s="4" t="s">
        <v>128</v>
      </c>
      <c r="B675" s="4" t="s">
        <v>257</v>
      </c>
      <c r="C675" s="5" t="s">
        <v>7</v>
      </c>
      <c r="D675" s="5" t="s">
        <v>960</v>
      </c>
      <c r="E675" s="4" t="s">
        <v>2466</v>
      </c>
      <c r="F675" s="36">
        <v>132000</v>
      </c>
      <c r="G675" s="36">
        <v>18220</v>
      </c>
      <c r="H675" s="36">
        <v>113780</v>
      </c>
      <c r="I675" s="4" t="s">
        <v>60</v>
      </c>
      <c r="J675" s="4" t="s">
        <v>956</v>
      </c>
      <c r="K675" s="12">
        <f t="shared" si="51"/>
        <v>132000000</v>
      </c>
      <c r="L675" s="12">
        <f t="shared" si="52"/>
        <v>18220000</v>
      </c>
      <c r="M675" s="12">
        <f t="shared" si="53"/>
        <v>113780000</v>
      </c>
      <c r="N675" s="13" t="str">
        <f t="shared" si="54"/>
        <v>UNICOMUNAL</v>
      </c>
      <c r="O675" s="13" t="str">
        <f t="shared" si="55"/>
        <v>UNIPROVINCIAL</v>
      </c>
      <c r="P675" s="13" t="str">
        <f>_xlfn.XLOOKUP($A675,ZONAS!$A$2:$A$18,ZONAS!$B$2:$B$18)</f>
        <v>CENTRO</v>
      </c>
      <c r="Q675" s="13" t="str">
        <f>_xlfn.XLOOKUP($B675,ZONAS!$D$2:$D$11,ZONAS!$E$2:$E$11)</f>
        <v>DVIA</v>
      </c>
    </row>
    <row r="676" spans="1:17" x14ac:dyDescent="0.2">
      <c r="A676" s="4" t="s">
        <v>128</v>
      </c>
      <c r="B676" s="4" t="s">
        <v>257</v>
      </c>
      <c r="C676" s="5" t="s">
        <v>7</v>
      </c>
      <c r="D676" s="5" t="s">
        <v>961</v>
      </c>
      <c r="E676" s="4" t="s">
        <v>2467</v>
      </c>
      <c r="F676" s="36">
        <v>138000</v>
      </c>
      <c r="G676" s="36">
        <v>0</v>
      </c>
      <c r="H676" s="36">
        <v>138000</v>
      </c>
      <c r="I676" s="4" t="s">
        <v>63</v>
      </c>
      <c r="J676" s="4" t="s">
        <v>950</v>
      </c>
      <c r="K676" s="12">
        <f t="shared" si="51"/>
        <v>138000000</v>
      </c>
      <c r="L676" s="12">
        <f t="shared" si="52"/>
        <v>0</v>
      </c>
      <c r="M676" s="12">
        <f t="shared" si="53"/>
        <v>138000000</v>
      </c>
      <c r="N676" s="13" t="str">
        <f t="shared" si="54"/>
        <v>UNICOMUNAL</v>
      </c>
      <c r="O676" s="13" t="str">
        <f t="shared" si="55"/>
        <v>UNIPROVINCIAL</v>
      </c>
      <c r="P676" s="13" t="str">
        <f>_xlfn.XLOOKUP($A676,ZONAS!$A$2:$A$18,ZONAS!$B$2:$B$18)</f>
        <v>CENTRO</v>
      </c>
      <c r="Q676" s="13" t="str">
        <f>_xlfn.XLOOKUP($B676,ZONAS!$D$2:$D$11,ZONAS!$E$2:$E$11)</f>
        <v>DVIA</v>
      </c>
    </row>
    <row r="677" spans="1:17" x14ac:dyDescent="0.2">
      <c r="A677" s="4" t="s">
        <v>128</v>
      </c>
      <c r="B677" s="4" t="s">
        <v>257</v>
      </c>
      <c r="C677" s="5" t="s">
        <v>7</v>
      </c>
      <c r="D677" s="5" t="s">
        <v>962</v>
      </c>
      <c r="E677" s="4" t="s">
        <v>963</v>
      </c>
      <c r="F677" s="36">
        <v>84000</v>
      </c>
      <c r="G677" s="36">
        <v>20250</v>
      </c>
      <c r="H677" s="36">
        <v>63750</v>
      </c>
      <c r="I677" s="4" t="s">
        <v>62</v>
      </c>
      <c r="J677" s="4" t="s">
        <v>964</v>
      </c>
      <c r="K677" s="12">
        <f t="shared" si="51"/>
        <v>84000000</v>
      </c>
      <c r="L677" s="12">
        <f t="shared" si="52"/>
        <v>20250000</v>
      </c>
      <c r="M677" s="12">
        <f t="shared" si="53"/>
        <v>63750000</v>
      </c>
      <c r="N677" s="13" t="str">
        <f t="shared" si="54"/>
        <v>UNICOMUNAL</v>
      </c>
      <c r="O677" s="13" t="str">
        <f t="shared" si="55"/>
        <v>UNIPROVINCIAL</v>
      </c>
      <c r="P677" s="13" t="str">
        <f>_xlfn.XLOOKUP($A677,ZONAS!$A$2:$A$18,ZONAS!$B$2:$B$18)</f>
        <v>CENTRO</v>
      </c>
      <c r="Q677" s="13" t="str">
        <f>_xlfn.XLOOKUP($B677,ZONAS!$D$2:$D$11,ZONAS!$E$2:$E$11)</f>
        <v>DVIA</v>
      </c>
    </row>
    <row r="678" spans="1:17" x14ac:dyDescent="0.2">
      <c r="A678" s="4" t="s">
        <v>128</v>
      </c>
      <c r="B678" s="4" t="s">
        <v>257</v>
      </c>
      <c r="C678" s="5" t="s">
        <v>7</v>
      </c>
      <c r="D678" s="5" t="s">
        <v>965</v>
      </c>
      <c r="E678" s="4" t="s">
        <v>966</v>
      </c>
      <c r="F678" s="36">
        <v>77000</v>
      </c>
      <c r="G678" s="36">
        <v>19500</v>
      </c>
      <c r="H678" s="36">
        <v>57500</v>
      </c>
      <c r="I678" s="4" t="s">
        <v>62</v>
      </c>
      <c r="J678" s="4" t="s">
        <v>920</v>
      </c>
      <c r="K678" s="12">
        <f t="shared" si="51"/>
        <v>77000000</v>
      </c>
      <c r="L678" s="12">
        <f t="shared" si="52"/>
        <v>19500000</v>
      </c>
      <c r="M678" s="12">
        <f t="shared" si="53"/>
        <v>57500000</v>
      </c>
      <c r="N678" s="13" t="str">
        <f t="shared" si="54"/>
        <v>UNICOMUNAL</v>
      </c>
      <c r="O678" s="13" t="str">
        <f t="shared" si="55"/>
        <v>UNIPROVINCIAL</v>
      </c>
      <c r="P678" s="13" t="str">
        <f>_xlfn.XLOOKUP($A678,ZONAS!$A$2:$A$18,ZONAS!$B$2:$B$18)</f>
        <v>CENTRO</v>
      </c>
      <c r="Q678" s="13" t="str">
        <f>_xlfn.XLOOKUP($B678,ZONAS!$D$2:$D$11,ZONAS!$E$2:$E$11)</f>
        <v>DVIA</v>
      </c>
    </row>
    <row r="679" spans="1:17" ht="25.5" x14ac:dyDescent="0.2">
      <c r="A679" s="4" t="s">
        <v>128</v>
      </c>
      <c r="B679" s="4" t="s">
        <v>257</v>
      </c>
      <c r="C679" s="5" t="s">
        <v>7</v>
      </c>
      <c r="D679" s="5" t="s">
        <v>967</v>
      </c>
      <c r="E679" s="4" t="s">
        <v>968</v>
      </c>
      <c r="F679" s="36">
        <v>336000</v>
      </c>
      <c r="G679" s="36">
        <v>212703</v>
      </c>
      <c r="H679" s="36">
        <v>123297</v>
      </c>
      <c r="I679" s="4" t="s">
        <v>895</v>
      </c>
      <c r="J679" s="4" t="s">
        <v>2974</v>
      </c>
      <c r="K679" s="12">
        <f t="shared" si="51"/>
        <v>336000000</v>
      </c>
      <c r="L679" s="12">
        <f t="shared" si="52"/>
        <v>212703000</v>
      </c>
      <c r="M679" s="12">
        <f t="shared" si="53"/>
        <v>123297000</v>
      </c>
      <c r="N679" s="13" t="str">
        <f t="shared" si="54"/>
        <v>UNICOMUNAL</v>
      </c>
      <c r="O679" s="13" t="str">
        <f t="shared" si="55"/>
        <v>UNIPROVINCIAL</v>
      </c>
      <c r="P679" s="13" t="str">
        <f>_xlfn.XLOOKUP($A679,ZONAS!$A$2:$A$18,ZONAS!$B$2:$B$18)</f>
        <v>CENTRO</v>
      </c>
      <c r="Q679" s="13" t="str">
        <f>_xlfn.XLOOKUP($B679,ZONAS!$D$2:$D$11,ZONAS!$E$2:$E$11)</f>
        <v>DVIA</v>
      </c>
    </row>
    <row r="680" spans="1:17" x14ac:dyDescent="0.2">
      <c r="A680" s="4" t="s">
        <v>128</v>
      </c>
      <c r="B680" s="4" t="s">
        <v>257</v>
      </c>
      <c r="C680" s="5" t="s">
        <v>7</v>
      </c>
      <c r="D680" s="5" t="s">
        <v>969</v>
      </c>
      <c r="E680" s="4" t="s">
        <v>2468</v>
      </c>
      <c r="F680" s="36">
        <v>1122600</v>
      </c>
      <c r="G680" s="36">
        <v>0</v>
      </c>
      <c r="H680" s="36">
        <v>1122600</v>
      </c>
      <c r="I680" s="4" t="s">
        <v>60</v>
      </c>
      <c r="J680" s="4" t="s">
        <v>890</v>
      </c>
      <c r="K680" s="12">
        <f t="shared" si="51"/>
        <v>1122600000</v>
      </c>
      <c r="L680" s="12">
        <f t="shared" si="52"/>
        <v>0</v>
      </c>
      <c r="M680" s="12">
        <f t="shared" si="53"/>
        <v>1122600000</v>
      </c>
      <c r="N680" s="13" t="str">
        <f t="shared" si="54"/>
        <v>UNICOMUNAL</v>
      </c>
      <c r="O680" s="13" t="str">
        <f t="shared" si="55"/>
        <v>UNIPROVINCIAL</v>
      </c>
      <c r="P680" s="13" t="str">
        <f>_xlfn.XLOOKUP($A680,ZONAS!$A$2:$A$18,ZONAS!$B$2:$B$18)</f>
        <v>CENTRO</v>
      </c>
      <c r="Q680" s="13" t="str">
        <f>_xlfn.XLOOKUP($B680,ZONAS!$D$2:$D$11,ZONAS!$E$2:$E$11)</f>
        <v>DVIA</v>
      </c>
    </row>
    <row r="681" spans="1:17" x14ac:dyDescent="0.2">
      <c r="A681" s="4" t="s">
        <v>128</v>
      </c>
      <c r="B681" s="4" t="s">
        <v>257</v>
      </c>
      <c r="C681" s="5" t="s">
        <v>7</v>
      </c>
      <c r="D681" s="5" t="s">
        <v>970</v>
      </c>
      <c r="E681" s="4" t="s">
        <v>971</v>
      </c>
      <c r="F681" s="36">
        <v>1048700</v>
      </c>
      <c r="G681" s="36">
        <v>333.2</v>
      </c>
      <c r="H681" s="36">
        <v>1048366.8</v>
      </c>
      <c r="I681" s="4" t="s">
        <v>62</v>
      </c>
      <c r="J681" s="4" t="s">
        <v>972</v>
      </c>
      <c r="K681" s="12">
        <f t="shared" si="51"/>
        <v>1048700000</v>
      </c>
      <c r="L681" s="12">
        <f t="shared" si="52"/>
        <v>333200</v>
      </c>
      <c r="M681" s="12">
        <f t="shared" si="53"/>
        <v>1048366800</v>
      </c>
      <c r="N681" s="13" t="str">
        <f t="shared" si="54"/>
        <v>UNICOMUNAL</v>
      </c>
      <c r="O681" s="13" t="str">
        <f t="shared" si="55"/>
        <v>UNIPROVINCIAL</v>
      </c>
      <c r="P681" s="13" t="str">
        <f>_xlfn.XLOOKUP($A681,ZONAS!$A$2:$A$18,ZONAS!$B$2:$B$18)</f>
        <v>CENTRO</v>
      </c>
      <c r="Q681" s="13" t="str">
        <f>_xlfn.XLOOKUP($B681,ZONAS!$D$2:$D$11,ZONAS!$E$2:$E$11)</f>
        <v>DVIA</v>
      </c>
    </row>
    <row r="682" spans="1:17" x14ac:dyDescent="0.2">
      <c r="A682" s="4" t="s">
        <v>128</v>
      </c>
      <c r="B682" s="4" t="s">
        <v>257</v>
      </c>
      <c r="C682" s="5" t="s">
        <v>7</v>
      </c>
      <c r="D682" s="5" t="s">
        <v>973</v>
      </c>
      <c r="E682" s="4" t="s">
        <v>2469</v>
      </c>
      <c r="F682" s="36">
        <v>295000</v>
      </c>
      <c r="G682" s="36">
        <v>0</v>
      </c>
      <c r="H682" s="36">
        <v>295000</v>
      </c>
      <c r="I682" s="4" t="s">
        <v>60</v>
      </c>
      <c r="J682" s="4" t="s">
        <v>974</v>
      </c>
      <c r="K682" s="12">
        <f t="shared" si="51"/>
        <v>295000000</v>
      </c>
      <c r="L682" s="12">
        <f t="shared" si="52"/>
        <v>0</v>
      </c>
      <c r="M682" s="12">
        <f t="shared" si="53"/>
        <v>295000000</v>
      </c>
      <c r="N682" s="13" t="str">
        <f t="shared" si="54"/>
        <v>UNICOMUNAL</v>
      </c>
      <c r="O682" s="13" t="str">
        <f t="shared" si="55"/>
        <v>UNIPROVINCIAL</v>
      </c>
      <c r="P682" s="13" t="str">
        <f>_xlfn.XLOOKUP($A682,ZONAS!$A$2:$A$18,ZONAS!$B$2:$B$18)</f>
        <v>CENTRO</v>
      </c>
      <c r="Q682" s="13" t="str">
        <f>_xlfn.XLOOKUP($B682,ZONAS!$D$2:$D$11,ZONAS!$E$2:$E$11)</f>
        <v>DVIA</v>
      </c>
    </row>
    <row r="683" spans="1:17" x14ac:dyDescent="0.2">
      <c r="A683" s="4" t="s">
        <v>128</v>
      </c>
      <c r="B683" s="4" t="s">
        <v>257</v>
      </c>
      <c r="C683" s="5" t="s">
        <v>7</v>
      </c>
      <c r="D683" s="5" t="s">
        <v>975</v>
      </c>
      <c r="E683" s="4" t="s">
        <v>2470</v>
      </c>
      <c r="F683" s="36">
        <v>922600</v>
      </c>
      <c r="G683" s="36">
        <v>0</v>
      </c>
      <c r="H683" s="36">
        <v>922600</v>
      </c>
      <c r="I683" s="4" t="s">
        <v>60</v>
      </c>
      <c r="J683" s="4" t="s">
        <v>890</v>
      </c>
      <c r="K683" s="12">
        <f t="shared" si="51"/>
        <v>922600000</v>
      </c>
      <c r="L683" s="12">
        <f t="shared" si="52"/>
        <v>0</v>
      </c>
      <c r="M683" s="12">
        <f t="shared" si="53"/>
        <v>922600000</v>
      </c>
      <c r="N683" s="13" t="str">
        <f t="shared" si="54"/>
        <v>UNICOMUNAL</v>
      </c>
      <c r="O683" s="13" t="str">
        <f t="shared" si="55"/>
        <v>UNIPROVINCIAL</v>
      </c>
      <c r="P683" s="13" t="str">
        <f>_xlfn.XLOOKUP($A683,ZONAS!$A$2:$A$18,ZONAS!$B$2:$B$18)</f>
        <v>CENTRO</v>
      </c>
      <c r="Q683" s="13" t="str">
        <f>_xlfn.XLOOKUP($B683,ZONAS!$D$2:$D$11,ZONAS!$E$2:$E$11)</f>
        <v>DVIA</v>
      </c>
    </row>
    <row r="684" spans="1:17" x14ac:dyDescent="0.2">
      <c r="A684" s="4" t="s">
        <v>128</v>
      </c>
      <c r="B684" s="4" t="s">
        <v>257</v>
      </c>
      <c r="C684" s="5" t="s">
        <v>7</v>
      </c>
      <c r="D684" s="5" t="s">
        <v>976</v>
      </c>
      <c r="E684" s="4" t="s">
        <v>977</v>
      </c>
      <c r="F684" s="36">
        <v>141000</v>
      </c>
      <c r="G684" s="36">
        <v>10319.848</v>
      </c>
      <c r="H684" s="36">
        <v>130680.152</v>
      </c>
      <c r="I684" s="4" t="s">
        <v>62</v>
      </c>
      <c r="J684" s="4" t="s">
        <v>913</v>
      </c>
      <c r="K684" s="12">
        <f t="shared" si="51"/>
        <v>141000000</v>
      </c>
      <c r="L684" s="12">
        <f t="shared" si="52"/>
        <v>10319848</v>
      </c>
      <c r="M684" s="12">
        <f t="shared" si="53"/>
        <v>130680152</v>
      </c>
      <c r="N684" s="13" t="str">
        <f t="shared" si="54"/>
        <v>UNICOMUNAL</v>
      </c>
      <c r="O684" s="13" t="str">
        <f t="shared" si="55"/>
        <v>UNIPROVINCIAL</v>
      </c>
      <c r="P684" s="13" t="str">
        <f>_xlfn.XLOOKUP($A684,ZONAS!$A$2:$A$18,ZONAS!$B$2:$B$18)</f>
        <v>CENTRO</v>
      </c>
      <c r="Q684" s="13" t="str">
        <f>_xlfn.XLOOKUP($B684,ZONAS!$D$2:$D$11,ZONAS!$E$2:$E$11)</f>
        <v>DVIA</v>
      </c>
    </row>
    <row r="685" spans="1:17" x14ac:dyDescent="0.2">
      <c r="A685" s="4" t="s">
        <v>128</v>
      </c>
      <c r="B685" s="4" t="s">
        <v>257</v>
      </c>
      <c r="C685" s="5" t="s">
        <v>7</v>
      </c>
      <c r="D685" s="5" t="s">
        <v>3500</v>
      </c>
      <c r="E685" s="4" t="s">
        <v>3501</v>
      </c>
      <c r="F685" s="36">
        <v>3310000</v>
      </c>
      <c r="G685" s="36">
        <v>160287.99599999998</v>
      </c>
      <c r="H685" s="36">
        <v>3149712.0039999997</v>
      </c>
      <c r="I685" s="4" t="s">
        <v>62</v>
      </c>
      <c r="J685" s="4" t="s">
        <v>3502</v>
      </c>
      <c r="K685" s="12">
        <f t="shared" si="51"/>
        <v>3310000000</v>
      </c>
      <c r="L685" s="12">
        <f t="shared" si="52"/>
        <v>160287995.99999997</v>
      </c>
      <c r="M685" s="12">
        <f t="shared" si="53"/>
        <v>3149712003.9999995</v>
      </c>
      <c r="N685" s="13" t="str">
        <f t="shared" si="54"/>
        <v>UNICOMUNAL</v>
      </c>
      <c r="O685" s="13" t="str">
        <f t="shared" si="55"/>
        <v>UNIPROVINCIAL</v>
      </c>
      <c r="P685" s="13" t="str">
        <f>_xlfn.XLOOKUP($A685,ZONAS!$A$2:$A$18,ZONAS!$B$2:$B$18)</f>
        <v>CENTRO</v>
      </c>
      <c r="Q685" s="13" t="str">
        <f>_xlfn.XLOOKUP($B685,ZONAS!$D$2:$D$11,ZONAS!$E$2:$E$11)</f>
        <v>DVIA</v>
      </c>
    </row>
    <row r="686" spans="1:17" ht="51" x14ac:dyDescent="0.2">
      <c r="A686" s="4" t="s">
        <v>128</v>
      </c>
      <c r="B686" s="4" t="s">
        <v>257</v>
      </c>
      <c r="C686" s="5" t="s">
        <v>7</v>
      </c>
      <c r="D686" s="5" t="s">
        <v>3503</v>
      </c>
      <c r="E686" s="4" t="s">
        <v>3504</v>
      </c>
      <c r="F686" s="36">
        <v>203000</v>
      </c>
      <c r="G686" s="36">
        <v>124800.818</v>
      </c>
      <c r="H686" s="36">
        <v>78199.182000000001</v>
      </c>
      <c r="I686" s="4" t="s">
        <v>895</v>
      </c>
      <c r="J686" s="4" t="s">
        <v>3505</v>
      </c>
      <c r="K686" s="12">
        <f t="shared" si="51"/>
        <v>203000000</v>
      </c>
      <c r="L686" s="12">
        <f t="shared" si="52"/>
        <v>124800818</v>
      </c>
      <c r="M686" s="12">
        <f t="shared" si="53"/>
        <v>78199182</v>
      </c>
      <c r="N686" s="13" t="str">
        <f t="shared" si="54"/>
        <v>UNICOMUNAL</v>
      </c>
      <c r="O686" s="13" t="str">
        <f t="shared" si="55"/>
        <v>UNIPROVINCIAL</v>
      </c>
      <c r="P686" s="13" t="str">
        <f>_xlfn.XLOOKUP($A686,ZONAS!$A$2:$A$18,ZONAS!$B$2:$B$18)</f>
        <v>CENTRO</v>
      </c>
      <c r="Q686" s="13" t="str">
        <f>_xlfn.XLOOKUP($B686,ZONAS!$D$2:$D$11,ZONAS!$E$2:$E$11)</f>
        <v>DVIA</v>
      </c>
    </row>
    <row r="687" spans="1:17" ht="25.5" x14ac:dyDescent="0.2">
      <c r="A687" s="4" t="s">
        <v>128</v>
      </c>
      <c r="B687" s="4" t="s">
        <v>257</v>
      </c>
      <c r="C687" s="5" t="s">
        <v>7</v>
      </c>
      <c r="D687" s="5" t="s">
        <v>978</v>
      </c>
      <c r="E687" s="4" t="s">
        <v>979</v>
      </c>
      <c r="F687" s="36">
        <v>225000</v>
      </c>
      <c r="G687" s="36">
        <v>0</v>
      </c>
      <c r="H687" s="36">
        <v>225000</v>
      </c>
      <c r="I687" s="4" t="s">
        <v>895</v>
      </c>
      <c r="J687" s="4" t="s">
        <v>2975</v>
      </c>
      <c r="K687" s="12">
        <f t="shared" si="51"/>
        <v>225000000</v>
      </c>
      <c r="L687" s="12">
        <f t="shared" si="52"/>
        <v>0</v>
      </c>
      <c r="M687" s="12">
        <f t="shared" si="53"/>
        <v>225000000</v>
      </c>
      <c r="N687" s="13" t="str">
        <f t="shared" si="54"/>
        <v>UNICOMUNAL</v>
      </c>
      <c r="O687" s="13" t="str">
        <f t="shared" si="55"/>
        <v>UNIPROVINCIAL</v>
      </c>
      <c r="P687" s="13" t="str">
        <f>_xlfn.XLOOKUP($A687,ZONAS!$A$2:$A$18,ZONAS!$B$2:$B$18)</f>
        <v>CENTRO</v>
      </c>
      <c r="Q687" s="13" t="str">
        <f>_xlfn.XLOOKUP($B687,ZONAS!$D$2:$D$11,ZONAS!$E$2:$E$11)</f>
        <v>DVIA</v>
      </c>
    </row>
    <row r="688" spans="1:17" ht="51" x14ac:dyDescent="0.2">
      <c r="A688" s="4" t="s">
        <v>128</v>
      </c>
      <c r="B688" s="4" t="s">
        <v>257</v>
      </c>
      <c r="C688" s="5" t="s">
        <v>7</v>
      </c>
      <c r="D688" s="5" t="s">
        <v>981</v>
      </c>
      <c r="E688" s="4" t="s">
        <v>2471</v>
      </c>
      <c r="F688" s="36">
        <v>229000</v>
      </c>
      <c r="G688" s="36">
        <v>132000</v>
      </c>
      <c r="H688" s="36">
        <v>97000</v>
      </c>
      <c r="I688" s="4" t="s">
        <v>895</v>
      </c>
      <c r="J688" s="4" t="s">
        <v>982</v>
      </c>
      <c r="K688" s="12">
        <f t="shared" si="51"/>
        <v>229000000</v>
      </c>
      <c r="L688" s="12">
        <f t="shared" si="52"/>
        <v>132000000</v>
      </c>
      <c r="M688" s="12">
        <f t="shared" si="53"/>
        <v>97000000</v>
      </c>
      <c r="N688" s="13" t="str">
        <f t="shared" si="54"/>
        <v>UNICOMUNAL</v>
      </c>
      <c r="O688" s="13" t="str">
        <f t="shared" si="55"/>
        <v>UNIPROVINCIAL</v>
      </c>
      <c r="P688" s="13" t="str">
        <f>_xlfn.XLOOKUP($A688,ZONAS!$A$2:$A$18,ZONAS!$B$2:$B$18)</f>
        <v>CENTRO</v>
      </c>
      <c r="Q688" s="13" t="str">
        <f>_xlfn.XLOOKUP($B688,ZONAS!$D$2:$D$11,ZONAS!$E$2:$E$11)</f>
        <v>DVIA</v>
      </c>
    </row>
    <row r="689" spans="1:17" x14ac:dyDescent="0.2">
      <c r="A689" s="4" t="s">
        <v>128</v>
      </c>
      <c r="B689" s="4" t="s">
        <v>257</v>
      </c>
      <c r="C689" s="5" t="s">
        <v>7</v>
      </c>
      <c r="D689" s="5" t="s">
        <v>2472</v>
      </c>
      <c r="E689" s="4" t="s">
        <v>2976</v>
      </c>
      <c r="F689" s="36">
        <v>10630</v>
      </c>
      <c r="G689" s="36">
        <v>0</v>
      </c>
      <c r="H689" s="36">
        <v>10630</v>
      </c>
      <c r="I689" s="4" t="s">
        <v>60</v>
      </c>
      <c r="J689" s="4" t="s">
        <v>1951</v>
      </c>
      <c r="K689" s="12">
        <f t="shared" si="51"/>
        <v>10630000</v>
      </c>
      <c r="L689" s="12">
        <f t="shared" si="52"/>
        <v>0</v>
      </c>
      <c r="M689" s="12">
        <f t="shared" si="53"/>
        <v>10630000</v>
      </c>
      <c r="N689" s="13" t="str">
        <f t="shared" si="54"/>
        <v>UNICOMUNAL</v>
      </c>
      <c r="O689" s="13" t="str">
        <f t="shared" si="55"/>
        <v>UNIPROVINCIAL</v>
      </c>
      <c r="P689" s="13" t="str">
        <f>_xlfn.XLOOKUP($A689,ZONAS!$A$2:$A$18,ZONAS!$B$2:$B$18)</f>
        <v>CENTRO</v>
      </c>
      <c r="Q689" s="13" t="str">
        <f>_xlfn.XLOOKUP($B689,ZONAS!$D$2:$D$11,ZONAS!$E$2:$E$11)</f>
        <v>DVIA</v>
      </c>
    </row>
    <row r="690" spans="1:17" x14ac:dyDescent="0.2">
      <c r="A690" s="4" t="s">
        <v>128</v>
      </c>
      <c r="B690" s="4" t="s">
        <v>257</v>
      </c>
      <c r="C690" s="5" t="s">
        <v>7</v>
      </c>
      <c r="D690" s="5" t="s">
        <v>2977</v>
      </c>
      <c r="E690" s="4" t="s">
        <v>2978</v>
      </c>
      <c r="F690" s="36">
        <v>54160</v>
      </c>
      <c r="G690" s="36">
        <v>0</v>
      </c>
      <c r="H690" s="36">
        <v>54160</v>
      </c>
      <c r="I690" s="4" t="s">
        <v>23</v>
      </c>
      <c r="J690" s="4" t="s">
        <v>24</v>
      </c>
      <c r="K690" s="12">
        <f t="shared" si="51"/>
        <v>54160000</v>
      </c>
      <c r="L690" s="12">
        <f t="shared" si="52"/>
        <v>0</v>
      </c>
      <c r="M690" s="12">
        <f t="shared" si="53"/>
        <v>54160000</v>
      </c>
      <c r="N690" s="13" t="str">
        <f t="shared" si="54"/>
        <v>INTERCOMUNAL</v>
      </c>
      <c r="O690" s="13" t="str">
        <f t="shared" si="55"/>
        <v>INTERPROVINCIAL</v>
      </c>
      <c r="P690" s="13" t="str">
        <f>_xlfn.XLOOKUP($A690,ZONAS!$A$2:$A$18,ZONAS!$B$2:$B$18)</f>
        <v>CENTRO</v>
      </c>
      <c r="Q690" s="13" t="str">
        <f>_xlfn.XLOOKUP($B690,ZONAS!$D$2:$D$11,ZONAS!$E$2:$E$11)</f>
        <v>DVIA</v>
      </c>
    </row>
    <row r="691" spans="1:17" x14ac:dyDescent="0.2">
      <c r="A691" s="4" t="s">
        <v>128</v>
      </c>
      <c r="B691" s="4" t="s">
        <v>257</v>
      </c>
      <c r="C691" s="5" t="s">
        <v>7</v>
      </c>
      <c r="D691" s="5" t="s">
        <v>2473</v>
      </c>
      <c r="E691" s="4" t="s">
        <v>2979</v>
      </c>
      <c r="F691" s="36">
        <v>400000</v>
      </c>
      <c r="G691" s="36">
        <v>0</v>
      </c>
      <c r="H691" s="36">
        <v>400000</v>
      </c>
      <c r="I691" s="4" t="s">
        <v>62</v>
      </c>
      <c r="J691" s="4" t="s">
        <v>927</v>
      </c>
      <c r="K691" s="12">
        <f t="shared" si="51"/>
        <v>400000000</v>
      </c>
      <c r="L691" s="12">
        <f t="shared" si="52"/>
        <v>0</v>
      </c>
      <c r="M691" s="12">
        <f t="shared" si="53"/>
        <v>400000000</v>
      </c>
      <c r="N691" s="13" t="str">
        <f t="shared" si="54"/>
        <v>UNICOMUNAL</v>
      </c>
      <c r="O691" s="13" t="str">
        <f t="shared" si="55"/>
        <v>UNIPROVINCIAL</v>
      </c>
      <c r="P691" s="13" t="str">
        <f>_xlfn.XLOOKUP($A691,ZONAS!$A$2:$A$18,ZONAS!$B$2:$B$18)</f>
        <v>CENTRO</v>
      </c>
      <c r="Q691" s="13" t="str">
        <f>_xlfn.XLOOKUP($B691,ZONAS!$D$2:$D$11,ZONAS!$E$2:$E$11)</f>
        <v>DVIA</v>
      </c>
    </row>
    <row r="692" spans="1:17" x14ac:dyDescent="0.2">
      <c r="A692" s="4" t="s">
        <v>128</v>
      </c>
      <c r="B692" s="4" t="s">
        <v>257</v>
      </c>
      <c r="C692" s="5" t="s">
        <v>7</v>
      </c>
      <c r="D692" s="5" t="s">
        <v>3506</v>
      </c>
      <c r="E692" s="4" t="s">
        <v>3507</v>
      </c>
      <c r="F692" s="36">
        <v>2276000</v>
      </c>
      <c r="G692" s="36">
        <v>295545.658</v>
      </c>
      <c r="H692" s="36">
        <v>1980454.3419999999</v>
      </c>
      <c r="I692" s="4" t="s">
        <v>23</v>
      </c>
      <c r="J692" s="4" t="s">
        <v>24</v>
      </c>
      <c r="K692" s="12">
        <f t="shared" si="51"/>
        <v>2276000000</v>
      </c>
      <c r="L692" s="12">
        <f t="shared" si="52"/>
        <v>295545658</v>
      </c>
      <c r="M692" s="12">
        <f t="shared" si="53"/>
        <v>1980454342</v>
      </c>
      <c r="N692" s="13" t="str">
        <f t="shared" si="54"/>
        <v>INTERCOMUNAL</v>
      </c>
      <c r="O692" s="13" t="str">
        <f t="shared" si="55"/>
        <v>INTERPROVINCIAL</v>
      </c>
      <c r="P692" s="13" t="str">
        <f>_xlfn.XLOOKUP($A692,ZONAS!$A$2:$A$18,ZONAS!$B$2:$B$18)</f>
        <v>CENTRO</v>
      </c>
      <c r="Q692" s="13" t="str">
        <f>_xlfn.XLOOKUP($B692,ZONAS!$D$2:$D$11,ZONAS!$E$2:$E$11)</f>
        <v>DVIA</v>
      </c>
    </row>
    <row r="693" spans="1:17" x14ac:dyDescent="0.2">
      <c r="A693" s="4" t="s">
        <v>128</v>
      </c>
      <c r="B693" s="4" t="s">
        <v>257</v>
      </c>
      <c r="C693" s="5" t="s">
        <v>7</v>
      </c>
      <c r="D693" s="5" t="s">
        <v>3508</v>
      </c>
      <c r="E693" s="4" t="s">
        <v>3509</v>
      </c>
      <c r="F693" s="36">
        <v>1698500</v>
      </c>
      <c r="G693" s="36">
        <v>1275075.936</v>
      </c>
      <c r="H693" s="36">
        <v>423424.06400000001</v>
      </c>
      <c r="I693" s="4" t="s">
        <v>23</v>
      </c>
      <c r="J693" s="4" t="s">
        <v>24</v>
      </c>
      <c r="K693" s="12">
        <f t="shared" si="51"/>
        <v>1698500000</v>
      </c>
      <c r="L693" s="12">
        <f t="shared" si="52"/>
        <v>1275075936</v>
      </c>
      <c r="M693" s="12">
        <f t="shared" si="53"/>
        <v>423424064</v>
      </c>
      <c r="N693" s="13" t="str">
        <f t="shared" si="54"/>
        <v>INTERCOMUNAL</v>
      </c>
      <c r="O693" s="13" t="str">
        <f t="shared" si="55"/>
        <v>INTERPROVINCIAL</v>
      </c>
      <c r="P693" s="13" t="str">
        <f>_xlfn.XLOOKUP($A693,ZONAS!$A$2:$A$18,ZONAS!$B$2:$B$18)</f>
        <v>CENTRO</v>
      </c>
      <c r="Q693" s="13" t="str">
        <f>_xlfn.XLOOKUP($B693,ZONAS!$D$2:$D$11,ZONAS!$E$2:$E$11)</f>
        <v>DVIA</v>
      </c>
    </row>
    <row r="694" spans="1:17" x14ac:dyDescent="0.2">
      <c r="A694" s="4" t="s">
        <v>128</v>
      </c>
      <c r="B694" s="4" t="s">
        <v>257</v>
      </c>
      <c r="C694" s="5" t="s">
        <v>7</v>
      </c>
      <c r="D694" s="5" t="s">
        <v>2980</v>
      </c>
      <c r="E694" s="4" t="s">
        <v>2981</v>
      </c>
      <c r="F694" s="36">
        <v>53660</v>
      </c>
      <c r="G694" s="36">
        <v>0</v>
      </c>
      <c r="H694" s="36">
        <v>53660</v>
      </c>
      <c r="I694" s="4" t="s">
        <v>60</v>
      </c>
      <c r="J694" s="4" t="s">
        <v>2982</v>
      </c>
      <c r="K694" s="12">
        <f t="shared" si="51"/>
        <v>53660000</v>
      </c>
      <c r="L694" s="12">
        <f t="shared" si="52"/>
        <v>0</v>
      </c>
      <c r="M694" s="12">
        <f t="shared" si="53"/>
        <v>53660000</v>
      </c>
      <c r="N694" s="13" t="str">
        <f t="shared" si="54"/>
        <v>UNICOMUNAL</v>
      </c>
      <c r="O694" s="13" t="str">
        <f t="shared" si="55"/>
        <v>UNIPROVINCIAL</v>
      </c>
      <c r="P694" s="13" t="str">
        <f>_xlfn.XLOOKUP($A694,ZONAS!$A$2:$A$18,ZONAS!$B$2:$B$18)</f>
        <v>CENTRO</v>
      </c>
      <c r="Q694" s="13" t="str">
        <f>_xlfn.XLOOKUP($B694,ZONAS!$D$2:$D$11,ZONAS!$E$2:$E$11)</f>
        <v>DVIA</v>
      </c>
    </row>
    <row r="695" spans="1:17" ht="89.25" x14ac:dyDescent="0.2">
      <c r="A695" s="4" t="s">
        <v>128</v>
      </c>
      <c r="B695" s="4" t="s">
        <v>257</v>
      </c>
      <c r="C695" s="5" t="s">
        <v>7</v>
      </c>
      <c r="D695" s="5" t="s">
        <v>4095</v>
      </c>
      <c r="E695" s="4" t="s">
        <v>4096</v>
      </c>
      <c r="F695" s="36">
        <v>6622046</v>
      </c>
      <c r="G695" s="36">
        <v>1385167.808</v>
      </c>
      <c r="H695" s="36">
        <v>5236878.1919999998</v>
      </c>
      <c r="I695" s="4" t="s">
        <v>895</v>
      </c>
      <c r="J695" s="4" t="s">
        <v>896</v>
      </c>
      <c r="K695" s="12">
        <f t="shared" si="51"/>
        <v>6622046000</v>
      </c>
      <c r="L695" s="12">
        <f t="shared" si="52"/>
        <v>1385167808</v>
      </c>
      <c r="M695" s="12">
        <f t="shared" si="53"/>
        <v>5236878192</v>
      </c>
      <c r="N695" s="13" t="str">
        <f t="shared" si="54"/>
        <v>UNICOMUNAL</v>
      </c>
      <c r="O695" s="13" t="str">
        <f t="shared" si="55"/>
        <v>UNIPROVINCIAL</v>
      </c>
      <c r="P695" s="13" t="str">
        <f>_xlfn.XLOOKUP($A695,ZONAS!$A$2:$A$18,ZONAS!$B$2:$B$18)</f>
        <v>CENTRO</v>
      </c>
      <c r="Q695" s="13" t="str">
        <f>_xlfn.XLOOKUP($B695,ZONAS!$D$2:$D$11,ZONAS!$E$2:$E$11)</f>
        <v>DVIA</v>
      </c>
    </row>
    <row r="696" spans="1:17" x14ac:dyDescent="0.2">
      <c r="A696" s="4" t="s">
        <v>128</v>
      </c>
      <c r="B696" s="4" t="s">
        <v>257</v>
      </c>
      <c r="C696" s="5" t="s">
        <v>7</v>
      </c>
      <c r="D696" s="5" t="s">
        <v>2983</v>
      </c>
      <c r="E696" s="4" t="s">
        <v>2984</v>
      </c>
      <c r="F696" s="36">
        <v>95150</v>
      </c>
      <c r="G696" s="36">
        <v>0</v>
      </c>
      <c r="H696" s="36">
        <v>95150</v>
      </c>
      <c r="I696" s="4" t="s">
        <v>63</v>
      </c>
      <c r="J696" s="4" t="s">
        <v>195</v>
      </c>
      <c r="K696" s="12">
        <f t="shared" si="51"/>
        <v>95150000</v>
      </c>
      <c r="L696" s="12">
        <f t="shared" si="52"/>
        <v>0</v>
      </c>
      <c r="M696" s="12">
        <f t="shared" si="53"/>
        <v>95150000</v>
      </c>
      <c r="N696" s="13" t="str">
        <f t="shared" si="54"/>
        <v>UNICOMUNAL</v>
      </c>
      <c r="O696" s="13" t="str">
        <f t="shared" si="55"/>
        <v>UNIPROVINCIAL</v>
      </c>
      <c r="P696" s="13" t="str">
        <f>_xlfn.XLOOKUP($A696,ZONAS!$A$2:$A$18,ZONAS!$B$2:$B$18)</f>
        <v>CENTRO</v>
      </c>
      <c r="Q696" s="13" t="str">
        <f>_xlfn.XLOOKUP($B696,ZONAS!$D$2:$D$11,ZONAS!$E$2:$E$11)</f>
        <v>DVIA</v>
      </c>
    </row>
    <row r="697" spans="1:17" x14ac:dyDescent="0.2">
      <c r="A697" s="4" t="s">
        <v>128</v>
      </c>
      <c r="B697" s="4" t="s">
        <v>257</v>
      </c>
      <c r="C697" s="5" t="s">
        <v>7</v>
      </c>
      <c r="D697" s="5" t="s">
        <v>2474</v>
      </c>
      <c r="E697" s="4" t="s">
        <v>2985</v>
      </c>
      <c r="F697" s="36">
        <v>1480000</v>
      </c>
      <c r="G697" s="36">
        <v>0</v>
      </c>
      <c r="H697" s="36">
        <v>1480000</v>
      </c>
      <c r="I697" s="4" t="s">
        <v>23</v>
      </c>
      <c r="J697" s="4" t="s">
        <v>24</v>
      </c>
      <c r="K697" s="12">
        <f t="shared" si="51"/>
        <v>1480000000</v>
      </c>
      <c r="L697" s="12">
        <f t="shared" si="52"/>
        <v>0</v>
      </c>
      <c r="M697" s="12">
        <f t="shared" si="53"/>
        <v>1480000000</v>
      </c>
      <c r="N697" s="13" t="str">
        <f t="shared" si="54"/>
        <v>INTERCOMUNAL</v>
      </c>
      <c r="O697" s="13" t="str">
        <f t="shared" si="55"/>
        <v>INTERPROVINCIAL</v>
      </c>
      <c r="P697" s="13" t="str">
        <f>_xlfn.XLOOKUP($A697,ZONAS!$A$2:$A$18,ZONAS!$B$2:$B$18)</f>
        <v>CENTRO</v>
      </c>
      <c r="Q697" s="13" t="str">
        <f>_xlfn.XLOOKUP($B697,ZONAS!$D$2:$D$11,ZONAS!$E$2:$E$11)</f>
        <v>DVIA</v>
      </c>
    </row>
    <row r="698" spans="1:17" x14ac:dyDescent="0.2">
      <c r="A698" s="4" t="s">
        <v>128</v>
      </c>
      <c r="B698" s="4" t="s">
        <v>257</v>
      </c>
      <c r="C698" s="5" t="s">
        <v>7</v>
      </c>
      <c r="D698" s="5" t="s">
        <v>2742</v>
      </c>
      <c r="E698" s="4" t="s">
        <v>2986</v>
      </c>
      <c r="F698" s="36">
        <v>22378000</v>
      </c>
      <c r="G698" s="36">
        <v>0</v>
      </c>
      <c r="H698" s="36">
        <v>22378000</v>
      </c>
      <c r="I698" s="4" t="s">
        <v>23</v>
      </c>
      <c r="J698" s="4" t="s">
        <v>24</v>
      </c>
      <c r="K698" s="12">
        <f t="shared" si="51"/>
        <v>22378000000</v>
      </c>
      <c r="L698" s="12">
        <f t="shared" si="52"/>
        <v>0</v>
      </c>
      <c r="M698" s="12">
        <f t="shared" si="53"/>
        <v>22378000000</v>
      </c>
      <c r="N698" s="13" t="str">
        <f t="shared" si="54"/>
        <v>INTERCOMUNAL</v>
      </c>
      <c r="O698" s="13" t="str">
        <f t="shared" si="55"/>
        <v>INTERPROVINCIAL</v>
      </c>
      <c r="P698" s="13" t="str">
        <f>_xlfn.XLOOKUP($A698,ZONAS!$A$2:$A$18,ZONAS!$B$2:$B$18)</f>
        <v>CENTRO</v>
      </c>
      <c r="Q698" s="13" t="str">
        <f>_xlfn.XLOOKUP($B698,ZONAS!$D$2:$D$11,ZONAS!$E$2:$E$11)</f>
        <v>DVIA</v>
      </c>
    </row>
    <row r="699" spans="1:17" x14ac:dyDescent="0.2">
      <c r="A699" s="4" t="s">
        <v>128</v>
      </c>
      <c r="B699" s="4" t="s">
        <v>257</v>
      </c>
      <c r="C699" s="5" t="s">
        <v>7</v>
      </c>
      <c r="D699" s="5" t="s">
        <v>3510</v>
      </c>
      <c r="E699" s="4" t="s">
        <v>3511</v>
      </c>
      <c r="F699" s="36">
        <v>1000</v>
      </c>
      <c r="G699" s="36">
        <v>0</v>
      </c>
      <c r="H699" s="36">
        <v>1000</v>
      </c>
      <c r="I699" s="4" t="s">
        <v>63</v>
      </c>
      <c r="J699" s="4" t="s">
        <v>195</v>
      </c>
      <c r="K699" s="12">
        <f t="shared" si="51"/>
        <v>1000000</v>
      </c>
      <c r="L699" s="12">
        <f t="shared" si="52"/>
        <v>0</v>
      </c>
      <c r="M699" s="12">
        <f t="shared" si="53"/>
        <v>1000000</v>
      </c>
      <c r="N699" s="13" t="str">
        <f t="shared" si="54"/>
        <v>UNICOMUNAL</v>
      </c>
      <c r="O699" s="13" t="str">
        <f t="shared" si="55"/>
        <v>UNIPROVINCIAL</v>
      </c>
      <c r="P699" s="13" t="str">
        <f>_xlfn.XLOOKUP($A699,ZONAS!$A$2:$A$18,ZONAS!$B$2:$B$18)</f>
        <v>CENTRO</v>
      </c>
      <c r="Q699" s="13" t="str">
        <f>_xlfn.XLOOKUP($B699,ZONAS!$D$2:$D$11,ZONAS!$E$2:$E$11)</f>
        <v>DVIA</v>
      </c>
    </row>
    <row r="700" spans="1:17" x14ac:dyDescent="0.2">
      <c r="A700" s="4" t="s">
        <v>128</v>
      </c>
      <c r="B700" s="4" t="s">
        <v>257</v>
      </c>
      <c r="C700" s="5" t="s">
        <v>7</v>
      </c>
      <c r="D700" s="5" t="s">
        <v>2743</v>
      </c>
      <c r="E700" s="4" t="s">
        <v>2987</v>
      </c>
      <c r="F700" s="36">
        <v>26775000</v>
      </c>
      <c r="G700" s="36">
        <v>0</v>
      </c>
      <c r="H700" s="36">
        <v>26775000</v>
      </c>
      <c r="I700" s="4" t="s">
        <v>23</v>
      </c>
      <c r="J700" s="4" t="s">
        <v>24</v>
      </c>
      <c r="K700" s="12">
        <f t="shared" si="51"/>
        <v>26775000000</v>
      </c>
      <c r="L700" s="12">
        <f t="shared" si="52"/>
        <v>0</v>
      </c>
      <c r="M700" s="12">
        <f t="shared" si="53"/>
        <v>26775000000</v>
      </c>
      <c r="N700" s="13" t="str">
        <f t="shared" si="54"/>
        <v>INTERCOMUNAL</v>
      </c>
      <c r="O700" s="13" t="str">
        <f t="shared" si="55"/>
        <v>INTERPROVINCIAL</v>
      </c>
      <c r="P700" s="13" t="str">
        <f>_xlfn.XLOOKUP($A700,ZONAS!$A$2:$A$18,ZONAS!$B$2:$B$18)</f>
        <v>CENTRO</v>
      </c>
      <c r="Q700" s="13" t="str">
        <f>_xlfn.XLOOKUP($B700,ZONAS!$D$2:$D$11,ZONAS!$E$2:$E$11)</f>
        <v>DVIA</v>
      </c>
    </row>
    <row r="701" spans="1:17" x14ac:dyDescent="0.2">
      <c r="A701" s="4" t="s">
        <v>128</v>
      </c>
      <c r="B701" s="4" t="s">
        <v>257</v>
      </c>
      <c r="C701" s="5" t="s">
        <v>7</v>
      </c>
      <c r="D701" s="5" t="s">
        <v>2988</v>
      </c>
      <c r="E701" s="4" t="s">
        <v>2989</v>
      </c>
      <c r="F701" s="36">
        <v>53650</v>
      </c>
      <c r="G701" s="36">
        <v>0</v>
      </c>
      <c r="H701" s="36">
        <v>53650</v>
      </c>
      <c r="I701" s="4" t="s">
        <v>62</v>
      </c>
      <c r="J701" s="4" t="s">
        <v>964</v>
      </c>
      <c r="K701" s="12">
        <f t="shared" si="51"/>
        <v>53650000</v>
      </c>
      <c r="L701" s="12">
        <f t="shared" si="52"/>
        <v>0</v>
      </c>
      <c r="M701" s="12">
        <f t="shared" si="53"/>
        <v>53650000</v>
      </c>
      <c r="N701" s="13" t="str">
        <f t="shared" si="54"/>
        <v>UNICOMUNAL</v>
      </c>
      <c r="O701" s="13" t="str">
        <f t="shared" si="55"/>
        <v>UNIPROVINCIAL</v>
      </c>
      <c r="P701" s="13" t="str">
        <f>_xlfn.XLOOKUP($A701,ZONAS!$A$2:$A$18,ZONAS!$B$2:$B$18)</f>
        <v>CENTRO</v>
      </c>
      <c r="Q701" s="13" t="str">
        <f>_xlfn.XLOOKUP($B701,ZONAS!$D$2:$D$11,ZONAS!$E$2:$E$11)</f>
        <v>DVIA</v>
      </c>
    </row>
    <row r="702" spans="1:17" x14ac:dyDescent="0.2">
      <c r="A702" s="4" t="s">
        <v>128</v>
      </c>
      <c r="B702" s="4" t="s">
        <v>257</v>
      </c>
      <c r="C702" s="5" t="s">
        <v>7</v>
      </c>
      <c r="D702" s="5" t="s">
        <v>2744</v>
      </c>
      <c r="E702" s="4" t="s">
        <v>2990</v>
      </c>
      <c r="F702" s="36">
        <v>1512000</v>
      </c>
      <c r="G702" s="36">
        <v>0</v>
      </c>
      <c r="H702" s="36">
        <v>1512000</v>
      </c>
      <c r="I702" s="4" t="s">
        <v>60</v>
      </c>
      <c r="J702" s="4" t="s">
        <v>890</v>
      </c>
      <c r="K702" s="12">
        <f t="shared" si="51"/>
        <v>1512000000</v>
      </c>
      <c r="L702" s="12">
        <f t="shared" si="52"/>
        <v>0</v>
      </c>
      <c r="M702" s="12">
        <f t="shared" si="53"/>
        <v>1512000000</v>
      </c>
      <c r="N702" s="13" t="str">
        <f t="shared" si="54"/>
        <v>UNICOMUNAL</v>
      </c>
      <c r="O702" s="13" t="str">
        <f t="shared" si="55"/>
        <v>UNIPROVINCIAL</v>
      </c>
      <c r="P702" s="13" t="str">
        <f>_xlfn.XLOOKUP($A702,ZONAS!$A$2:$A$18,ZONAS!$B$2:$B$18)</f>
        <v>CENTRO</v>
      </c>
      <c r="Q702" s="13" t="str">
        <f>_xlfn.XLOOKUP($B702,ZONAS!$D$2:$D$11,ZONAS!$E$2:$E$11)</f>
        <v>DVIA</v>
      </c>
    </row>
    <row r="703" spans="1:17" x14ac:dyDescent="0.2">
      <c r="A703" s="4" t="s">
        <v>128</v>
      </c>
      <c r="B703" s="4" t="s">
        <v>257</v>
      </c>
      <c r="C703" s="5" t="s">
        <v>7</v>
      </c>
      <c r="D703" s="5" t="s">
        <v>2745</v>
      </c>
      <c r="E703" s="4" t="s">
        <v>2991</v>
      </c>
      <c r="F703" s="36">
        <v>1625000</v>
      </c>
      <c r="G703" s="36">
        <v>0</v>
      </c>
      <c r="H703" s="36">
        <v>1625000</v>
      </c>
      <c r="I703" s="4" t="s">
        <v>23</v>
      </c>
      <c r="J703" s="4" t="s">
        <v>24</v>
      </c>
      <c r="K703" s="12">
        <f t="shared" si="51"/>
        <v>1625000000</v>
      </c>
      <c r="L703" s="12">
        <f t="shared" si="52"/>
        <v>0</v>
      </c>
      <c r="M703" s="12">
        <f t="shared" si="53"/>
        <v>1625000000</v>
      </c>
      <c r="N703" s="13" t="str">
        <f t="shared" si="54"/>
        <v>INTERCOMUNAL</v>
      </c>
      <c r="O703" s="13" t="str">
        <f t="shared" si="55"/>
        <v>INTERPROVINCIAL</v>
      </c>
      <c r="P703" s="13" t="str">
        <f>_xlfn.XLOOKUP($A703,ZONAS!$A$2:$A$18,ZONAS!$B$2:$B$18)</f>
        <v>CENTRO</v>
      </c>
      <c r="Q703" s="13" t="str">
        <f>_xlfn.XLOOKUP($B703,ZONAS!$D$2:$D$11,ZONAS!$E$2:$E$11)</f>
        <v>DVIA</v>
      </c>
    </row>
    <row r="704" spans="1:17" x14ac:dyDescent="0.2">
      <c r="A704" s="4" t="s">
        <v>128</v>
      </c>
      <c r="B704" s="4" t="s">
        <v>257</v>
      </c>
      <c r="C704" s="5" t="s">
        <v>7</v>
      </c>
      <c r="D704" s="5" t="s">
        <v>2746</v>
      </c>
      <c r="E704" s="4" t="s">
        <v>2992</v>
      </c>
      <c r="F704" s="36">
        <v>3271000</v>
      </c>
      <c r="G704" s="36">
        <v>0</v>
      </c>
      <c r="H704" s="36">
        <v>3271000</v>
      </c>
      <c r="I704" s="4" t="s">
        <v>23</v>
      </c>
      <c r="J704" s="4" t="s">
        <v>24</v>
      </c>
      <c r="K704" s="12">
        <f t="shared" si="51"/>
        <v>3271000000</v>
      </c>
      <c r="L704" s="12">
        <f t="shared" si="52"/>
        <v>0</v>
      </c>
      <c r="M704" s="12">
        <f t="shared" si="53"/>
        <v>3271000000</v>
      </c>
      <c r="N704" s="13" t="str">
        <f t="shared" si="54"/>
        <v>INTERCOMUNAL</v>
      </c>
      <c r="O704" s="13" t="str">
        <f t="shared" si="55"/>
        <v>INTERPROVINCIAL</v>
      </c>
      <c r="P704" s="13" t="str">
        <f>_xlfn.XLOOKUP($A704,ZONAS!$A$2:$A$18,ZONAS!$B$2:$B$18)</f>
        <v>CENTRO</v>
      </c>
      <c r="Q704" s="13" t="str">
        <f>_xlfn.XLOOKUP($B704,ZONAS!$D$2:$D$11,ZONAS!$E$2:$E$11)</f>
        <v>DVIA</v>
      </c>
    </row>
    <row r="705" spans="1:17" x14ac:dyDescent="0.2">
      <c r="A705" s="4" t="s">
        <v>128</v>
      </c>
      <c r="B705" s="4" t="s">
        <v>257</v>
      </c>
      <c r="C705" s="5" t="s">
        <v>7</v>
      </c>
      <c r="D705" s="5" t="s">
        <v>2747</v>
      </c>
      <c r="E705" s="4" t="s">
        <v>2993</v>
      </c>
      <c r="F705" s="36">
        <v>2208000</v>
      </c>
      <c r="G705" s="36">
        <v>0</v>
      </c>
      <c r="H705" s="36">
        <v>2208000</v>
      </c>
      <c r="I705" s="4" t="s">
        <v>23</v>
      </c>
      <c r="J705" s="4" t="s">
        <v>24</v>
      </c>
      <c r="K705" s="12">
        <f t="shared" si="51"/>
        <v>2208000000</v>
      </c>
      <c r="L705" s="12">
        <f t="shared" si="52"/>
        <v>0</v>
      </c>
      <c r="M705" s="12">
        <f t="shared" si="53"/>
        <v>2208000000</v>
      </c>
      <c r="N705" s="13" t="str">
        <f t="shared" si="54"/>
        <v>INTERCOMUNAL</v>
      </c>
      <c r="O705" s="13" t="str">
        <f t="shared" si="55"/>
        <v>INTERPROVINCIAL</v>
      </c>
      <c r="P705" s="13" t="str">
        <f>_xlfn.XLOOKUP($A705,ZONAS!$A$2:$A$18,ZONAS!$B$2:$B$18)</f>
        <v>CENTRO</v>
      </c>
      <c r="Q705" s="13" t="str">
        <f>_xlfn.XLOOKUP($B705,ZONAS!$D$2:$D$11,ZONAS!$E$2:$E$11)</f>
        <v>DVIA</v>
      </c>
    </row>
    <row r="706" spans="1:17" x14ac:dyDescent="0.2">
      <c r="A706" s="4" t="s">
        <v>128</v>
      </c>
      <c r="B706" s="4" t="s">
        <v>300</v>
      </c>
      <c r="C706" s="5" t="s">
        <v>7</v>
      </c>
      <c r="D706" s="5" t="s">
        <v>983</v>
      </c>
      <c r="E706" s="4" t="s">
        <v>984</v>
      </c>
      <c r="F706" s="36">
        <v>66480</v>
      </c>
      <c r="G706" s="36">
        <v>0</v>
      </c>
      <c r="H706" s="36">
        <v>66480</v>
      </c>
      <c r="I706" s="4" t="s">
        <v>63</v>
      </c>
      <c r="J706" s="4" t="s">
        <v>985</v>
      </c>
      <c r="K706" s="12">
        <f t="shared" si="51"/>
        <v>66480000</v>
      </c>
      <c r="L706" s="12">
        <f t="shared" si="52"/>
        <v>0</v>
      </c>
      <c r="M706" s="12">
        <f t="shared" si="53"/>
        <v>66480000</v>
      </c>
      <c r="N706" s="13" t="str">
        <f t="shared" si="54"/>
        <v>UNICOMUNAL</v>
      </c>
      <c r="O706" s="13" t="str">
        <f t="shared" si="55"/>
        <v>UNIPROVINCIAL</v>
      </c>
      <c r="P706" s="13" t="str">
        <f>_xlfn.XLOOKUP($A706,ZONAS!$A$2:$A$18,ZONAS!$B$2:$B$18)</f>
        <v>CENTRO</v>
      </c>
      <c r="Q706" s="13" t="str">
        <f>_xlfn.XLOOKUP($B706,ZONAS!$D$2:$D$11,ZONAS!$E$2:$E$11)</f>
        <v>DOPO</v>
      </c>
    </row>
    <row r="707" spans="1:17" x14ac:dyDescent="0.2">
      <c r="A707" s="4" t="s">
        <v>128</v>
      </c>
      <c r="B707" s="4" t="s">
        <v>300</v>
      </c>
      <c r="C707" s="5" t="s">
        <v>7</v>
      </c>
      <c r="D707" s="5" t="s">
        <v>3512</v>
      </c>
      <c r="E707" s="4" t="s">
        <v>3513</v>
      </c>
      <c r="F707" s="36">
        <v>78334</v>
      </c>
      <c r="G707" s="36">
        <v>78333.832999999999</v>
      </c>
      <c r="H707" s="36">
        <v>0.16700000000128057</v>
      </c>
      <c r="I707" s="4" t="s">
        <v>63</v>
      </c>
      <c r="J707" s="4" t="s">
        <v>3514</v>
      </c>
      <c r="K707" s="12">
        <f t="shared" ref="K707:K770" si="56">F707*1000</f>
        <v>78334000</v>
      </c>
      <c r="L707" s="12">
        <f t="shared" ref="L707:L770" si="57">G707*1000</f>
        <v>78333833</v>
      </c>
      <c r="M707" s="12">
        <f t="shared" ref="M707:M770" si="58">H707*1000</f>
        <v>167.00000000128057</v>
      </c>
      <c r="N707" s="13" t="str">
        <f t="shared" ref="N707:N770" si="59">IF(J707="intercomunal","INTERCOMUNAL","UNICOMUNAL")</f>
        <v>UNICOMUNAL</v>
      </c>
      <c r="O707" s="13" t="str">
        <f t="shared" ref="O707:O770" si="60">IF(I707="INTERPROVINCIAL","INTERPROVINCIAL","UNIPROVINCIAL")</f>
        <v>UNIPROVINCIAL</v>
      </c>
      <c r="P707" s="13" t="str">
        <f>_xlfn.XLOOKUP($A707,ZONAS!$A$2:$A$18,ZONAS!$B$2:$B$18)</f>
        <v>CENTRO</v>
      </c>
      <c r="Q707" s="13" t="str">
        <f>_xlfn.XLOOKUP($B707,ZONAS!$D$2:$D$11,ZONAS!$E$2:$E$11)</f>
        <v>DOPO</v>
      </c>
    </row>
    <row r="708" spans="1:17" ht="89.25" x14ac:dyDescent="0.2">
      <c r="A708" s="4" t="s">
        <v>128</v>
      </c>
      <c r="B708" s="4" t="s">
        <v>184</v>
      </c>
      <c r="C708" s="5" t="s">
        <v>7</v>
      </c>
      <c r="D708" s="5" t="s">
        <v>894</v>
      </c>
      <c r="E708" s="4" t="s">
        <v>2457</v>
      </c>
      <c r="F708" s="36">
        <v>803000</v>
      </c>
      <c r="G708" s="36">
        <v>702579.47600000002</v>
      </c>
      <c r="H708" s="36">
        <v>100420.52400000002</v>
      </c>
      <c r="I708" s="4" t="s">
        <v>895</v>
      </c>
      <c r="J708" s="4" t="s">
        <v>896</v>
      </c>
      <c r="K708" s="12">
        <f t="shared" si="56"/>
        <v>803000000</v>
      </c>
      <c r="L708" s="12">
        <f t="shared" si="57"/>
        <v>702579476</v>
      </c>
      <c r="M708" s="12">
        <f t="shared" si="58"/>
        <v>100420524.00000001</v>
      </c>
      <c r="N708" s="13" t="str">
        <f t="shared" si="59"/>
        <v>UNICOMUNAL</v>
      </c>
      <c r="O708" s="13" t="str">
        <f t="shared" si="60"/>
        <v>UNIPROVINCIAL</v>
      </c>
      <c r="P708" s="13" t="str">
        <f>_xlfn.XLOOKUP($A708,ZONAS!$A$2:$A$18,ZONAS!$B$2:$B$18)</f>
        <v>CENTRO</v>
      </c>
      <c r="Q708" s="13" t="str">
        <f>_xlfn.XLOOKUP($B708,ZONAS!$D$2:$D$11,ZONAS!$E$2:$E$11)</f>
        <v>DAER</v>
      </c>
    </row>
    <row r="709" spans="1:17" x14ac:dyDescent="0.2">
      <c r="A709" s="4" t="s">
        <v>128</v>
      </c>
      <c r="B709" s="4" t="s">
        <v>2818</v>
      </c>
      <c r="C709" s="5" t="s">
        <v>7</v>
      </c>
      <c r="D709" s="5" t="s">
        <v>2208</v>
      </c>
      <c r="E709" s="4" t="s">
        <v>2209</v>
      </c>
      <c r="F709" s="36">
        <v>137429</v>
      </c>
      <c r="G709" s="36">
        <v>0</v>
      </c>
      <c r="H709" s="36">
        <v>137429</v>
      </c>
      <c r="I709" s="4" t="s">
        <v>60</v>
      </c>
      <c r="J709" s="4" t="s">
        <v>908</v>
      </c>
      <c r="K709" s="12">
        <f t="shared" si="56"/>
        <v>137429000</v>
      </c>
      <c r="L709" s="12">
        <f t="shared" si="57"/>
        <v>0</v>
      </c>
      <c r="M709" s="12">
        <f t="shared" si="58"/>
        <v>137429000</v>
      </c>
      <c r="N709" s="13" t="str">
        <f t="shared" si="59"/>
        <v>UNICOMUNAL</v>
      </c>
      <c r="O709" s="13" t="str">
        <f t="shared" si="60"/>
        <v>UNIPROVINCIAL</v>
      </c>
      <c r="P709" s="13" t="str">
        <f>_xlfn.XLOOKUP($A709,ZONAS!$A$2:$A$18,ZONAS!$B$2:$B$18)</f>
        <v>CENTRO</v>
      </c>
      <c r="Q709" s="13" t="str">
        <f>_xlfn.XLOOKUP($B709,ZONAS!$D$2:$D$11,ZONAS!$E$2:$E$11)</f>
        <v>SSSR</v>
      </c>
    </row>
    <row r="710" spans="1:17" x14ac:dyDescent="0.2">
      <c r="A710" s="4" t="s">
        <v>128</v>
      </c>
      <c r="B710" s="4" t="s">
        <v>2818</v>
      </c>
      <c r="C710" s="5" t="s">
        <v>7</v>
      </c>
      <c r="D710" s="5" t="s">
        <v>1943</v>
      </c>
      <c r="E710" s="4" t="s">
        <v>1944</v>
      </c>
      <c r="F710" s="36">
        <v>790349</v>
      </c>
      <c r="G710" s="36">
        <v>79070.881999999998</v>
      </c>
      <c r="H710" s="36">
        <v>711278.11800000002</v>
      </c>
      <c r="I710" s="4" t="s">
        <v>60</v>
      </c>
      <c r="J710" s="4" t="s">
        <v>890</v>
      </c>
      <c r="K710" s="12">
        <f t="shared" si="56"/>
        <v>790349000</v>
      </c>
      <c r="L710" s="12">
        <f t="shared" si="57"/>
        <v>79070882</v>
      </c>
      <c r="M710" s="12">
        <f t="shared" si="58"/>
        <v>711278118</v>
      </c>
      <c r="N710" s="13" t="str">
        <f t="shared" si="59"/>
        <v>UNICOMUNAL</v>
      </c>
      <c r="O710" s="13" t="str">
        <f t="shared" si="60"/>
        <v>UNIPROVINCIAL</v>
      </c>
      <c r="P710" s="13" t="str">
        <f>_xlfn.XLOOKUP($A710,ZONAS!$A$2:$A$18,ZONAS!$B$2:$B$18)</f>
        <v>CENTRO</v>
      </c>
      <c r="Q710" s="13" t="str">
        <f>_xlfn.XLOOKUP($B710,ZONAS!$D$2:$D$11,ZONAS!$E$2:$E$11)</f>
        <v>SSSR</v>
      </c>
    </row>
    <row r="711" spans="1:17" x14ac:dyDescent="0.2">
      <c r="A711" s="4" t="s">
        <v>128</v>
      </c>
      <c r="B711" s="4" t="s">
        <v>2818</v>
      </c>
      <c r="C711" s="5" t="s">
        <v>7</v>
      </c>
      <c r="D711" s="5" t="s">
        <v>1945</v>
      </c>
      <c r="E711" s="4" t="s">
        <v>1946</v>
      </c>
      <c r="F711" s="36">
        <v>351810</v>
      </c>
      <c r="G711" s="36">
        <v>133020.304</v>
      </c>
      <c r="H711" s="36">
        <v>218789.696</v>
      </c>
      <c r="I711" s="4" t="s">
        <v>60</v>
      </c>
      <c r="J711" s="4" t="s">
        <v>1947</v>
      </c>
      <c r="K711" s="12">
        <f t="shared" si="56"/>
        <v>351810000</v>
      </c>
      <c r="L711" s="12">
        <f t="shared" si="57"/>
        <v>133020304</v>
      </c>
      <c r="M711" s="12">
        <f t="shared" si="58"/>
        <v>218789696</v>
      </c>
      <c r="N711" s="13" t="str">
        <f t="shared" si="59"/>
        <v>UNICOMUNAL</v>
      </c>
      <c r="O711" s="13" t="str">
        <f t="shared" si="60"/>
        <v>UNIPROVINCIAL</v>
      </c>
      <c r="P711" s="13" t="str">
        <f>_xlfn.XLOOKUP($A711,ZONAS!$A$2:$A$18,ZONAS!$B$2:$B$18)</f>
        <v>CENTRO</v>
      </c>
      <c r="Q711" s="13" t="str">
        <f>_xlfn.XLOOKUP($B711,ZONAS!$D$2:$D$11,ZONAS!$E$2:$E$11)</f>
        <v>SSSR</v>
      </c>
    </row>
    <row r="712" spans="1:17" x14ac:dyDescent="0.2">
      <c r="A712" s="4" t="s">
        <v>128</v>
      </c>
      <c r="B712" s="4" t="s">
        <v>2818</v>
      </c>
      <c r="C712" s="5" t="s">
        <v>7</v>
      </c>
      <c r="D712" s="5" t="s">
        <v>3515</v>
      </c>
      <c r="E712" s="4" t="s">
        <v>3516</v>
      </c>
      <c r="F712" s="36">
        <v>270000</v>
      </c>
      <c r="G712" s="36">
        <v>0</v>
      </c>
      <c r="H712" s="36">
        <v>270000</v>
      </c>
      <c r="I712" s="4" t="s">
        <v>60</v>
      </c>
      <c r="J712" s="4" t="s">
        <v>1948</v>
      </c>
      <c r="K712" s="12">
        <f t="shared" si="56"/>
        <v>270000000</v>
      </c>
      <c r="L712" s="12">
        <f t="shared" si="57"/>
        <v>0</v>
      </c>
      <c r="M712" s="12">
        <f t="shared" si="58"/>
        <v>270000000</v>
      </c>
      <c r="N712" s="13" t="str">
        <f t="shared" si="59"/>
        <v>UNICOMUNAL</v>
      </c>
      <c r="O712" s="13" t="str">
        <f t="shared" si="60"/>
        <v>UNIPROVINCIAL</v>
      </c>
      <c r="P712" s="13" t="str">
        <f>_xlfn.XLOOKUP($A712,ZONAS!$A$2:$A$18,ZONAS!$B$2:$B$18)</f>
        <v>CENTRO</v>
      </c>
      <c r="Q712" s="13" t="str">
        <f>_xlfn.XLOOKUP($B712,ZONAS!$D$2:$D$11,ZONAS!$E$2:$E$11)</f>
        <v>SSSR</v>
      </c>
    </row>
    <row r="713" spans="1:17" x14ac:dyDescent="0.2">
      <c r="A713" s="4" t="s">
        <v>128</v>
      </c>
      <c r="B713" s="4" t="s">
        <v>2818</v>
      </c>
      <c r="C713" s="5" t="s">
        <v>7</v>
      </c>
      <c r="D713" s="5" t="s">
        <v>3517</v>
      </c>
      <c r="E713" s="4" t="s">
        <v>3518</v>
      </c>
      <c r="F713" s="36">
        <v>330000</v>
      </c>
      <c r="G713" s="36">
        <v>0</v>
      </c>
      <c r="H713" s="36">
        <v>330000</v>
      </c>
      <c r="I713" s="4" t="s">
        <v>63</v>
      </c>
      <c r="J713" s="4" t="s">
        <v>985</v>
      </c>
      <c r="K713" s="12">
        <f t="shared" si="56"/>
        <v>330000000</v>
      </c>
      <c r="L713" s="12">
        <f t="shared" si="57"/>
        <v>0</v>
      </c>
      <c r="M713" s="12">
        <f t="shared" si="58"/>
        <v>330000000</v>
      </c>
      <c r="N713" s="13" t="str">
        <f t="shared" si="59"/>
        <v>UNICOMUNAL</v>
      </c>
      <c r="O713" s="13" t="str">
        <f t="shared" si="60"/>
        <v>UNIPROVINCIAL</v>
      </c>
      <c r="P713" s="13" t="str">
        <f>_xlfn.XLOOKUP($A713,ZONAS!$A$2:$A$18,ZONAS!$B$2:$B$18)</f>
        <v>CENTRO</v>
      </c>
      <c r="Q713" s="13" t="str">
        <f>_xlfn.XLOOKUP($B713,ZONAS!$D$2:$D$11,ZONAS!$E$2:$E$11)</f>
        <v>SSSR</v>
      </c>
    </row>
    <row r="714" spans="1:17" x14ac:dyDescent="0.2">
      <c r="A714" s="4" t="s">
        <v>128</v>
      </c>
      <c r="B714" s="4" t="s">
        <v>2818</v>
      </c>
      <c r="C714" s="5" t="s">
        <v>7</v>
      </c>
      <c r="D714" s="5" t="s">
        <v>3519</v>
      </c>
      <c r="E714" s="4" t="s">
        <v>3520</v>
      </c>
      <c r="F714" s="36">
        <v>77780</v>
      </c>
      <c r="G714" s="36">
        <v>0</v>
      </c>
      <c r="H714" s="36">
        <v>77780</v>
      </c>
      <c r="I714" s="4" t="s">
        <v>63</v>
      </c>
      <c r="J714" s="4" t="s">
        <v>64</v>
      </c>
      <c r="K714" s="12">
        <f t="shared" si="56"/>
        <v>77780000</v>
      </c>
      <c r="L714" s="12">
        <f t="shared" si="57"/>
        <v>0</v>
      </c>
      <c r="M714" s="12">
        <f t="shared" si="58"/>
        <v>77780000</v>
      </c>
      <c r="N714" s="13" t="str">
        <f t="shared" si="59"/>
        <v>UNICOMUNAL</v>
      </c>
      <c r="O714" s="13" t="str">
        <f t="shared" si="60"/>
        <v>UNIPROVINCIAL</v>
      </c>
      <c r="P714" s="13" t="str">
        <f>_xlfn.XLOOKUP($A714,ZONAS!$A$2:$A$18,ZONAS!$B$2:$B$18)</f>
        <v>CENTRO</v>
      </c>
      <c r="Q714" s="13" t="str">
        <f>_xlfn.XLOOKUP($B714,ZONAS!$D$2:$D$11,ZONAS!$E$2:$E$11)</f>
        <v>SSSR</v>
      </c>
    </row>
    <row r="715" spans="1:17" x14ac:dyDescent="0.2">
      <c r="A715" s="4" t="s">
        <v>128</v>
      </c>
      <c r="B715" s="4" t="s">
        <v>2818</v>
      </c>
      <c r="C715" s="5" t="s">
        <v>7</v>
      </c>
      <c r="D715" s="5" t="s">
        <v>2475</v>
      </c>
      <c r="E715" s="4" t="s">
        <v>2476</v>
      </c>
      <c r="F715" s="36">
        <v>39491</v>
      </c>
      <c r="G715" s="36">
        <v>0</v>
      </c>
      <c r="H715" s="36">
        <v>39491</v>
      </c>
      <c r="I715" s="4" t="s">
        <v>63</v>
      </c>
      <c r="J715" s="4" t="s">
        <v>950</v>
      </c>
      <c r="K715" s="12">
        <f t="shared" si="56"/>
        <v>39491000</v>
      </c>
      <c r="L715" s="12">
        <f t="shared" si="57"/>
        <v>0</v>
      </c>
      <c r="M715" s="12">
        <f t="shared" si="58"/>
        <v>39491000</v>
      </c>
      <c r="N715" s="13" t="str">
        <f t="shared" si="59"/>
        <v>UNICOMUNAL</v>
      </c>
      <c r="O715" s="13" t="str">
        <f t="shared" si="60"/>
        <v>UNIPROVINCIAL</v>
      </c>
      <c r="P715" s="13" t="str">
        <f>_xlfn.XLOOKUP($A715,ZONAS!$A$2:$A$18,ZONAS!$B$2:$B$18)</f>
        <v>CENTRO</v>
      </c>
      <c r="Q715" s="13" t="str">
        <f>_xlfn.XLOOKUP($B715,ZONAS!$D$2:$D$11,ZONAS!$E$2:$E$11)</f>
        <v>SSSR</v>
      </c>
    </row>
    <row r="716" spans="1:17" x14ac:dyDescent="0.2">
      <c r="A716" s="4" t="s">
        <v>128</v>
      </c>
      <c r="B716" s="4" t="s">
        <v>2818</v>
      </c>
      <c r="C716" s="5" t="s">
        <v>7</v>
      </c>
      <c r="D716" s="5" t="s">
        <v>3521</v>
      </c>
      <c r="E716" s="4" t="s">
        <v>3522</v>
      </c>
      <c r="F716" s="36">
        <v>330000</v>
      </c>
      <c r="G716" s="36">
        <v>0</v>
      </c>
      <c r="H716" s="36">
        <v>330000</v>
      </c>
      <c r="I716" s="4" t="s">
        <v>62</v>
      </c>
      <c r="J716" s="4" t="s">
        <v>913</v>
      </c>
      <c r="K716" s="12">
        <f t="shared" si="56"/>
        <v>330000000</v>
      </c>
      <c r="L716" s="12">
        <f t="shared" si="57"/>
        <v>0</v>
      </c>
      <c r="M716" s="12">
        <f t="shared" si="58"/>
        <v>330000000</v>
      </c>
      <c r="N716" s="13" t="str">
        <f t="shared" si="59"/>
        <v>UNICOMUNAL</v>
      </c>
      <c r="O716" s="13" t="str">
        <f t="shared" si="60"/>
        <v>UNIPROVINCIAL</v>
      </c>
      <c r="P716" s="13" t="str">
        <f>_xlfn.XLOOKUP($A716,ZONAS!$A$2:$A$18,ZONAS!$B$2:$B$18)</f>
        <v>CENTRO</v>
      </c>
      <c r="Q716" s="13" t="str">
        <f>_xlfn.XLOOKUP($B716,ZONAS!$D$2:$D$11,ZONAS!$E$2:$E$11)</f>
        <v>SSSR</v>
      </c>
    </row>
    <row r="717" spans="1:17" x14ac:dyDescent="0.2">
      <c r="A717" s="4" t="s">
        <v>128</v>
      </c>
      <c r="B717" s="4" t="s">
        <v>2818</v>
      </c>
      <c r="C717" s="5" t="s">
        <v>7</v>
      </c>
      <c r="D717" s="5" t="s">
        <v>3523</v>
      </c>
      <c r="E717" s="4" t="s">
        <v>3524</v>
      </c>
      <c r="F717" s="36">
        <v>8483</v>
      </c>
      <c r="G717" s="36">
        <v>0</v>
      </c>
      <c r="H717" s="36">
        <v>8483</v>
      </c>
      <c r="I717" s="4" t="s">
        <v>62</v>
      </c>
      <c r="J717" s="4" t="s">
        <v>913</v>
      </c>
      <c r="K717" s="12">
        <f t="shared" si="56"/>
        <v>8483000</v>
      </c>
      <c r="L717" s="12">
        <f t="shared" si="57"/>
        <v>0</v>
      </c>
      <c r="M717" s="12">
        <f t="shared" si="58"/>
        <v>8483000</v>
      </c>
      <c r="N717" s="13" t="str">
        <f t="shared" si="59"/>
        <v>UNICOMUNAL</v>
      </c>
      <c r="O717" s="13" t="str">
        <f t="shared" si="60"/>
        <v>UNIPROVINCIAL</v>
      </c>
      <c r="P717" s="13" t="str">
        <f>_xlfn.XLOOKUP($A717,ZONAS!$A$2:$A$18,ZONAS!$B$2:$B$18)</f>
        <v>CENTRO</v>
      </c>
      <c r="Q717" s="13" t="str">
        <f>_xlfn.XLOOKUP($B717,ZONAS!$D$2:$D$11,ZONAS!$E$2:$E$11)</f>
        <v>SSSR</v>
      </c>
    </row>
    <row r="718" spans="1:17" x14ac:dyDescent="0.2">
      <c r="A718" s="4" t="s">
        <v>128</v>
      </c>
      <c r="B718" s="4" t="s">
        <v>2818</v>
      </c>
      <c r="C718" s="5" t="s">
        <v>7</v>
      </c>
      <c r="D718" s="5" t="s">
        <v>179</v>
      </c>
      <c r="E718" s="4" t="s">
        <v>897</v>
      </c>
      <c r="F718" s="36">
        <v>37840</v>
      </c>
      <c r="G718" s="36">
        <v>0</v>
      </c>
      <c r="H718" s="36">
        <v>37840</v>
      </c>
      <c r="I718" s="4" t="s">
        <v>60</v>
      </c>
      <c r="J718" s="4" t="s">
        <v>61</v>
      </c>
      <c r="K718" s="12">
        <f t="shared" si="56"/>
        <v>37840000</v>
      </c>
      <c r="L718" s="12">
        <f t="shared" si="57"/>
        <v>0</v>
      </c>
      <c r="M718" s="12">
        <f t="shared" si="58"/>
        <v>37840000</v>
      </c>
      <c r="N718" s="13" t="str">
        <f t="shared" si="59"/>
        <v>UNICOMUNAL</v>
      </c>
      <c r="O718" s="13" t="str">
        <f t="shared" si="60"/>
        <v>UNIPROVINCIAL</v>
      </c>
      <c r="P718" s="13" t="str">
        <f>_xlfn.XLOOKUP($A718,ZONAS!$A$2:$A$18,ZONAS!$B$2:$B$18)</f>
        <v>CENTRO</v>
      </c>
      <c r="Q718" s="13" t="str">
        <f>_xlfn.XLOOKUP($B718,ZONAS!$D$2:$D$11,ZONAS!$E$2:$E$11)</f>
        <v>SSSR</v>
      </c>
    </row>
    <row r="719" spans="1:17" x14ac:dyDescent="0.2">
      <c r="A719" s="4" t="s">
        <v>128</v>
      </c>
      <c r="B719" s="4" t="s">
        <v>2818</v>
      </c>
      <c r="C719" s="5" t="s">
        <v>7</v>
      </c>
      <c r="D719" s="5" t="s">
        <v>3525</v>
      </c>
      <c r="E719" s="4" t="s">
        <v>3526</v>
      </c>
      <c r="F719" s="36">
        <v>41937</v>
      </c>
      <c r="G719" s="36">
        <v>0</v>
      </c>
      <c r="H719" s="36">
        <v>41937</v>
      </c>
      <c r="I719" s="4" t="s">
        <v>60</v>
      </c>
      <c r="J719" s="4" t="s">
        <v>908</v>
      </c>
      <c r="K719" s="12">
        <f t="shared" si="56"/>
        <v>41937000</v>
      </c>
      <c r="L719" s="12">
        <f t="shared" si="57"/>
        <v>0</v>
      </c>
      <c r="M719" s="12">
        <f t="shared" si="58"/>
        <v>41937000</v>
      </c>
      <c r="N719" s="13" t="str">
        <f t="shared" si="59"/>
        <v>UNICOMUNAL</v>
      </c>
      <c r="O719" s="13" t="str">
        <f t="shared" si="60"/>
        <v>UNIPROVINCIAL</v>
      </c>
      <c r="P719" s="13" t="str">
        <f>_xlfn.XLOOKUP($A719,ZONAS!$A$2:$A$18,ZONAS!$B$2:$B$18)</f>
        <v>CENTRO</v>
      </c>
      <c r="Q719" s="13" t="str">
        <f>_xlfn.XLOOKUP($B719,ZONAS!$D$2:$D$11,ZONAS!$E$2:$E$11)</f>
        <v>SSSR</v>
      </c>
    </row>
    <row r="720" spans="1:17" x14ac:dyDescent="0.2">
      <c r="A720" s="4" t="s">
        <v>128</v>
      </c>
      <c r="B720" s="4" t="s">
        <v>2818</v>
      </c>
      <c r="C720" s="5" t="s">
        <v>7</v>
      </c>
      <c r="D720" s="5" t="s">
        <v>3527</v>
      </c>
      <c r="E720" s="4" t="s">
        <v>3528</v>
      </c>
      <c r="F720" s="36">
        <v>660000</v>
      </c>
      <c r="G720" s="36">
        <v>0</v>
      </c>
      <c r="H720" s="36">
        <v>660000</v>
      </c>
      <c r="I720" s="4" t="s">
        <v>62</v>
      </c>
      <c r="J720" s="4" t="s">
        <v>893</v>
      </c>
      <c r="K720" s="12">
        <f t="shared" si="56"/>
        <v>660000000</v>
      </c>
      <c r="L720" s="12">
        <f t="shared" si="57"/>
        <v>0</v>
      </c>
      <c r="M720" s="12">
        <f t="shared" si="58"/>
        <v>660000000</v>
      </c>
      <c r="N720" s="13" t="str">
        <f t="shared" si="59"/>
        <v>UNICOMUNAL</v>
      </c>
      <c r="O720" s="13" t="str">
        <f t="shared" si="60"/>
        <v>UNIPROVINCIAL</v>
      </c>
      <c r="P720" s="13" t="str">
        <f>_xlfn.XLOOKUP($A720,ZONAS!$A$2:$A$18,ZONAS!$B$2:$B$18)</f>
        <v>CENTRO</v>
      </c>
      <c r="Q720" s="13" t="str">
        <f>_xlfn.XLOOKUP($B720,ZONAS!$D$2:$D$11,ZONAS!$E$2:$E$11)</f>
        <v>SSSR</v>
      </c>
    </row>
    <row r="721" spans="1:17" x14ac:dyDescent="0.2">
      <c r="A721" s="4" t="s">
        <v>128</v>
      </c>
      <c r="B721" s="4" t="s">
        <v>2818</v>
      </c>
      <c r="C721" s="5" t="s">
        <v>7</v>
      </c>
      <c r="D721" s="5" t="s">
        <v>3529</v>
      </c>
      <c r="E721" s="4" t="s">
        <v>3530</v>
      </c>
      <c r="F721" s="36">
        <v>39427</v>
      </c>
      <c r="G721" s="36">
        <v>0</v>
      </c>
      <c r="H721" s="36">
        <v>39427</v>
      </c>
      <c r="I721" s="4" t="s">
        <v>60</v>
      </c>
      <c r="J721" s="4" t="s">
        <v>3531</v>
      </c>
      <c r="K721" s="12">
        <f t="shared" si="56"/>
        <v>39427000</v>
      </c>
      <c r="L721" s="12">
        <f t="shared" si="57"/>
        <v>0</v>
      </c>
      <c r="M721" s="12">
        <f t="shared" si="58"/>
        <v>39427000</v>
      </c>
      <c r="N721" s="13" t="str">
        <f t="shared" si="59"/>
        <v>UNICOMUNAL</v>
      </c>
      <c r="O721" s="13" t="str">
        <f t="shared" si="60"/>
        <v>UNIPROVINCIAL</v>
      </c>
      <c r="P721" s="13" t="str">
        <f>_xlfn.XLOOKUP($A721,ZONAS!$A$2:$A$18,ZONAS!$B$2:$B$18)</f>
        <v>CENTRO</v>
      </c>
      <c r="Q721" s="13" t="str">
        <f>_xlfn.XLOOKUP($B721,ZONAS!$D$2:$D$11,ZONAS!$E$2:$E$11)</f>
        <v>SSSR</v>
      </c>
    </row>
    <row r="722" spans="1:17" x14ac:dyDescent="0.2">
      <c r="A722" s="4" t="s">
        <v>128</v>
      </c>
      <c r="B722" s="4" t="s">
        <v>2818</v>
      </c>
      <c r="C722" s="5" t="s">
        <v>7</v>
      </c>
      <c r="D722" s="5" t="s">
        <v>1949</v>
      </c>
      <c r="E722" s="4" t="s">
        <v>1950</v>
      </c>
      <c r="F722" s="36">
        <v>2868940</v>
      </c>
      <c r="G722" s="36">
        <v>86933.745999999999</v>
      </c>
      <c r="H722" s="36">
        <v>2782006.2540000002</v>
      </c>
      <c r="I722" s="4" t="s">
        <v>60</v>
      </c>
      <c r="J722" s="4" t="s">
        <v>1951</v>
      </c>
      <c r="K722" s="12">
        <f t="shared" si="56"/>
        <v>2868940000</v>
      </c>
      <c r="L722" s="12">
        <f t="shared" si="57"/>
        <v>86933746</v>
      </c>
      <c r="M722" s="12">
        <f t="shared" si="58"/>
        <v>2782006254</v>
      </c>
      <c r="N722" s="13" t="str">
        <f t="shared" si="59"/>
        <v>UNICOMUNAL</v>
      </c>
      <c r="O722" s="13" t="str">
        <f t="shared" si="60"/>
        <v>UNIPROVINCIAL</v>
      </c>
      <c r="P722" s="13" t="str">
        <f>_xlfn.XLOOKUP($A722,ZONAS!$A$2:$A$18,ZONAS!$B$2:$B$18)</f>
        <v>CENTRO</v>
      </c>
      <c r="Q722" s="13" t="str">
        <f>_xlfn.XLOOKUP($B722,ZONAS!$D$2:$D$11,ZONAS!$E$2:$E$11)</f>
        <v>SSSR</v>
      </c>
    </row>
    <row r="723" spans="1:17" x14ac:dyDescent="0.2">
      <c r="A723" s="4" t="s">
        <v>128</v>
      </c>
      <c r="B723" s="4" t="s">
        <v>2818</v>
      </c>
      <c r="C723" s="5" t="s">
        <v>7</v>
      </c>
      <c r="D723" s="5" t="s">
        <v>1952</v>
      </c>
      <c r="E723" s="4" t="s">
        <v>2477</v>
      </c>
      <c r="F723" s="36">
        <v>1695000</v>
      </c>
      <c r="G723" s="36">
        <v>641739.4659999999</v>
      </c>
      <c r="H723" s="36">
        <v>1053260.534</v>
      </c>
      <c r="I723" s="4" t="s">
        <v>62</v>
      </c>
      <c r="J723" s="4" t="s">
        <v>913</v>
      </c>
      <c r="K723" s="12">
        <f t="shared" si="56"/>
        <v>1695000000</v>
      </c>
      <c r="L723" s="12">
        <f t="shared" si="57"/>
        <v>641739465.99999988</v>
      </c>
      <c r="M723" s="12">
        <f t="shared" si="58"/>
        <v>1053260534</v>
      </c>
      <c r="N723" s="13" t="str">
        <f t="shared" si="59"/>
        <v>UNICOMUNAL</v>
      </c>
      <c r="O723" s="13" t="str">
        <f t="shared" si="60"/>
        <v>UNIPROVINCIAL</v>
      </c>
      <c r="P723" s="13" t="str">
        <f>_xlfn.XLOOKUP($A723,ZONAS!$A$2:$A$18,ZONAS!$B$2:$B$18)</f>
        <v>CENTRO</v>
      </c>
      <c r="Q723" s="13" t="str">
        <f>_xlfn.XLOOKUP($B723,ZONAS!$D$2:$D$11,ZONAS!$E$2:$E$11)</f>
        <v>SSSR</v>
      </c>
    </row>
    <row r="724" spans="1:17" x14ac:dyDescent="0.2">
      <c r="A724" s="4" t="s">
        <v>128</v>
      </c>
      <c r="B724" s="4" t="s">
        <v>2818</v>
      </c>
      <c r="C724" s="5" t="s">
        <v>7</v>
      </c>
      <c r="D724" s="5" t="s">
        <v>3532</v>
      </c>
      <c r="E724" s="4" t="s">
        <v>3533</v>
      </c>
      <c r="F724" s="36">
        <v>330000</v>
      </c>
      <c r="G724" s="36">
        <v>0</v>
      </c>
      <c r="H724" s="36">
        <v>330000</v>
      </c>
      <c r="I724" s="4" t="s">
        <v>60</v>
      </c>
      <c r="J724" s="4" t="s">
        <v>956</v>
      </c>
      <c r="K724" s="12">
        <f t="shared" si="56"/>
        <v>330000000</v>
      </c>
      <c r="L724" s="12">
        <f t="shared" si="57"/>
        <v>0</v>
      </c>
      <c r="M724" s="12">
        <f t="shared" si="58"/>
        <v>330000000</v>
      </c>
      <c r="N724" s="13" t="str">
        <f t="shared" si="59"/>
        <v>UNICOMUNAL</v>
      </c>
      <c r="O724" s="13" t="str">
        <f t="shared" si="60"/>
        <v>UNIPROVINCIAL</v>
      </c>
      <c r="P724" s="13" t="str">
        <f>_xlfn.XLOOKUP($A724,ZONAS!$A$2:$A$18,ZONAS!$B$2:$B$18)</f>
        <v>CENTRO</v>
      </c>
      <c r="Q724" s="13" t="str">
        <f>_xlfn.XLOOKUP($B724,ZONAS!$D$2:$D$11,ZONAS!$E$2:$E$11)</f>
        <v>SSSR</v>
      </c>
    </row>
    <row r="725" spans="1:17" x14ac:dyDescent="0.2">
      <c r="A725" s="4" t="s">
        <v>128</v>
      </c>
      <c r="B725" s="4" t="s">
        <v>2818</v>
      </c>
      <c r="C725" s="5" t="s">
        <v>7</v>
      </c>
      <c r="D725" s="5" t="s">
        <v>2748</v>
      </c>
      <c r="E725" s="4" t="s">
        <v>2994</v>
      </c>
      <c r="F725" s="36">
        <v>1320000</v>
      </c>
      <c r="G725" s="36">
        <v>0</v>
      </c>
      <c r="H725" s="36">
        <v>1320000</v>
      </c>
      <c r="I725" s="4" t="s">
        <v>63</v>
      </c>
      <c r="J725" s="4" t="s">
        <v>985</v>
      </c>
      <c r="K725" s="12">
        <f t="shared" si="56"/>
        <v>1320000000</v>
      </c>
      <c r="L725" s="12">
        <f t="shared" si="57"/>
        <v>0</v>
      </c>
      <c r="M725" s="12">
        <f t="shared" si="58"/>
        <v>1320000000</v>
      </c>
      <c r="N725" s="13" t="str">
        <f t="shared" si="59"/>
        <v>UNICOMUNAL</v>
      </c>
      <c r="O725" s="13" t="str">
        <f t="shared" si="60"/>
        <v>UNIPROVINCIAL</v>
      </c>
      <c r="P725" s="13" t="str">
        <f>_xlfn.XLOOKUP($A725,ZONAS!$A$2:$A$18,ZONAS!$B$2:$B$18)</f>
        <v>CENTRO</v>
      </c>
      <c r="Q725" s="13" t="str">
        <f>_xlfn.XLOOKUP($B725,ZONAS!$D$2:$D$11,ZONAS!$E$2:$E$11)</f>
        <v>SSSR</v>
      </c>
    </row>
    <row r="726" spans="1:17" x14ac:dyDescent="0.2">
      <c r="A726" s="4" t="s">
        <v>128</v>
      </c>
      <c r="B726" s="4" t="s">
        <v>2818</v>
      </c>
      <c r="C726" s="5" t="s">
        <v>7</v>
      </c>
      <c r="D726" s="5" t="s">
        <v>1953</v>
      </c>
      <c r="E726" s="4" t="s">
        <v>2478</v>
      </c>
      <c r="F726" s="36">
        <v>29477</v>
      </c>
      <c r="G726" s="36">
        <v>0</v>
      </c>
      <c r="H726" s="36">
        <v>29477</v>
      </c>
      <c r="I726" s="4" t="s">
        <v>23</v>
      </c>
      <c r="J726" s="4" t="s">
        <v>24</v>
      </c>
      <c r="K726" s="12">
        <f t="shared" si="56"/>
        <v>29477000</v>
      </c>
      <c r="L726" s="12">
        <f t="shared" si="57"/>
        <v>0</v>
      </c>
      <c r="M726" s="12">
        <f t="shared" si="58"/>
        <v>29477000</v>
      </c>
      <c r="N726" s="13" t="str">
        <f t="shared" si="59"/>
        <v>INTERCOMUNAL</v>
      </c>
      <c r="O726" s="13" t="str">
        <f t="shared" si="60"/>
        <v>INTERPROVINCIAL</v>
      </c>
      <c r="P726" s="13" t="str">
        <f>_xlfn.XLOOKUP($A726,ZONAS!$A$2:$A$18,ZONAS!$B$2:$B$18)</f>
        <v>CENTRO</v>
      </c>
      <c r="Q726" s="13" t="str">
        <f>_xlfn.XLOOKUP($B726,ZONAS!$D$2:$D$11,ZONAS!$E$2:$E$11)</f>
        <v>SSSR</v>
      </c>
    </row>
    <row r="727" spans="1:17" x14ac:dyDescent="0.2">
      <c r="A727" s="4" t="s">
        <v>128</v>
      </c>
      <c r="B727" s="4" t="s">
        <v>2818</v>
      </c>
      <c r="C727" s="5" t="s">
        <v>7</v>
      </c>
      <c r="D727" s="5" t="s">
        <v>1954</v>
      </c>
      <c r="E727" s="4" t="s">
        <v>2479</v>
      </c>
      <c r="F727" s="36">
        <v>691347</v>
      </c>
      <c r="G727" s="36">
        <v>21467.717000000001</v>
      </c>
      <c r="H727" s="36">
        <v>669879.28300000005</v>
      </c>
      <c r="I727" s="4" t="s">
        <v>62</v>
      </c>
      <c r="J727" s="4" t="s">
        <v>940</v>
      </c>
      <c r="K727" s="12">
        <f t="shared" si="56"/>
        <v>691347000</v>
      </c>
      <c r="L727" s="12">
        <f t="shared" si="57"/>
        <v>21467717</v>
      </c>
      <c r="M727" s="12">
        <f t="shared" si="58"/>
        <v>669879283</v>
      </c>
      <c r="N727" s="13" t="str">
        <f t="shared" si="59"/>
        <v>UNICOMUNAL</v>
      </c>
      <c r="O727" s="13" t="str">
        <f t="shared" si="60"/>
        <v>UNIPROVINCIAL</v>
      </c>
      <c r="P727" s="13" t="str">
        <f>_xlfn.XLOOKUP($A727,ZONAS!$A$2:$A$18,ZONAS!$B$2:$B$18)</f>
        <v>CENTRO</v>
      </c>
      <c r="Q727" s="13" t="str">
        <f>_xlfn.XLOOKUP($B727,ZONAS!$D$2:$D$11,ZONAS!$E$2:$E$11)</f>
        <v>SSSR</v>
      </c>
    </row>
    <row r="728" spans="1:17" x14ac:dyDescent="0.2">
      <c r="A728" s="4" t="s">
        <v>128</v>
      </c>
      <c r="B728" s="4" t="s">
        <v>2818</v>
      </c>
      <c r="C728" s="5" t="s">
        <v>7</v>
      </c>
      <c r="D728" s="5" t="s">
        <v>1955</v>
      </c>
      <c r="E728" s="4" t="s">
        <v>2480</v>
      </c>
      <c r="F728" s="36">
        <v>523051</v>
      </c>
      <c r="G728" s="36">
        <v>217970.66699999999</v>
      </c>
      <c r="H728" s="36">
        <v>305080.33299999998</v>
      </c>
      <c r="I728" s="4" t="s">
        <v>60</v>
      </c>
      <c r="J728" s="4" t="s">
        <v>1948</v>
      </c>
      <c r="K728" s="12">
        <f t="shared" si="56"/>
        <v>523051000</v>
      </c>
      <c r="L728" s="12">
        <f t="shared" si="57"/>
        <v>217970667</v>
      </c>
      <c r="M728" s="12">
        <f t="shared" si="58"/>
        <v>305080333</v>
      </c>
      <c r="N728" s="13" t="str">
        <f t="shared" si="59"/>
        <v>UNICOMUNAL</v>
      </c>
      <c r="O728" s="13" t="str">
        <f t="shared" si="60"/>
        <v>UNIPROVINCIAL</v>
      </c>
      <c r="P728" s="13" t="str">
        <f>_xlfn.XLOOKUP($A728,ZONAS!$A$2:$A$18,ZONAS!$B$2:$B$18)</f>
        <v>CENTRO</v>
      </c>
      <c r="Q728" s="13" t="str">
        <f>_xlfn.XLOOKUP($B728,ZONAS!$D$2:$D$11,ZONAS!$E$2:$E$11)</f>
        <v>SSSR</v>
      </c>
    </row>
    <row r="729" spans="1:17" x14ac:dyDescent="0.2">
      <c r="A729" s="4" t="s">
        <v>128</v>
      </c>
      <c r="B729" s="4" t="s">
        <v>2818</v>
      </c>
      <c r="C729" s="5" t="s">
        <v>7</v>
      </c>
      <c r="D729" s="5" t="s">
        <v>3534</v>
      </c>
      <c r="E729" s="4" t="s">
        <v>3535</v>
      </c>
      <c r="F729" s="36">
        <v>250000</v>
      </c>
      <c r="G729" s="36">
        <v>0</v>
      </c>
      <c r="H729" s="36">
        <v>250000</v>
      </c>
      <c r="I729" s="4" t="s">
        <v>63</v>
      </c>
      <c r="J729" s="4" t="s">
        <v>3536</v>
      </c>
      <c r="K729" s="12">
        <f t="shared" si="56"/>
        <v>250000000</v>
      </c>
      <c r="L729" s="12">
        <f t="shared" si="57"/>
        <v>0</v>
      </c>
      <c r="M729" s="12">
        <f t="shared" si="58"/>
        <v>250000000</v>
      </c>
      <c r="N729" s="13" t="str">
        <f t="shared" si="59"/>
        <v>UNICOMUNAL</v>
      </c>
      <c r="O729" s="13" t="str">
        <f t="shared" si="60"/>
        <v>UNIPROVINCIAL</v>
      </c>
      <c r="P729" s="13" t="str">
        <f>_xlfn.XLOOKUP($A729,ZONAS!$A$2:$A$18,ZONAS!$B$2:$B$18)</f>
        <v>CENTRO</v>
      </c>
      <c r="Q729" s="13" t="str">
        <f>_xlfn.XLOOKUP($B729,ZONAS!$D$2:$D$11,ZONAS!$E$2:$E$11)</f>
        <v>SSSR</v>
      </c>
    </row>
    <row r="730" spans="1:17" x14ac:dyDescent="0.2">
      <c r="A730" s="4" t="s">
        <v>128</v>
      </c>
      <c r="B730" s="4" t="s">
        <v>2818</v>
      </c>
      <c r="C730" s="5" t="s">
        <v>7</v>
      </c>
      <c r="D730" s="5" t="s">
        <v>1956</v>
      </c>
      <c r="E730" s="4" t="s">
        <v>1957</v>
      </c>
      <c r="F730" s="36">
        <v>1797562</v>
      </c>
      <c r="G730" s="36">
        <v>32258.04</v>
      </c>
      <c r="H730" s="36">
        <v>1765303.96</v>
      </c>
      <c r="I730" s="4" t="s">
        <v>23</v>
      </c>
      <c r="J730" s="4" t="s">
        <v>24</v>
      </c>
      <c r="K730" s="12">
        <f t="shared" si="56"/>
        <v>1797562000</v>
      </c>
      <c r="L730" s="12">
        <f t="shared" si="57"/>
        <v>32258040</v>
      </c>
      <c r="M730" s="12">
        <f t="shared" si="58"/>
        <v>1765303960</v>
      </c>
      <c r="N730" s="13" t="str">
        <f t="shared" si="59"/>
        <v>INTERCOMUNAL</v>
      </c>
      <c r="O730" s="13" t="str">
        <f t="shared" si="60"/>
        <v>INTERPROVINCIAL</v>
      </c>
      <c r="P730" s="13" t="str">
        <f>_xlfn.XLOOKUP($A730,ZONAS!$A$2:$A$18,ZONAS!$B$2:$B$18)</f>
        <v>CENTRO</v>
      </c>
      <c r="Q730" s="13" t="str">
        <f>_xlfn.XLOOKUP($B730,ZONAS!$D$2:$D$11,ZONAS!$E$2:$E$11)</f>
        <v>SSSR</v>
      </c>
    </row>
    <row r="731" spans="1:17" x14ac:dyDescent="0.2">
      <c r="A731" s="4" t="s">
        <v>128</v>
      </c>
      <c r="B731" s="4" t="s">
        <v>2818</v>
      </c>
      <c r="C731" s="5" t="s">
        <v>7</v>
      </c>
      <c r="D731" s="5" t="s">
        <v>1958</v>
      </c>
      <c r="E731" s="4" t="s">
        <v>2481</v>
      </c>
      <c r="F731" s="36">
        <v>1187737</v>
      </c>
      <c r="G731" s="36">
        <v>183607.592</v>
      </c>
      <c r="H731" s="36">
        <v>1004129.4080000001</v>
      </c>
      <c r="I731" s="4" t="s">
        <v>62</v>
      </c>
      <c r="J731" s="4" t="s">
        <v>940</v>
      </c>
      <c r="K731" s="12">
        <f t="shared" si="56"/>
        <v>1187737000</v>
      </c>
      <c r="L731" s="12">
        <f t="shared" si="57"/>
        <v>183607592</v>
      </c>
      <c r="M731" s="12">
        <f t="shared" si="58"/>
        <v>1004129408</v>
      </c>
      <c r="N731" s="13" t="str">
        <f t="shared" si="59"/>
        <v>UNICOMUNAL</v>
      </c>
      <c r="O731" s="13" t="str">
        <f t="shared" si="60"/>
        <v>UNIPROVINCIAL</v>
      </c>
      <c r="P731" s="13" t="str">
        <f>_xlfn.XLOOKUP($A731,ZONAS!$A$2:$A$18,ZONAS!$B$2:$B$18)</f>
        <v>CENTRO</v>
      </c>
      <c r="Q731" s="13" t="str">
        <f>_xlfn.XLOOKUP($B731,ZONAS!$D$2:$D$11,ZONAS!$E$2:$E$11)</f>
        <v>SSSR</v>
      </c>
    </row>
    <row r="732" spans="1:17" x14ac:dyDescent="0.2">
      <c r="A732" s="4" t="s">
        <v>128</v>
      </c>
      <c r="B732" s="4" t="s">
        <v>2818</v>
      </c>
      <c r="C732" s="5" t="s">
        <v>7</v>
      </c>
      <c r="D732" s="5" t="s">
        <v>1959</v>
      </c>
      <c r="E732" s="4" t="s">
        <v>2482</v>
      </c>
      <c r="F732" s="36">
        <v>674821</v>
      </c>
      <c r="G732" s="36">
        <v>231762.55300000001</v>
      </c>
      <c r="H732" s="36">
        <v>443058.44699999999</v>
      </c>
      <c r="I732" s="4" t="s">
        <v>62</v>
      </c>
      <c r="J732" s="4" t="s">
        <v>905</v>
      </c>
      <c r="K732" s="12">
        <f t="shared" si="56"/>
        <v>674821000</v>
      </c>
      <c r="L732" s="12">
        <f t="shared" si="57"/>
        <v>231762553</v>
      </c>
      <c r="M732" s="12">
        <f t="shared" si="58"/>
        <v>443058447</v>
      </c>
      <c r="N732" s="13" t="str">
        <f t="shared" si="59"/>
        <v>UNICOMUNAL</v>
      </c>
      <c r="O732" s="13" t="str">
        <f t="shared" si="60"/>
        <v>UNIPROVINCIAL</v>
      </c>
      <c r="P732" s="13" t="str">
        <f>_xlfn.XLOOKUP($A732,ZONAS!$A$2:$A$18,ZONAS!$B$2:$B$18)</f>
        <v>CENTRO</v>
      </c>
      <c r="Q732" s="13" t="str">
        <f>_xlfn.XLOOKUP($B732,ZONAS!$D$2:$D$11,ZONAS!$E$2:$E$11)</f>
        <v>SSSR</v>
      </c>
    </row>
    <row r="733" spans="1:17" x14ac:dyDescent="0.2">
      <c r="A733" s="4" t="s">
        <v>128</v>
      </c>
      <c r="B733" s="4" t="s">
        <v>2818</v>
      </c>
      <c r="C733" s="5" t="s">
        <v>7</v>
      </c>
      <c r="D733" s="5" t="s">
        <v>1960</v>
      </c>
      <c r="E733" s="4" t="s">
        <v>2483</v>
      </c>
      <c r="F733" s="36">
        <v>1695000</v>
      </c>
      <c r="G733" s="36">
        <v>400288.42800000001</v>
      </c>
      <c r="H733" s="36">
        <v>1294711.5719999999</v>
      </c>
      <c r="I733" s="4" t="s">
        <v>60</v>
      </c>
      <c r="J733" s="4" t="s">
        <v>908</v>
      </c>
      <c r="K733" s="12">
        <f t="shared" si="56"/>
        <v>1695000000</v>
      </c>
      <c r="L733" s="12">
        <f t="shared" si="57"/>
        <v>400288428</v>
      </c>
      <c r="M733" s="12">
        <f t="shared" si="58"/>
        <v>1294711572</v>
      </c>
      <c r="N733" s="13" t="str">
        <f t="shared" si="59"/>
        <v>UNICOMUNAL</v>
      </c>
      <c r="O733" s="13" t="str">
        <f t="shared" si="60"/>
        <v>UNIPROVINCIAL</v>
      </c>
      <c r="P733" s="13" t="str">
        <f>_xlfn.XLOOKUP($A733,ZONAS!$A$2:$A$18,ZONAS!$B$2:$B$18)</f>
        <v>CENTRO</v>
      </c>
      <c r="Q733" s="13" t="str">
        <f>_xlfn.XLOOKUP($B733,ZONAS!$D$2:$D$11,ZONAS!$E$2:$E$11)</f>
        <v>SSSR</v>
      </c>
    </row>
    <row r="734" spans="1:17" x14ac:dyDescent="0.2">
      <c r="A734" s="4" t="s">
        <v>128</v>
      </c>
      <c r="B734" s="4" t="s">
        <v>2818</v>
      </c>
      <c r="C734" s="5" t="s">
        <v>7</v>
      </c>
      <c r="D734" s="5" t="s">
        <v>1961</v>
      </c>
      <c r="E734" s="4" t="s">
        <v>2484</v>
      </c>
      <c r="F734" s="36">
        <v>131300</v>
      </c>
      <c r="G734" s="36">
        <v>102073.632</v>
      </c>
      <c r="H734" s="36">
        <v>29226.368000000002</v>
      </c>
      <c r="I734" s="4" t="s">
        <v>62</v>
      </c>
      <c r="J734" s="4" t="s">
        <v>972</v>
      </c>
      <c r="K734" s="12">
        <f t="shared" si="56"/>
        <v>131300000</v>
      </c>
      <c r="L734" s="12">
        <f t="shared" si="57"/>
        <v>102073632</v>
      </c>
      <c r="M734" s="12">
        <f t="shared" si="58"/>
        <v>29226368.000000004</v>
      </c>
      <c r="N734" s="13" t="str">
        <f t="shared" si="59"/>
        <v>UNICOMUNAL</v>
      </c>
      <c r="O734" s="13" t="str">
        <f t="shared" si="60"/>
        <v>UNIPROVINCIAL</v>
      </c>
      <c r="P734" s="13" t="str">
        <f>_xlfn.XLOOKUP($A734,ZONAS!$A$2:$A$18,ZONAS!$B$2:$B$18)</f>
        <v>CENTRO</v>
      </c>
      <c r="Q734" s="13" t="str">
        <f>_xlfn.XLOOKUP($B734,ZONAS!$D$2:$D$11,ZONAS!$E$2:$E$11)</f>
        <v>SSSR</v>
      </c>
    </row>
    <row r="735" spans="1:17" x14ac:dyDescent="0.2">
      <c r="A735" s="4" t="s">
        <v>128</v>
      </c>
      <c r="B735" s="4" t="s">
        <v>2818</v>
      </c>
      <c r="C735" s="5" t="s">
        <v>7</v>
      </c>
      <c r="D735" s="5" t="s">
        <v>1962</v>
      </c>
      <c r="E735" s="4" t="s">
        <v>2485</v>
      </c>
      <c r="F735" s="36">
        <v>1695000</v>
      </c>
      <c r="G735" s="36">
        <v>494086.77299999999</v>
      </c>
      <c r="H735" s="36">
        <v>1200913.227</v>
      </c>
      <c r="I735" s="4" t="s">
        <v>60</v>
      </c>
      <c r="J735" s="4" t="s">
        <v>1948</v>
      </c>
      <c r="K735" s="12">
        <f t="shared" si="56"/>
        <v>1695000000</v>
      </c>
      <c r="L735" s="12">
        <f t="shared" si="57"/>
        <v>494086773</v>
      </c>
      <c r="M735" s="12">
        <f t="shared" si="58"/>
        <v>1200913227</v>
      </c>
      <c r="N735" s="13" t="str">
        <f t="shared" si="59"/>
        <v>UNICOMUNAL</v>
      </c>
      <c r="O735" s="13" t="str">
        <f t="shared" si="60"/>
        <v>UNIPROVINCIAL</v>
      </c>
      <c r="P735" s="13" t="str">
        <f>_xlfn.XLOOKUP($A735,ZONAS!$A$2:$A$18,ZONAS!$B$2:$B$18)</f>
        <v>CENTRO</v>
      </c>
      <c r="Q735" s="13" t="str">
        <f>_xlfn.XLOOKUP($B735,ZONAS!$D$2:$D$11,ZONAS!$E$2:$E$11)</f>
        <v>SSSR</v>
      </c>
    </row>
    <row r="736" spans="1:17" x14ac:dyDescent="0.2">
      <c r="A736" s="4" t="s">
        <v>128</v>
      </c>
      <c r="B736" s="4" t="s">
        <v>2818</v>
      </c>
      <c r="C736" s="5" t="s">
        <v>7</v>
      </c>
      <c r="D736" s="5" t="s">
        <v>1963</v>
      </c>
      <c r="E736" s="4" t="s">
        <v>2486</v>
      </c>
      <c r="F736" s="36">
        <v>1695000</v>
      </c>
      <c r="G736" s="36">
        <v>445717.50099999999</v>
      </c>
      <c r="H736" s="36">
        <v>1249282.4990000001</v>
      </c>
      <c r="I736" s="4" t="s">
        <v>62</v>
      </c>
      <c r="J736" s="4" t="s">
        <v>893</v>
      </c>
      <c r="K736" s="12">
        <f t="shared" si="56"/>
        <v>1695000000</v>
      </c>
      <c r="L736" s="12">
        <f t="shared" si="57"/>
        <v>445717501</v>
      </c>
      <c r="M736" s="12">
        <f t="shared" si="58"/>
        <v>1249282499</v>
      </c>
      <c r="N736" s="13" t="str">
        <f t="shared" si="59"/>
        <v>UNICOMUNAL</v>
      </c>
      <c r="O736" s="13" t="str">
        <f t="shared" si="60"/>
        <v>UNIPROVINCIAL</v>
      </c>
      <c r="P736" s="13" t="str">
        <f>_xlfn.XLOOKUP($A736,ZONAS!$A$2:$A$18,ZONAS!$B$2:$B$18)</f>
        <v>CENTRO</v>
      </c>
      <c r="Q736" s="13" t="str">
        <f>_xlfn.XLOOKUP($B736,ZONAS!$D$2:$D$11,ZONAS!$E$2:$E$11)</f>
        <v>SSSR</v>
      </c>
    </row>
    <row r="737" spans="1:17" x14ac:dyDescent="0.2">
      <c r="A737" s="4" t="s">
        <v>128</v>
      </c>
      <c r="B737" s="4" t="s">
        <v>2818</v>
      </c>
      <c r="C737" s="5" t="s">
        <v>7</v>
      </c>
      <c r="D737" s="5" t="s">
        <v>1964</v>
      </c>
      <c r="E737" s="4" t="s">
        <v>2487</v>
      </c>
      <c r="F737" s="36">
        <v>880153</v>
      </c>
      <c r="G737" s="36">
        <v>81608.547999999995</v>
      </c>
      <c r="H737" s="36">
        <v>798544.45200000005</v>
      </c>
      <c r="I737" s="4" t="s">
        <v>60</v>
      </c>
      <c r="J737" s="4" t="s">
        <v>1951</v>
      </c>
      <c r="K737" s="12">
        <f t="shared" si="56"/>
        <v>880153000</v>
      </c>
      <c r="L737" s="12">
        <f t="shared" si="57"/>
        <v>81608548</v>
      </c>
      <c r="M737" s="12">
        <f t="shared" si="58"/>
        <v>798544452</v>
      </c>
      <c r="N737" s="13" t="str">
        <f t="shared" si="59"/>
        <v>UNICOMUNAL</v>
      </c>
      <c r="O737" s="13" t="str">
        <f t="shared" si="60"/>
        <v>UNIPROVINCIAL</v>
      </c>
      <c r="P737" s="13" t="str">
        <f>_xlfn.XLOOKUP($A737,ZONAS!$A$2:$A$18,ZONAS!$B$2:$B$18)</f>
        <v>CENTRO</v>
      </c>
      <c r="Q737" s="13" t="str">
        <f>_xlfn.XLOOKUP($B737,ZONAS!$D$2:$D$11,ZONAS!$E$2:$E$11)</f>
        <v>SSSR</v>
      </c>
    </row>
    <row r="738" spans="1:17" x14ac:dyDescent="0.2">
      <c r="A738" s="4" t="s">
        <v>128</v>
      </c>
      <c r="B738" s="4" t="s">
        <v>2818</v>
      </c>
      <c r="C738" s="5" t="s">
        <v>7</v>
      </c>
      <c r="D738" s="5" t="s">
        <v>3537</v>
      </c>
      <c r="E738" s="4" t="s">
        <v>3538</v>
      </c>
      <c r="F738" s="36">
        <v>270000</v>
      </c>
      <c r="G738" s="36">
        <v>0</v>
      </c>
      <c r="H738" s="36">
        <v>270000</v>
      </c>
      <c r="I738" s="4" t="s">
        <v>62</v>
      </c>
      <c r="J738" s="4" t="s">
        <v>905</v>
      </c>
      <c r="K738" s="12">
        <f t="shared" si="56"/>
        <v>270000000</v>
      </c>
      <c r="L738" s="12">
        <f t="shared" si="57"/>
        <v>0</v>
      </c>
      <c r="M738" s="12">
        <f t="shared" si="58"/>
        <v>270000000</v>
      </c>
      <c r="N738" s="13" t="str">
        <f t="shared" si="59"/>
        <v>UNICOMUNAL</v>
      </c>
      <c r="O738" s="13" t="str">
        <f t="shared" si="60"/>
        <v>UNIPROVINCIAL</v>
      </c>
      <c r="P738" s="13" t="str">
        <f>_xlfn.XLOOKUP($A738,ZONAS!$A$2:$A$18,ZONAS!$B$2:$B$18)</f>
        <v>CENTRO</v>
      </c>
      <c r="Q738" s="13" t="str">
        <f>_xlfn.XLOOKUP($B738,ZONAS!$D$2:$D$11,ZONAS!$E$2:$E$11)</f>
        <v>SSSR</v>
      </c>
    </row>
    <row r="739" spans="1:17" ht="89.25" x14ac:dyDescent="0.2">
      <c r="A739" s="4" t="s">
        <v>128</v>
      </c>
      <c r="B739" s="4" t="s">
        <v>2818</v>
      </c>
      <c r="C739" s="5" t="s">
        <v>7</v>
      </c>
      <c r="D739" s="5" t="s">
        <v>2217</v>
      </c>
      <c r="E739" s="4" t="s">
        <v>2995</v>
      </c>
      <c r="F739" s="36">
        <v>1683646</v>
      </c>
      <c r="G739" s="36">
        <v>120645.783</v>
      </c>
      <c r="H739" s="36">
        <v>1563000.2169999999</v>
      </c>
      <c r="I739" s="4" t="s">
        <v>895</v>
      </c>
      <c r="J739" s="4" t="s">
        <v>896</v>
      </c>
      <c r="K739" s="12">
        <f t="shared" si="56"/>
        <v>1683646000</v>
      </c>
      <c r="L739" s="12">
        <f t="shared" si="57"/>
        <v>120645783</v>
      </c>
      <c r="M739" s="12">
        <f t="shared" si="58"/>
        <v>1563000217</v>
      </c>
      <c r="N739" s="13" t="str">
        <f t="shared" si="59"/>
        <v>UNICOMUNAL</v>
      </c>
      <c r="O739" s="13" t="str">
        <f t="shared" si="60"/>
        <v>UNIPROVINCIAL</v>
      </c>
      <c r="P739" s="13" t="str">
        <f>_xlfn.XLOOKUP($A739,ZONAS!$A$2:$A$18,ZONAS!$B$2:$B$18)</f>
        <v>CENTRO</v>
      </c>
      <c r="Q739" s="13" t="str">
        <f>_xlfn.XLOOKUP($B739,ZONAS!$D$2:$D$11,ZONAS!$E$2:$E$11)</f>
        <v>SSSR</v>
      </c>
    </row>
    <row r="740" spans="1:17" x14ac:dyDescent="0.2">
      <c r="A740" s="4" t="s">
        <v>128</v>
      </c>
      <c r="B740" s="4" t="s">
        <v>2818</v>
      </c>
      <c r="C740" s="5" t="s">
        <v>7</v>
      </c>
      <c r="D740" s="5" t="s">
        <v>3539</v>
      </c>
      <c r="E740" s="4" t="s">
        <v>3540</v>
      </c>
      <c r="F740" s="36">
        <v>330000</v>
      </c>
      <c r="G740" s="36">
        <v>0</v>
      </c>
      <c r="H740" s="36">
        <v>330000</v>
      </c>
      <c r="I740" s="4" t="s">
        <v>62</v>
      </c>
      <c r="J740" s="4" t="s">
        <v>913</v>
      </c>
      <c r="K740" s="12">
        <f t="shared" si="56"/>
        <v>330000000</v>
      </c>
      <c r="L740" s="12">
        <f t="shared" si="57"/>
        <v>0</v>
      </c>
      <c r="M740" s="12">
        <f t="shared" si="58"/>
        <v>330000000</v>
      </c>
      <c r="N740" s="13" t="str">
        <f t="shared" si="59"/>
        <v>UNICOMUNAL</v>
      </c>
      <c r="O740" s="13" t="str">
        <f t="shared" si="60"/>
        <v>UNIPROVINCIAL</v>
      </c>
      <c r="P740" s="13" t="str">
        <f>_xlfn.XLOOKUP($A740,ZONAS!$A$2:$A$18,ZONAS!$B$2:$B$18)</f>
        <v>CENTRO</v>
      </c>
      <c r="Q740" s="13" t="str">
        <f>_xlfn.XLOOKUP($B740,ZONAS!$D$2:$D$11,ZONAS!$E$2:$E$11)</f>
        <v>SSSR</v>
      </c>
    </row>
    <row r="741" spans="1:17" x14ac:dyDescent="0.2">
      <c r="A741" s="4" t="s">
        <v>128</v>
      </c>
      <c r="B741" s="4" t="s">
        <v>2818</v>
      </c>
      <c r="C741" s="5" t="s">
        <v>7</v>
      </c>
      <c r="D741" s="5" t="s">
        <v>2749</v>
      </c>
      <c r="E741" s="4" t="s">
        <v>2996</v>
      </c>
      <c r="F741" s="36">
        <v>672000</v>
      </c>
      <c r="G741" s="36">
        <v>0</v>
      </c>
      <c r="H741" s="36">
        <v>672000</v>
      </c>
      <c r="I741" s="4" t="s">
        <v>62</v>
      </c>
      <c r="J741" s="4" t="s">
        <v>920</v>
      </c>
      <c r="K741" s="12">
        <f t="shared" si="56"/>
        <v>672000000</v>
      </c>
      <c r="L741" s="12">
        <f t="shared" si="57"/>
        <v>0</v>
      </c>
      <c r="M741" s="12">
        <f t="shared" si="58"/>
        <v>672000000</v>
      </c>
      <c r="N741" s="13" t="str">
        <f t="shared" si="59"/>
        <v>UNICOMUNAL</v>
      </c>
      <c r="O741" s="13" t="str">
        <f t="shared" si="60"/>
        <v>UNIPROVINCIAL</v>
      </c>
      <c r="P741" s="13" t="str">
        <f>_xlfn.XLOOKUP($A741,ZONAS!$A$2:$A$18,ZONAS!$B$2:$B$18)</f>
        <v>CENTRO</v>
      </c>
      <c r="Q741" s="13" t="str">
        <f>_xlfn.XLOOKUP($B741,ZONAS!$D$2:$D$11,ZONAS!$E$2:$E$11)</f>
        <v>SSSR</v>
      </c>
    </row>
    <row r="742" spans="1:17" x14ac:dyDescent="0.2">
      <c r="A742" s="4" t="s">
        <v>128</v>
      </c>
      <c r="B742" s="4" t="s">
        <v>2818</v>
      </c>
      <c r="C742" s="5" t="s">
        <v>7</v>
      </c>
      <c r="D742" s="5" t="s">
        <v>2750</v>
      </c>
      <c r="E742" s="4" t="s">
        <v>2997</v>
      </c>
      <c r="F742" s="36">
        <v>687000</v>
      </c>
      <c r="G742" s="36">
        <v>0</v>
      </c>
      <c r="H742" s="36">
        <v>687000</v>
      </c>
      <c r="I742" s="4" t="s">
        <v>60</v>
      </c>
      <c r="J742" s="4" t="s">
        <v>2751</v>
      </c>
      <c r="K742" s="12">
        <f t="shared" si="56"/>
        <v>687000000</v>
      </c>
      <c r="L742" s="12">
        <f t="shared" si="57"/>
        <v>0</v>
      </c>
      <c r="M742" s="12">
        <f t="shared" si="58"/>
        <v>687000000</v>
      </c>
      <c r="N742" s="13" t="str">
        <f t="shared" si="59"/>
        <v>UNICOMUNAL</v>
      </c>
      <c r="O742" s="13" t="str">
        <f t="shared" si="60"/>
        <v>UNIPROVINCIAL</v>
      </c>
      <c r="P742" s="13" t="str">
        <f>_xlfn.XLOOKUP($A742,ZONAS!$A$2:$A$18,ZONAS!$B$2:$B$18)</f>
        <v>CENTRO</v>
      </c>
      <c r="Q742" s="13" t="str">
        <f>_xlfn.XLOOKUP($B742,ZONAS!$D$2:$D$11,ZONAS!$E$2:$E$11)</f>
        <v>SSSR</v>
      </c>
    </row>
    <row r="743" spans="1:17" x14ac:dyDescent="0.2">
      <c r="A743" s="4" t="s">
        <v>128</v>
      </c>
      <c r="B743" s="4" t="s">
        <v>2818</v>
      </c>
      <c r="C743" s="5" t="s">
        <v>7</v>
      </c>
      <c r="D743" s="5" t="s">
        <v>3541</v>
      </c>
      <c r="E743" s="4" t="s">
        <v>3542</v>
      </c>
      <c r="F743" s="36">
        <v>50000</v>
      </c>
      <c r="G743" s="36">
        <v>0</v>
      </c>
      <c r="H743" s="36">
        <v>50000</v>
      </c>
      <c r="I743" s="4" t="s">
        <v>60</v>
      </c>
      <c r="J743" s="4" t="s">
        <v>61</v>
      </c>
      <c r="K743" s="12">
        <f t="shared" si="56"/>
        <v>50000000</v>
      </c>
      <c r="L743" s="12">
        <f t="shared" si="57"/>
        <v>0</v>
      </c>
      <c r="M743" s="12">
        <f t="shared" si="58"/>
        <v>50000000</v>
      </c>
      <c r="N743" s="13" t="str">
        <f t="shared" si="59"/>
        <v>UNICOMUNAL</v>
      </c>
      <c r="O743" s="13" t="str">
        <f t="shared" si="60"/>
        <v>UNIPROVINCIAL</v>
      </c>
      <c r="P743" s="13" t="str">
        <f>_xlfn.XLOOKUP($A743,ZONAS!$A$2:$A$18,ZONAS!$B$2:$B$18)</f>
        <v>CENTRO</v>
      </c>
      <c r="Q743" s="13" t="str">
        <f>_xlfn.XLOOKUP($B743,ZONAS!$D$2:$D$11,ZONAS!$E$2:$E$11)</f>
        <v>SSSR</v>
      </c>
    </row>
    <row r="744" spans="1:17" ht="25.5" x14ac:dyDescent="0.2">
      <c r="A744" s="4" t="s">
        <v>128</v>
      </c>
      <c r="B744" s="4" t="s">
        <v>306</v>
      </c>
      <c r="C744" s="5" t="s">
        <v>7</v>
      </c>
      <c r="D744" s="5" t="s">
        <v>986</v>
      </c>
      <c r="E744" s="4" t="s">
        <v>987</v>
      </c>
      <c r="F744" s="36">
        <v>929638</v>
      </c>
      <c r="G744" s="36">
        <v>198818.38800000001</v>
      </c>
      <c r="H744" s="36">
        <v>730819.61199999996</v>
      </c>
      <c r="I744" s="4" t="s">
        <v>980</v>
      </c>
      <c r="J744" s="4" t="s">
        <v>988</v>
      </c>
      <c r="K744" s="12">
        <f t="shared" si="56"/>
        <v>929638000</v>
      </c>
      <c r="L744" s="12">
        <f t="shared" si="57"/>
        <v>198818388</v>
      </c>
      <c r="M744" s="12">
        <f t="shared" si="58"/>
        <v>730819612</v>
      </c>
      <c r="N744" s="13" t="str">
        <f t="shared" si="59"/>
        <v>UNICOMUNAL</v>
      </c>
      <c r="O744" s="13" t="str">
        <f t="shared" si="60"/>
        <v>UNIPROVINCIAL</v>
      </c>
      <c r="P744" s="13" t="str">
        <f>_xlfn.XLOOKUP($A744,ZONAS!$A$2:$A$18,ZONAS!$B$2:$B$18)</f>
        <v>CENTRO</v>
      </c>
      <c r="Q744" s="13" t="str">
        <f>_xlfn.XLOOKUP($B744,ZONAS!$D$2:$D$11,ZONAS!$E$2:$E$11)</f>
        <v>DCOP</v>
      </c>
    </row>
    <row r="745" spans="1:17" ht="25.5" x14ac:dyDescent="0.2">
      <c r="A745" s="4" t="s">
        <v>128</v>
      </c>
      <c r="B745" s="4" t="s">
        <v>306</v>
      </c>
      <c r="C745" s="5" t="s">
        <v>7</v>
      </c>
      <c r="D745" s="5" t="s">
        <v>989</v>
      </c>
      <c r="E745" s="4" t="s">
        <v>990</v>
      </c>
      <c r="F745" s="36">
        <v>2033651</v>
      </c>
      <c r="G745" s="36">
        <v>0</v>
      </c>
      <c r="H745" s="36">
        <v>2033651</v>
      </c>
      <c r="I745" s="4" t="s">
        <v>980</v>
      </c>
      <c r="J745" s="4" t="s">
        <v>988</v>
      </c>
      <c r="K745" s="12">
        <f t="shared" si="56"/>
        <v>2033651000</v>
      </c>
      <c r="L745" s="12">
        <f t="shared" si="57"/>
        <v>0</v>
      </c>
      <c r="M745" s="12">
        <f t="shared" si="58"/>
        <v>2033651000</v>
      </c>
      <c r="N745" s="13" t="str">
        <f t="shared" si="59"/>
        <v>UNICOMUNAL</v>
      </c>
      <c r="O745" s="13" t="str">
        <f t="shared" si="60"/>
        <v>UNIPROVINCIAL</v>
      </c>
      <c r="P745" s="13" t="str">
        <f>_xlfn.XLOOKUP($A745,ZONAS!$A$2:$A$18,ZONAS!$B$2:$B$18)</f>
        <v>CENTRO</v>
      </c>
      <c r="Q745" s="13" t="str">
        <f>_xlfn.XLOOKUP($B745,ZONAS!$D$2:$D$11,ZONAS!$E$2:$E$11)</f>
        <v>DCOP</v>
      </c>
    </row>
    <row r="746" spans="1:17" x14ac:dyDescent="0.2">
      <c r="A746" s="4" t="s">
        <v>128</v>
      </c>
      <c r="B746" s="4" t="s">
        <v>306</v>
      </c>
      <c r="C746" s="5" t="s">
        <v>7</v>
      </c>
      <c r="D746" s="5" t="s">
        <v>991</v>
      </c>
      <c r="E746" s="4" t="s">
        <v>992</v>
      </c>
      <c r="F746" s="36">
        <v>5000</v>
      </c>
      <c r="G746" s="36">
        <v>0</v>
      </c>
      <c r="H746" s="36">
        <v>5000</v>
      </c>
      <c r="I746" s="4" t="s">
        <v>62</v>
      </c>
      <c r="J746" s="4" t="s">
        <v>944</v>
      </c>
      <c r="K746" s="12">
        <f t="shared" si="56"/>
        <v>5000000</v>
      </c>
      <c r="L746" s="12">
        <f t="shared" si="57"/>
        <v>0</v>
      </c>
      <c r="M746" s="12">
        <f t="shared" si="58"/>
        <v>5000000</v>
      </c>
      <c r="N746" s="13" t="str">
        <f t="shared" si="59"/>
        <v>UNICOMUNAL</v>
      </c>
      <c r="O746" s="13" t="str">
        <f t="shared" si="60"/>
        <v>UNIPROVINCIAL</v>
      </c>
      <c r="P746" s="13" t="str">
        <f>_xlfn.XLOOKUP($A746,ZONAS!$A$2:$A$18,ZONAS!$B$2:$B$18)</f>
        <v>CENTRO</v>
      </c>
      <c r="Q746" s="13" t="str">
        <f>_xlfn.XLOOKUP($B746,ZONAS!$D$2:$D$11,ZONAS!$E$2:$E$11)</f>
        <v>DCOP</v>
      </c>
    </row>
    <row r="747" spans="1:17" x14ac:dyDescent="0.2">
      <c r="A747" s="4" t="s">
        <v>129</v>
      </c>
      <c r="B747" s="4" t="s">
        <v>252</v>
      </c>
      <c r="C747" s="5" t="s">
        <v>8</v>
      </c>
      <c r="D747" s="5" t="s">
        <v>1965</v>
      </c>
      <c r="E747" s="4" t="s">
        <v>2489</v>
      </c>
      <c r="F747" s="36">
        <v>233445</v>
      </c>
      <c r="G747" s="36">
        <v>0</v>
      </c>
      <c r="H747" s="36">
        <v>233445</v>
      </c>
      <c r="I747" s="4" t="s">
        <v>66</v>
      </c>
      <c r="J747" s="4" t="s">
        <v>1065</v>
      </c>
      <c r="K747" s="12">
        <f t="shared" si="56"/>
        <v>233445000</v>
      </c>
      <c r="L747" s="12">
        <f t="shared" si="57"/>
        <v>0</v>
      </c>
      <c r="M747" s="12">
        <f t="shared" si="58"/>
        <v>233445000</v>
      </c>
      <c r="N747" s="13" t="str">
        <f t="shared" si="59"/>
        <v>UNICOMUNAL</v>
      </c>
      <c r="O747" s="13" t="str">
        <f t="shared" si="60"/>
        <v>UNIPROVINCIAL</v>
      </c>
      <c r="P747" s="13" t="str">
        <f>_xlfn.XLOOKUP($A747,ZONAS!$A$2:$A$18,ZONAS!$B$2:$B$18)</f>
        <v>CENTRO</v>
      </c>
      <c r="Q747" s="13" t="str">
        <f>_xlfn.XLOOKUP($B747,ZONAS!$D$2:$D$11,ZONAS!$E$2:$E$11)</f>
        <v>DOHR</v>
      </c>
    </row>
    <row r="748" spans="1:17" x14ac:dyDescent="0.2">
      <c r="A748" s="4" t="s">
        <v>129</v>
      </c>
      <c r="B748" s="4" t="s">
        <v>252</v>
      </c>
      <c r="C748" s="5" t="s">
        <v>7</v>
      </c>
      <c r="D748" s="5" t="s">
        <v>4097</v>
      </c>
      <c r="E748" s="4" t="s">
        <v>4098</v>
      </c>
      <c r="F748" s="36">
        <v>5630540</v>
      </c>
      <c r="G748" s="36">
        <v>0</v>
      </c>
      <c r="H748" s="36">
        <v>5630540</v>
      </c>
      <c r="I748" s="4" t="s">
        <v>65</v>
      </c>
      <c r="J748" s="4" t="s">
        <v>1010</v>
      </c>
      <c r="K748" s="12">
        <f t="shared" si="56"/>
        <v>5630540000</v>
      </c>
      <c r="L748" s="12">
        <f t="shared" si="57"/>
        <v>0</v>
      </c>
      <c r="M748" s="12">
        <f t="shared" si="58"/>
        <v>5630540000</v>
      </c>
      <c r="N748" s="13" t="str">
        <f t="shared" si="59"/>
        <v>UNICOMUNAL</v>
      </c>
      <c r="O748" s="13" t="str">
        <f t="shared" si="60"/>
        <v>UNIPROVINCIAL</v>
      </c>
      <c r="P748" s="13" t="str">
        <f>_xlfn.XLOOKUP($A748,ZONAS!$A$2:$A$18,ZONAS!$B$2:$B$18)</f>
        <v>CENTRO</v>
      </c>
      <c r="Q748" s="13" t="str">
        <f>_xlfn.XLOOKUP($B748,ZONAS!$D$2:$D$11,ZONAS!$E$2:$E$11)</f>
        <v>DOHR</v>
      </c>
    </row>
    <row r="749" spans="1:17" x14ac:dyDescent="0.2">
      <c r="A749" s="4" t="s">
        <v>129</v>
      </c>
      <c r="B749" s="4" t="s">
        <v>252</v>
      </c>
      <c r="C749" s="5" t="s">
        <v>7</v>
      </c>
      <c r="D749" s="5" t="s">
        <v>1966</v>
      </c>
      <c r="E749" s="4" t="s">
        <v>1967</v>
      </c>
      <c r="F749" s="36">
        <v>272427</v>
      </c>
      <c r="G749" s="36">
        <v>141138.01800000001</v>
      </c>
      <c r="H749" s="36">
        <v>131288.98199999999</v>
      </c>
      <c r="I749" s="4" t="s">
        <v>1968</v>
      </c>
      <c r="J749" s="4" t="s">
        <v>1968</v>
      </c>
      <c r="K749" s="12">
        <f t="shared" si="56"/>
        <v>272427000</v>
      </c>
      <c r="L749" s="12">
        <f t="shared" si="57"/>
        <v>141138018</v>
      </c>
      <c r="M749" s="12">
        <f t="shared" si="58"/>
        <v>131288981.99999999</v>
      </c>
      <c r="N749" s="13" t="str">
        <f t="shared" si="59"/>
        <v>UNICOMUNAL</v>
      </c>
      <c r="O749" s="13" t="str">
        <f t="shared" si="60"/>
        <v>UNIPROVINCIAL</v>
      </c>
      <c r="P749" s="13" t="str">
        <f>_xlfn.XLOOKUP($A749,ZONAS!$A$2:$A$18,ZONAS!$B$2:$B$18)</f>
        <v>CENTRO</v>
      </c>
      <c r="Q749" s="13" t="str">
        <f>_xlfn.XLOOKUP($B749,ZONAS!$D$2:$D$11,ZONAS!$E$2:$E$11)</f>
        <v>DOHR</v>
      </c>
    </row>
    <row r="750" spans="1:17" x14ac:dyDescent="0.2">
      <c r="A750" s="4" t="s">
        <v>129</v>
      </c>
      <c r="B750" s="4" t="s">
        <v>252</v>
      </c>
      <c r="C750" s="5" t="s">
        <v>7</v>
      </c>
      <c r="D750" s="5" t="s">
        <v>1969</v>
      </c>
      <c r="E750" s="4" t="s">
        <v>1970</v>
      </c>
      <c r="F750" s="36">
        <v>84673</v>
      </c>
      <c r="G750" s="36">
        <v>0</v>
      </c>
      <c r="H750" s="36">
        <v>84673</v>
      </c>
      <c r="I750" s="4" t="s">
        <v>68</v>
      </c>
      <c r="J750" s="4" t="s">
        <v>68</v>
      </c>
      <c r="K750" s="12">
        <f t="shared" si="56"/>
        <v>84673000</v>
      </c>
      <c r="L750" s="12">
        <f t="shared" si="57"/>
        <v>0</v>
      </c>
      <c r="M750" s="12">
        <f t="shared" si="58"/>
        <v>84673000</v>
      </c>
      <c r="N750" s="13" t="str">
        <f t="shared" si="59"/>
        <v>UNICOMUNAL</v>
      </c>
      <c r="O750" s="13" t="str">
        <f t="shared" si="60"/>
        <v>UNIPROVINCIAL</v>
      </c>
      <c r="P750" s="13" t="str">
        <f>_xlfn.XLOOKUP($A750,ZONAS!$A$2:$A$18,ZONAS!$B$2:$B$18)</f>
        <v>CENTRO</v>
      </c>
      <c r="Q750" s="13" t="str">
        <f>_xlfn.XLOOKUP($B750,ZONAS!$D$2:$D$11,ZONAS!$E$2:$E$11)</f>
        <v>DOHR</v>
      </c>
    </row>
    <row r="751" spans="1:17" x14ac:dyDescent="0.2">
      <c r="A751" s="4" t="s">
        <v>129</v>
      </c>
      <c r="B751" s="4" t="s">
        <v>252</v>
      </c>
      <c r="C751" s="5" t="s">
        <v>7</v>
      </c>
      <c r="D751" s="5" t="s">
        <v>1006</v>
      </c>
      <c r="E751" s="4" t="s">
        <v>1007</v>
      </c>
      <c r="F751" s="36">
        <v>2476142</v>
      </c>
      <c r="G751" s="36">
        <v>642656.13800000004</v>
      </c>
      <c r="H751" s="36">
        <v>1833485.8620000002</v>
      </c>
      <c r="I751" s="4" t="s">
        <v>66</v>
      </c>
      <c r="J751" s="4" t="s">
        <v>66</v>
      </c>
      <c r="K751" s="12">
        <f t="shared" si="56"/>
        <v>2476142000</v>
      </c>
      <c r="L751" s="12">
        <f t="shared" si="57"/>
        <v>642656138</v>
      </c>
      <c r="M751" s="12">
        <f t="shared" si="58"/>
        <v>1833485862.0000002</v>
      </c>
      <c r="N751" s="13" t="str">
        <f t="shared" si="59"/>
        <v>UNICOMUNAL</v>
      </c>
      <c r="O751" s="13" t="str">
        <f t="shared" si="60"/>
        <v>UNIPROVINCIAL</v>
      </c>
      <c r="P751" s="13" t="str">
        <f>_xlfn.XLOOKUP($A751,ZONAS!$A$2:$A$18,ZONAS!$B$2:$B$18)</f>
        <v>CENTRO</v>
      </c>
      <c r="Q751" s="13" t="str">
        <f>_xlfn.XLOOKUP($B751,ZONAS!$D$2:$D$11,ZONAS!$E$2:$E$11)</f>
        <v>DOHR</v>
      </c>
    </row>
    <row r="752" spans="1:17" x14ac:dyDescent="0.2">
      <c r="A752" s="4" t="s">
        <v>129</v>
      </c>
      <c r="B752" s="4" t="s">
        <v>252</v>
      </c>
      <c r="C752" s="5" t="s">
        <v>7</v>
      </c>
      <c r="D752" s="5" t="s">
        <v>1008</v>
      </c>
      <c r="E752" s="4" t="s">
        <v>1009</v>
      </c>
      <c r="F752" s="36">
        <v>173239</v>
      </c>
      <c r="G752" s="36">
        <v>123941.291</v>
      </c>
      <c r="H752" s="36">
        <v>49297.709000000003</v>
      </c>
      <c r="I752" s="4" t="s">
        <v>65</v>
      </c>
      <c r="J752" s="4" t="s">
        <v>1010</v>
      </c>
      <c r="K752" s="12">
        <f t="shared" si="56"/>
        <v>173239000</v>
      </c>
      <c r="L752" s="12">
        <f t="shared" si="57"/>
        <v>123941291</v>
      </c>
      <c r="M752" s="12">
        <f t="shared" si="58"/>
        <v>49297709</v>
      </c>
      <c r="N752" s="13" t="str">
        <f t="shared" si="59"/>
        <v>UNICOMUNAL</v>
      </c>
      <c r="O752" s="13" t="str">
        <f t="shared" si="60"/>
        <v>UNIPROVINCIAL</v>
      </c>
      <c r="P752" s="13" t="str">
        <f>_xlfn.XLOOKUP($A752,ZONAS!$A$2:$A$18,ZONAS!$B$2:$B$18)</f>
        <v>CENTRO</v>
      </c>
      <c r="Q752" s="13" t="str">
        <f>_xlfn.XLOOKUP($B752,ZONAS!$D$2:$D$11,ZONAS!$E$2:$E$11)</f>
        <v>DOHR</v>
      </c>
    </row>
    <row r="753" spans="1:17" x14ac:dyDescent="0.2">
      <c r="A753" s="4" t="s">
        <v>129</v>
      </c>
      <c r="B753" s="4" t="s">
        <v>252</v>
      </c>
      <c r="C753" s="5" t="s">
        <v>7</v>
      </c>
      <c r="D753" s="5" t="s">
        <v>1011</v>
      </c>
      <c r="E753" s="4" t="s">
        <v>1012</v>
      </c>
      <c r="F753" s="36">
        <v>899993</v>
      </c>
      <c r="G753" s="36">
        <v>31874.953000000001</v>
      </c>
      <c r="H753" s="36">
        <v>868118.04700000002</v>
      </c>
      <c r="I753" s="4" t="s">
        <v>23</v>
      </c>
      <c r="J753" s="4" t="s">
        <v>24</v>
      </c>
      <c r="K753" s="12">
        <f t="shared" si="56"/>
        <v>899993000</v>
      </c>
      <c r="L753" s="12">
        <f t="shared" si="57"/>
        <v>31874953</v>
      </c>
      <c r="M753" s="12">
        <f t="shared" si="58"/>
        <v>868118047</v>
      </c>
      <c r="N753" s="13" t="str">
        <f t="shared" si="59"/>
        <v>INTERCOMUNAL</v>
      </c>
      <c r="O753" s="13" t="str">
        <f t="shared" si="60"/>
        <v>INTERPROVINCIAL</v>
      </c>
      <c r="P753" s="13" t="str">
        <f>_xlfn.XLOOKUP($A753,ZONAS!$A$2:$A$18,ZONAS!$B$2:$B$18)</f>
        <v>CENTRO</v>
      </c>
      <c r="Q753" s="13" t="str">
        <f>_xlfn.XLOOKUP($B753,ZONAS!$D$2:$D$11,ZONAS!$E$2:$E$11)</f>
        <v>DOHR</v>
      </c>
    </row>
    <row r="754" spans="1:17" ht="25.5" x14ac:dyDescent="0.2">
      <c r="A754" s="4" t="s">
        <v>129</v>
      </c>
      <c r="B754" s="4" t="s">
        <v>252</v>
      </c>
      <c r="C754" s="5" t="s">
        <v>7</v>
      </c>
      <c r="D754" s="5" t="s">
        <v>993</v>
      </c>
      <c r="E754" s="4" t="s">
        <v>994</v>
      </c>
      <c r="F754" s="36">
        <v>135727</v>
      </c>
      <c r="G754" s="36">
        <v>135727</v>
      </c>
      <c r="H754" s="36">
        <v>0</v>
      </c>
      <c r="I754" s="4" t="s">
        <v>995</v>
      </c>
      <c r="J754" s="4" t="s">
        <v>996</v>
      </c>
      <c r="K754" s="12">
        <f t="shared" si="56"/>
        <v>135727000</v>
      </c>
      <c r="L754" s="12">
        <f t="shared" si="57"/>
        <v>135727000</v>
      </c>
      <c r="M754" s="12">
        <f t="shared" si="58"/>
        <v>0</v>
      </c>
      <c r="N754" s="13" t="str">
        <f t="shared" si="59"/>
        <v>UNICOMUNAL</v>
      </c>
      <c r="O754" s="13" t="str">
        <f t="shared" si="60"/>
        <v>UNIPROVINCIAL</v>
      </c>
      <c r="P754" s="13" t="str">
        <f>_xlfn.XLOOKUP($A754,ZONAS!$A$2:$A$18,ZONAS!$B$2:$B$18)</f>
        <v>CENTRO</v>
      </c>
      <c r="Q754" s="13" t="str">
        <f>_xlfn.XLOOKUP($B754,ZONAS!$D$2:$D$11,ZONAS!$E$2:$E$11)</f>
        <v>DOHR</v>
      </c>
    </row>
    <row r="755" spans="1:17" x14ac:dyDescent="0.2">
      <c r="A755" s="4" t="s">
        <v>129</v>
      </c>
      <c r="B755" s="4" t="s">
        <v>252</v>
      </c>
      <c r="C755" s="5" t="s">
        <v>7</v>
      </c>
      <c r="D755" s="5" t="s">
        <v>997</v>
      </c>
      <c r="E755" s="4" t="s">
        <v>998</v>
      </c>
      <c r="F755" s="36">
        <v>3158256</v>
      </c>
      <c r="G755" s="36">
        <v>2217509.7450000001</v>
      </c>
      <c r="H755" s="36">
        <v>940746.25499999989</v>
      </c>
      <c r="I755" s="4" t="s">
        <v>68</v>
      </c>
      <c r="J755" s="4" t="s">
        <v>68</v>
      </c>
      <c r="K755" s="12">
        <f t="shared" si="56"/>
        <v>3158256000</v>
      </c>
      <c r="L755" s="12">
        <f t="shared" si="57"/>
        <v>2217509745</v>
      </c>
      <c r="M755" s="12">
        <f t="shared" si="58"/>
        <v>940746254.99999988</v>
      </c>
      <c r="N755" s="13" t="str">
        <f t="shared" si="59"/>
        <v>UNICOMUNAL</v>
      </c>
      <c r="O755" s="13" t="str">
        <f t="shared" si="60"/>
        <v>UNIPROVINCIAL</v>
      </c>
      <c r="P755" s="13" t="str">
        <f>_xlfn.XLOOKUP($A755,ZONAS!$A$2:$A$18,ZONAS!$B$2:$B$18)</f>
        <v>CENTRO</v>
      </c>
      <c r="Q755" s="13" t="str">
        <f>_xlfn.XLOOKUP($B755,ZONAS!$D$2:$D$11,ZONAS!$E$2:$E$11)</f>
        <v>DOHR</v>
      </c>
    </row>
    <row r="756" spans="1:17" x14ac:dyDescent="0.2">
      <c r="A756" s="4" t="s">
        <v>129</v>
      </c>
      <c r="B756" s="4" t="s">
        <v>252</v>
      </c>
      <c r="C756" s="5" t="s">
        <v>7</v>
      </c>
      <c r="D756" s="5" t="s">
        <v>2131</v>
      </c>
      <c r="E756" s="4" t="s">
        <v>2490</v>
      </c>
      <c r="F756" s="36">
        <v>472808</v>
      </c>
      <c r="G756" s="36">
        <v>273100.12099999998</v>
      </c>
      <c r="H756" s="36">
        <v>199707.87900000002</v>
      </c>
      <c r="I756" s="4" t="s">
        <v>68</v>
      </c>
      <c r="J756" s="4" t="s">
        <v>69</v>
      </c>
      <c r="K756" s="12">
        <f t="shared" si="56"/>
        <v>472808000</v>
      </c>
      <c r="L756" s="12">
        <f t="shared" si="57"/>
        <v>273100121</v>
      </c>
      <c r="M756" s="12">
        <f t="shared" si="58"/>
        <v>199707879.00000003</v>
      </c>
      <c r="N756" s="13" t="str">
        <f t="shared" si="59"/>
        <v>UNICOMUNAL</v>
      </c>
      <c r="O756" s="13" t="str">
        <f t="shared" si="60"/>
        <v>UNIPROVINCIAL</v>
      </c>
      <c r="P756" s="13" t="str">
        <f>_xlfn.XLOOKUP($A756,ZONAS!$A$2:$A$18,ZONAS!$B$2:$B$18)</f>
        <v>CENTRO</v>
      </c>
      <c r="Q756" s="13" t="str">
        <f>_xlfn.XLOOKUP($B756,ZONAS!$D$2:$D$11,ZONAS!$E$2:$E$11)</f>
        <v>DOHR</v>
      </c>
    </row>
    <row r="757" spans="1:17" x14ac:dyDescent="0.2">
      <c r="A757" s="4" t="s">
        <v>129</v>
      </c>
      <c r="B757" s="4" t="s">
        <v>252</v>
      </c>
      <c r="C757" s="5" t="s">
        <v>7</v>
      </c>
      <c r="D757" s="5" t="s">
        <v>2681</v>
      </c>
      <c r="E757" s="4" t="s">
        <v>2998</v>
      </c>
      <c r="F757" s="36">
        <v>674913</v>
      </c>
      <c r="G757" s="36">
        <v>0</v>
      </c>
      <c r="H757" s="36">
        <v>674913</v>
      </c>
      <c r="I757" s="4" t="s">
        <v>68</v>
      </c>
      <c r="J757" s="4" t="s">
        <v>1015</v>
      </c>
      <c r="K757" s="12">
        <f t="shared" si="56"/>
        <v>674913000</v>
      </c>
      <c r="L757" s="12">
        <f t="shared" si="57"/>
        <v>0</v>
      </c>
      <c r="M757" s="12">
        <f t="shared" si="58"/>
        <v>674913000</v>
      </c>
      <c r="N757" s="13" t="str">
        <f t="shared" si="59"/>
        <v>UNICOMUNAL</v>
      </c>
      <c r="O757" s="13" t="str">
        <f t="shared" si="60"/>
        <v>UNIPROVINCIAL</v>
      </c>
      <c r="P757" s="13" t="str">
        <f>_xlfn.XLOOKUP($A757,ZONAS!$A$2:$A$18,ZONAS!$B$2:$B$18)</f>
        <v>CENTRO</v>
      </c>
      <c r="Q757" s="13" t="str">
        <f>_xlfn.XLOOKUP($B757,ZONAS!$D$2:$D$11,ZONAS!$E$2:$E$11)</f>
        <v>DOHR</v>
      </c>
    </row>
    <row r="758" spans="1:17" x14ac:dyDescent="0.2">
      <c r="A758" s="4" t="s">
        <v>129</v>
      </c>
      <c r="B758" s="4" t="s">
        <v>252</v>
      </c>
      <c r="C758" s="5" t="s">
        <v>7</v>
      </c>
      <c r="D758" s="5" t="s">
        <v>2682</v>
      </c>
      <c r="E758" s="4" t="s">
        <v>2999</v>
      </c>
      <c r="F758" s="36">
        <v>678619</v>
      </c>
      <c r="G758" s="36">
        <v>0</v>
      </c>
      <c r="H758" s="36">
        <v>678619</v>
      </c>
      <c r="I758" s="4" t="s">
        <v>68</v>
      </c>
      <c r="J758" s="4" t="s">
        <v>1015</v>
      </c>
      <c r="K758" s="12">
        <f t="shared" si="56"/>
        <v>678619000</v>
      </c>
      <c r="L758" s="12">
        <f t="shared" si="57"/>
        <v>0</v>
      </c>
      <c r="M758" s="12">
        <f t="shared" si="58"/>
        <v>678619000</v>
      </c>
      <c r="N758" s="13" t="str">
        <f t="shared" si="59"/>
        <v>UNICOMUNAL</v>
      </c>
      <c r="O758" s="13" t="str">
        <f t="shared" si="60"/>
        <v>UNIPROVINCIAL</v>
      </c>
      <c r="P758" s="13" t="str">
        <f>_xlfn.XLOOKUP($A758,ZONAS!$A$2:$A$18,ZONAS!$B$2:$B$18)</f>
        <v>CENTRO</v>
      </c>
      <c r="Q758" s="13" t="str">
        <f>_xlfn.XLOOKUP($B758,ZONAS!$D$2:$D$11,ZONAS!$E$2:$E$11)</f>
        <v>DOHR</v>
      </c>
    </row>
    <row r="759" spans="1:17" x14ac:dyDescent="0.2">
      <c r="A759" s="4" t="s">
        <v>129</v>
      </c>
      <c r="B759" s="4" t="s">
        <v>252</v>
      </c>
      <c r="C759" s="5" t="s">
        <v>7</v>
      </c>
      <c r="D759" s="5" t="s">
        <v>2683</v>
      </c>
      <c r="E759" s="4" t="s">
        <v>3000</v>
      </c>
      <c r="F759" s="36">
        <v>451300</v>
      </c>
      <c r="G759" s="36">
        <v>0</v>
      </c>
      <c r="H759" s="36">
        <v>451300</v>
      </c>
      <c r="I759" s="4" t="s">
        <v>65</v>
      </c>
      <c r="J759" s="4" t="s">
        <v>2684</v>
      </c>
      <c r="K759" s="12">
        <f t="shared" si="56"/>
        <v>451300000</v>
      </c>
      <c r="L759" s="12">
        <f t="shared" si="57"/>
        <v>0</v>
      </c>
      <c r="M759" s="12">
        <f t="shared" si="58"/>
        <v>451300000</v>
      </c>
      <c r="N759" s="13" t="str">
        <f t="shared" si="59"/>
        <v>UNICOMUNAL</v>
      </c>
      <c r="O759" s="13" t="str">
        <f t="shared" si="60"/>
        <v>UNIPROVINCIAL</v>
      </c>
      <c r="P759" s="13" t="str">
        <f>_xlfn.XLOOKUP($A759,ZONAS!$A$2:$A$18,ZONAS!$B$2:$B$18)</f>
        <v>CENTRO</v>
      </c>
      <c r="Q759" s="13" t="str">
        <f>_xlfn.XLOOKUP($B759,ZONAS!$D$2:$D$11,ZONAS!$E$2:$E$11)</f>
        <v>DOHR</v>
      </c>
    </row>
    <row r="760" spans="1:17" x14ac:dyDescent="0.2">
      <c r="A760" s="4" t="s">
        <v>129</v>
      </c>
      <c r="B760" s="4" t="s">
        <v>252</v>
      </c>
      <c r="C760" s="5" t="s">
        <v>7</v>
      </c>
      <c r="D760" s="5" t="s">
        <v>2685</v>
      </c>
      <c r="E760" s="4" t="s">
        <v>3001</v>
      </c>
      <c r="F760" s="36">
        <v>1318399</v>
      </c>
      <c r="G760" s="36">
        <v>0</v>
      </c>
      <c r="H760" s="36">
        <v>1318399</v>
      </c>
      <c r="I760" s="4" t="s">
        <v>65</v>
      </c>
      <c r="J760" s="4" t="s">
        <v>2684</v>
      </c>
      <c r="K760" s="12">
        <f t="shared" si="56"/>
        <v>1318399000</v>
      </c>
      <c r="L760" s="12">
        <f t="shared" si="57"/>
        <v>0</v>
      </c>
      <c r="M760" s="12">
        <f t="shared" si="58"/>
        <v>1318399000</v>
      </c>
      <c r="N760" s="13" t="str">
        <f t="shared" si="59"/>
        <v>UNICOMUNAL</v>
      </c>
      <c r="O760" s="13" t="str">
        <f t="shared" si="60"/>
        <v>UNIPROVINCIAL</v>
      </c>
      <c r="P760" s="13" t="str">
        <f>_xlfn.XLOOKUP($A760,ZONAS!$A$2:$A$18,ZONAS!$B$2:$B$18)</f>
        <v>CENTRO</v>
      </c>
      <c r="Q760" s="13" t="str">
        <f>_xlfn.XLOOKUP($B760,ZONAS!$D$2:$D$11,ZONAS!$E$2:$E$11)</f>
        <v>DOHR</v>
      </c>
    </row>
    <row r="761" spans="1:17" x14ac:dyDescent="0.2">
      <c r="A761" s="4" t="s">
        <v>129</v>
      </c>
      <c r="B761" s="4" t="s">
        <v>252</v>
      </c>
      <c r="C761" s="5" t="s">
        <v>7</v>
      </c>
      <c r="D761" s="5" t="s">
        <v>2686</v>
      </c>
      <c r="E761" s="4" t="s">
        <v>3002</v>
      </c>
      <c r="F761" s="36">
        <v>301300</v>
      </c>
      <c r="G761" s="36">
        <v>0</v>
      </c>
      <c r="H761" s="36">
        <v>301300</v>
      </c>
      <c r="I761" s="4" t="s">
        <v>66</v>
      </c>
      <c r="J761" s="4" t="s">
        <v>1073</v>
      </c>
      <c r="K761" s="12">
        <f t="shared" si="56"/>
        <v>301300000</v>
      </c>
      <c r="L761" s="12">
        <f t="shared" si="57"/>
        <v>0</v>
      </c>
      <c r="M761" s="12">
        <f t="shared" si="58"/>
        <v>301300000</v>
      </c>
      <c r="N761" s="13" t="str">
        <f t="shared" si="59"/>
        <v>UNICOMUNAL</v>
      </c>
      <c r="O761" s="13" t="str">
        <f t="shared" si="60"/>
        <v>UNIPROVINCIAL</v>
      </c>
      <c r="P761" s="13" t="str">
        <f>_xlfn.XLOOKUP($A761,ZONAS!$A$2:$A$18,ZONAS!$B$2:$B$18)</f>
        <v>CENTRO</v>
      </c>
      <c r="Q761" s="13" t="str">
        <f>_xlfn.XLOOKUP($B761,ZONAS!$D$2:$D$11,ZONAS!$E$2:$E$11)</f>
        <v>DOHR</v>
      </c>
    </row>
    <row r="762" spans="1:17" x14ac:dyDescent="0.2">
      <c r="A762" s="4" t="s">
        <v>129</v>
      </c>
      <c r="B762" s="4" t="s">
        <v>252</v>
      </c>
      <c r="C762" s="5" t="s">
        <v>7</v>
      </c>
      <c r="D762" s="5" t="s">
        <v>2687</v>
      </c>
      <c r="E762" s="4" t="s">
        <v>3003</v>
      </c>
      <c r="F762" s="36">
        <v>651300</v>
      </c>
      <c r="G762" s="36">
        <v>0</v>
      </c>
      <c r="H762" s="36">
        <v>651300</v>
      </c>
      <c r="I762" s="4" t="s">
        <v>65</v>
      </c>
      <c r="J762" s="4" t="s">
        <v>2684</v>
      </c>
      <c r="K762" s="12">
        <f t="shared" si="56"/>
        <v>651300000</v>
      </c>
      <c r="L762" s="12">
        <f t="shared" si="57"/>
        <v>0</v>
      </c>
      <c r="M762" s="12">
        <f t="shared" si="58"/>
        <v>651300000</v>
      </c>
      <c r="N762" s="13" t="str">
        <f t="shared" si="59"/>
        <v>UNICOMUNAL</v>
      </c>
      <c r="O762" s="13" t="str">
        <f t="shared" si="60"/>
        <v>UNIPROVINCIAL</v>
      </c>
      <c r="P762" s="13" t="str">
        <f>_xlfn.XLOOKUP($A762,ZONAS!$A$2:$A$18,ZONAS!$B$2:$B$18)</f>
        <v>CENTRO</v>
      </c>
      <c r="Q762" s="13" t="str">
        <f>_xlfn.XLOOKUP($B762,ZONAS!$D$2:$D$11,ZONAS!$E$2:$E$11)</f>
        <v>DOHR</v>
      </c>
    </row>
    <row r="763" spans="1:17" x14ac:dyDescent="0.2">
      <c r="A763" s="4" t="s">
        <v>129</v>
      </c>
      <c r="B763" s="4" t="s">
        <v>257</v>
      </c>
      <c r="C763" s="5" t="s">
        <v>7</v>
      </c>
      <c r="D763" s="5" t="s">
        <v>1013</v>
      </c>
      <c r="E763" s="4" t="s">
        <v>1014</v>
      </c>
      <c r="F763" s="36">
        <v>5000</v>
      </c>
      <c r="G763" s="36">
        <v>0</v>
      </c>
      <c r="H763" s="36">
        <v>5000</v>
      </c>
      <c r="I763" s="4" t="s">
        <v>68</v>
      </c>
      <c r="J763" s="4" t="s">
        <v>1015</v>
      </c>
      <c r="K763" s="12">
        <f t="shared" si="56"/>
        <v>5000000</v>
      </c>
      <c r="L763" s="12">
        <f t="shared" si="57"/>
        <v>0</v>
      </c>
      <c r="M763" s="12">
        <f t="shared" si="58"/>
        <v>5000000</v>
      </c>
      <c r="N763" s="13" t="str">
        <f t="shared" si="59"/>
        <v>UNICOMUNAL</v>
      </c>
      <c r="O763" s="13" t="str">
        <f t="shared" si="60"/>
        <v>UNIPROVINCIAL</v>
      </c>
      <c r="P763" s="13" t="str">
        <f>_xlfn.XLOOKUP($A763,ZONAS!$A$2:$A$18,ZONAS!$B$2:$B$18)</f>
        <v>CENTRO</v>
      </c>
      <c r="Q763" s="13" t="str">
        <f>_xlfn.XLOOKUP($B763,ZONAS!$D$2:$D$11,ZONAS!$E$2:$E$11)</f>
        <v>DVIA</v>
      </c>
    </row>
    <row r="764" spans="1:17" x14ac:dyDescent="0.2">
      <c r="A764" s="4" t="s">
        <v>129</v>
      </c>
      <c r="B764" s="4" t="s">
        <v>257</v>
      </c>
      <c r="C764" s="5" t="s">
        <v>7</v>
      </c>
      <c r="D764" s="5" t="s">
        <v>1016</v>
      </c>
      <c r="E764" s="4" t="s">
        <v>1017</v>
      </c>
      <c r="F764" s="36">
        <v>150000</v>
      </c>
      <c r="G764" s="36">
        <v>311.06599999999997</v>
      </c>
      <c r="H764" s="36">
        <v>149688.93400000001</v>
      </c>
      <c r="I764" s="4" t="s">
        <v>1018</v>
      </c>
      <c r="J764" s="4" t="s">
        <v>1019</v>
      </c>
      <c r="K764" s="12">
        <f t="shared" si="56"/>
        <v>150000000</v>
      </c>
      <c r="L764" s="12">
        <f t="shared" si="57"/>
        <v>311066</v>
      </c>
      <c r="M764" s="12">
        <f t="shared" si="58"/>
        <v>149688934</v>
      </c>
      <c r="N764" s="13" t="str">
        <f t="shared" si="59"/>
        <v>UNICOMUNAL</v>
      </c>
      <c r="O764" s="13" t="str">
        <f t="shared" si="60"/>
        <v>UNIPROVINCIAL</v>
      </c>
      <c r="P764" s="13" t="str">
        <f>_xlfn.XLOOKUP($A764,ZONAS!$A$2:$A$18,ZONAS!$B$2:$B$18)</f>
        <v>CENTRO</v>
      </c>
      <c r="Q764" s="13" t="str">
        <f>_xlfn.XLOOKUP($B764,ZONAS!$D$2:$D$11,ZONAS!$E$2:$E$11)</f>
        <v>DVIA</v>
      </c>
    </row>
    <row r="765" spans="1:17" x14ac:dyDescent="0.2">
      <c r="A765" s="4" t="s">
        <v>129</v>
      </c>
      <c r="B765" s="4" t="s">
        <v>257</v>
      </c>
      <c r="C765" s="5" t="s">
        <v>7</v>
      </c>
      <c r="D765" s="5" t="s">
        <v>1020</v>
      </c>
      <c r="E765" s="4" t="s">
        <v>1021</v>
      </c>
      <c r="F765" s="36">
        <v>442650</v>
      </c>
      <c r="G765" s="36">
        <v>0</v>
      </c>
      <c r="H765" s="36">
        <v>442650</v>
      </c>
      <c r="I765" s="4" t="s">
        <v>4099</v>
      </c>
      <c r="J765" s="4" t="s">
        <v>4100</v>
      </c>
      <c r="K765" s="12">
        <f t="shared" si="56"/>
        <v>442650000</v>
      </c>
      <c r="L765" s="12">
        <f t="shared" si="57"/>
        <v>0</v>
      </c>
      <c r="M765" s="12">
        <f t="shared" si="58"/>
        <v>442650000</v>
      </c>
      <c r="N765" s="13" t="str">
        <f t="shared" si="59"/>
        <v>UNICOMUNAL</v>
      </c>
      <c r="O765" s="13" t="str">
        <f t="shared" si="60"/>
        <v>UNIPROVINCIAL</v>
      </c>
      <c r="P765" s="13" t="str">
        <f>_xlfn.XLOOKUP($A765,ZONAS!$A$2:$A$18,ZONAS!$B$2:$B$18)</f>
        <v>CENTRO</v>
      </c>
      <c r="Q765" s="13" t="str">
        <f>_xlfn.XLOOKUP($B765,ZONAS!$D$2:$D$11,ZONAS!$E$2:$E$11)</f>
        <v>DVIA</v>
      </c>
    </row>
    <row r="766" spans="1:17" x14ac:dyDescent="0.2">
      <c r="A766" s="4" t="s">
        <v>129</v>
      </c>
      <c r="B766" s="4" t="s">
        <v>257</v>
      </c>
      <c r="C766" s="5" t="s">
        <v>7</v>
      </c>
      <c r="D766" s="5" t="s">
        <v>1022</v>
      </c>
      <c r="E766" s="4" t="s">
        <v>1023</v>
      </c>
      <c r="F766" s="36">
        <v>24150</v>
      </c>
      <c r="G766" s="36">
        <v>0</v>
      </c>
      <c r="H766" s="36">
        <v>24150</v>
      </c>
      <c r="I766" s="4" t="s">
        <v>68</v>
      </c>
      <c r="J766" s="4" t="s">
        <v>4101</v>
      </c>
      <c r="K766" s="12">
        <f t="shared" si="56"/>
        <v>24150000</v>
      </c>
      <c r="L766" s="12">
        <f t="shared" si="57"/>
        <v>0</v>
      </c>
      <c r="M766" s="12">
        <f t="shared" si="58"/>
        <v>24150000</v>
      </c>
      <c r="N766" s="13" t="str">
        <f t="shared" si="59"/>
        <v>UNICOMUNAL</v>
      </c>
      <c r="O766" s="13" t="str">
        <f t="shared" si="60"/>
        <v>UNIPROVINCIAL</v>
      </c>
      <c r="P766" s="13" t="str">
        <f>_xlfn.XLOOKUP($A766,ZONAS!$A$2:$A$18,ZONAS!$B$2:$B$18)</f>
        <v>CENTRO</v>
      </c>
      <c r="Q766" s="13" t="str">
        <f>_xlfn.XLOOKUP($B766,ZONAS!$D$2:$D$11,ZONAS!$E$2:$E$11)</f>
        <v>DVIA</v>
      </c>
    </row>
    <row r="767" spans="1:17" x14ac:dyDescent="0.2">
      <c r="A767" s="4" t="s">
        <v>129</v>
      </c>
      <c r="B767" s="4" t="s">
        <v>257</v>
      </c>
      <c r="C767" s="5" t="s">
        <v>7</v>
      </c>
      <c r="D767" s="5" t="s">
        <v>3543</v>
      </c>
      <c r="E767" s="4" t="s">
        <v>3544</v>
      </c>
      <c r="F767" s="36">
        <v>282000</v>
      </c>
      <c r="G767" s="36">
        <v>0</v>
      </c>
      <c r="H767" s="36">
        <v>282000</v>
      </c>
      <c r="I767" s="4" t="s">
        <v>1024</v>
      </c>
      <c r="J767" s="4" t="s">
        <v>3545</v>
      </c>
      <c r="K767" s="12">
        <f t="shared" si="56"/>
        <v>282000000</v>
      </c>
      <c r="L767" s="12">
        <f t="shared" si="57"/>
        <v>0</v>
      </c>
      <c r="M767" s="12">
        <f t="shared" si="58"/>
        <v>282000000</v>
      </c>
      <c r="N767" s="13" t="str">
        <f t="shared" si="59"/>
        <v>UNICOMUNAL</v>
      </c>
      <c r="O767" s="13" t="str">
        <f t="shared" si="60"/>
        <v>UNIPROVINCIAL</v>
      </c>
      <c r="P767" s="13" t="str">
        <f>_xlfn.XLOOKUP($A767,ZONAS!$A$2:$A$18,ZONAS!$B$2:$B$18)</f>
        <v>CENTRO</v>
      </c>
      <c r="Q767" s="13" t="str">
        <f>_xlfn.XLOOKUP($B767,ZONAS!$D$2:$D$11,ZONAS!$E$2:$E$11)</f>
        <v>DVIA</v>
      </c>
    </row>
    <row r="768" spans="1:17" x14ac:dyDescent="0.2">
      <c r="A768" s="4" t="s">
        <v>129</v>
      </c>
      <c r="B768" s="4" t="s">
        <v>257</v>
      </c>
      <c r="C768" s="5" t="s">
        <v>7</v>
      </c>
      <c r="D768" s="5" t="s">
        <v>1025</v>
      </c>
      <c r="E768" s="4" t="s">
        <v>1026</v>
      </c>
      <c r="F768" s="36">
        <v>11366150</v>
      </c>
      <c r="G768" s="36">
        <v>2136028.7319999998</v>
      </c>
      <c r="H768" s="36">
        <v>9230121.2679999992</v>
      </c>
      <c r="I768" s="4" t="s">
        <v>68</v>
      </c>
      <c r="J768" s="4" t="s">
        <v>1027</v>
      </c>
      <c r="K768" s="12">
        <f t="shared" si="56"/>
        <v>11366150000</v>
      </c>
      <c r="L768" s="12">
        <f t="shared" si="57"/>
        <v>2136028731.9999998</v>
      </c>
      <c r="M768" s="12">
        <f t="shared" si="58"/>
        <v>9230121268</v>
      </c>
      <c r="N768" s="13" t="str">
        <f t="shared" si="59"/>
        <v>UNICOMUNAL</v>
      </c>
      <c r="O768" s="13" t="str">
        <f t="shared" si="60"/>
        <v>UNIPROVINCIAL</v>
      </c>
      <c r="P768" s="13" t="str">
        <f>_xlfn.XLOOKUP($A768,ZONAS!$A$2:$A$18,ZONAS!$B$2:$B$18)</f>
        <v>CENTRO</v>
      </c>
      <c r="Q768" s="13" t="str">
        <f>_xlfn.XLOOKUP($B768,ZONAS!$D$2:$D$11,ZONAS!$E$2:$E$11)</f>
        <v>DVIA</v>
      </c>
    </row>
    <row r="769" spans="1:17" x14ac:dyDescent="0.2">
      <c r="A769" s="4" t="s">
        <v>129</v>
      </c>
      <c r="B769" s="4" t="s">
        <v>257</v>
      </c>
      <c r="C769" s="5" t="s">
        <v>7</v>
      </c>
      <c r="D769" s="5" t="s">
        <v>1028</v>
      </c>
      <c r="E769" s="4" t="s">
        <v>1029</v>
      </c>
      <c r="F769" s="36">
        <v>2000</v>
      </c>
      <c r="G769" s="36">
        <v>0</v>
      </c>
      <c r="H769" s="36">
        <v>2000</v>
      </c>
      <c r="I769" s="4" t="s">
        <v>66</v>
      </c>
      <c r="J769" s="4" t="s">
        <v>66</v>
      </c>
      <c r="K769" s="12">
        <f t="shared" si="56"/>
        <v>2000000</v>
      </c>
      <c r="L769" s="12">
        <f t="shared" si="57"/>
        <v>0</v>
      </c>
      <c r="M769" s="12">
        <f t="shared" si="58"/>
        <v>2000000</v>
      </c>
      <c r="N769" s="13" t="str">
        <f t="shared" si="59"/>
        <v>UNICOMUNAL</v>
      </c>
      <c r="O769" s="13" t="str">
        <f t="shared" si="60"/>
        <v>UNIPROVINCIAL</v>
      </c>
      <c r="P769" s="13" t="str">
        <f>_xlfn.XLOOKUP($A769,ZONAS!$A$2:$A$18,ZONAS!$B$2:$B$18)</f>
        <v>CENTRO</v>
      </c>
      <c r="Q769" s="13" t="str">
        <f>_xlfn.XLOOKUP($B769,ZONAS!$D$2:$D$11,ZONAS!$E$2:$E$11)</f>
        <v>DVIA</v>
      </c>
    </row>
    <row r="770" spans="1:17" x14ac:dyDescent="0.2">
      <c r="A770" s="4" t="s">
        <v>129</v>
      </c>
      <c r="B770" s="4" t="s">
        <v>257</v>
      </c>
      <c r="C770" s="5" t="s">
        <v>7</v>
      </c>
      <c r="D770" s="5" t="s">
        <v>1030</v>
      </c>
      <c r="E770" s="4" t="s">
        <v>1031</v>
      </c>
      <c r="F770" s="36">
        <v>251000</v>
      </c>
      <c r="G770" s="36">
        <v>0</v>
      </c>
      <c r="H770" s="36">
        <v>251000</v>
      </c>
      <c r="I770" s="4" t="s">
        <v>65</v>
      </c>
      <c r="J770" s="4" t="s">
        <v>1032</v>
      </c>
      <c r="K770" s="12">
        <f t="shared" si="56"/>
        <v>251000000</v>
      </c>
      <c r="L770" s="12">
        <f t="shared" si="57"/>
        <v>0</v>
      </c>
      <c r="M770" s="12">
        <f t="shared" si="58"/>
        <v>251000000</v>
      </c>
      <c r="N770" s="13" t="str">
        <f t="shared" si="59"/>
        <v>UNICOMUNAL</v>
      </c>
      <c r="O770" s="13" t="str">
        <f t="shared" si="60"/>
        <v>UNIPROVINCIAL</v>
      </c>
      <c r="P770" s="13" t="str">
        <f>_xlfn.XLOOKUP($A770,ZONAS!$A$2:$A$18,ZONAS!$B$2:$B$18)</f>
        <v>CENTRO</v>
      </c>
      <c r="Q770" s="13" t="str">
        <f>_xlfn.XLOOKUP($B770,ZONAS!$D$2:$D$11,ZONAS!$E$2:$E$11)</f>
        <v>DVIA</v>
      </c>
    </row>
    <row r="771" spans="1:17" x14ac:dyDescent="0.2">
      <c r="A771" s="4" t="s">
        <v>129</v>
      </c>
      <c r="B771" s="4" t="s">
        <v>257</v>
      </c>
      <c r="C771" s="5" t="s">
        <v>7</v>
      </c>
      <c r="D771" s="5" t="s">
        <v>1033</v>
      </c>
      <c r="E771" s="4" t="s">
        <v>1034</v>
      </c>
      <c r="F771" s="36">
        <v>2215160</v>
      </c>
      <c r="G771" s="36">
        <v>696.46100000000001</v>
      </c>
      <c r="H771" s="36">
        <v>2214463.5389999999</v>
      </c>
      <c r="I771" s="4" t="s">
        <v>66</v>
      </c>
      <c r="J771" s="4" t="s">
        <v>3004</v>
      </c>
      <c r="K771" s="12">
        <f t="shared" ref="K771:K834" si="61">F771*1000</f>
        <v>2215160000</v>
      </c>
      <c r="L771" s="12">
        <f t="shared" ref="L771:L834" si="62">G771*1000</f>
        <v>696461</v>
      </c>
      <c r="M771" s="12">
        <f t="shared" ref="M771:M834" si="63">H771*1000</f>
        <v>2214463539</v>
      </c>
      <c r="N771" s="13" t="str">
        <f t="shared" ref="N771:N834" si="64">IF(J771="intercomunal","INTERCOMUNAL","UNICOMUNAL")</f>
        <v>UNICOMUNAL</v>
      </c>
      <c r="O771" s="13" t="str">
        <f t="shared" ref="O771:O834" si="65">IF(I771="INTERPROVINCIAL","INTERPROVINCIAL","UNIPROVINCIAL")</f>
        <v>UNIPROVINCIAL</v>
      </c>
      <c r="P771" s="13" t="str">
        <f>_xlfn.XLOOKUP($A771,ZONAS!$A$2:$A$18,ZONAS!$B$2:$B$18)</f>
        <v>CENTRO</v>
      </c>
      <c r="Q771" s="13" t="str">
        <f>_xlfn.XLOOKUP($B771,ZONAS!$D$2:$D$11,ZONAS!$E$2:$E$11)</f>
        <v>DVIA</v>
      </c>
    </row>
    <row r="772" spans="1:17" x14ac:dyDescent="0.2">
      <c r="A772" s="4" t="s">
        <v>129</v>
      </c>
      <c r="B772" s="4" t="s">
        <v>257</v>
      </c>
      <c r="C772" s="5" t="s">
        <v>7</v>
      </c>
      <c r="D772" s="5" t="s">
        <v>1035</v>
      </c>
      <c r="E772" s="4" t="s">
        <v>1036</v>
      </c>
      <c r="F772" s="36">
        <v>1357000</v>
      </c>
      <c r="G772" s="36">
        <v>15301.463</v>
      </c>
      <c r="H772" s="36">
        <v>1341698.537</v>
      </c>
      <c r="I772" s="4" t="s">
        <v>66</v>
      </c>
      <c r="J772" s="4" t="s">
        <v>1037</v>
      </c>
      <c r="K772" s="12">
        <f t="shared" si="61"/>
        <v>1357000000</v>
      </c>
      <c r="L772" s="12">
        <f t="shared" si="62"/>
        <v>15301463</v>
      </c>
      <c r="M772" s="12">
        <f t="shared" si="63"/>
        <v>1341698537</v>
      </c>
      <c r="N772" s="13" t="str">
        <f t="shared" si="64"/>
        <v>UNICOMUNAL</v>
      </c>
      <c r="O772" s="13" t="str">
        <f t="shared" si="65"/>
        <v>UNIPROVINCIAL</v>
      </c>
      <c r="P772" s="13" t="str">
        <f>_xlfn.XLOOKUP($A772,ZONAS!$A$2:$A$18,ZONAS!$B$2:$B$18)</f>
        <v>CENTRO</v>
      </c>
      <c r="Q772" s="13" t="str">
        <f>_xlfn.XLOOKUP($B772,ZONAS!$D$2:$D$11,ZONAS!$E$2:$E$11)</f>
        <v>DVIA</v>
      </c>
    </row>
    <row r="773" spans="1:17" x14ac:dyDescent="0.2">
      <c r="A773" s="4" t="s">
        <v>129</v>
      </c>
      <c r="B773" s="4" t="s">
        <v>257</v>
      </c>
      <c r="C773" s="5" t="s">
        <v>7</v>
      </c>
      <c r="D773" s="5" t="s">
        <v>1038</v>
      </c>
      <c r="E773" s="4" t="s">
        <v>1039</v>
      </c>
      <c r="F773" s="36">
        <v>1100000</v>
      </c>
      <c r="G773" s="36">
        <v>0</v>
      </c>
      <c r="H773" s="36">
        <v>1100000</v>
      </c>
      <c r="I773" s="4" t="s">
        <v>1018</v>
      </c>
      <c r="J773" s="4" t="s">
        <v>1019</v>
      </c>
      <c r="K773" s="12">
        <f t="shared" si="61"/>
        <v>1100000000</v>
      </c>
      <c r="L773" s="12">
        <f t="shared" si="62"/>
        <v>0</v>
      </c>
      <c r="M773" s="12">
        <f t="shared" si="63"/>
        <v>1100000000</v>
      </c>
      <c r="N773" s="13" t="str">
        <f t="shared" si="64"/>
        <v>UNICOMUNAL</v>
      </c>
      <c r="O773" s="13" t="str">
        <f t="shared" si="65"/>
        <v>UNIPROVINCIAL</v>
      </c>
      <c r="P773" s="13" t="str">
        <f>_xlfn.XLOOKUP($A773,ZONAS!$A$2:$A$18,ZONAS!$B$2:$B$18)</f>
        <v>CENTRO</v>
      </c>
      <c r="Q773" s="13" t="str">
        <f>_xlfn.XLOOKUP($B773,ZONAS!$D$2:$D$11,ZONAS!$E$2:$E$11)</f>
        <v>DVIA</v>
      </c>
    </row>
    <row r="774" spans="1:17" x14ac:dyDescent="0.2">
      <c r="A774" s="4" t="s">
        <v>129</v>
      </c>
      <c r="B774" s="4" t="s">
        <v>257</v>
      </c>
      <c r="C774" s="5" t="s">
        <v>7</v>
      </c>
      <c r="D774" s="5" t="s">
        <v>1040</v>
      </c>
      <c r="E774" s="4" t="s">
        <v>1041</v>
      </c>
      <c r="F774" s="36">
        <v>100000</v>
      </c>
      <c r="G774" s="36">
        <v>8776.1270000000004</v>
      </c>
      <c r="H774" s="36">
        <v>91223.872999999992</v>
      </c>
      <c r="I774" s="4" t="s">
        <v>65</v>
      </c>
      <c r="J774" s="4" t="s">
        <v>67</v>
      </c>
      <c r="K774" s="12">
        <f t="shared" si="61"/>
        <v>100000000</v>
      </c>
      <c r="L774" s="12">
        <f t="shared" si="62"/>
        <v>8776127</v>
      </c>
      <c r="M774" s="12">
        <f t="shared" si="63"/>
        <v>91223872.999999985</v>
      </c>
      <c r="N774" s="13" t="str">
        <f t="shared" si="64"/>
        <v>UNICOMUNAL</v>
      </c>
      <c r="O774" s="13" t="str">
        <f t="shared" si="65"/>
        <v>UNIPROVINCIAL</v>
      </c>
      <c r="P774" s="13" t="str">
        <f>_xlfn.XLOOKUP($A774,ZONAS!$A$2:$A$18,ZONAS!$B$2:$B$18)</f>
        <v>CENTRO</v>
      </c>
      <c r="Q774" s="13" t="str">
        <f>_xlfn.XLOOKUP($B774,ZONAS!$D$2:$D$11,ZONAS!$E$2:$E$11)</f>
        <v>DVIA</v>
      </c>
    </row>
    <row r="775" spans="1:17" x14ac:dyDescent="0.2">
      <c r="A775" s="4" t="s">
        <v>129</v>
      </c>
      <c r="B775" s="4" t="s">
        <v>257</v>
      </c>
      <c r="C775" s="5" t="s">
        <v>7</v>
      </c>
      <c r="D775" s="5" t="s">
        <v>1042</v>
      </c>
      <c r="E775" s="4" t="s">
        <v>1043</v>
      </c>
      <c r="F775" s="36">
        <v>1000</v>
      </c>
      <c r="G775" s="36">
        <v>0</v>
      </c>
      <c r="H775" s="36">
        <v>1000</v>
      </c>
      <c r="I775" s="4" t="s">
        <v>66</v>
      </c>
      <c r="J775" s="4" t="s">
        <v>1044</v>
      </c>
      <c r="K775" s="12">
        <f t="shared" si="61"/>
        <v>1000000</v>
      </c>
      <c r="L775" s="12">
        <f t="shared" si="62"/>
        <v>0</v>
      </c>
      <c r="M775" s="12">
        <f t="shared" si="63"/>
        <v>1000000</v>
      </c>
      <c r="N775" s="13" t="str">
        <f t="shared" si="64"/>
        <v>UNICOMUNAL</v>
      </c>
      <c r="O775" s="13" t="str">
        <f t="shared" si="65"/>
        <v>UNIPROVINCIAL</v>
      </c>
      <c r="P775" s="13" t="str">
        <f>_xlfn.XLOOKUP($A775,ZONAS!$A$2:$A$18,ZONAS!$B$2:$B$18)</f>
        <v>CENTRO</v>
      </c>
      <c r="Q775" s="13" t="str">
        <f>_xlfn.XLOOKUP($B775,ZONAS!$D$2:$D$11,ZONAS!$E$2:$E$11)</f>
        <v>DVIA</v>
      </c>
    </row>
    <row r="776" spans="1:17" x14ac:dyDescent="0.2">
      <c r="A776" s="4" t="s">
        <v>129</v>
      </c>
      <c r="B776" s="4" t="s">
        <v>257</v>
      </c>
      <c r="C776" s="5" t="s">
        <v>7</v>
      </c>
      <c r="D776" s="5" t="s">
        <v>1045</v>
      </c>
      <c r="E776" s="4" t="s">
        <v>2491</v>
      </c>
      <c r="F776" s="36">
        <v>659000</v>
      </c>
      <c r="G776" s="36">
        <v>0</v>
      </c>
      <c r="H776" s="36">
        <v>659000</v>
      </c>
      <c r="I776" s="4" t="s">
        <v>1024</v>
      </c>
      <c r="J776" s="4" t="s">
        <v>1024</v>
      </c>
      <c r="K776" s="12">
        <f t="shared" si="61"/>
        <v>659000000</v>
      </c>
      <c r="L776" s="12">
        <f t="shared" si="62"/>
        <v>0</v>
      </c>
      <c r="M776" s="12">
        <f t="shared" si="63"/>
        <v>659000000</v>
      </c>
      <c r="N776" s="13" t="str">
        <f t="shared" si="64"/>
        <v>UNICOMUNAL</v>
      </c>
      <c r="O776" s="13" t="str">
        <f t="shared" si="65"/>
        <v>UNIPROVINCIAL</v>
      </c>
      <c r="P776" s="13" t="str">
        <f>_xlfn.XLOOKUP($A776,ZONAS!$A$2:$A$18,ZONAS!$B$2:$B$18)</f>
        <v>CENTRO</v>
      </c>
      <c r="Q776" s="13" t="str">
        <f>_xlfn.XLOOKUP($B776,ZONAS!$D$2:$D$11,ZONAS!$E$2:$E$11)</f>
        <v>DVIA</v>
      </c>
    </row>
    <row r="777" spans="1:17" x14ac:dyDescent="0.2">
      <c r="A777" s="4" t="s">
        <v>129</v>
      </c>
      <c r="B777" s="4" t="s">
        <v>257</v>
      </c>
      <c r="C777" s="5" t="s">
        <v>7</v>
      </c>
      <c r="D777" s="5" t="s">
        <v>1046</v>
      </c>
      <c r="E777" s="4" t="s">
        <v>1047</v>
      </c>
      <c r="F777" s="36">
        <v>1278010</v>
      </c>
      <c r="G777" s="36">
        <v>0</v>
      </c>
      <c r="H777" s="36">
        <v>1278010</v>
      </c>
      <c r="I777" s="4" t="s">
        <v>68</v>
      </c>
      <c r="J777" s="4" t="s">
        <v>1048</v>
      </c>
      <c r="K777" s="12">
        <f t="shared" si="61"/>
        <v>1278010000</v>
      </c>
      <c r="L777" s="12">
        <f t="shared" si="62"/>
        <v>0</v>
      </c>
      <c r="M777" s="12">
        <f t="shared" si="63"/>
        <v>1278010000</v>
      </c>
      <c r="N777" s="13" t="str">
        <f t="shared" si="64"/>
        <v>UNICOMUNAL</v>
      </c>
      <c r="O777" s="13" t="str">
        <f t="shared" si="65"/>
        <v>UNIPROVINCIAL</v>
      </c>
      <c r="P777" s="13" t="str">
        <f>_xlfn.XLOOKUP($A777,ZONAS!$A$2:$A$18,ZONAS!$B$2:$B$18)</f>
        <v>CENTRO</v>
      </c>
      <c r="Q777" s="13" t="str">
        <f>_xlfn.XLOOKUP($B777,ZONAS!$D$2:$D$11,ZONAS!$E$2:$E$11)</f>
        <v>DVIA</v>
      </c>
    </row>
    <row r="778" spans="1:17" x14ac:dyDescent="0.2">
      <c r="A778" s="4" t="s">
        <v>129</v>
      </c>
      <c r="B778" s="4" t="s">
        <v>257</v>
      </c>
      <c r="C778" s="5" t="s">
        <v>7</v>
      </c>
      <c r="D778" s="5" t="s">
        <v>3005</v>
      </c>
      <c r="E778" s="4" t="s">
        <v>3006</v>
      </c>
      <c r="F778" s="36">
        <v>200</v>
      </c>
      <c r="G778" s="36">
        <v>0</v>
      </c>
      <c r="H778" s="36">
        <v>200</v>
      </c>
      <c r="I778" s="4" t="s">
        <v>65</v>
      </c>
      <c r="J778" s="4" t="s">
        <v>1003</v>
      </c>
      <c r="K778" s="12">
        <f t="shared" si="61"/>
        <v>200000</v>
      </c>
      <c r="L778" s="12">
        <f t="shared" si="62"/>
        <v>0</v>
      </c>
      <c r="M778" s="12">
        <f t="shared" si="63"/>
        <v>200000</v>
      </c>
      <c r="N778" s="13" t="str">
        <f t="shared" si="64"/>
        <v>UNICOMUNAL</v>
      </c>
      <c r="O778" s="13" t="str">
        <f t="shared" si="65"/>
        <v>UNIPROVINCIAL</v>
      </c>
      <c r="P778" s="13" t="str">
        <f>_xlfn.XLOOKUP($A778,ZONAS!$A$2:$A$18,ZONAS!$B$2:$B$18)</f>
        <v>CENTRO</v>
      </c>
      <c r="Q778" s="13" t="str">
        <f>_xlfn.XLOOKUP($B778,ZONAS!$D$2:$D$11,ZONAS!$E$2:$E$11)</f>
        <v>DVIA</v>
      </c>
    </row>
    <row r="779" spans="1:17" x14ac:dyDescent="0.2">
      <c r="A779" s="4" t="s">
        <v>129</v>
      </c>
      <c r="B779" s="4" t="s">
        <v>257</v>
      </c>
      <c r="C779" s="5" t="s">
        <v>7</v>
      </c>
      <c r="D779" s="5" t="s">
        <v>999</v>
      </c>
      <c r="E779" s="4" t="s">
        <v>3007</v>
      </c>
      <c r="F779" s="36">
        <v>3977150</v>
      </c>
      <c r="G779" s="36">
        <v>27710.782999999999</v>
      </c>
      <c r="H779" s="36">
        <v>3949439.2170000002</v>
      </c>
      <c r="I779" s="4" t="s">
        <v>66</v>
      </c>
      <c r="J779" s="4" t="s">
        <v>1000</v>
      </c>
      <c r="K779" s="12">
        <f t="shared" si="61"/>
        <v>3977150000</v>
      </c>
      <c r="L779" s="12">
        <f t="shared" si="62"/>
        <v>27710783</v>
      </c>
      <c r="M779" s="12">
        <f t="shared" si="63"/>
        <v>3949439217</v>
      </c>
      <c r="N779" s="13" t="str">
        <f t="shared" si="64"/>
        <v>UNICOMUNAL</v>
      </c>
      <c r="O779" s="13" t="str">
        <f t="shared" si="65"/>
        <v>UNIPROVINCIAL</v>
      </c>
      <c r="P779" s="13" t="str">
        <f>_xlfn.XLOOKUP($A779,ZONAS!$A$2:$A$18,ZONAS!$B$2:$B$18)</f>
        <v>CENTRO</v>
      </c>
      <c r="Q779" s="13" t="str">
        <f>_xlfn.XLOOKUP($B779,ZONAS!$D$2:$D$11,ZONAS!$E$2:$E$11)</f>
        <v>DVIA</v>
      </c>
    </row>
    <row r="780" spans="1:17" x14ac:dyDescent="0.2">
      <c r="A780" s="4" t="s">
        <v>129</v>
      </c>
      <c r="B780" s="4" t="s">
        <v>257</v>
      </c>
      <c r="C780" s="5" t="s">
        <v>7</v>
      </c>
      <c r="D780" s="5" t="s">
        <v>3008</v>
      </c>
      <c r="E780" s="4" t="s">
        <v>3009</v>
      </c>
      <c r="F780" s="36">
        <v>15700</v>
      </c>
      <c r="G780" s="36">
        <v>0</v>
      </c>
      <c r="H780" s="36">
        <v>15700</v>
      </c>
      <c r="I780" s="4" t="s">
        <v>66</v>
      </c>
      <c r="J780" s="4" t="s">
        <v>3004</v>
      </c>
      <c r="K780" s="12">
        <f t="shared" si="61"/>
        <v>15700000</v>
      </c>
      <c r="L780" s="12">
        <f t="shared" si="62"/>
        <v>0</v>
      </c>
      <c r="M780" s="12">
        <f t="shared" si="63"/>
        <v>15700000</v>
      </c>
      <c r="N780" s="13" t="str">
        <f t="shared" si="64"/>
        <v>UNICOMUNAL</v>
      </c>
      <c r="O780" s="13" t="str">
        <f t="shared" si="65"/>
        <v>UNIPROVINCIAL</v>
      </c>
      <c r="P780" s="13" t="str">
        <f>_xlfn.XLOOKUP($A780,ZONAS!$A$2:$A$18,ZONAS!$B$2:$B$18)</f>
        <v>CENTRO</v>
      </c>
      <c r="Q780" s="13" t="str">
        <f>_xlfn.XLOOKUP($B780,ZONAS!$D$2:$D$11,ZONAS!$E$2:$E$11)</f>
        <v>DVIA</v>
      </c>
    </row>
    <row r="781" spans="1:17" x14ac:dyDescent="0.2">
      <c r="A781" s="4" t="s">
        <v>129</v>
      </c>
      <c r="B781" s="4" t="s">
        <v>257</v>
      </c>
      <c r="C781" s="5" t="s">
        <v>7</v>
      </c>
      <c r="D781" s="5" t="s">
        <v>1051</v>
      </c>
      <c r="E781" s="4" t="s">
        <v>1052</v>
      </c>
      <c r="F781" s="36">
        <v>7563000</v>
      </c>
      <c r="G781" s="36">
        <v>2813460.9670000002</v>
      </c>
      <c r="H781" s="36">
        <v>4749539.0329999998</v>
      </c>
      <c r="I781" s="4" t="s">
        <v>66</v>
      </c>
      <c r="J781" s="4" t="s">
        <v>66</v>
      </c>
      <c r="K781" s="12">
        <f t="shared" si="61"/>
        <v>7563000000</v>
      </c>
      <c r="L781" s="12">
        <f t="shared" si="62"/>
        <v>2813460967</v>
      </c>
      <c r="M781" s="12">
        <f t="shared" si="63"/>
        <v>4749539033</v>
      </c>
      <c r="N781" s="13" t="str">
        <f t="shared" si="64"/>
        <v>UNICOMUNAL</v>
      </c>
      <c r="O781" s="13" t="str">
        <f t="shared" si="65"/>
        <v>UNIPROVINCIAL</v>
      </c>
      <c r="P781" s="13" t="str">
        <f>_xlfn.XLOOKUP($A781,ZONAS!$A$2:$A$18,ZONAS!$B$2:$B$18)</f>
        <v>CENTRO</v>
      </c>
      <c r="Q781" s="13" t="str">
        <f>_xlfn.XLOOKUP($B781,ZONAS!$D$2:$D$11,ZONAS!$E$2:$E$11)</f>
        <v>DVIA</v>
      </c>
    </row>
    <row r="782" spans="1:17" ht="38.25" x14ac:dyDescent="0.2">
      <c r="A782" s="4" t="s">
        <v>129</v>
      </c>
      <c r="B782" s="4" t="s">
        <v>257</v>
      </c>
      <c r="C782" s="5" t="s">
        <v>7</v>
      </c>
      <c r="D782" s="5" t="s">
        <v>3546</v>
      </c>
      <c r="E782" s="4" t="s">
        <v>3547</v>
      </c>
      <c r="F782" s="36">
        <v>11435000</v>
      </c>
      <c r="G782" s="36">
        <v>2593819.3769999999</v>
      </c>
      <c r="H782" s="36">
        <v>8841180.6229999997</v>
      </c>
      <c r="I782" s="4" t="s">
        <v>3548</v>
      </c>
      <c r="J782" s="4" t="s">
        <v>3549</v>
      </c>
      <c r="K782" s="12">
        <f t="shared" si="61"/>
        <v>11435000000</v>
      </c>
      <c r="L782" s="12">
        <f t="shared" si="62"/>
        <v>2593819377</v>
      </c>
      <c r="M782" s="12">
        <f t="shared" si="63"/>
        <v>8841180623</v>
      </c>
      <c r="N782" s="13" t="str">
        <f t="shared" si="64"/>
        <v>UNICOMUNAL</v>
      </c>
      <c r="O782" s="13" t="str">
        <f t="shared" si="65"/>
        <v>UNIPROVINCIAL</v>
      </c>
      <c r="P782" s="13" t="str">
        <f>_xlfn.XLOOKUP($A782,ZONAS!$A$2:$A$18,ZONAS!$B$2:$B$18)</f>
        <v>CENTRO</v>
      </c>
      <c r="Q782" s="13" t="str">
        <f>_xlfn.XLOOKUP($B782,ZONAS!$D$2:$D$11,ZONAS!$E$2:$E$11)</f>
        <v>DVIA</v>
      </c>
    </row>
    <row r="783" spans="1:17" x14ac:dyDescent="0.2">
      <c r="A783" s="4" t="s">
        <v>129</v>
      </c>
      <c r="B783" s="4" t="s">
        <v>257</v>
      </c>
      <c r="C783" s="5" t="s">
        <v>7</v>
      </c>
      <c r="D783" s="5" t="s">
        <v>4102</v>
      </c>
      <c r="E783" s="4" t="s">
        <v>4103</v>
      </c>
      <c r="F783" s="36">
        <v>20500</v>
      </c>
      <c r="G783" s="36">
        <v>0</v>
      </c>
      <c r="H783" s="36">
        <v>20500</v>
      </c>
      <c r="I783" s="4" t="s">
        <v>68</v>
      </c>
      <c r="J783" s="4" t="s">
        <v>4104</v>
      </c>
      <c r="K783" s="12">
        <f t="shared" si="61"/>
        <v>20500000</v>
      </c>
      <c r="L783" s="12">
        <f t="shared" si="62"/>
        <v>0</v>
      </c>
      <c r="M783" s="12">
        <f t="shared" si="63"/>
        <v>20500000</v>
      </c>
      <c r="N783" s="13" t="str">
        <f t="shared" si="64"/>
        <v>UNICOMUNAL</v>
      </c>
      <c r="O783" s="13" t="str">
        <f t="shared" si="65"/>
        <v>UNIPROVINCIAL</v>
      </c>
      <c r="P783" s="13" t="str">
        <f>_xlfn.XLOOKUP($A783,ZONAS!$A$2:$A$18,ZONAS!$B$2:$B$18)</f>
        <v>CENTRO</v>
      </c>
      <c r="Q783" s="13" t="str">
        <f>_xlfn.XLOOKUP($B783,ZONAS!$D$2:$D$11,ZONAS!$E$2:$E$11)</f>
        <v>DVIA</v>
      </c>
    </row>
    <row r="784" spans="1:17" x14ac:dyDescent="0.2">
      <c r="A784" s="4" t="s">
        <v>129</v>
      </c>
      <c r="B784" s="4" t="s">
        <v>257</v>
      </c>
      <c r="C784" s="5" t="s">
        <v>7</v>
      </c>
      <c r="D784" s="5" t="s">
        <v>3010</v>
      </c>
      <c r="E784" s="4" t="s">
        <v>3011</v>
      </c>
      <c r="F784" s="36">
        <v>25000</v>
      </c>
      <c r="G784" s="36">
        <v>0</v>
      </c>
      <c r="H784" s="36">
        <v>25000</v>
      </c>
      <c r="I784" s="4" t="s">
        <v>68</v>
      </c>
      <c r="J784" s="4" t="s">
        <v>68</v>
      </c>
      <c r="K784" s="12">
        <f t="shared" si="61"/>
        <v>25000000</v>
      </c>
      <c r="L784" s="12">
        <f t="shared" si="62"/>
        <v>0</v>
      </c>
      <c r="M784" s="12">
        <f t="shared" si="63"/>
        <v>25000000</v>
      </c>
      <c r="N784" s="13" t="str">
        <f t="shared" si="64"/>
        <v>UNICOMUNAL</v>
      </c>
      <c r="O784" s="13" t="str">
        <f t="shared" si="65"/>
        <v>UNIPROVINCIAL</v>
      </c>
      <c r="P784" s="13" t="str">
        <f>_xlfn.XLOOKUP($A784,ZONAS!$A$2:$A$18,ZONAS!$B$2:$B$18)</f>
        <v>CENTRO</v>
      </c>
      <c r="Q784" s="13" t="str">
        <f>_xlfn.XLOOKUP($B784,ZONAS!$D$2:$D$11,ZONAS!$E$2:$E$11)</f>
        <v>DVIA</v>
      </c>
    </row>
    <row r="785" spans="1:17" x14ac:dyDescent="0.2">
      <c r="A785" s="4" t="s">
        <v>129</v>
      </c>
      <c r="B785" s="4" t="s">
        <v>257</v>
      </c>
      <c r="C785" s="5" t="s">
        <v>7</v>
      </c>
      <c r="D785" s="5" t="s">
        <v>3550</v>
      </c>
      <c r="E785" s="4" t="s">
        <v>3551</v>
      </c>
      <c r="F785" s="36">
        <v>43000</v>
      </c>
      <c r="G785" s="36">
        <v>0</v>
      </c>
      <c r="H785" s="36">
        <v>43000</v>
      </c>
      <c r="I785" s="4" t="s">
        <v>23</v>
      </c>
      <c r="J785" s="4" t="s">
        <v>24</v>
      </c>
      <c r="K785" s="12">
        <f t="shared" si="61"/>
        <v>43000000</v>
      </c>
      <c r="L785" s="12">
        <f t="shared" si="62"/>
        <v>0</v>
      </c>
      <c r="M785" s="12">
        <f t="shared" si="63"/>
        <v>43000000</v>
      </c>
      <c r="N785" s="13" t="str">
        <f t="shared" si="64"/>
        <v>INTERCOMUNAL</v>
      </c>
      <c r="O785" s="13" t="str">
        <f t="shared" si="65"/>
        <v>INTERPROVINCIAL</v>
      </c>
      <c r="P785" s="13" t="str">
        <f>_xlfn.XLOOKUP($A785,ZONAS!$A$2:$A$18,ZONAS!$B$2:$B$18)</f>
        <v>CENTRO</v>
      </c>
      <c r="Q785" s="13" t="str">
        <f>_xlfn.XLOOKUP($B785,ZONAS!$D$2:$D$11,ZONAS!$E$2:$E$11)</f>
        <v>DVIA</v>
      </c>
    </row>
    <row r="786" spans="1:17" x14ac:dyDescent="0.2">
      <c r="A786" s="4" t="s">
        <v>129</v>
      </c>
      <c r="B786" s="4" t="s">
        <v>257</v>
      </c>
      <c r="C786" s="5" t="s">
        <v>7</v>
      </c>
      <c r="D786" s="5" t="s">
        <v>3552</v>
      </c>
      <c r="E786" s="4" t="s">
        <v>3553</v>
      </c>
      <c r="F786" s="36">
        <v>5000</v>
      </c>
      <c r="G786" s="36">
        <v>0</v>
      </c>
      <c r="H786" s="36">
        <v>5000</v>
      </c>
      <c r="I786" s="4" t="s">
        <v>23</v>
      </c>
      <c r="J786" s="4" t="s">
        <v>24</v>
      </c>
      <c r="K786" s="12">
        <f t="shared" si="61"/>
        <v>5000000</v>
      </c>
      <c r="L786" s="12">
        <f t="shared" si="62"/>
        <v>0</v>
      </c>
      <c r="M786" s="12">
        <f t="shared" si="63"/>
        <v>5000000</v>
      </c>
      <c r="N786" s="13" t="str">
        <f t="shared" si="64"/>
        <v>INTERCOMUNAL</v>
      </c>
      <c r="O786" s="13" t="str">
        <f t="shared" si="65"/>
        <v>INTERPROVINCIAL</v>
      </c>
      <c r="P786" s="13" t="str">
        <f>_xlfn.XLOOKUP($A786,ZONAS!$A$2:$A$18,ZONAS!$B$2:$B$18)</f>
        <v>CENTRO</v>
      </c>
      <c r="Q786" s="13" t="str">
        <f>_xlfn.XLOOKUP($B786,ZONAS!$D$2:$D$11,ZONAS!$E$2:$E$11)</f>
        <v>DVIA</v>
      </c>
    </row>
    <row r="787" spans="1:17" x14ac:dyDescent="0.2">
      <c r="A787" s="4" t="s">
        <v>129</v>
      </c>
      <c r="B787" s="4" t="s">
        <v>257</v>
      </c>
      <c r="C787" s="5" t="s">
        <v>7</v>
      </c>
      <c r="D787" s="5" t="s">
        <v>3012</v>
      </c>
      <c r="E787" s="4" t="s">
        <v>3013</v>
      </c>
      <c r="F787" s="36">
        <v>10630</v>
      </c>
      <c r="G787" s="36">
        <v>0</v>
      </c>
      <c r="H787" s="36">
        <v>10630</v>
      </c>
      <c r="I787" s="4" t="s">
        <v>65</v>
      </c>
      <c r="J787" s="4" t="s">
        <v>67</v>
      </c>
      <c r="K787" s="12">
        <f t="shared" si="61"/>
        <v>10630000</v>
      </c>
      <c r="L787" s="12">
        <f t="shared" si="62"/>
        <v>0</v>
      </c>
      <c r="M787" s="12">
        <f t="shared" si="63"/>
        <v>10630000</v>
      </c>
      <c r="N787" s="13" t="str">
        <f t="shared" si="64"/>
        <v>UNICOMUNAL</v>
      </c>
      <c r="O787" s="13" t="str">
        <f t="shared" si="65"/>
        <v>UNIPROVINCIAL</v>
      </c>
      <c r="P787" s="13" t="str">
        <f>_xlfn.XLOOKUP($A787,ZONAS!$A$2:$A$18,ZONAS!$B$2:$B$18)</f>
        <v>CENTRO</v>
      </c>
      <c r="Q787" s="13" t="str">
        <f>_xlfn.XLOOKUP($B787,ZONAS!$D$2:$D$11,ZONAS!$E$2:$E$11)</f>
        <v>DVIA</v>
      </c>
    </row>
    <row r="788" spans="1:17" x14ac:dyDescent="0.2">
      <c r="A788" s="4" t="s">
        <v>129</v>
      </c>
      <c r="B788" s="4" t="s">
        <v>257</v>
      </c>
      <c r="C788" s="5" t="s">
        <v>7</v>
      </c>
      <c r="D788" s="5" t="s">
        <v>1053</v>
      </c>
      <c r="E788" s="4" t="s">
        <v>2492</v>
      </c>
      <c r="F788" s="36">
        <v>1731000</v>
      </c>
      <c r="G788" s="36">
        <v>0</v>
      </c>
      <c r="H788" s="36">
        <v>1731000</v>
      </c>
      <c r="I788" s="4" t="s">
        <v>66</v>
      </c>
      <c r="J788" s="4" t="s">
        <v>1054</v>
      </c>
      <c r="K788" s="12">
        <f t="shared" si="61"/>
        <v>1731000000</v>
      </c>
      <c r="L788" s="12">
        <f t="shared" si="62"/>
        <v>0</v>
      </c>
      <c r="M788" s="12">
        <f t="shared" si="63"/>
        <v>1731000000</v>
      </c>
      <c r="N788" s="13" t="str">
        <f t="shared" si="64"/>
        <v>UNICOMUNAL</v>
      </c>
      <c r="O788" s="13" t="str">
        <f t="shared" si="65"/>
        <v>UNIPROVINCIAL</v>
      </c>
      <c r="P788" s="13" t="str">
        <f>_xlfn.XLOOKUP($A788,ZONAS!$A$2:$A$18,ZONAS!$B$2:$B$18)</f>
        <v>CENTRO</v>
      </c>
      <c r="Q788" s="13" t="str">
        <f>_xlfn.XLOOKUP($B788,ZONAS!$D$2:$D$11,ZONAS!$E$2:$E$11)</f>
        <v>DVIA</v>
      </c>
    </row>
    <row r="789" spans="1:17" x14ac:dyDescent="0.2">
      <c r="A789" s="4" t="s">
        <v>129</v>
      </c>
      <c r="B789" s="4" t="s">
        <v>257</v>
      </c>
      <c r="C789" s="5" t="s">
        <v>7</v>
      </c>
      <c r="D789" s="5" t="s">
        <v>1055</v>
      </c>
      <c r="E789" s="4" t="s">
        <v>1056</v>
      </c>
      <c r="F789" s="36">
        <v>80000</v>
      </c>
      <c r="G789" s="36">
        <v>0</v>
      </c>
      <c r="H789" s="36">
        <v>80000</v>
      </c>
      <c r="I789" s="4" t="s">
        <v>68</v>
      </c>
      <c r="J789" s="4" t="s">
        <v>1057</v>
      </c>
      <c r="K789" s="12">
        <f t="shared" si="61"/>
        <v>80000000</v>
      </c>
      <c r="L789" s="12">
        <f t="shared" si="62"/>
        <v>0</v>
      </c>
      <c r="M789" s="12">
        <f t="shared" si="63"/>
        <v>80000000</v>
      </c>
      <c r="N789" s="13" t="str">
        <f t="shared" si="64"/>
        <v>UNICOMUNAL</v>
      </c>
      <c r="O789" s="13" t="str">
        <f t="shared" si="65"/>
        <v>UNIPROVINCIAL</v>
      </c>
      <c r="P789" s="13" t="str">
        <f>_xlfn.XLOOKUP($A789,ZONAS!$A$2:$A$18,ZONAS!$B$2:$B$18)</f>
        <v>CENTRO</v>
      </c>
      <c r="Q789" s="13" t="str">
        <f>_xlfn.XLOOKUP($B789,ZONAS!$D$2:$D$11,ZONAS!$E$2:$E$11)</f>
        <v>DVIA</v>
      </c>
    </row>
    <row r="790" spans="1:17" x14ac:dyDescent="0.2">
      <c r="A790" s="4" t="s">
        <v>129</v>
      </c>
      <c r="B790" s="4" t="s">
        <v>257</v>
      </c>
      <c r="C790" s="5" t="s">
        <v>7</v>
      </c>
      <c r="D790" s="5" t="s">
        <v>3014</v>
      </c>
      <c r="E790" s="4" t="s">
        <v>3015</v>
      </c>
      <c r="F790" s="36">
        <v>53650</v>
      </c>
      <c r="G790" s="36">
        <v>0</v>
      </c>
      <c r="H790" s="36">
        <v>53650</v>
      </c>
      <c r="I790" s="4" t="s">
        <v>1968</v>
      </c>
      <c r="J790" s="4" t="s">
        <v>3016</v>
      </c>
      <c r="K790" s="12">
        <f t="shared" si="61"/>
        <v>53650000</v>
      </c>
      <c r="L790" s="12">
        <f t="shared" si="62"/>
        <v>0</v>
      </c>
      <c r="M790" s="12">
        <f t="shared" si="63"/>
        <v>53650000</v>
      </c>
      <c r="N790" s="13" t="str">
        <f t="shared" si="64"/>
        <v>UNICOMUNAL</v>
      </c>
      <c r="O790" s="13" t="str">
        <f t="shared" si="65"/>
        <v>UNIPROVINCIAL</v>
      </c>
      <c r="P790" s="13" t="str">
        <f>_xlfn.XLOOKUP($A790,ZONAS!$A$2:$A$18,ZONAS!$B$2:$B$18)</f>
        <v>CENTRO</v>
      </c>
      <c r="Q790" s="13" t="str">
        <f>_xlfn.XLOOKUP($B790,ZONAS!$D$2:$D$11,ZONAS!$E$2:$E$11)</f>
        <v>DVIA</v>
      </c>
    </row>
    <row r="791" spans="1:17" x14ac:dyDescent="0.2">
      <c r="A791" s="4" t="s">
        <v>129</v>
      </c>
      <c r="B791" s="4" t="s">
        <v>257</v>
      </c>
      <c r="C791" s="5" t="s">
        <v>7</v>
      </c>
      <c r="D791" s="5" t="s">
        <v>1058</v>
      </c>
      <c r="E791" s="4" t="s">
        <v>1059</v>
      </c>
      <c r="F791" s="36">
        <v>905900</v>
      </c>
      <c r="G791" s="36">
        <v>0</v>
      </c>
      <c r="H791" s="36">
        <v>905900</v>
      </c>
      <c r="I791" s="4" t="s">
        <v>66</v>
      </c>
      <c r="J791" s="4" t="s">
        <v>66</v>
      </c>
      <c r="K791" s="12">
        <f t="shared" si="61"/>
        <v>905900000</v>
      </c>
      <c r="L791" s="12">
        <f t="shared" si="62"/>
        <v>0</v>
      </c>
      <c r="M791" s="12">
        <f t="shared" si="63"/>
        <v>905900000</v>
      </c>
      <c r="N791" s="13" t="str">
        <f t="shared" si="64"/>
        <v>UNICOMUNAL</v>
      </c>
      <c r="O791" s="13" t="str">
        <f t="shared" si="65"/>
        <v>UNIPROVINCIAL</v>
      </c>
      <c r="P791" s="13" t="str">
        <f>_xlfn.XLOOKUP($A791,ZONAS!$A$2:$A$18,ZONAS!$B$2:$B$18)</f>
        <v>CENTRO</v>
      </c>
      <c r="Q791" s="13" t="str">
        <f>_xlfn.XLOOKUP($B791,ZONAS!$D$2:$D$11,ZONAS!$E$2:$E$11)</f>
        <v>DVIA</v>
      </c>
    </row>
    <row r="792" spans="1:17" ht="89.25" x14ac:dyDescent="0.2">
      <c r="A792" s="4" t="s">
        <v>129</v>
      </c>
      <c r="B792" s="4" t="s">
        <v>257</v>
      </c>
      <c r="C792" s="5" t="s">
        <v>7</v>
      </c>
      <c r="D792" s="5" t="s">
        <v>3554</v>
      </c>
      <c r="E792" s="4" t="s">
        <v>3555</v>
      </c>
      <c r="F792" s="36">
        <v>65000</v>
      </c>
      <c r="G792" s="36">
        <v>0</v>
      </c>
      <c r="H792" s="36">
        <v>65000</v>
      </c>
      <c r="I792" s="4" t="s">
        <v>163</v>
      </c>
      <c r="J792" s="4" t="s">
        <v>1005</v>
      </c>
      <c r="K792" s="12">
        <f t="shared" si="61"/>
        <v>65000000</v>
      </c>
      <c r="L792" s="12">
        <f t="shared" si="62"/>
        <v>0</v>
      </c>
      <c r="M792" s="12">
        <f t="shared" si="63"/>
        <v>65000000</v>
      </c>
      <c r="N792" s="13" t="str">
        <f t="shared" si="64"/>
        <v>UNICOMUNAL</v>
      </c>
      <c r="O792" s="13" t="str">
        <f t="shared" si="65"/>
        <v>UNIPROVINCIAL</v>
      </c>
      <c r="P792" s="13" t="str">
        <f>_xlfn.XLOOKUP($A792,ZONAS!$A$2:$A$18,ZONAS!$B$2:$B$18)</f>
        <v>CENTRO</v>
      </c>
      <c r="Q792" s="13" t="str">
        <f>_xlfn.XLOOKUP($B792,ZONAS!$D$2:$D$11,ZONAS!$E$2:$E$11)</f>
        <v>DVIA</v>
      </c>
    </row>
    <row r="793" spans="1:17" ht="38.25" x14ac:dyDescent="0.2">
      <c r="A793" s="4" t="s">
        <v>129</v>
      </c>
      <c r="B793" s="4" t="s">
        <v>257</v>
      </c>
      <c r="C793" s="5" t="s">
        <v>7</v>
      </c>
      <c r="D793" s="5" t="s">
        <v>3556</v>
      </c>
      <c r="E793" s="4" t="s">
        <v>3557</v>
      </c>
      <c r="F793" s="36">
        <v>5742500</v>
      </c>
      <c r="G793" s="36">
        <v>1402624.642</v>
      </c>
      <c r="H793" s="36">
        <v>4339875.358</v>
      </c>
      <c r="I793" s="4" t="s">
        <v>163</v>
      </c>
      <c r="J793" s="4" t="s">
        <v>3558</v>
      </c>
      <c r="K793" s="12">
        <f t="shared" si="61"/>
        <v>5742500000</v>
      </c>
      <c r="L793" s="12">
        <f t="shared" si="62"/>
        <v>1402624642</v>
      </c>
      <c r="M793" s="12">
        <f t="shared" si="63"/>
        <v>4339875358</v>
      </c>
      <c r="N793" s="13" t="str">
        <f t="shared" si="64"/>
        <v>UNICOMUNAL</v>
      </c>
      <c r="O793" s="13" t="str">
        <f t="shared" si="65"/>
        <v>UNIPROVINCIAL</v>
      </c>
      <c r="P793" s="13" t="str">
        <f>_xlfn.XLOOKUP($A793,ZONAS!$A$2:$A$18,ZONAS!$B$2:$B$18)</f>
        <v>CENTRO</v>
      </c>
      <c r="Q793" s="13" t="str">
        <f>_xlfn.XLOOKUP($B793,ZONAS!$D$2:$D$11,ZONAS!$E$2:$E$11)</f>
        <v>DVIA</v>
      </c>
    </row>
    <row r="794" spans="1:17" x14ac:dyDescent="0.2">
      <c r="A794" s="4" t="s">
        <v>129</v>
      </c>
      <c r="B794" s="4" t="s">
        <v>257</v>
      </c>
      <c r="C794" s="5" t="s">
        <v>7</v>
      </c>
      <c r="D794" s="5" t="s">
        <v>1060</v>
      </c>
      <c r="E794" s="4" t="s">
        <v>1061</v>
      </c>
      <c r="F794" s="36">
        <v>35000</v>
      </c>
      <c r="G794" s="36">
        <v>0</v>
      </c>
      <c r="H794" s="36">
        <v>35000</v>
      </c>
      <c r="I794" s="4" t="s">
        <v>68</v>
      </c>
      <c r="J794" s="4" t="s">
        <v>1062</v>
      </c>
      <c r="K794" s="12">
        <f t="shared" si="61"/>
        <v>35000000</v>
      </c>
      <c r="L794" s="12">
        <f t="shared" si="62"/>
        <v>0</v>
      </c>
      <c r="M794" s="12">
        <f t="shared" si="63"/>
        <v>35000000</v>
      </c>
      <c r="N794" s="13" t="str">
        <f t="shared" si="64"/>
        <v>UNICOMUNAL</v>
      </c>
      <c r="O794" s="13" t="str">
        <f t="shared" si="65"/>
        <v>UNIPROVINCIAL</v>
      </c>
      <c r="P794" s="13" t="str">
        <f>_xlfn.XLOOKUP($A794,ZONAS!$A$2:$A$18,ZONAS!$B$2:$B$18)</f>
        <v>CENTRO</v>
      </c>
      <c r="Q794" s="13" t="str">
        <f>_xlfn.XLOOKUP($B794,ZONAS!$D$2:$D$11,ZONAS!$E$2:$E$11)</f>
        <v>DVIA</v>
      </c>
    </row>
    <row r="795" spans="1:17" x14ac:dyDescent="0.2">
      <c r="A795" s="4" t="s">
        <v>129</v>
      </c>
      <c r="B795" s="4" t="s">
        <v>257</v>
      </c>
      <c r="C795" s="5" t="s">
        <v>7</v>
      </c>
      <c r="D795" s="5" t="s">
        <v>2132</v>
      </c>
      <c r="E795" s="4" t="s">
        <v>2133</v>
      </c>
      <c r="F795" s="36">
        <v>7300</v>
      </c>
      <c r="G795" s="36">
        <v>0</v>
      </c>
      <c r="H795" s="36">
        <v>7300</v>
      </c>
      <c r="I795" s="4" t="s">
        <v>65</v>
      </c>
      <c r="J795" s="4" t="s">
        <v>1003</v>
      </c>
      <c r="K795" s="12">
        <f t="shared" si="61"/>
        <v>7300000</v>
      </c>
      <c r="L795" s="12">
        <f t="shared" si="62"/>
        <v>0</v>
      </c>
      <c r="M795" s="12">
        <f t="shared" si="63"/>
        <v>7300000</v>
      </c>
      <c r="N795" s="13" t="str">
        <f t="shared" si="64"/>
        <v>UNICOMUNAL</v>
      </c>
      <c r="O795" s="13" t="str">
        <f t="shared" si="65"/>
        <v>UNIPROVINCIAL</v>
      </c>
      <c r="P795" s="13" t="str">
        <f>_xlfn.XLOOKUP($A795,ZONAS!$A$2:$A$18,ZONAS!$B$2:$B$18)</f>
        <v>CENTRO</v>
      </c>
      <c r="Q795" s="13" t="str">
        <f>_xlfn.XLOOKUP($B795,ZONAS!$D$2:$D$11,ZONAS!$E$2:$E$11)</f>
        <v>DVIA</v>
      </c>
    </row>
    <row r="796" spans="1:17" x14ac:dyDescent="0.2">
      <c r="A796" s="4" t="s">
        <v>129</v>
      </c>
      <c r="B796" s="4" t="s">
        <v>257</v>
      </c>
      <c r="C796" s="5" t="s">
        <v>7</v>
      </c>
      <c r="D796" s="5" t="s">
        <v>1063</v>
      </c>
      <c r="E796" s="4" t="s">
        <v>1064</v>
      </c>
      <c r="F796" s="36">
        <v>12450</v>
      </c>
      <c r="G796" s="36">
        <v>0</v>
      </c>
      <c r="H796" s="36">
        <v>12450</v>
      </c>
      <c r="I796" s="4" t="s">
        <v>66</v>
      </c>
      <c r="J796" s="4" t="s">
        <v>1065</v>
      </c>
      <c r="K796" s="12">
        <f t="shared" si="61"/>
        <v>12450000</v>
      </c>
      <c r="L796" s="12">
        <f t="shared" si="62"/>
        <v>0</v>
      </c>
      <c r="M796" s="12">
        <f t="shared" si="63"/>
        <v>12450000</v>
      </c>
      <c r="N796" s="13" t="str">
        <f t="shared" si="64"/>
        <v>UNICOMUNAL</v>
      </c>
      <c r="O796" s="13" t="str">
        <f t="shared" si="65"/>
        <v>UNIPROVINCIAL</v>
      </c>
      <c r="P796" s="13" t="str">
        <f>_xlfn.XLOOKUP($A796,ZONAS!$A$2:$A$18,ZONAS!$B$2:$B$18)</f>
        <v>CENTRO</v>
      </c>
      <c r="Q796" s="13" t="str">
        <f>_xlfn.XLOOKUP($B796,ZONAS!$D$2:$D$11,ZONAS!$E$2:$E$11)</f>
        <v>DVIA</v>
      </c>
    </row>
    <row r="797" spans="1:17" x14ac:dyDescent="0.2">
      <c r="A797" s="4" t="s">
        <v>129</v>
      </c>
      <c r="B797" s="4" t="s">
        <v>257</v>
      </c>
      <c r="C797" s="5" t="s">
        <v>7</v>
      </c>
      <c r="D797" s="5" t="s">
        <v>3559</v>
      </c>
      <c r="E797" s="4" t="s">
        <v>3560</v>
      </c>
      <c r="F797" s="36">
        <v>595020</v>
      </c>
      <c r="G797" s="36">
        <v>0</v>
      </c>
      <c r="H797" s="36">
        <v>595020</v>
      </c>
      <c r="I797" s="4" t="s">
        <v>65</v>
      </c>
      <c r="J797" s="4" t="s">
        <v>4105</v>
      </c>
      <c r="K797" s="12">
        <f t="shared" si="61"/>
        <v>595020000</v>
      </c>
      <c r="L797" s="12">
        <f t="shared" si="62"/>
        <v>0</v>
      </c>
      <c r="M797" s="12">
        <f t="shared" si="63"/>
        <v>595020000</v>
      </c>
      <c r="N797" s="13" t="str">
        <f t="shared" si="64"/>
        <v>UNICOMUNAL</v>
      </c>
      <c r="O797" s="13" t="str">
        <f t="shared" si="65"/>
        <v>UNIPROVINCIAL</v>
      </c>
      <c r="P797" s="13" t="str">
        <f>_xlfn.XLOOKUP($A797,ZONAS!$A$2:$A$18,ZONAS!$B$2:$B$18)</f>
        <v>CENTRO</v>
      </c>
      <c r="Q797" s="13" t="str">
        <f>_xlfn.XLOOKUP($B797,ZONAS!$D$2:$D$11,ZONAS!$E$2:$E$11)</f>
        <v>DVIA</v>
      </c>
    </row>
    <row r="798" spans="1:17" ht="25.5" x14ac:dyDescent="0.2">
      <c r="A798" s="4" t="s">
        <v>129</v>
      </c>
      <c r="B798" s="4" t="s">
        <v>257</v>
      </c>
      <c r="C798" s="5" t="s">
        <v>7</v>
      </c>
      <c r="D798" s="5" t="s">
        <v>3561</v>
      </c>
      <c r="E798" s="4" t="s">
        <v>3562</v>
      </c>
      <c r="F798" s="36">
        <v>10957000</v>
      </c>
      <c r="G798" s="36">
        <v>563031.96200000006</v>
      </c>
      <c r="H798" s="36">
        <v>10393968.038000001</v>
      </c>
      <c r="I798" s="4" t="s">
        <v>1001</v>
      </c>
      <c r="J798" s="4" t="s">
        <v>1002</v>
      </c>
      <c r="K798" s="12">
        <f t="shared" si="61"/>
        <v>10957000000</v>
      </c>
      <c r="L798" s="12">
        <f t="shared" si="62"/>
        <v>563031962</v>
      </c>
      <c r="M798" s="12">
        <f t="shared" si="63"/>
        <v>10393968038</v>
      </c>
      <c r="N798" s="13" t="str">
        <f t="shared" si="64"/>
        <v>UNICOMUNAL</v>
      </c>
      <c r="O798" s="13" t="str">
        <f t="shared" si="65"/>
        <v>UNIPROVINCIAL</v>
      </c>
      <c r="P798" s="13" t="str">
        <f>_xlfn.XLOOKUP($A798,ZONAS!$A$2:$A$18,ZONAS!$B$2:$B$18)</f>
        <v>CENTRO</v>
      </c>
      <c r="Q798" s="13" t="str">
        <f>_xlfn.XLOOKUP($B798,ZONAS!$D$2:$D$11,ZONAS!$E$2:$E$11)</f>
        <v>DVIA</v>
      </c>
    </row>
    <row r="799" spans="1:17" ht="25.5" x14ac:dyDescent="0.2">
      <c r="A799" s="4" t="s">
        <v>129</v>
      </c>
      <c r="B799" s="4" t="s">
        <v>257</v>
      </c>
      <c r="C799" s="5" t="s">
        <v>7</v>
      </c>
      <c r="D799" s="5" t="s">
        <v>1066</v>
      </c>
      <c r="E799" s="4" t="s">
        <v>1067</v>
      </c>
      <c r="F799" s="36">
        <v>982000</v>
      </c>
      <c r="G799" s="36">
        <v>0</v>
      </c>
      <c r="H799" s="36">
        <v>982000</v>
      </c>
      <c r="I799" s="4" t="s">
        <v>1001</v>
      </c>
      <c r="J799" s="4" t="s">
        <v>1002</v>
      </c>
      <c r="K799" s="12">
        <f t="shared" si="61"/>
        <v>982000000</v>
      </c>
      <c r="L799" s="12">
        <f t="shared" si="62"/>
        <v>0</v>
      </c>
      <c r="M799" s="12">
        <f t="shared" si="63"/>
        <v>982000000</v>
      </c>
      <c r="N799" s="13" t="str">
        <f t="shared" si="64"/>
        <v>UNICOMUNAL</v>
      </c>
      <c r="O799" s="13" t="str">
        <f t="shared" si="65"/>
        <v>UNIPROVINCIAL</v>
      </c>
      <c r="P799" s="13" t="str">
        <f>_xlfn.XLOOKUP($A799,ZONAS!$A$2:$A$18,ZONAS!$B$2:$B$18)</f>
        <v>CENTRO</v>
      </c>
      <c r="Q799" s="13" t="str">
        <f>_xlfn.XLOOKUP($B799,ZONAS!$D$2:$D$11,ZONAS!$E$2:$E$11)</f>
        <v>DVIA</v>
      </c>
    </row>
    <row r="800" spans="1:17" ht="25.5" x14ac:dyDescent="0.2">
      <c r="A800" s="4" t="s">
        <v>129</v>
      </c>
      <c r="B800" s="4" t="s">
        <v>257</v>
      </c>
      <c r="C800" s="5" t="s">
        <v>7</v>
      </c>
      <c r="D800" s="5" t="s">
        <v>3563</v>
      </c>
      <c r="E800" s="4" t="s">
        <v>3564</v>
      </c>
      <c r="F800" s="36">
        <v>851000</v>
      </c>
      <c r="G800" s="36">
        <v>609.08699999999999</v>
      </c>
      <c r="H800" s="36">
        <v>850390.91299999994</v>
      </c>
      <c r="I800" s="4" t="s">
        <v>1001</v>
      </c>
      <c r="J800" s="4" t="s">
        <v>1002</v>
      </c>
      <c r="K800" s="12">
        <f t="shared" si="61"/>
        <v>851000000</v>
      </c>
      <c r="L800" s="12">
        <f t="shared" si="62"/>
        <v>609087</v>
      </c>
      <c r="M800" s="12">
        <f t="shared" si="63"/>
        <v>850390913</v>
      </c>
      <c r="N800" s="13" t="str">
        <f t="shared" si="64"/>
        <v>UNICOMUNAL</v>
      </c>
      <c r="O800" s="13" t="str">
        <f t="shared" si="65"/>
        <v>UNIPROVINCIAL</v>
      </c>
      <c r="P800" s="13" t="str">
        <f>_xlfn.XLOOKUP($A800,ZONAS!$A$2:$A$18,ZONAS!$B$2:$B$18)</f>
        <v>CENTRO</v>
      </c>
      <c r="Q800" s="13" t="str">
        <f>_xlfn.XLOOKUP($B800,ZONAS!$D$2:$D$11,ZONAS!$E$2:$E$11)</f>
        <v>DVIA</v>
      </c>
    </row>
    <row r="801" spans="1:17" ht="25.5" x14ac:dyDescent="0.2">
      <c r="A801" s="4" t="s">
        <v>129</v>
      </c>
      <c r="B801" s="4" t="s">
        <v>257</v>
      </c>
      <c r="C801" s="5" t="s">
        <v>7</v>
      </c>
      <c r="D801" s="5" t="s">
        <v>1068</v>
      </c>
      <c r="E801" s="4" t="s">
        <v>1069</v>
      </c>
      <c r="F801" s="36">
        <v>14000</v>
      </c>
      <c r="G801" s="36">
        <v>0</v>
      </c>
      <c r="H801" s="36">
        <v>14000</v>
      </c>
      <c r="I801" s="4" t="s">
        <v>163</v>
      </c>
      <c r="J801" s="4" t="s">
        <v>1070</v>
      </c>
      <c r="K801" s="12">
        <f t="shared" si="61"/>
        <v>14000000</v>
      </c>
      <c r="L801" s="12">
        <f t="shared" si="62"/>
        <v>0</v>
      </c>
      <c r="M801" s="12">
        <f t="shared" si="63"/>
        <v>14000000</v>
      </c>
      <c r="N801" s="13" t="str">
        <f t="shared" si="64"/>
        <v>UNICOMUNAL</v>
      </c>
      <c r="O801" s="13" t="str">
        <f t="shared" si="65"/>
        <v>UNIPROVINCIAL</v>
      </c>
      <c r="P801" s="13" t="str">
        <f>_xlfn.XLOOKUP($A801,ZONAS!$A$2:$A$18,ZONAS!$B$2:$B$18)</f>
        <v>CENTRO</v>
      </c>
      <c r="Q801" s="13" t="str">
        <f>_xlfn.XLOOKUP($B801,ZONAS!$D$2:$D$11,ZONAS!$E$2:$E$11)</f>
        <v>DVIA</v>
      </c>
    </row>
    <row r="802" spans="1:17" x14ac:dyDescent="0.2">
      <c r="A802" s="4" t="s">
        <v>129</v>
      </c>
      <c r="B802" s="4" t="s">
        <v>257</v>
      </c>
      <c r="C802" s="5" t="s">
        <v>7</v>
      </c>
      <c r="D802" s="5" t="s">
        <v>3017</v>
      </c>
      <c r="E802" s="4" t="s">
        <v>3018</v>
      </c>
      <c r="F802" s="36">
        <v>10000</v>
      </c>
      <c r="G802" s="36">
        <v>0</v>
      </c>
      <c r="H802" s="36">
        <v>10000</v>
      </c>
      <c r="I802" s="4" t="s">
        <v>1024</v>
      </c>
      <c r="J802" s="4" t="s">
        <v>3019</v>
      </c>
      <c r="K802" s="12">
        <f t="shared" si="61"/>
        <v>10000000</v>
      </c>
      <c r="L802" s="12">
        <f t="shared" si="62"/>
        <v>0</v>
      </c>
      <c r="M802" s="12">
        <f t="shared" si="63"/>
        <v>10000000</v>
      </c>
      <c r="N802" s="13" t="str">
        <f t="shared" si="64"/>
        <v>UNICOMUNAL</v>
      </c>
      <c r="O802" s="13" t="str">
        <f t="shared" si="65"/>
        <v>UNIPROVINCIAL</v>
      </c>
      <c r="P802" s="13" t="str">
        <f>_xlfn.XLOOKUP($A802,ZONAS!$A$2:$A$18,ZONAS!$B$2:$B$18)</f>
        <v>CENTRO</v>
      </c>
      <c r="Q802" s="13" t="str">
        <f>_xlfn.XLOOKUP($B802,ZONAS!$D$2:$D$11,ZONAS!$E$2:$E$11)</f>
        <v>DVIA</v>
      </c>
    </row>
    <row r="803" spans="1:17" x14ac:dyDescent="0.2">
      <c r="A803" s="4" t="s">
        <v>129</v>
      </c>
      <c r="B803" s="4" t="s">
        <v>257</v>
      </c>
      <c r="C803" s="5" t="s">
        <v>7</v>
      </c>
      <c r="D803" s="5" t="s">
        <v>1071</v>
      </c>
      <c r="E803" s="4" t="s">
        <v>2493</v>
      </c>
      <c r="F803" s="36">
        <v>152000</v>
      </c>
      <c r="G803" s="36">
        <v>103190.444</v>
      </c>
      <c r="H803" s="36">
        <v>48809.555999999997</v>
      </c>
      <c r="I803" s="4" t="s">
        <v>66</v>
      </c>
      <c r="J803" s="4" t="s">
        <v>1065</v>
      </c>
      <c r="K803" s="12">
        <f t="shared" si="61"/>
        <v>152000000</v>
      </c>
      <c r="L803" s="12">
        <f t="shared" si="62"/>
        <v>103190444</v>
      </c>
      <c r="M803" s="12">
        <f t="shared" si="63"/>
        <v>48809556</v>
      </c>
      <c r="N803" s="13" t="str">
        <f t="shared" si="64"/>
        <v>UNICOMUNAL</v>
      </c>
      <c r="O803" s="13" t="str">
        <f t="shared" si="65"/>
        <v>UNIPROVINCIAL</v>
      </c>
      <c r="P803" s="13" t="str">
        <f>_xlfn.XLOOKUP($A803,ZONAS!$A$2:$A$18,ZONAS!$B$2:$B$18)</f>
        <v>CENTRO</v>
      </c>
      <c r="Q803" s="13" t="str">
        <f>_xlfn.XLOOKUP($B803,ZONAS!$D$2:$D$11,ZONAS!$E$2:$E$11)</f>
        <v>DVIA</v>
      </c>
    </row>
    <row r="804" spans="1:17" x14ac:dyDescent="0.2">
      <c r="A804" s="4" t="s">
        <v>129</v>
      </c>
      <c r="B804" s="4" t="s">
        <v>257</v>
      </c>
      <c r="C804" s="5" t="s">
        <v>7</v>
      </c>
      <c r="D804" s="5" t="s">
        <v>1072</v>
      </c>
      <c r="E804" s="4" t="s">
        <v>2494</v>
      </c>
      <c r="F804" s="36">
        <v>1182560</v>
      </c>
      <c r="G804" s="36">
        <v>0</v>
      </c>
      <c r="H804" s="36">
        <v>1182560</v>
      </c>
      <c r="I804" s="4" t="s">
        <v>66</v>
      </c>
      <c r="J804" s="4" t="s">
        <v>1073</v>
      </c>
      <c r="K804" s="12">
        <f t="shared" si="61"/>
        <v>1182560000</v>
      </c>
      <c r="L804" s="12">
        <f t="shared" si="62"/>
        <v>0</v>
      </c>
      <c r="M804" s="12">
        <f t="shared" si="63"/>
        <v>1182560000</v>
      </c>
      <c r="N804" s="13" t="str">
        <f t="shared" si="64"/>
        <v>UNICOMUNAL</v>
      </c>
      <c r="O804" s="13" t="str">
        <f t="shared" si="65"/>
        <v>UNIPROVINCIAL</v>
      </c>
      <c r="P804" s="13" t="str">
        <f>_xlfn.XLOOKUP($A804,ZONAS!$A$2:$A$18,ZONAS!$B$2:$B$18)</f>
        <v>CENTRO</v>
      </c>
      <c r="Q804" s="13" t="str">
        <f>_xlfn.XLOOKUP($B804,ZONAS!$D$2:$D$11,ZONAS!$E$2:$E$11)</f>
        <v>DVIA</v>
      </c>
    </row>
    <row r="805" spans="1:17" x14ac:dyDescent="0.2">
      <c r="A805" s="4" t="s">
        <v>129</v>
      </c>
      <c r="B805" s="4" t="s">
        <v>257</v>
      </c>
      <c r="C805" s="5" t="s">
        <v>7</v>
      </c>
      <c r="D805" s="5" t="s">
        <v>2495</v>
      </c>
      <c r="E805" s="4" t="s">
        <v>2496</v>
      </c>
      <c r="F805" s="36">
        <v>6050</v>
      </c>
      <c r="G805" s="36">
        <v>0</v>
      </c>
      <c r="H805" s="36">
        <v>6050</v>
      </c>
      <c r="I805" s="4" t="s">
        <v>68</v>
      </c>
      <c r="J805" s="4" t="s">
        <v>200</v>
      </c>
      <c r="K805" s="12">
        <f t="shared" si="61"/>
        <v>6050000</v>
      </c>
      <c r="L805" s="12">
        <f t="shared" si="62"/>
        <v>0</v>
      </c>
      <c r="M805" s="12">
        <f t="shared" si="63"/>
        <v>6050000</v>
      </c>
      <c r="N805" s="13" t="str">
        <f t="shared" si="64"/>
        <v>UNICOMUNAL</v>
      </c>
      <c r="O805" s="13" t="str">
        <f t="shared" si="65"/>
        <v>UNIPROVINCIAL</v>
      </c>
      <c r="P805" s="13" t="str">
        <f>_xlfn.XLOOKUP($A805,ZONAS!$A$2:$A$18,ZONAS!$B$2:$B$18)</f>
        <v>CENTRO</v>
      </c>
      <c r="Q805" s="13" t="str">
        <f>_xlfn.XLOOKUP($B805,ZONAS!$D$2:$D$11,ZONAS!$E$2:$E$11)</f>
        <v>DVIA</v>
      </c>
    </row>
    <row r="806" spans="1:17" ht="25.5" x14ac:dyDescent="0.2">
      <c r="A806" s="4" t="s">
        <v>129</v>
      </c>
      <c r="B806" s="4" t="s">
        <v>257</v>
      </c>
      <c r="C806" s="5" t="s">
        <v>7</v>
      </c>
      <c r="D806" s="5" t="s">
        <v>1074</v>
      </c>
      <c r="E806" s="4" t="s">
        <v>1075</v>
      </c>
      <c r="F806" s="36">
        <v>193000</v>
      </c>
      <c r="G806" s="36">
        <v>0</v>
      </c>
      <c r="H806" s="36">
        <v>193000</v>
      </c>
      <c r="I806" s="4" t="s">
        <v>1001</v>
      </c>
      <c r="J806" s="4" t="s">
        <v>3020</v>
      </c>
      <c r="K806" s="12">
        <f t="shared" si="61"/>
        <v>193000000</v>
      </c>
      <c r="L806" s="12">
        <f t="shared" si="62"/>
        <v>0</v>
      </c>
      <c r="M806" s="12">
        <f t="shared" si="63"/>
        <v>193000000</v>
      </c>
      <c r="N806" s="13" t="str">
        <f t="shared" si="64"/>
        <v>UNICOMUNAL</v>
      </c>
      <c r="O806" s="13" t="str">
        <f t="shared" si="65"/>
        <v>UNIPROVINCIAL</v>
      </c>
      <c r="P806" s="13" t="str">
        <f>_xlfn.XLOOKUP($A806,ZONAS!$A$2:$A$18,ZONAS!$B$2:$B$18)</f>
        <v>CENTRO</v>
      </c>
      <c r="Q806" s="13" t="str">
        <f>_xlfn.XLOOKUP($B806,ZONAS!$D$2:$D$11,ZONAS!$E$2:$E$11)</f>
        <v>DVIA</v>
      </c>
    </row>
    <row r="807" spans="1:17" x14ac:dyDescent="0.2">
      <c r="A807" s="4" t="s">
        <v>129</v>
      </c>
      <c r="B807" s="4" t="s">
        <v>257</v>
      </c>
      <c r="C807" s="5" t="s">
        <v>7</v>
      </c>
      <c r="D807" s="5" t="s">
        <v>1076</v>
      </c>
      <c r="E807" s="4" t="s">
        <v>2497</v>
      </c>
      <c r="F807" s="36">
        <v>1100000</v>
      </c>
      <c r="G807" s="36">
        <v>0</v>
      </c>
      <c r="H807" s="36">
        <v>1100000</v>
      </c>
      <c r="I807" s="4" t="s">
        <v>66</v>
      </c>
      <c r="J807" s="4" t="s">
        <v>1000</v>
      </c>
      <c r="K807" s="12">
        <f t="shared" si="61"/>
        <v>1100000000</v>
      </c>
      <c r="L807" s="12">
        <f t="shared" si="62"/>
        <v>0</v>
      </c>
      <c r="M807" s="12">
        <f t="shared" si="63"/>
        <v>1100000000</v>
      </c>
      <c r="N807" s="13" t="str">
        <f t="shared" si="64"/>
        <v>UNICOMUNAL</v>
      </c>
      <c r="O807" s="13" t="str">
        <f t="shared" si="65"/>
        <v>UNIPROVINCIAL</v>
      </c>
      <c r="P807" s="13" t="str">
        <f>_xlfn.XLOOKUP($A807,ZONAS!$A$2:$A$18,ZONAS!$B$2:$B$18)</f>
        <v>CENTRO</v>
      </c>
      <c r="Q807" s="13" t="str">
        <f>_xlfn.XLOOKUP($B807,ZONAS!$D$2:$D$11,ZONAS!$E$2:$E$11)</f>
        <v>DVIA</v>
      </c>
    </row>
    <row r="808" spans="1:17" x14ac:dyDescent="0.2">
      <c r="A808" s="4" t="s">
        <v>129</v>
      </c>
      <c r="B808" s="4" t="s">
        <v>257</v>
      </c>
      <c r="C808" s="5" t="s">
        <v>7</v>
      </c>
      <c r="D808" s="5" t="s">
        <v>3565</v>
      </c>
      <c r="E808" s="4" t="s">
        <v>3566</v>
      </c>
      <c r="F808" s="36">
        <v>1295000</v>
      </c>
      <c r="G808" s="36">
        <v>0</v>
      </c>
      <c r="H808" s="36">
        <v>1295000</v>
      </c>
      <c r="I808" s="4" t="s">
        <v>23</v>
      </c>
      <c r="J808" s="4" t="s">
        <v>24</v>
      </c>
      <c r="K808" s="12">
        <f t="shared" si="61"/>
        <v>1295000000</v>
      </c>
      <c r="L808" s="12">
        <f t="shared" si="62"/>
        <v>0</v>
      </c>
      <c r="M808" s="12">
        <f t="shared" si="63"/>
        <v>1295000000</v>
      </c>
      <c r="N808" s="13" t="str">
        <f t="shared" si="64"/>
        <v>INTERCOMUNAL</v>
      </c>
      <c r="O808" s="13" t="str">
        <f t="shared" si="65"/>
        <v>INTERPROVINCIAL</v>
      </c>
      <c r="P808" s="13" t="str">
        <f>_xlfn.XLOOKUP($A808,ZONAS!$A$2:$A$18,ZONAS!$B$2:$B$18)</f>
        <v>CENTRO</v>
      </c>
      <c r="Q808" s="13" t="str">
        <f>_xlfn.XLOOKUP($B808,ZONAS!$D$2:$D$11,ZONAS!$E$2:$E$11)</f>
        <v>DVIA</v>
      </c>
    </row>
    <row r="809" spans="1:17" x14ac:dyDescent="0.2">
      <c r="A809" s="4" t="s">
        <v>129</v>
      </c>
      <c r="B809" s="4" t="s">
        <v>257</v>
      </c>
      <c r="C809" s="5" t="s">
        <v>7</v>
      </c>
      <c r="D809" s="5" t="s">
        <v>3567</v>
      </c>
      <c r="E809" s="4" t="s">
        <v>3568</v>
      </c>
      <c r="F809" s="36">
        <v>2526000</v>
      </c>
      <c r="G809" s="36">
        <v>1913109.7890000001</v>
      </c>
      <c r="H809" s="36">
        <v>612890.21100000001</v>
      </c>
      <c r="I809" s="4" t="s">
        <v>23</v>
      </c>
      <c r="J809" s="4" t="s">
        <v>24</v>
      </c>
      <c r="K809" s="12">
        <f t="shared" si="61"/>
        <v>2526000000</v>
      </c>
      <c r="L809" s="12">
        <f t="shared" si="62"/>
        <v>1913109789</v>
      </c>
      <c r="M809" s="12">
        <f t="shared" si="63"/>
        <v>612890211</v>
      </c>
      <c r="N809" s="13" t="str">
        <f t="shared" si="64"/>
        <v>INTERCOMUNAL</v>
      </c>
      <c r="O809" s="13" t="str">
        <f t="shared" si="65"/>
        <v>INTERPROVINCIAL</v>
      </c>
      <c r="P809" s="13" t="str">
        <f>_xlfn.XLOOKUP($A809,ZONAS!$A$2:$A$18,ZONAS!$B$2:$B$18)</f>
        <v>CENTRO</v>
      </c>
      <c r="Q809" s="13" t="str">
        <f>_xlfn.XLOOKUP($B809,ZONAS!$D$2:$D$11,ZONAS!$E$2:$E$11)</f>
        <v>DVIA</v>
      </c>
    </row>
    <row r="810" spans="1:17" x14ac:dyDescent="0.2">
      <c r="A810" s="4" t="s">
        <v>129</v>
      </c>
      <c r="B810" s="4" t="s">
        <v>257</v>
      </c>
      <c r="C810" s="5" t="s">
        <v>7</v>
      </c>
      <c r="D810" s="5" t="s">
        <v>3569</v>
      </c>
      <c r="E810" s="4" t="s">
        <v>3570</v>
      </c>
      <c r="F810" s="36">
        <v>3854000</v>
      </c>
      <c r="G810" s="36">
        <v>2765686.9509999999</v>
      </c>
      <c r="H810" s="36">
        <v>1088313.0490000001</v>
      </c>
      <c r="I810" s="4" t="s">
        <v>23</v>
      </c>
      <c r="J810" s="4" t="s">
        <v>24</v>
      </c>
      <c r="K810" s="12">
        <f t="shared" si="61"/>
        <v>3854000000</v>
      </c>
      <c r="L810" s="12">
        <f t="shared" si="62"/>
        <v>2765686951</v>
      </c>
      <c r="M810" s="12">
        <f t="shared" si="63"/>
        <v>1088313049</v>
      </c>
      <c r="N810" s="13" t="str">
        <f t="shared" si="64"/>
        <v>INTERCOMUNAL</v>
      </c>
      <c r="O810" s="13" t="str">
        <f t="shared" si="65"/>
        <v>INTERPROVINCIAL</v>
      </c>
      <c r="P810" s="13" t="str">
        <f>_xlfn.XLOOKUP($A810,ZONAS!$A$2:$A$18,ZONAS!$B$2:$B$18)</f>
        <v>CENTRO</v>
      </c>
      <c r="Q810" s="13" t="str">
        <f>_xlfn.XLOOKUP($B810,ZONAS!$D$2:$D$11,ZONAS!$E$2:$E$11)</f>
        <v>DVIA</v>
      </c>
    </row>
    <row r="811" spans="1:17" ht="89.25" x14ac:dyDescent="0.2">
      <c r="A811" s="4" t="s">
        <v>129</v>
      </c>
      <c r="B811" s="4" t="s">
        <v>257</v>
      </c>
      <c r="C811" s="5" t="s">
        <v>7</v>
      </c>
      <c r="D811" s="5" t="s">
        <v>3571</v>
      </c>
      <c r="E811" s="4" t="s">
        <v>3572</v>
      </c>
      <c r="F811" s="36">
        <v>5584000</v>
      </c>
      <c r="G811" s="36">
        <v>0</v>
      </c>
      <c r="H811" s="36">
        <v>5584000</v>
      </c>
      <c r="I811" s="4" t="s">
        <v>163</v>
      </c>
      <c r="J811" s="4" t="s">
        <v>1005</v>
      </c>
      <c r="K811" s="12">
        <f t="shared" si="61"/>
        <v>5584000000</v>
      </c>
      <c r="L811" s="12">
        <f t="shared" si="62"/>
        <v>0</v>
      </c>
      <c r="M811" s="12">
        <f t="shared" si="63"/>
        <v>5584000000</v>
      </c>
      <c r="N811" s="13" t="str">
        <f t="shared" si="64"/>
        <v>UNICOMUNAL</v>
      </c>
      <c r="O811" s="13" t="str">
        <f t="shared" si="65"/>
        <v>UNIPROVINCIAL</v>
      </c>
      <c r="P811" s="13" t="str">
        <f>_xlfn.XLOOKUP($A811,ZONAS!$A$2:$A$18,ZONAS!$B$2:$B$18)</f>
        <v>CENTRO</v>
      </c>
      <c r="Q811" s="13" t="str">
        <f>_xlfn.XLOOKUP($B811,ZONAS!$D$2:$D$11,ZONAS!$E$2:$E$11)</f>
        <v>DVIA</v>
      </c>
    </row>
    <row r="812" spans="1:17" ht="25.5" x14ac:dyDescent="0.2">
      <c r="A812" s="4" t="s">
        <v>129</v>
      </c>
      <c r="B812" s="4" t="s">
        <v>257</v>
      </c>
      <c r="C812" s="5" t="s">
        <v>7</v>
      </c>
      <c r="D812" s="5" t="s">
        <v>2498</v>
      </c>
      <c r="E812" s="4" t="s">
        <v>3021</v>
      </c>
      <c r="F812" s="36">
        <v>476000</v>
      </c>
      <c r="G812" s="36">
        <v>0</v>
      </c>
      <c r="H812" s="36">
        <v>476000</v>
      </c>
      <c r="I812" s="4" t="s">
        <v>1968</v>
      </c>
      <c r="J812" s="4" t="s">
        <v>2499</v>
      </c>
      <c r="K812" s="12">
        <f t="shared" si="61"/>
        <v>476000000</v>
      </c>
      <c r="L812" s="12">
        <f t="shared" si="62"/>
        <v>0</v>
      </c>
      <c r="M812" s="12">
        <f t="shared" si="63"/>
        <v>476000000</v>
      </c>
      <c r="N812" s="13" t="str">
        <f t="shared" si="64"/>
        <v>UNICOMUNAL</v>
      </c>
      <c r="O812" s="13" t="str">
        <f t="shared" si="65"/>
        <v>UNIPROVINCIAL</v>
      </c>
      <c r="P812" s="13" t="str">
        <f>_xlfn.XLOOKUP($A812,ZONAS!$A$2:$A$18,ZONAS!$B$2:$B$18)</f>
        <v>CENTRO</v>
      </c>
      <c r="Q812" s="13" t="str">
        <f>_xlfn.XLOOKUP($B812,ZONAS!$D$2:$D$11,ZONAS!$E$2:$E$11)</f>
        <v>DVIA</v>
      </c>
    </row>
    <row r="813" spans="1:17" x14ac:dyDescent="0.2">
      <c r="A813" s="4" t="s">
        <v>129</v>
      </c>
      <c r="B813" s="4" t="s">
        <v>257</v>
      </c>
      <c r="C813" s="5" t="s">
        <v>7</v>
      </c>
      <c r="D813" s="5" t="s">
        <v>1077</v>
      </c>
      <c r="E813" s="4" t="s">
        <v>1078</v>
      </c>
      <c r="F813" s="36">
        <v>163000</v>
      </c>
      <c r="G813" s="36">
        <v>29670.499</v>
      </c>
      <c r="H813" s="36">
        <v>133329.50099999999</v>
      </c>
      <c r="I813" s="4" t="s">
        <v>65</v>
      </c>
      <c r="J813" s="4" t="s">
        <v>65</v>
      </c>
      <c r="K813" s="12">
        <f t="shared" si="61"/>
        <v>163000000</v>
      </c>
      <c r="L813" s="12">
        <f t="shared" si="62"/>
        <v>29670499</v>
      </c>
      <c r="M813" s="12">
        <f t="shared" si="63"/>
        <v>133329500.99999999</v>
      </c>
      <c r="N813" s="13" t="str">
        <f t="shared" si="64"/>
        <v>UNICOMUNAL</v>
      </c>
      <c r="O813" s="13" t="str">
        <f t="shared" si="65"/>
        <v>UNIPROVINCIAL</v>
      </c>
      <c r="P813" s="13" t="str">
        <f>_xlfn.XLOOKUP($A813,ZONAS!$A$2:$A$18,ZONAS!$B$2:$B$18)</f>
        <v>CENTRO</v>
      </c>
      <c r="Q813" s="13" t="str">
        <f>_xlfn.XLOOKUP($B813,ZONAS!$D$2:$D$11,ZONAS!$E$2:$E$11)</f>
        <v>DVIA</v>
      </c>
    </row>
    <row r="814" spans="1:17" x14ac:dyDescent="0.2">
      <c r="A814" s="4" t="s">
        <v>129</v>
      </c>
      <c r="B814" s="4" t="s">
        <v>257</v>
      </c>
      <c r="C814" s="5" t="s">
        <v>7</v>
      </c>
      <c r="D814" s="5" t="s">
        <v>3022</v>
      </c>
      <c r="E814" s="4" t="s">
        <v>3023</v>
      </c>
      <c r="F814" s="36">
        <v>53660</v>
      </c>
      <c r="G814" s="36">
        <v>0</v>
      </c>
      <c r="H814" s="36">
        <v>53660</v>
      </c>
      <c r="I814" s="4" t="s">
        <v>66</v>
      </c>
      <c r="J814" s="4" t="s">
        <v>66</v>
      </c>
      <c r="K814" s="12">
        <f t="shared" si="61"/>
        <v>53660000</v>
      </c>
      <c r="L814" s="12">
        <f t="shared" si="62"/>
        <v>0</v>
      </c>
      <c r="M814" s="12">
        <f t="shared" si="63"/>
        <v>53660000</v>
      </c>
      <c r="N814" s="13" t="str">
        <f t="shared" si="64"/>
        <v>UNICOMUNAL</v>
      </c>
      <c r="O814" s="13" t="str">
        <f t="shared" si="65"/>
        <v>UNIPROVINCIAL</v>
      </c>
      <c r="P814" s="13" t="str">
        <f>_xlfn.XLOOKUP($A814,ZONAS!$A$2:$A$18,ZONAS!$B$2:$B$18)</f>
        <v>CENTRO</v>
      </c>
      <c r="Q814" s="13" t="str">
        <f>_xlfn.XLOOKUP($B814,ZONAS!$D$2:$D$11,ZONAS!$E$2:$E$11)</f>
        <v>DVIA</v>
      </c>
    </row>
    <row r="815" spans="1:17" x14ac:dyDescent="0.2">
      <c r="A815" s="4" t="s">
        <v>129</v>
      </c>
      <c r="B815" s="4" t="s">
        <v>257</v>
      </c>
      <c r="C815" s="5" t="s">
        <v>7</v>
      </c>
      <c r="D815" s="5" t="s">
        <v>3573</v>
      </c>
      <c r="E815" s="4" t="s">
        <v>3574</v>
      </c>
      <c r="F815" s="36">
        <v>5733000</v>
      </c>
      <c r="G815" s="36">
        <v>2477235.2519999999</v>
      </c>
      <c r="H815" s="36">
        <v>3255764.7480000001</v>
      </c>
      <c r="I815" s="4" t="s">
        <v>23</v>
      </c>
      <c r="J815" s="4" t="s">
        <v>24</v>
      </c>
      <c r="K815" s="12">
        <f t="shared" si="61"/>
        <v>5733000000</v>
      </c>
      <c r="L815" s="12">
        <f t="shared" si="62"/>
        <v>2477235252</v>
      </c>
      <c r="M815" s="12">
        <f t="shared" si="63"/>
        <v>3255764748</v>
      </c>
      <c r="N815" s="13" t="str">
        <f t="shared" si="64"/>
        <v>INTERCOMUNAL</v>
      </c>
      <c r="O815" s="13" t="str">
        <f t="shared" si="65"/>
        <v>INTERPROVINCIAL</v>
      </c>
      <c r="P815" s="13" t="str">
        <f>_xlfn.XLOOKUP($A815,ZONAS!$A$2:$A$18,ZONAS!$B$2:$B$18)</f>
        <v>CENTRO</v>
      </c>
      <c r="Q815" s="13" t="str">
        <f>_xlfn.XLOOKUP($B815,ZONAS!$D$2:$D$11,ZONAS!$E$2:$E$11)</f>
        <v>DVIA</v>
      </c>
    </row>
    <row r="816" spans="1:17" x14ac:dyDescent="0.2">
      <c r="A816" s="4" t="s">
        <v>129</v>
      </c>
      <c r="B816" s="4" t="s">
        <v>257</v>
      </c>
      <c r="C816" s="5" t="s">
        <v>7</v>
      </c>
      <c r="D816" s="5" t="s">
        <v>3575</v>
      </c>
      <c r="E816" s="4" t="s">
        <v>3576</v>
      </c>
      <c r="F816" s="36">
        <v>9594000</v>
      </c>
      <c r="G816" s="36">
        <v>3233209.9160000002</v>
      </c>
      <c r="H816" s="36">
        <v>6360790.0839999998</v>
      </c>
      <c r="I816" s="4" t="s">
        <v>23</v>
      </c>
      <c r="J816" s="4" t="s">
        <v>24</v>
      </c>
      <c r="K816" s="12">
        <f t="shared" si="61"/>
        <v>9594000000</v>
      </c>
      <c r="L816" s="12">
        <f t="shared" si="62"/>
        <v>3233209916</v>
      </c>
      <c r="M816" s="12">
        <f t="shared" si="63"/>
        <v>6360790084</v>
      </c>
      <c r="N816" s="13" t="str">
        <f t="shared" si="64"/>
        <v>INTERCOMUNAL</v>
      </c>
      <c r="O816" s="13" t="str">
        <f t="shared" si="65"/>
        <v>INTERPROVINCIAL</v>
      </c>
      <c r="P816" s="13" t="str">
        <f>_xlfn.XLOOKUP($A816,ZONAS!$A$2:$A$18,ZONAS!$B$2:$B$18)</f>
        <v>CENTRO</v>
      </c>
      <c r="Q816" s="13" t="str">
        <f>_xlfn.XLOOKUP($B816,ZONAS!$D$2:$D$11,ZONAS!$E$2:$E$11)</f>
        <v>DVIA</v>
      </c>
    </row>
    <row r="817" spans="1:17" ht="89.25" x14ac:dyDescent="0.2">
      <c r="A817" s="4" t="s">
        <v>129</v>
      </c>
      <c r="B817" s="4" t="s">
        <v>257</v>
      </c>
      <c r="C817" s="5" t="s">
        <v>7</v>
      </c>
      <c r="D817" s="5" t="s">
        <v>4106</v>
      </c>
      <c r="E817" s="4" t="s">
        <v>4107</v>
      </c>
      <c r="F817" s="36">
        <v>8589328</v>
      </c>
      <c r="G817" s="36">
        <v>968687.23</v>
      </c>
      <c r="H817" s="36">
        <v>7620640.7700000005</v>
      </c>
      <c r="I817" s="4" t="s">
        <v>163</v>
      </c>
      <c r="J817" s="4" t="s">
        <v>1005</v>
      </c>
      <c r="K817" s="12">
        <f t="shared" si="61"/>
        <v>8589328000</v>
      </c>
      <c r="L817" s="12">
        <f t="shared" si="62"/>
        <v>968687230</v>
      </c>
      <c r="M817" s="12">
        <f t="shared" si="63"/>
        <v>7620640770.000001</v>
      </c>
      <c r="N817" s="13" t="str">
        <f t="shared" si="64"/>
        <v>UNICOMUNAL</v>
      </c>
      <c r="O817" s="13" t="str">
        <f t="shared" si="65"/>
        <v>UNIPROVINCIAL</v>
      </c>
      <c r="P817" s="13" t="str">
        <f>_xlfn.XLOOKUP($A817,ZONAS!$A$2:$A$18,ZONAS!$B$2:$B$18)</f>
        <v>CENTRO</v>
      </c>
      <c r="Q817" s="13" t="str">
        <f>_xlfn.XLOOKUP($B817,ZONAS!$D$2:$D$11,ZONAS!$E$2:$E$11)</f>
        <v>DVIA</v>
      </c>
    </row>
    <row r="818" spans="1:17" x14ac:dyDescent="0.2">
      <c r="A818" s="4" t="s">
        <v>129</v>
      </c>
      <c r="B818" s="4" t="s">
        <v>257</v>
      </c>
      <c r="C818" s="5" t="s">
        <v>7</v>
      </c>
      <c r="D818" s="5" t="s">
        <v>2500</v>
      </c>
      <c r="E818" s="4" t="s">
        <v>3024</v>
      </c>
      <c r="F818" s="36">
        <v>1150000</v>
      </c>
      <c r="G818" s="36">
        <v>0</v>
      </c>
      <c r="H818" s="36">
        <v>1150000</v>
      </c>
      <c r="I818" s="4" t="s">
        <v>23</v>
      </c>
      <c r="J818" s="4" t="s">
        <v>24</v>
      </c>
      <c r="K818" s="12">
        <f t="shared" si="61"/>
        <v>1150000000</v>
      </c>
      <c r="L818" s="12">
        <f t="shared" si="62"/>
        <v>0</v>
      </c>
      <c r="M818" s="12">
        <f t="shared" si="63"/>
        <v>1150000000</v>
      </c>
      <c r="N818" s="13" t="str">
        <f t="shared" si="64"/>
        <v>INTERCOMUNAL</v>
      </c>
      <c r="O818" s="13" t="str">
        <f t="shared" si="65"/>
        <v>INTERPROVINCIAL</v>
      </c>
      <c r="P818" s="13" t="str">
        <f>_xlfn.XLOOKUP($A818,ZONAS!$A$2:$A$18,ZONAS!$B$2:$B$18)</f>
        <v>CENTRO</v>
      </c>
      <c r="Q818" s="13" t="str">
        <f>_xlfn.XLOOKUP($B818,ZONAS!$D$2:$D$11,ZONAS!$E$2:$E$11)</f>
        <v>DVIA</v>
      </c>
    </row>
    <row r="819" spans="1:17" x14ac:dyDescent="0.2">
      <c r="A819" s="4" t="s">
        <v>129</v>
      </c>
      <c r="B819" s="4" t="s">
        <v>257</v>
      </c>
      <c r="C819" s="5" t="s">
        <v>7</v>
      </c>
      <c r="D819" s="5" t="s">
        <v>2752</v>
      </c>
      <c r="E819" s="4" t="s">
        <v>3025</v>
      </c>
      <c r="F819" s="36">
        <v>11317000</v>
      </c>
      <c r="G819" s="36">
        <v>0</v>
      </c>
      <c r="H819" s="36">
        <v>11317000</v>
      </c>
      <c r="I819" s="4" t="s">
        <v>23</v>
      </c>
      <c r="J819" s="4" t="s">
        <v>24</v>
      </c>
      <c r="K819" s="12">
        <f t="shared" si="61"/>
        <v>11317000000</v>
      </c>
      <c r="L819" s="12">
        <f t="shared" si="62"/>
        <v>0</v>
      </c>
      <c r="M819" s="12">
        <f t="shared" si="63"/>
        <v>11317000000</v>
      </c>
      <c r="N819" s="13" t="str">
        <f t="shared" si="64"/>
        <v>INTERCOMUNAL</v>
      </c>
      <c r="O819" s="13" t="str">
        <f t="shared" si="65"/>
        <v>INTERPROVINCIAL</v>
      </c>
      <c r="P819" s="13" t="str">
        <f>_xlfn.XLOOKUP($A819,ZONAS!$A$2:$A$18,ZONAS!$B$2:$B$18)</f>
        <v>CENTRO</v>
      </c>
      <c r="Q819" s="13" t="str">
        <f>_xlfn.XLOOKUP($B819,ZONAS!$D$2:$D$11,ZONAS!$E$2:$E$11)</f>
        <v>DVIA</v>
      </c>
    </row>
    <row r="820" spans="1:17" x14ac:dyDescent="0.2">
      <c r="A820" s="4" t="s">
        <v>129</v>
      </c>
      <c r="B820" s="4" t="s">
        <v>257</v>
      </c>
      <c r="C820" s="5" t="s">
        <v>7</v>
      </c>
      <c r="D820" s="5" t="s">
        <v>2753</v>
      </c>
      <c r="E820" s="4" t="s">
        <v>3026</v>
      </c>
      <c r="F820" s="36">
        <v>15532000</v>
      </c>
      <c r="G820" s="36">
        <v>0</v>
      </c>
      <c r="H820" s="36">
        <v>15532000</v>
      </c>
      <c r="I820" s="4" t="s">
        <v>23</v>
      </c>
      <c r="J820" s="4" t="s">
        <v>24</v>
      </c>
      <c r="K820" s="12">
        <f t="shared" si="61"/>
        <v>15532000000</v>
      </c>
      <c r="L820" s="12">
        <f t="shared" si="62"/>
        <v>0</v>
      </c>
      <c r="M820" s="12">
        <f t="shared" si="63"/>
        <v>15532000000</v>
      </c>
      <c r="N820" s="13" t="str">
        <f t="shared" si="64"/>
        <v>INTERCOMUNAL</v>
      </c>
      <c r="O820" s="13" t="str">
        <f t="shared" si="65"/>
        <v>INTERPROVINCIAL</v>
      </c>
      <c r="P820" s="13" t="str">
        <f>_xlfn.XLOOKUP($A820,ZONAS!$A$2:$A$18,ZONAS!$B$2:$B$18)</f>
        <v>CENTRO</v>
      </c>
      <c r="Q820" s="13" t="str">
        <f>_xlfn.XLOOKUP($B820,ZONAS!$D$2:$D$11,ZONAS!$E$2:$E$11)</f>
        <v>DVIA</v>
      </c>
    </row>
    <row r="821" spans="1:17" x14ac:dyDescent="0.2">
      <c r="A821" s="4" t="s">
        <v>129</v>
      </c>
      <c r="B821" s="4" t="s">
        <v>257</v>
      </c>
      <c r="C821" s="5" t="s">
        <v>7</v>
      </c>
      <c r="D821" s="5" t="s">
        <v>2754</v>
      </c>
      <c r="E821" s="4" t="s">
        <v>3027</v>
      </c>
      <c r="F821" s="36">
        <v>1160000</v>
      </c>
      <c r="G821" s="36">
        <v>0</v>
      </c>
      <c r="H821" s="36">
        <v>1160000</v>
      </c>
      <c r="I821" s="4" t="s">
        <v>23</v>
      </c>
      <c r="J821" s="4" t="s">
        <v>24</v>
      </c>
      <c r="K821" s="12">
        <f t="shared" si="61"/>
        <v>1160000000</v>
      </c>
      <c r="L821" s="12">
        <f t="shared" si="62"/>
        <v>0</v>
      </c>
      <c r="M821" s="12">
        <f t="shared" si="63"/>
        <v>1160000000</v>
      </c>
      <c r="N821" s="13" t="str">
        <f t="shared" si="64"/>
        <v>INTERCOMUNAL</v>
      </c>
      <c r="O821" s="13" t="str">
        <f t="shared" si="65"/>
        <v>INTERPROVINCIAL</v>
      </c>
      <c r="P821" s="13" t="str">
        <f>_xlfn.XLOOKUP($A821,ZONAS!$A$2:$A$18,ZONAS!$B$2:$B$18)</f>
        <v>CENTRO</v>
      </c>
      <c r="Q821" s="13" t="str">
        <f>_xlfn.XLOOKUP($B821,ZONAS!$D$2:$D$11,ZONAS!$E$2:$E$11)</f>
        <v>DVIA</v>
      </c>
    </row>
    <row r="822" spans="1:17" x14ac:dyDescent="0.2">
      <c r="A822" s="4" t="s">
        <v>129</v>
      </c>
      <c r="B822" s="4" t="s">
        <v>257</v>
      </c>
      <c r="C822" s="5" t="s">
        <v>7</v>
      </c>
      <c r="D822" s="5" t="s">
        <v>2755</v>
      </c>
      <c r="E822" s="4" t="s">
        <v>3028</v>
      </c>
      <c r="F822" s="36">
        <v>1336000</v>
      </c>
      <c r="G822" s="36">
        <v>0</v>
      </c>
      <c r="H822" s="36">
        <v>1336000</v>
      </c>
      <c r="I822" s="4" t="s">
        <v>23</v>
      </c>
      <c r="J822" s="4" t="s">
        <v>24</v>
      </c>
      <c r="K822" s="12">
        <f t="shared" si="61"/>
        <v>1336000000</v>
      </c>
      <c r="L822" s="12">
        <f t="shared" si="62"/>
        <v>0</v>
      </c>
      <c r="M822" s="12">
        <f t="shared" si="63"/>
        <v>1336000000</v>
      </c>
      <c r="N822" s="13" t="str">
        <f t="shared" si="64"/>
        <v>INTERCOMUNAL</v>
      </c>
      <c r="O822" s="13" t="str">
        <f t="shared" si="65"/>
        <v>INTERPROVINCIAL</v>
      </c>
      <c r="P822" s="13" t="str">
        <f>_xlfn.XLOOKUP($A822,ZONAS!$A$2:$A$18,ZONAS!$B$2:$B$18)</f>
        <v>CENTRO</v>
      </c>
      <c r="Q822" s="13" t="str">
        <f>_xlfn.XLOOKUP($B822,ZONAS!$D$2:$D$11,ZONAS!$E$2:$E$11)</f>
        <v>DVIA</v>
      </c>
    </row>
    <row r="823" spans="1:17" x14ac:dyDescent="0.2">
      <c r="A823" s="4" t="s">
        <v>129</v>
      </c>
      <c r="B823" s="4" t="s">
        <v>300</v>
      </c>
      <c r="C823" s="5" t="s">
        <v>7</v>
      </c>
      <c r="D823" s="5" t="s">
        <v>3577</v>
      </c>
      <c r="E823" s="4" t="s">
        <v>3578</v>
      </c>
      <c r="F823" s="36">
        <v>74410</v>
      </c>
      <c r="G823" s="36">
        <v>0</v>
      </c>
      <c r="H823" s="36">
        <v>74410</v>
      </c>
      <c r="I823" s="4" t="s">
        <v>68</v>
      </c>
      <c r="J823" s="4" t="s">
        <v>69</v>
      </c>
      <c r="K823" s="12">
        <f t="shared" si="61"/>
        <v>74410000</v>
      </c>
      <c r="L823" s="12">
        <f t="shared" si="62"/>
        <v>0</v>
      </c>
      <c r="M823" s="12">
        <f t="shared" si="63"/>
        <v>74410000</v>
      </c>
      <c r="N823" s="13" t="str">
        <f t="shared" si="64"/>
        <v>UNICOMUNAL</v>
      </c>
      <c r="O823" s="13" t="str">
        <f t="shared" si="65"/>
        <v>UNIPROVINCIAL</v>
      </c>
      <c r="P823" s="13" t="str">
        <f>_xlfn.XLOOKUP($A823,ZONAS!$A$2:$A$18,ZONAS!$B$2:$B$18)</f>
        <v>CENTRO</v>
      </c>
      <c r="Q823" s="13" t="str">
        <f>_xlfn.XLOOKUP($B823,ZONAS!$D$2:$D$11,ZONAS!$E$2:$E$11)</f>
        <v>DOPO</v>
      </c>
    </row>
    <row r="824" spans="1:17" x14ac:dyDescent="0.2">
      <c r="A824" s="4" t="s">
        <v>129</v>
      </c>
      <c r="B824" s="4" t="s">
        <v>300</v>
      </c>
      <c r="C824" s="5" t="s">
        <v>7</v>
      </c>
      <c r="D824" s="5" t="s">
        <v>2134</v>
      </c>
      <c r="E824" s="4" t="s">
        <v>2501</v>
      </c>
      <c r="F824" s="36">
        <v>353978</v>
      </c>
      <c r="G824" s="36">
        <v>143351.74</v>
      </c>
      <c r="H824" s="36">
        <v>210626.26</v>
      </c>
      <c r="I824" s="4" t="s">
        <v>65</v>
      </c>
      <c r="J824" s="4" t="s">
        <v>1003</v>
      </c>
      <c r="K824" s="12">
        <f t="shared" si="61"/>
        <v>353978000</v>
      </c>
      <c r="L824" s="12">
        <f t="shared" si="62"/>
        <v>143351740</v>
      </c>
      <c r="M824" s="12">
        <f t="shared" si="63"/>
        <v>210626260</v>
      </c>
      <c r="N824" s="13" t="str">
        <f t="shared" si="64"/>
        <v>UNICOMUNAL</v>
      </c>
      <c r="O824" s="13" t="str">
        <f t="shared" si="65"/>
        <v>UNIPROVINCIAL</v>
      </c>
      <c r="P824" s="13" t="str">
        <f>_xlfn.XLOOKUP($A824,ZONAS!$A$2:$A$18,ZONAS!$B$2:$B$18)</f>
        <v>CENTRO</v>
      </c>
      <c r="Q824" s="13" t="str">
        <f>_xlfn.XLOOKUP($B824,ZONAS!$D$2:$D$11,ZONAS!$E$2:$E$11)</f>
        <v>DOPO</v>
      </c>
    </row>
    <row r="825" spans="1:17" x14ac:dyDescent="0.2">
      <c r="A825" s="4" t="s">
        <v>129</v>
      </c>
      <c r="B825" s="4" t="s">
        <v>300</v>
      </c>
      <c r="C825" s="5" t="s">
        <v>7</v>
      </c>
      <c r="D825" s="5" t="s">
        <v>2260</v>
      </c>
      <c r="E825" s="4" t="s">
        <v>2261</v>
      </c>
      <c r="F825" s="36">
        <v>575990</v>
      </c>
      <c r="G825" s="36">
        <v>483547.42200000002</v>
      </c>
      <c r="H825" s="36">
        <v>92442.57799999998</v>
      </c>
      <c r="I825" s="4" t="s">
        <v>68</v>
      </c>
      <c r="J825" s="4" t="s">
        <v>2262</v>
      </c>
      <c r="K825" s="12">
        <f t="shared" si="61"/>
        <v>575990000</v>
      </c>
      <c r="L825" s="12">
        <f t="shared" si="62"/>
        <v>483547422</v>
      </c>
      <c r="M825" s="12">
        <f t="shared" si="63"/>
        <v>92442577.999999985</v>
      </c>
      <c r="N825" s="13" t="str">
        <f t="shared" si="64"/>
        <v>UNICOMUNAL</v>
      </c>
      <c r="O825" s="13" t="str">
        <f t="shared" si="65"/>
        <v>UNIPROVINCIAL</v>
      </c>
      <c r="P825" s="13" t="str">
        <f>_xlfn.XLOOKUP($A825,ZONAS!$A$2:$A$18,ZONAS!$B$2:$B$18)</f>
        <v>CENTRO</v>
      </c>
      <c r="Q825" s="13" t="str">
        <f>_xlfn.XLOOKUP($B825,ZONAS!$D$2:$D$11,ZONAS!$E$2:$E$11)</f>
        <v>DOPO</v>
      </c>
    </row>
    <row r="826" spans="1:17" x14ac:dyDescent="0.2">
      <c r="A826" s="4" t="s">
        <v>129</v>
      </c>
      <c r="B826" s="4" t="s">
        <v>184</v>
      </c>
      <c r="C826" s="5" t="s">
        <v>7</v>
      </c>
      <c r="D826" s="5" t="s">
        <v>1004</v>
      </c>
      <c r="E826" s="4" t="s">
        <v>2488</v>
      </c>
      <c r="F826" s="36">
        <v>135650</v>
      </c>
      <c r="G826" s="36">
        <v>114241.505</v>
      </c>
      <c r="H826" s="36">
        <v>21408.494999999995</v>
      </c>
      <c r="I826" s="4" t="s">
        <v>68</v>
      </c>
      <c r="J826" s="4" t="s">
        <v>68</v>
      </c>
      <c r="K826" s="12">
        <f t="shared" si="61"/>
        <v>135650000</v>
      </c>
      <c r="L826" s="12">
        <f t="shared" si="62"/>
        <v>114241505</v>
      </c>
      <c r="M826" s="12">
        <f t="shared" si="63"/>
        <v>21408494.999999996</v>
      </c>
      <c r="N826" s="13" t="str">
        <f t="shared" si="64"/>
        <v>UNICOMUNAL</v>
      </c>
      <c r="O826" s="13" t="str">
        <f t="shared" si="65"/>
        <v>UNIPROVINCIAL</v>
      </c>
      <c r="P826" s="13" t="str">
        <f>_xlfn.XLOOKUP($A826,ZONAS!$A$2:$A$18,ZONAS!$B$2:$B$18)</f>
        <v>CENTRO</v>
      </c>
      <c r="Q826" s="13" t="str">
        <f>_xlfn.XLOOKUP($B826,ZONAS!$D$2:$D$11,ZONAS!$E$2:$E$11)</f>
        <v>DAER</v>
      </c>
    </row>
    <row r="827" spans="1:17" x14ac:dyDescent="0.2">
      <c r="A827" s="4" t="s">
        <v>129</v>
      </c>
      <c r="B827" s="4" t="s">
        <v>2818</v>
      </c>
      <c r="C827" s="5" t="s">
        <v>7</v>
      </c>
      <c r="D827" s="5" t="s">
        <v>3579</v>
      </c>
      <c r="E827" s="4" t="s">
        <v>3580</v>
      </c>
      <c r="F827" s="36">
        <v>825999</v>
      </c>
      <c r="G827" s="36">
        <v>0</v>
      </c>
      <c r="H827" s="36">
        <v>825999</v>
      </c>
      <c r="I827" s="4" t="s">
        <v>65</v>
      </c>
      <c r="J827" s="4" t="s">
        <v>67</v>
      </c>
      <c r="K827" s="12">
        <f t="shared" si="61"/>
        <v>825999000</v>
      </c>
      <c r="L827" s="12">
        <f t="shared" si="62"/>
        <v>0</v>
      </c>
      <c r="M827" s="12">
        <f t="shared" si="63"/>
        <v>825999000</v>
      </c>
      <c r="N827" s="13" t="str">
        <f t="shared" si="64"/>
        <v>UNICOMUNAL</v>
      </c>
      <c r="O827" s="13" t="str">
        <f t="shared" si="65"/>
        <v>UNIPROVINCIAL</v>
      </c>
      <c r="P827" s="13" t="str">
        <f>_xlfn.XLOOKUP($A827,ZONAS!$A$2:$A$18,ZONAS!$B$2:$B$18)</f>
        <v>CENTRO</v>
      </c>
      <c r="Q827" s="13" t="str">
        <f>_xlfn.XLOOKUP($B827,ZONAS!$D$2:$D$11,ZONAS!$E$2:$E$11)</f>
        <v>SSSR</v>
      </c>
    </row>
    <row r="828" spans="1:17" x14ac:dyDescent="0.2">
      <c r="A828" s="4" t="s">
        <v>129</v>
      </c>
      <c r="B828" s="4" t="s">
        <v>2818</v>
      </c>
      <c r="C828" s="5" t="s">
        <v>7</v>
      </c>
      <c r="D828" s="5" t="s">
        <v>1971</v>
      </c>
      <c r="E828" s="4" t="s">
        <v>1972</v>
      </c>
      <c r="F828" s="36">
        <v>4336169</v>
      </c>
      <c r="G828" s="36">
        <v>0</v>
      </c>
      <c r="H828" s="36">
        <v>4336169</v>
      </c>
      <c r="I828" s="4" t="s">
        <v>23</v>
      </c>
      <c r="J828" s="4" t="s">
        <v>24</v>
      </c>
      <c r="K828" s="12">
        <f t="shared" si="61"/>
        <v>4336169000</v>
      </c>
      <c r="L828" s="12">
        <f t="shared" si="62"/>
        <v>0</v>
      </c>
      <c r="M828" s="12">
        <f t="shared" si="63"/>
        <v>4336169000</v>
      </c>
      <c r="N828" s="13" t="str">
        <f t="shared" si="64"/>
        <v>INTERCOMUNAL</v>
      </c>
      <c r="O828" s="13" t="str">
        <f t="shared" si="65"/>
        <v>INTERPROVINCIAL</v>
      </c>
      <c r="P828" s="13" t="str">
        <f>_xlfn.XLOOKUP($A828,ZONAS!$A$2:$A$18,ZONAS!$B$2:$B$18)</f>
        <v>CENTRO</v>
      </c>
      <c r="Q828" s="13" t="str">
        <f>_xlfn.XLOOKUP($B828,ZONAS!$D$2:$D$11,ZONAS!$E$2:$E$11)</f>
        <v>SSSR</v>
      </c>
    </row>
    <row r="829" spans="1:17" x14ac:dyDescent="0.2">
      <c r="A829" s="4" t="s">
        <v>129</v>
      </c>
      <c r="B829" s="4" t="s">
        <v>2818</v>
      </c>
      <c r="C829" s="5" t="s">
        <v>7</v>
      </c>
      <c r="D829" s="5" t="s">
        <v>3581</v>
      </c>
      <c r="E829" s="4" t="s">
        <v>3582</v>
      </c>
      <c r="F829" s="36">
        <v>973705</v>
      </c>
      <c r="G829" s="36">
        <v>0</v>
      </c>
      <c r="H829" s="36">
        <v>973705</v>
      </c>
      <c r="I829" s="4" t="s">
        <v>66</v>
      </c>
      <c r="J829" s="4" t="s">
        <v>66</v>
      </c>
      <c r="K829" s="12">
        <f t="shared" si="61"/>
        <v>973705000</v>
      </c>
      <c r="L829" s="12">
        <f t="shared" si="62"/>
        <v>0</v>
      </c>
      <c r="M829" s="12">
        <f t="shared" si="63"/>
        <v>973705000</v>
      </c>
      <c r="N829" s="13" t="str">
        <f t="shared" si="64"/>
        <v>UNICOMUNAL</v>
      </c>
      <c r="O829" s="13" t="str">
        <f t="shared" si="65"/>
        <v>UNIPROVINCIAL</v>
      </c>
      <c r="P829" s="13" t="str">
        <f>_xlfn.XLOOKUP($A829,ZONAS!$A$2:$A$18,ZONAS!$B$2:$B$18)</f>
        <v>CENTRO</v>
      </c>
      <c r="Q829" s="13" t="str">
        <f>_xlfn.XLOOKUP($B829,ZONAS!$D$2:$D$11,ZONAS!$E$2:$E$11)</f>
        <v>SSSR</v>
      </c>
    </row>
    <row r="830" spans="1:17" x14ac:dyDescent="0.2">
      <c r="A830" s="4" t="s">
        <v>129</v>
      </c>
      <c r="B830" s="4" t="s">
        <v>2818</v>
      </c>
      <c r="C830" s="5" t="s">
        <v>7</v>
      </c>
      <c r="D830" s="5" t="s">
        <v>1973</v>
      </c>
      <c r="E830" s="4" t="s">
        <v>1974</v>
      </c>
      <c r="F830" s="36">
        <v>112210</v>
      </c>
      <c r="G830" s="36">
        <v>15915.5</v>
      </c>
      <c r="H830" s="36">
        <v>96294.5</v>
      </c>
      <c r="I830" s="4" t="s">
        <v>23</v>
      </c>
      <c r="J830" s="4" t="s">
        <v>24</v>
      </c>
      <c r="K830" s="12">
        <f t="shared" si="61"/>
        <v>112210000</v>
      </c>
      <c r="L830" s="12">
        <f t="shared" si="62"/>
        <v>15915500</v>
      </c>
      <c r="M830" s="12">
        <f t="shared" si="63"/>
        <v>96294500</v>
      </c>
      <c r="N830" s="13" t="str">
        <f t="shared" si="64"/>
        <v>INTERCOMUNAL</v>
      </c>
      <c r="O830" s="13" t="str">
        <f t="shared" si="65"/>
        <v>INTERPROVINCIAL</v>
      </c>
      <c r="P830" s="13" t="str">
        <f>_xlfn.XLOOKUP($A830,ZONAS!$A$2:$A$18,ZONAS!$B$2:$B$18)</f>
        <v>CENTRO</v>
      </c>
      <c r="Q830" s="13" t="str">
        <f>_xlfn.XLOOKUP($B830,ZONAS!$D$2:$D$11,ZONAS!$E$2:$E$11)</f>
        <v>SSSR</v>
      </c>
    </row>
    <row r="831" spans="1:17" x14ac:dyDescent="0.2">
      <c r="A831" s="4" t="s">
        <v>129</v>
      </c>
      <c r="B831" s="4" t="s">
        <v>2818</v>
      </c>
      <c r="C831" s="5" t="s">
        <v>7</v>
      </c>
      <c r="D831" s="5" t="s">
        <v>1975</v>
      </c>
      <c r="E831" s="4" t="s">
        <v>2502</v>
      </c>
      <c r="F831" s="36">
        <v>124139</v>
      </c>
      <c r="G831" s="36">
        <v>14132.743</v>
      </c>
      <c r="H831" s="36">
        <v>110006.257</v>
      </c>
      <c r="I831" s="4" t="s">
        <v>66</v>
      </c>
      <c r="J831" s="4" t="s">
        <v>1065</v>
      </c>
      <c r="K831" s="12">
        <f t="shared" si="61"/>
        <v>124139000</v>
      </c>
      <c r="L831" s="12">
        <f t="shared" si="62"/>
        <v>14132743</v>
      </c>
      <c r="M831" s="12">
        <f t="shared" si="63"/>
        <v>110006257</v>
      </c>
      <c r="N831" s="13" t="str">
        <f t="shared" si="64"/>
        <v>UNICOMUNAL</v>
      </c>
      <c r="O831" s="13" t="str">
        <f t="shared" si="65"/>
        <v>UNIPROVINCIAL</v>
      </c>
      <c r="P831" s="13" t="str">
        <f>_xlfn.XLOOKUP($A831,ZONAS!$A$2:$A$18,ZONAS!$B$2:$B$18)</f>
        <v>CENTRO</v>
      </c>
      <c r="Q831" s="13" t="str">
        <f>_xlfn.XLOOKUP($B831,ZONAS!$D$2:$D$11,ZONAS!$E$2:$E$11)</f>
        <v>SSSR</v>
      </c>
    </row>
    <row r="832" spans="1:17" x14ac:dyDescent="0.2">
      <c r="A832" s="4" t="s">
        <v>129</v>
      </c>
      <c r="B832" s="4" t="s">
        <v>2818</v>
      </c>
      <c r="C832" s="5" t="s">
        <v>7</v>
      </c>
      <c r="D832" s="5" t="s">
        <v>1976</v>
      </c>
      <c r="E832" s="4" t="s">
        <v>1977</v>
      </c>
      <c r="F832" s="36">
        <v>5520850</v>
      </c>
      <c r="G832" s="36">
        <v>0</v>
      </c>
      <c r="H832" s="36">
        <v>5520850</v>
      </c>
      <c r="I832" s="4" t="s">
        <v>23</v>
      </c>
      <c r="J832" s="4" t="s">
        <v>24</v>
      </c>
      <c r="K832" s="12">
        <f t="shared" si="61"/>
        <v>5520850000</v>
      </c>
      <c r="L832" s="12">
        <f t="shared" si="62"/>
        <v>0</v>
      </c>
      <c r="M832" s="12">
        <f t="shared" si="63"/>
        <v>5520850000</v>
      </c>
      <c r="N832" s="13" t="str">
        <f t="shared" si="64"/>
        <v>INTERCOMUNAL</v>
      </c>
      <c r="O832" s="13" t="str">
        <f t="shared" si="65"/>
        <v>INTERPROVINCIAL</v>
      </c>
      <c r="P832" s="13" t="str">
        <f>_xlfn.XLOOKUP($A832,ZONAS!$A$2:$A$18,ZONAS!$B$2:$B$18)</f>
        <v>CENTRO</v>
      </c>
      <c r="Q832" s="13" t="str">
        <f>_xlfn.XLOOKUP($B832,ZONAS!$D$2:$D$11,ZONAS!$E$2:$E$11)</f>
        <v>SSSR</v>
      </c>
    </row>
    <row r="833" spans="1:17" x14ac:dyDescent="0.2">
      <c r="A833" s="4" t="s">
        <v>129</v>
      </c>
      <c r="B833" s="4" t="s">
        <v>2818</v>
      </c>
      <c r="C833" s="5" t="s">
        <v>7</v>
      </c>
      <c r="D833" s="5" t="s">
        <v>1978</v>
      </c>
      <c r="E833" s="4" t="s">
        <v>2503</v>
      </c>
      <c r="F833" s="36">
        <v>1993195</v>
      </c>
      <c r="G833" s="36">
        <v>857204.83500000008</v>
      </c>
      <c r="H833" s="36">
        <v>1135990.165</v>
      </c>
      <c r="I833" s="4" t="s">
        <v>66</v>
      </c>
      <c r="J833" s="4" t="s">
        <v>1979</v>
      </c>
      <c r="K833" s="12">
        <f t="shared" si="61"/>
        <v>1993195000</v>
      </c>
      <c r="L833" s="12">
        <f t="shared" si="62"/>
        <v>857204835.00000012</v>
      </c>
      <c r="M833" s="12">
        <f t="shared" si="63"/>
        <v>1135990165</v>
      </c>
      <c r="N833" s="13" t="str">
        <f t="shared" si="64"/>
        <v>UNICOMUNAL</v>
      </c>
      <c r="O833" s="13" t="str">
        <f t="shared" si="65"/>
        <v>UNIPROVINCIAL</v>
      </c>
      <c r="P833" s="13" t="str">
        <f>_xlfn.XLOOKUP($A833,ZONAS!$A$2:$A$18,ZONAS!$B$2:$B$18)</f>
        <v>CENTRO</v>
      </c>
      <c r="Q833" s="13" t="str">
        <f>_xlfn.XLOOKUP($B833,ZONAS!$D$2:$D$11,ZONAS!$E$2:$E$11)</f>
        <v>SSSR</v>
      </c>
    </row>
    <row r="834" spans="1:17" x14ac:dyDescent="0.2">
      <c r="A834" s="4" t="s">
        <v>129</v>
      </c>
      <c r="B834" s="4" t="s">
        <v>2818</v>
      </c>
      <c r="C834" s="5" t="s">
        <v>7</v>
      </c>
      <c r="D834" s="5" t="s">
        <v>3583</v>
      </c>
      <c r="E834" s="4" t="s">
        <v>3584</v>
      </c>
      <c r="F834" s="36">
        <v>517671</v>
      </c>
      <c r="G834" s="36">
        <v>0</v>
      </c>
      <c r="H834" s="36">
        <v>517671</v>
      </c>
      <c r="I834" s="4" t="s">
        <v>68</v>
      </c>
      <c r="J834" s="4" t="s">
        <v>3585</v>
      </c>
      <c r="K834" s="12">
        <f t="shared" si="61"/>
        <v>517671000</v>
      </c>
      <c r="L834" s="12">
        <f t="shared" si="62"/>
        <v>0</v>
      </c>
      <c r="M834" s="12">
        <f t="shared" si="63"/>
        <v>517671000</v>
      </c>
      <c r="N834" s="13" t="str">
        <f t="shared" si="64"/>
        <v>UNICOMUNAL</v>
      </c>
      <c r="O834" s="13" t="str">
        <f t="shared" si="65"/>
        <v>UNIPROVINCIAL</v>
      </c>
      <c r="P834" s="13" t="str">
        <f>_xlfn.XLOOKUP($A834,ZONAS!$A$2:$A$18,ZONAS!$B$2:$B$18)</f>
        <v>CENTRO</v>
      </c>
      <c r="Q834" s="13" t="str">
        <f>_xlfn.XLOOKUP($B834,ZONAS!$D$2:$D$11,ZONAS!$E$2:$E$11)</f>
        <v>SSSR</v>
      </c>
    </row>
    <row r="835" spans="1:17" x14ac:dyDescent="0.2">
      <c r="A835" s="4" t="s">
        <v>129</v>
      </c>
      <c r="B835" s="4" t="s">
        <v>2818</v>
      </c>
      <c r="C835" s="5" t="s">
        <v>7</v>
      </c>
      <c r="D835" s="5" t="s">
        <v>3586</v>
      </c>
      <c r="E835" s="4" t="s">
        <v>3587</v>
      </c>
      <c r="F835" s="36">
        <v>306742</v>
      </c>
      <c r="G835" s="36">
        <v>0</v>
      </c>
      <c r="H835" s="36">
        <v>306742</v>
      </c>
      <c r="I835" s="4" t="s">
        <v>66</v>
      </c>
      <c r="J835" s="4" t="s">
        <v>3588</v>
      </c>
      <c r="K835" s="12">
        <f t="shared" ref="K835:K898" si="66">F835*1000</f>
        <v>306742000</v>
      </c>
      <c r="L835" s="12">
        <f t="shared" ref="L835:L898" si="67">G835*1000</f>
        <v>0</v>
      </c>
      <c r="M835" s="12">
        <f t="shared" ref="M835:M898" si="68">H835*1000</f>
        <v>306742000</v>
      </c>
      <c r="N835" s="13" t="str">
        <f t="shared" ref="N835:N898" si="69">IF(J835="intercomunal","INTERCOMUNAL","UNICOMUNAL")</f>
        <v>UNICOMUNAL</v>
      </c>
      <c r="O835" s="13" t="str">
        <f t="shared" ref="O835:O898" si="70">IF(I835="INTERPROVINCIAL","INTERPROVINCIAL","UNIPROVINCIAL")</f>
        <v>UNIPROVINCIAL</v>
      </c>
      <c r="P835" s="13" t="str">
        <f>_xlfn.XLOOKUP($A835,ZONAS!$A$2:$A$18,ZONAS!$B$2:$B$18)</f>
        <v>CENTRO</v>
      </c>
      <c r="Q835" s="13" t="str">
        <f>_xlfn.XLOOKUP($B835,ZONAS!$D$2:$D$11,ZONAS!$E$2:$E$11)</f>
        <v>SSSR</v>
      </c>
    </row>
    <row r="836" spans="1:17" x14ac:dyDescent="0.2">
      <c r="A836" s="4" t="s">
        <v>129</v>
      </c>
      <c r="B836" s="4" t="s">
        <v>2818</v>
      </c>
      <c r="C836" s="5" t="s">
        <v>7</v>
      </c>
      <c r="D836" s="5" t="s">
        <v>3589</v>
      </c>
      <c r="E836" s="4" t="s">
        <v>3590</v>
      </c>
      <c r="F836" s="36">
        <v>1483806</v>
      </c>
      <c r="G836" s="36">
        <v>0</v>
      </c>
      <c r="H836" s="36">
        <v>1483806</v>
      </c>
      <c r="I836" s="4" t="s">
        <v>66</v>
      </c>
      <c r="J836" s="4" t="s">
        <v>66</v>
      </c>
      <c r="K836" s="12">
        <f t="shared" si="66"/>
        <v>1483806000</v>
      </c>
      <c r="L836" s="12">
        <f t="shared" si="67"/>
        <v>0</v>
      </c>
      <c r="M836" s="12">
        <f t="shared" si="68"/>
        <v>1483806000</v>
      </c>
      <c r="N836" s="13" t="str">
        <f t="shared" si="69"/>
        <v>UNICOMUNAL</v>
      </c>
      <c r="O836" s="13" t="str">
        <f t="shared" si="70"/>
        <v>UNIPROVINCIAL</v>
      </c>
      <c r="P836" s="13" t="str">
        <f>_xlfn.XLOOKUP($A836,ZONAS!$A$2:$A$18,ZONAS!$B$2:$B$18)</f>
        <v>CENTRO</v>
      </c>
      <c r="Q836" s="13" t="str">
        <f>_xlfn.XLOOKUP($B836,ZONAS!$D$2:$D$11,ZONAS!$E$2:$E$11)</f>
        <v>SSSR</v>
      </c>
    </row>
    <row r="837" spans="1:17" ht="25.5" x14ac:dyDescent="0.2">
      <c r="A837" s="4" t="s">
        <v>129</v>
      </c>
      <c r="B837" s="4" t="s">
        <v>2818</v>
      </c>
      <c r="C837" s="5" t="s">
        <v>7</v>
      </c>
      <c r="D837" s="5" t="s">
        <v>2218</v>
      </c>
      <c r="E837" s="4" t="s">
        <v>3029</v>
      </c>
      <c r="F837" s="36">
        <v>435571</v>
      </c>
      <c r="G837" s="36">
        <v>77447.168000000005</v>
      </c>
      <c r="H837" s="36">
        <v>358123.83200000005</v>
      </c>
      <c r="I837" s="4" t="s">
        <v>163</v>
      </c>
      <c r="J837" s="4" t="s">
        <v>24</v>
      </c>
      <c r="K837" s="12">
        <f t="shared" si="66"/>
        <v>435571000</v>
      </c>
      <c r="L837" s="12">
        <f t="shared" si="67"/>
        <v>77447168</v>
      </c>
      <c r="M837" s="12">
        <f t="shared" si="68"/>
        <v>358123832.00000006</v>
      </c>
      <c r="N837" s="13" t="str">
        <f t="shared" si="69"/>
        <v>INTERCOMUNAL</v>
      </c>
      <c r="O837" s="13" t="str">
        <f t="shared" si="70"/>
        <v>UNIPROVINCIAL</v>
      </c>
      <c r="P837" s="13" t="str">
        <f>_xlfn.XLOOKUP($A837,ZONAS!$A$2:$A$18,ZONAS!$B$2:$B$18)</f>
        <v>CENTRO</v>
      </c>
      <c r="Q837" s="13" t="str">
        <f>_xlfn.XLOOKUP($B837,ZONAS!$D$2:$D$11,ZONAS!$E$2:$E$11)</f>
        <v>SSSR</v>
      </c>
    </row>
    <row r="838" spans="1:17" ht="25.5" x14ac:dyDescent="0.2">
      <c r="A838" s="4" t="s">
        <v>129</v>
      </c>
      <c r="B838" s="4" t="s">
        <v>306</v>
      </c>
      <c r="C838" s="5" t="s">
        <v>7</v>
      </c>
      <c r="D838" s="5" t="s">
        <v>1079</v>
      </c>
      <c r="E838" s="4" t="s">
        <v>1080</v>
      </c>
      <c r="F838" s="36">
        <v>1809595</v>
      </c>
      <c r="G838" s="36">
        <v>475824.59399999998</v>
      </c>
      <c r="H838" s="36">
        <v>1333770.406</v>
      </c>
      <c r="I838" s="4" t="s">
        <v>1081</v>
      </c>
      <c r="J838" s="4" t="s">
        <v>1082</v>
      </c>
      <c r="K838" s="12">
        <f t="shared" si="66"/>
        <v>1809595000</v>
      </c>
      <c r="L838" s="12">
        <f t="shared" si="67"/>
        <v>475824594</v>
      </c>
      <c r="M838" s="12">
        <f t="shared" si="68"/>
        <v>1333770406</v>
      </c>
      <c r="N838" s="13" t="str">
        <f t="shared" si="69"/>
        <v>UNICOMUNAL</v>
      </c>
      <c r="O838" s="13" t="str">
        <f t="shared" si="70"/>
        <v>UNIPROVINCIAL</v>
      </c>
      <c r="P838" s="13" t="str">
        <f>_xlfn.XLOOKUP($A838,ZONAS!$A$2:$A$18,ZONAS!$B$2:$B$18)</f>
        <v>CENTRO</v>
      </c>
      <c r="Q838" s="13" t="str">
        <f>_xlfn.XLOOKUP($B838,ZONAS!$D$2:$D$11,ZONAS!$E$2:$E$11)</f>
        <v>DCOP</v>
      </c>
    </row>
    <row r="839" spans="1:17" x14ac:dyDescent="0.2">
      <c r="A839" s="4" t="s">
        <v>129</v>
      </c>
      <c r="B839" s="4" t="s">
        <v>185</v>
      </c>
      <c r="C839" s="5" t="s">
        <v>7</v>
      </c>
      <c r="D839" s="5" t="s">
        <v>173</v>
      </c>
      <c r="E839" s="4" t="s">
        <v>225</v>
      </c>
      <c r="F839" s="36">
        <v>47824</v>
      </c>
      <c r="G839" s="36">
        <v>0</v>
      </c>
      <c r="H839" s="36">
        <v>47824</v>
      </c>
      <c r="I839" s="4" t="s">
        <v>23</v>
      </c>
      <c r="J839" s="4" t="s">
        <v>24</v>
      </c>
      <c r="K839" s="12">
        <f t="shared" si="66"/>
        <v>47824000</v>
      </c>
      <c r="L839" s="12">
        <f t="shared" si="67"/>
        <v>0</v>
      </c>
      <c r="M839" s="12">
        <f t="shared" si="68"/>
        <v>47824000</v>
      </c>
      <c r="N839" s="13" t="str">
        <f t="shared" si="69"/>
        <v>INTERCOMUNAL</v>
      </c>
      <c r="O839" s="13" t="str">
        <f t="shared" si="70"/>
        <v>INTERPROVINCIAL</v>
      </c>
      <c r="P839" s="13" t="str">
        <f>_xlfn.XLOOKUP($A839,ZONAS!$A$2:$A$18,ZONAS!$B$2:$B$18)</f>
        <v>CENTRO</v>
      </c>
      <c r="Q839" s="13" t="str">
        <f>_xlfn.XLOOKUP($B839,ZONAS!$D$2:$D$11,ZONAS!$E$2:$E$11)</f>
        <v>DAGU</v>
      </c>
    </row>
    <row r="840" spans="1:17" x14ac:dyDescent="0.2">
      <c r="A840" s="4" t="s">
        <v>75</v>
      </c>
      <c r="B840" s="4" t="s">
        <v>319</v>
      </c>
      <c r="C840" s="5" t="s">
        <v>7</v>
      </c>
      <c r="D840" s="5" t="s">
        <v>4108</v>
      </c>
      <c r="E840" s="4" t="s">
        <v>4109</v>
      </c>
      <c r="F840" s="36">
        <v>137980</v>
      </c>
      <c r="G840" s="36">
        <v>0</v>
      </c>
      <c r="H840" s="36">
        <v>137980</v>
      </c>
      <c r="I840" s="4" t="s">
        <v>130</v>
      </c>
      <c r="J840" s="4" t="s">
        <v>4110</v>
      </c>
      <c r="K840" s="12">
        <f t="shared" si="66"/>
        <v>137980000</v>
      </c>
      <c r="L840" s="12">
        <f t="shared" si="67"/>
        <v>0</v>
      </c>
      <c r="M840" s="12">
        <f t="shared" si="68"/>
        <v>137980000</v>
      </c>
      <c r="N840" s="13" t="str">
        <f t="shared" si="69"/>
        <v>UNICOMUNAL</v>
      </c>
      <c r="O840" s="13" t="str">
        <f t="shared" si="70"/>
        <v>UNIPROVINCIAL</v>
      </c>
      <c r="P840" s="13" t="str">
        <f>_xlfn.XLOOKUP($A840,ZONAS!$A$2:$A$18,ZONAS!$B$2:$B$18)</f>
        <v>SUR</v>
      </c>
      <c r="Q840" s="13" t="str">
        <f>_xlfn.XLOOKUP($B840,ZONAS!$D$2:$D$11,ZONAS!$E$2:$E$11)</f>
        <v>DARQ</v>
      </c>
    </row>
    <row r="841" spans="1:17" x14ac:dyDescent="0.2">
      <c r="A841" s="4" t="s">
        <v>75</v>
      </c>
      <c r="B841" s="4" t="s">
        <v>252</v>
      </c>
      <c r="C841" s="5" t="s">
        <v>8</v>
      </c>
      <c r="D841" s="5" t="s">
        <v>1980</v>
      </c>
      <c r="E841" s="4" t="s">
        <v>1981</v>
      </c>
      <c r="F841" s="36">
        <v>223367</v>
      </c>
      <c r="G841" s="36">
        <v>0</v>
      </c>
      <c r="H841" s="36">
        <v>223367</v>
      </c>
      <c r="I841" s="4" t="s">
        <v>131</v>
      </c>
      <c r="J841" s="4" t="s">
        <v>1109</v>
      </c>
      <c r="K841" s="12">
        <f t="shared" si="66"/>
        <v>223367000</v>
      </c>
      <c r="L841" s="12">
        <f t="shared" si="67"/>
        <v>0</v>
      </c>
      <c r="M841" s="12">
        <f t="shared" si="68"/>
        <v>223367000</v>
      </c>
      <c r="N841" s="13" t="str">
        <f t="shared" si="69"/>
        <v>UNICOMUNAL</v>
      </c>
      <c r="O841" s="13" t="str">
        <f t="shared" si="70"/>
        <v>UNIPROVINCIAL</v>
      </c>
      <c r="P841" s="13" t="str">
        <f>_xlfn.XLOOKUP($A841,ZONAS!$A$2:$A$18,ZONAS!$B$2:$B$18)</f>
        <v>SUR</v>
      </c>
      <c r="Q841" s="13" t="str">
        <f>_xlfn.XLOOKUP($B841,ZONAS!$D$2:$D$11,ZONAS!$E$2:$E$11)</f>
        <v>DOHR</v>
      </c>
    </row>
    <row r="842" spans="1:17" x14ac:dyDescent="0.2">
      <c r="A842" s="4" t="s">
        <v>75</v>
      </c>
      <c r="B842" s="4" t="s">
        <v>252</v>
      </c>
      <c r="C842" s="5" t="s">
        <v>7</v>
      </c>
      <c r="D842" s="5" t="s">
        <v>1090</v>
      </c>
      <c r="E842" s="4" t="s">
        <v>1091</v>
      </c>
      <c r="F842" s="36">
        <v>2161968</v>
      </c>
      <c r="G842" s="36">
        <v>1361648.6329999999</v>
      </c>
      <c r="H842" s="36">
        <v>800319.36700000009</v>
      </c>
      <c r="I842" s="4" t="s">
        <v>130</v>
      </c>
      <c r="J842" s="4" t="s">
        <v>1083</v>
      </c>
      <c r="K842" s="12">
        <f t="shared" si="66"/>
        <v>2161968000</v>
      </c>
      <c r="L842" s="12">
        <f t="shared" si="67"/>
        <v>1361648633</v>
      </c>
      <c r="M842" s="12">
        <f t="shared" si="68"/>
        <v>800319367.00000012</v>
      </c>
      <c r="N842" s="13" t="str">
        <f t="shared" si="69"/>
        <v>UNICOMUNAL</v>
      </c>
      <c r="O842" s="13" t="str">
        <f t="shared" si="70"/>
        <v>UNIPROVINCIAL</v>
      </c>
      <c r="P842" s="13" t="str">
        <f>_xlfn.XLOOKUP($A842,ZONAS!$A$2:$A$18,ZONAS!$B$2:$B$18)</f>
        <v>SUR</v>
      </c>
      <c r="Q842" s="13" t="str">
        <f>_xlfn.XLOOKUP($B842,ZONAS!$D$2:$D$11,ZONAS!$E$2:$E$11)</f>
        <v>DOHR</v>
      </c>
    </row>
    <row r="843" spans="1:17" x14ac:dyDescent="0.2">
      <c r="A843" s="4" t="s">
        <v>75</v>
      </c>
      <c r="B843" s="4" t="s">
        <v>252</v>
      </c>
      <c r="C843" s="5" t="s">
        <v>7</v>
      </c>
      <c r="D843" s="5" t="s">
        <v>1982</v>
      </c>
      <c r="E843" s="4" t="s">
        <v>2135</v>
      </c>
      <c r="F843" s="36">
        <v>2113802</v>
      </c>
      <c r="G843" s="36">
        <v>836715.80099999998</v>
      </c>
      <c r="H843" s="36">
        <v>1277086.199</v>
      </c>
      <c r="I843" s="4" t="s">
        <v>1088</v>
      </c>
      <c r="J843" s="4" t="s">
        <v>1983</v>
      </c>
      <c r="K843" s="12">
        <f t="shared" si="66"/>
        <v>2113802000</v>
      </c>
      <c r="L843" s="12">
        <f t="shared" si="67"/>
        <v>836715801</v>
      </c>
      <c r="M843" s="12">
        <f t="shared" si="68"/>
        <v>1277086199</v>
      </c>
      <c r="N843" s="13" t="str">
        <f t="shared" si="69"/>
        <v>UNICOMUNAL</v>
      </c>
      <c r="O843" s="13" t="str">
        <f t="shared" si="70"/>
        <v>UNIPROVINCIAL</v>
      </c>
      <c r="P843" s="13" t="str">
        <f>_xlfn.XLOOKUP($A843,ZONAS!$A$2:$A$18,ZONAS!$B$2:$B$18)</f>
        <v>SUR</v>
      </c>
      <c r="Q843" s="13" t="str">
        <f>_xlfn.XLOOKUP($B843,ZONAS!$D$2:$D$11,ZONAS!$E$2:$E$11)</f>
        <v>DOHR</v>
      </c>
    </row>
    <row r="844" spans="1:17" x14ac:dyDescent="0.2">
      <c r="A844" s="4" t="s">
        <v>75</v>
      </c>
      <c r="B844" s="4" t="s">
        <v>252</v>
      </c>
      <c r="C844" s="5" t="s">
        <v>7</v>
      </c>
      <c r="D844" s="5" t="s">
        <v>2320</v>
      </c>
      <c r="E844" s="4" t="s">
        <v>3030</v>
      </c>
      <c r="F844" s="36">
        <v>506300</v>
      </c>
      <c r="G844" s="36">
        <v>150148.43400000001</v>
      </c>
      <c r="H844" s="36">
        <v>356151.56599999999</v>
      </c>
      <c r="I844" s="4" t="s">
        <v>130</v>
      </c>
      <c r="J844" s="4" t="s">
        <v>1083</v>
      </c>
      <c r="K844" s="12">
        <f t="shared" si="66"/>
        <v>506300000</v>
      </c>
      <c r="L844" s="12">
        <f t="shared" si="67"/>
        <v>150148434</v>
      </c>
      <c r="M844" s="12">
        <f t="shared" si="68"/>
        <v>356151566</v>
      </c>
      <c r="N844" s="13" t="str">
        <f t="shared" si="69"/>
        <v>UNICOMUNAL</v>
      </c>
      <c r="O844" s="13" t="str">
        <f t="shared" si="70"/>
        <v>UNIPROVINCIAL</v>
      </c>
      <c r="P844" s="13" t="str">
        <f>_xlfn.XLOOKUP($A844,ZONAS!$A$2:$A$18,ZONAS!$B$2:$B$18)</f>
        <v>SUR</v>
      </c>
      <c r="Q844" s="13" t="str">
        <f>_xlfn.XLOOKUP($B844,ZONAS!$D$2:$D$11,ZONAS!$E$2:$E$11)</f>
        <v>DOHR</v>
      </c>
    </row>
    <row r="845" spans="1:17" x14ac:dyDescent="0.2">
      <c r="A845" s="4" t="s">
        <v>75</v>
      </c>
      <c r="B845" s="4" t="s">
        <v>257</v>
      </c>
      <c r="C845" s="5" t="s">
        <v>8</v>
      </c>
      <c r="D845" s="5" t="s">
        <v>1092</v>
      </c>
      <c r="E845" s="4" t="s">
        <v>2504</v>
      </c>
      <c r="F845" s="36">
        <v>75000</v>
      </c>
      <c r="G845" s="36">
        <v>60821.37</v>
      </c>
      <c r="H845" s="36">
        <v>14178.629999999997</v>
      </c>
      <c r="I845" s="4" t="s">
        <v>131</v>
      </c>
      <c r="J845" s="4" t="s">
        <v>1093</v>
      </c>
      <c r="K845" s="12">
        <f t="shared" si="66"/>
        <v>75000000</v>
      </c>
      <c r="L845" s="12">
        <f t="shared" si="67"/>
        <v>60821370</v>
      </c>
      <c r="M845" s="12">
        <f t="shared" si="68"/>
        <v>14178629.999999998</v>
      </c>
      <c r="N845" s="13" t="str">
        <f t="shared" si="69"/>
        <v>UNICOMUNAL</v>
      </c>
      <c r="O845" s="13" t="str">
        <f t="shared" si="70"/>
        <v>UNIPROVINCIAL</v>
      </c>
      <c r="P845" s="13" t="str">
        <f>_xlfn.XLOOKUP($A845,ZONAS!$A$2:$A$18,ZONAS!$B$2:$B$18)</f>
        <v>SUR</v>
      </c>
      <c r="Q845" s="13" t="str">
        <f>_xlfn.XLOOKUP($B845,ZONAS!$D$2:$D$11,ZONAS!$E$2:$E$11)</f>
        <v>DVIA</v>
      </c>
    </row>
    <row r="846" spans="1:17" x14ac:dyDescent="0.2">
      <c r="A846" s="4" t="s">
        <v>75</v>
      </c>
      <c r="B846" s="4" t="s">
        <v>257</v>
      </c>
      <c r="C846" s="5" t="s">
        <v>7</v>
      </c>
      <c r="D846" s="5" t="s">
        <v>1094</v>
      </c>
      <c r="E846" s="4" t="s">
        <v>1095</v>
      </c>
      <c r="F846" s="36">
        <v>3848000</v>
      </c>
      <c r="G846" s="36">
        <v>54643.696000000004</v>
      </c>
      <c r="H846" s="36">
        <v>3793356.304</v>
      </c>
      <c r="I846" s="4" t="s">
        <v>130</v>
      </c>
      <c r="J846" s="4" t="s">
        <v>1096</v>
      </c>
      <c r="K846" s="12">
        <f t="shared" si="66"/>
        <v>3848000000</v>
      </c>
      <c r="L846" s="12">
        <f t="shared" si="67"/>
        <v>54643696</v>
      </c>
      <c r="M846" s="12">
        <f t="shared" si="68"/>
        <v>3793356304</v>
      </c>
      <c r="N846" s="13" t="str">
        <f t="shared" si="69"/>
        <v>UNICOMUNAL</v>
      </c>
      <c r="O846" s="13" t="str">
        <f t="shared" si="70"/>
        <v>UNIPROVINCIAL</v>
      </c>
      <c r="P846" s="13" t="str">
        <f>_xlfn.XLOOKUP($A846,ZONAS!$A$2:$A$18,ZONAS!$B$2:$B$18)</f>
        <v>SUR</v>
      </c>
      <c r="Q846" s="13" t="str">
        <f>_xlfn.XLOOKUP($B846,ZONAS!$D$2:$D$11,ZONAS!$E$2:$E$11)</f>
        <v>DVIA</v>
      </c>
    </row>
    <row r="847" spans="1:17" ht="25.5" x14ac:dyDescent="0.2">
      <c r="A847" s="4" t="s">
        <v>75</v>
      </c>
      <c r="B847" s="4" t="s">
        <v>257</v>
      </c>
      <c r="C847" s="5" t="s">
        <v>7</v>
      </c>
      <c r="D847" s="5" t="s">
        <v>1097</v>
      </c>
      <c r="E847" s="4" t="s">
        <v>1098</v>
      </c>
      <c r="F847" s="36">
        <v>8324000</v>
      </c>
      <c r="G847" s="36">
        <v>1316082.9680000001</v>
      </c>
      <c r="H847" s="36">
        <v>7007917.0319999997</v>
      </c>
      <c r="I847" s="4" t="s">
        <v>130</v>
      </c>
      <c r="J847" s="4" t="s">
        <v>1099</v>
      </c>
      <c r="K847" s="12">
        <f t="shared" si="66"/>
        <v>8324000000</v>
      </c>
      <c r="L847" s="12">
        <f t="shared" si="67"/>
        <v>1316082968</v>
      </c>
      <c r="M847" s="12">
        <f t="shared" si="68"/>
        <v>7007917032</v>
      </c>
      <c r="N847" s="13" t="str">
        <f t="shared" si="69"/>
        <v>UNICOMUNAL</v>
      </c>
      <c r="O847" s="13" t="str">
        <f t="shared" si="70"/>
        <v>UNIPROVINCIAL</v>
      </c>
      <c r="P847" s="13" t="str">
        <f>_xlfn.XLOOKUP($A847,ZONAS!$A$2:$A$18,ZONAS!$B$2:$B$18)</f>
        <v>SUR</v>
      </c>
      <c r="Q847" s="13" t="str">
        <f>_xlfn.XLOOKUP($B847,ZONAS!$D$2:$D$11,ZONAS!$E$2:$E$11)</f>
        <v>DVIA</v>
      </c>
    </row>
    <row r="848" spans="1:17" x14ac:dyDescent="0.2">
      <c r="A848" s="4" t="s">
        <v>75</v>
      </c>
      <c r="B848" s="4" t="s">
        <v>257</v>
      </c>
      <c r="C848" s="5" t="s">
        <v>7</v>
      </c>
      <c r="D848" s="5" t="s">
        <v>1100</v>
      </c>
      <c r="E848" s="4" t="s">
        <v>1101</v>
      </c>
      <c r="F848" s="36">
        <v>402000</v>
      </c>
      <c r="G848" s="36">
        <v>0</v>
      </c>
      <c r="H848" s="36">
        <v>402000</v>
      </c>
      <c r="I848" s="4" t="s">
        <v>1086</v>
      </c>
      <c r="J848" s="4" t="s">
        <v>1102</v>
      </c>
      <c r="K848" s="12">
        <f t="shared" si="66"/>
        <v>402000000</v>
      </c>
      <c r="L848" s="12">
        <f t="shared" si="67"/>
        <v>0</v>
      </c>
      <c r="M848" s="12">
        <f t="shared" si="68"/>
        <v>402000000</v>
      </c>
      <c r="N848" s="13" t="str">
        <f t="shared" si="69"/>
        <v>UNICOMUNAL</v>
      </c>
      <c r="O848" s="13" t="str">
        <f t="shared" si="70"/>
        <v>UNIPROVINCIAL</v>
      </c>
      <c r="P848" s="13" t="str">
        <f>_xlfn.XLOOKUP($A848,ZONAS!$A$2:$A$18,ZONAS!$B$2:$B$18)</f>
        <v>SUR</v>
      </c>
      <c r="Q848" s="13" t="str">
        <f>_xlfn.XLOOKUP($B848,ZONAS!$D$2:$D$11,ZONAS!$E$2:$E$11)</f>
        <v>DVIA</v>
      </c>
    </row>
    <row r="849" spans="1:17" x14ac:dyDescent="0.2">
      <c r="A849" s="4" t="s">
        <v>75</v>
      </c>
      <c r="B849" s="4" t="s">
        <v>257</v>
      </c>
      <c r="C849" s="5" t="s">
        <v>7</v>
      </c>
      <c r="D849" s="5" t="s">
        <v>3031</v>
      </c>
      <c r="E849" s="4" t="s">
        <v>3032</v>
      </c>
      <c r="F849" s="36">
        <v>868000</v>
      </c>
      <c r="G849" s="36">
        <v>0</v>
      </c>
      <c r="H849" s="36">
        <v>868000</v>
      </c>
      <c r="I849" s="4" t="s">
        <v>130</v>
      </c>
      <c r="J849" s="4" t="s">
        <v>1103</v>
      </c>
      <c r="K849" s="12">
        <f t="shared" si="66"/>
        <v>868000000</v>
      </c>
      <c r="L849" s="12">
        <f t="shared" si="67"/>
        <v>0</v>
      </c>
      <c r="M849" s="12">
        <f t="shared" si="68"/>
        <v>868000000</v>
      </c>
      <c r="N849" s="13" t="str">
        <f t="shared" si="69"/>
        <v>UNICOMUNAL</v>
      </c>
      <c r="O849" s="13" t="str">
        <f t="shared" si="70"/>
        <v>UNIPROVINCIAL</v>
      </c>
      <c r="P849" s="13" t="str">
        <f>_xlfn.XLOOKUP($A849,ZONAS!$A$2:$A$18,ZONAS!$B$2:$B$18)</f>
        <v>SUR</v>
      </c>
      <c r="Q849" s="13" t="str">
        <f>_xlfn.XLOOKUP($B849,ZONAS!$D$2:$D$11,ZONAS!$E$2:$E$11)</f>
        <v>DVIA</v>
      </c>
    </row>
    <row r="850" spans="1:17" x14ac:dyDescent="0.2">
      <c r="A850" s="4" t="s">
        <v>75</v>
      </c>
      <c r="B850" s="4" t="s">
        <v>257</v>
      </c>
      <c r="C850" s="5" t="s">
        <v>7</v>
      </c>
      <c r="D850" s="5" t="s">
        <v>4023</v>
      </c>
      <c r="E850" s="4" t="s">
        <v>4024</v>
      </c>
      <c r="F850" s="36">
        <v>7500</v>
      </c>
      <c r="G850" s="36">
        <v>0</v>
      </c>
      <c r="H850" s="36">
        <v>7500</v>
      </c>
      <c r="I850" s="4" t="s">
        <v>130</v>
      </c>
      <c r="J850" s="4" t="s">
        <v>1083</v>
      </c>
      <c r="K850" s="12">
        <f t="shared" si="66"/>
        <v>7500000</v>
      </c>
      <c r="L850" s="12">
        <f t="shared" si="67"/>
        <v>0</v>
      </c>
      <c r="M850" s="12">
        <f t="shared" si="68"/>
        <v>7500000</v>
      </c>
      <c r="N850" s="13" t="str">
        <f t="shared" si="69"/>
        <v>UNICOMUNAL</v>
      </c>
      <c r="O850" s="13" t="str">
        <f t="shared" si="70"/>
        <v>UNIPROVINCIAL</v>
      </c>
      <c r="P850" s="13" t="str">
        <f>_xlfn.XLOOKUP($A850,ZONAS!$A$2:$A$18,ZONAS!$B$2:$B$18)</f>
        <v>SUR</v>
      </c>
      <c r="Q850" s="13" t="str">
        <f>_xlfn.XLOOKUP($B850,ZONAS!$D$2:$D$11,ZONAS!$E$2:$E$11)</f>
        <v>DVIA</v>
      </c>
    </row>
    <row r="851" spans="1:17" x14ac:dyDescent="0.2">
      <c r="A851" s="4" t="s">
        <v>75</v>
      </c>
      <c r="B851" s="4" t="s">
        <v>257</v>
      </c>
      <c r="C851" s="5" t="s">
        <v>7</v>
      </c>
      <c r="D851" s="5" t="s">
        <v>2188</v>
      </c>
      <c r="E851" s="4" t="s">
        <v>2505</v>
      </c>
      <c r="F851" s="36">
        <v>42520</v>
      </c>
      <c r="G851" s="36">
        <v>0</v>
      </c>
      <c r="H851" s="36">
        <v>42520</v>
      </c>
      <c r="I851" s="4" t="s">
        <v>1086</v>
      </c>
      <c r="J851" s="4" t="s">
        <v>4111</v>
      </c>
      <c r="K851" s="12">
        <f t="shared" si="66"/>
        <v>42520000</v>
      </c>
      <c r="L851" s="12">
        <f t="shared" si="67"/>
        <v>0</v>
      </c>
      <c r="M851" s="12">
        <f t="shared" si="68"/>
        <v>42520000</v>
      </c>
      <c r="N851" s="13" t="str">
        <f t="shared" si="69"/>
        <v>UNICOMUNAL</v>
      </c>
      <c r="O851" s="13" t="str">
        <f t="shared" si="70"/>
        <v>UNIPROVINCIAL</v>
      </c>
      <c r="P851" s="13" t="str">
        <f>_xlfn.XLOOKUP($A851,ZONAS!$A$2:$A$18,ZONAS!$B$2:$B$18)</f>
        <v>SUR</v>
      </c>
      <c r="Q851" s="13" t="str">
        <f>_xlfn.XLOOKUP($B851,ZONAS!$D$2:$D$11,ZONAS!$E$2:$E$11)</f>
        <v>DVIA</v>
      </c>
    </row>
    <row r="852" spans="1:17" x14ac:dyDescent="0.2">
      <c r="A852" s="4" t="s">
        <v>75</v>
      </c>
      <c r="B852" s="4" t="s">
        <v>257</v>
      </c>
      <c r="C852" s="5" t="s">
        <v>7</v>
      </c>
      <c r="D852" s="5" t="s">
        <v>1104</v>
      </c>
      <c r="E852" s="4" t="s">
        <v>1105</v>
      </c>
      <c r="F852" s="36">
        <v>451000</v>
      </c>
      <c r="G852" s="36">
        <v>45209.58</v>
      </c>
      <c r="H852" s="36">
        <v>405790.42</v>
      </c>
      <c r="I852" s="4" t="s">
        <v>1086</v>
      </c>
      <c r="J852" s="4" t="s">
        <v>1106</v>
      </c>
      <c r="K852" s="12">
        <f t="shared" si="66"/>
        <v>451000000</v>
      </c>
      <c r="L852" s="12">
        <f t="shared" si="67"/>
        <v>45209580</v>
      </c>
      <c r="M852" s="12">
        <f t="shared" si="68"/>
        <v>405790420</v>
      </c>
      <c r="N852" s="13" t="str">
        <f t="shared" si="69"/>
        <v>UNICOMUNAL</v>
      </c>
      <c r="O852" s="13" t="str">
        <f t="shared" si="70"/>
        <v>UNIPROVINCIAL</v>
      </c>
      <c r="P852" s="13" t="str">
        <f>_xlfn.XLOOKUP($A852,ZONAS!$A$2:$A$18,ZONAS!$B$2:$B$18)</f>
        <v>SUR</v>
      </c>
      <c r="Q852" s="13" t="str">
        <f>_xlfn.XLOOKUP($B852,ZONAS!$D$2:$D$11,ZONAS!$E$2:$E$11)</f>
        <v>DVIA</v>
      </c>
    </row>
    <row r="853" spans="1:17" x14ac:dyDescent="0.2">
      <c r="A853" s="4" t="s">
        <v>75</v>
      </c>
      <c r="B853" s="4" t="s">
        <v>257</v>
      </c>
      <c r="C853" s="5" t="s">
        <v>7</v>
      </c>
      <c r="D853" s="5" t="s">
        <v>3591</v>
      </c>
      <c r="E853" s="4" t="s">
        <v>3592</v>
      </c>
      <c r="F853" s="36">
        <v>274000</v>
      </c>
      <c r="G853" s="36">
        <v>7521.7049999999999</v>
      </c>
      <c r="H853" s="36">
        <v>266478.29499999998</v>
      </c>
      <c r="I853" s="4" t="s">
        <v>131</v>
      </c>
      <c r="J853" s="4" t="s">
        <v>3593</v>
      </c>
      <c r="K853" s="12">
        <f t="shared" si="66"/>
        <v>274000000</v>
      </c>
      <c r="L853" s="12">
        <f t="shared" si="67"/>
        <v>7521705</v>
      </c>
      <c r="M853" s="12">
        <f t="shared" si="68"/>
        <v>266478294.99999997</v>
      </c>
      <c r="N853" s="13" t="str">
        <f t="shared" si="69"/>
        <v>UNICOMUNAL</v>
      </c>
      <c r="O853" s="13" t="str">
        <f t="shared" si="70"/>
        <v>UNIPROVINCIAL</v>
      </c>
      <c r="P853" s="13" t="str">
        <f>_xlfn.XLOOKUP($A853,ZONAS!$A$2:$A$18,ZONAS!$B$2:$B$18)</f>
        <v>SUR</v>
      </c>
      <c r="Q853" s="13" t="str">
        <f>_xlfn.XLOOKUP($B853,ZONAS!$D$2:$D$11,ZONAS!$E$2:$E$11)</f>
        <v>DVIA</v>
      </c>
    </row>
    <row r="854" spans="1:17" x14ac:dyDescent="0.2">
      <c r="A854" s="4" t="s">
        <v>75</v>
      </c>
      <c r="B854" s="4" t="s">
        <v>257</v>
      </c>
      <c r="C854" s="5" t="s">
        <v>7</v>
      </c>
      <c r="D854" s="5" t="s">
        <v>1107</v>
      </c>
      <c r="E854" s="4" t="s">
        <v>1108</v>
      </c>
      <c r="F854" s="36">
        <v>5000</v>
      </c>
      <c r="G854" s="36">
        <v>0</v>
      </c>
      <c r="H854" s="36">
        <v>5000</v>
      </c>
      <c r="I854" s="4" t="s">
        <v>131</v>
      </c>
      <c r="J854" s="4" t="s">
        <v>1109</v>
      </c>
      <c r="K854" s="12">
        <f t="shared" si="66"/>
        <v>5000000</v>
      </c>
      <c r="L854" s="12">
        <f t="shared" si="67"/>
        <v>0</v>
      </c>
      <c r="M854" s="12">
        <f t="shared" si="68"/>
        <v>5000000</v>
      </c>
      <c r="N854" s="13" t="str">
        <f t="shared" si="69"/>
        <v>UNICOMUNAL</v>
      </c>
      <c r="O854" s="13" t="str">
        <f t="shared" si="70"/>
        <v>UNIPROVINCIAL</v>
      </c>
      <c r="P854" s="13" t="str">
        <f>_xlfn.XLOOKUP($A854,ZONAS!$A$2:$A$18,ZONAS!$B$2:$B$18)</f>
        <v>SUR</v>
      </c>
      <c r="Q854" s="13" t="str">
        <f>_xlfn.XLOOKUP($B854,ZONAS!$D$2:$D$11,ZONAS!$E$2:$E$11)</f>
        <v>DVIA</v>
      </c>
    </row>
    <row r="855" spans="1:17" x14ac:dyDescent="0.2">
      <c r="A855" s="4" t="s">
        <v>75</v>
      </c>
      <c r="B855" s="4" t="s">
        <v>257</v>
      </c>
      <c r="C855" s="5" t="s">
        <v>7</v>
      </c>
      <c r="D855" s="5" t="s">
        <v>1110</v>
      </c>
      <c r="E855" s="4" t="s">
        <v>1111</v>
      </c>
      <c r="F855" s="36">
        <v>178400</v>
      </c>
      <c r="G855" s="36">
        <v>164804.82</v>
      </c>
      <c r="H855" s="36">
        <v>13595.179999999993</v>
      </c>
      <c r="I855" s="4" t="s">
        <v>130</v>
      </c>
      <c r="J855" s="4" t="s">
        <v>1112</v>
      </c>
      <c r="K855" s="12">
        <f t="shared" si="66"/>
        <v>178400000</v>
      </c>
      <c r="L855" s="12">
        <f t="shared" si="67"/>
        <v>164804820</v>
      </c>
      <c r="M855" s="12">
        <f t="shared" si="68"/>
        <v>13595179.999999993</v>
      </c>
      <c r="N855" s="13" t="str">
        <f t="shared" si="69"/>
        <v>UNICOMUNAL</v>
      </c>
      <c r="O855" s="13" t="str">
        <f t="shared" si="70"/>
        <v>UNIPROVINCIAL</v>
      </c>
      <c r="P855" s="13" t="str">
        <f>_xlfn.XLOOKUP($A855,ZONAS!$A$2:$A$18,ZONAS!$B$2:$B$18)</f>
        <v>SUR</v>
      </c>
      <c r="Q855" s="13" t="str">
        <f>_xlfn.XLOOKUP($B855,ZONAS!$D$2:$D$11,ZONAS!$E$2:$E$11)</f>
        <v>DVIA</v>
      </c>
    </row>
    <row r="856" spans="1:17" x14ac:dyDescent="0.2">
      <c r="A856" s="4" t="s">
        <v>75</v>
      </c>
      <c r="B856" s="4" t="s">
        <v>257</v>
      </c>
      <c r="C856" s="5" t="s">
        <v>7</v>
      </c>
      <c r="D856" s="5" t="s">
        <v>3033</v>
      </c>
      <c r="E856" s="4" t="s">
        <v>3034</v>
      </c>
      <c r="F856" s="36">
        <v>3000</v>
      </c>
      <c r="G856" s="36">
        <v>0</v>
      </c>
      <c r="H856" s="36">
        <v>3000</v>
      </c>
      <c r="I856" s="4" t="s">
        <v>131</v>
      </c>
      <c r="J856" s="4" t="s">
        <v>3035</v>
      </c>
      <c r="K856" s="12">
        <f t="shared" si="66"/>
        <v>3000000</v>
      </c>
      <c r="L856" s="12">
        <f t="shared" si="67"/>
        <v>0</v>
      </c>
      <c r="M856" s="12">
        <f t="shared" si="68"/>
        <v>3000000</v>
      </c>
      <c r="N856" s="13" t="str">
        <f t="shared" si="69"/>
        <v>UNICOMUNAL</v>
      </c>
      <c r="O856" s="13" t="str">
        <f t="shared" si="70"/>
        <v>UNIPROVINCIAL</v>
      </c>
      <c r="P856" s="13" t="str">
        <f>_xlfn.XLOOKUP($A856,ZONAS!$A$2:$A$18,ZONAS!$B$2:$B$18)</f>
        <v>SUR</v>
      </c>
      <c r="Q856" s="13" t="str">
        <f>_xlfn.XLOOKUP($B856,ZONAS!$D$2:$D$11,ZONAS!$E$2:$E$11)</f>
        <v>DVIA</v>
      </c>
    </row>
    <row r="857" spans="1:17" x14ac:dyDescent="0.2">
      <c r="A857" s="4" t="s">
        <v>75</v>
      </c>
      <c r="B857" s="4" t="s">
        <v>257</v>
      </c>
      <c r="C857" s="5" t="s">
        <v>7</v>
      </c>
      <c r="D857" s="5" t="s">
        <v>3036</v>
      </c>
      <c r="E857" s="4" t="s">
        <v>3037</v>
      </c>
      <c r="F857" s="36">
        <v>2000</v>
      </c>
      <c r="G857" s="36">
        <v>0</v>
      </c>
      <c r="H857" s="36">
        <v>2000</v>
      </c>
      <c r="I857" s="4" t="s">
        <v>130</v>
      </c>
      <c r="J857" s="4" t="s">
        <v>1103</v>
      </c>
      <c r="K857" s="12">
        <f t="shared" si="66"/>
        <v>2000000</v>
      </c>
      <c r="L857" s="12">
        <f t="shared" si="67"/>
        <v>0</v>
      </c>
      <c r="M857" s="12">
        <f t="shared" si="68"/>
        <v>2000000</v>
      </c>
      <c r="N857" s="13" t="str">
        <f t="shared" si="69"/>
        <v>UNICOMUNAL</v>
      </c>
      <c r="O857" s="13" t="str">
        <f t="shared" si="70"/>
        <v>UNIPROVINCIAL</v>
      </c>
      <c r="P857" s="13" t="str">
        <f>_xlfn.XLOOKUP($A857,ZONAS!$A$2:$A$18,ZONAS!$B$2:$B$18)</f>
        <v>SUR</v>
      </c>
      <c r="Q857" s="13" t="str">
        <f>_xlfn.XLOOKUP($B857,ZONAS!$D$2:$D$11,ZONAS!$E$2:$E$11)</f>
        <v>DVIA</v>
      </c>
    </row>
    <row r="858" spans="1:17" ht="76.5" x14ac:dyDescent="0.2">
      <c r="A858" s="4" t="s">
        <v>75</v>
      </c>
      <c r="B858" s="4" t="s">
        <v>257</v>
      </c>
      <c r="C858" s="5" t="s">
        <v>7</v>
      </c>
      <c r="D858" s="5" t="s">
        <v>3594</v>
      </c>
      <c r="E858" s="4" t="s">
        <v>3595</v>
      </c>
      <c r="F858" s="36">
        <v>1283000</v>
      </c>
      <c r="G858" s="36">
        <v>657131.92699999991</v>
      </c>
      <c r="H858" s="36">
        <v>625868.07300000009</v>
      </c>
      <c r="I858" s="4" t="s">
        <v>3596</v>
      </c>
      <c r="J858" s="4" t="s">
        <v>3597</v>
      </c>
      <c r="K858" s="12">
        <f t="shared" si="66"/>
        <v>1283000000</v>
      </c>
      <c r="L858" s="12">
        <f t="shared" si="67"/>
        <v>657131926.99999988</v>
      </c>
      <c r="M858" s="12">
        <f t="shared" si="68"/>
        <v>625868073.00000012</v>
      </c>
      <c r="N858" s="13" t="str">
        <f t="shared" si="69"/>
        <v>UNICOMUNAL</v>
      </c>
      <c r="O858" s="13" t="str">
        <f t="shared" si="70"/>
        <v>UNIPROVINCIAL</v>
      </c>
      <c r="P858" s="13" t="str">
        <f>_xlfn.XLOOKUP($A858,ZONAS!$A$2:$A$18,ZONAS!$B$2:$B$18)</f>
        <v>SUR</v>
      </c>
      <c r="Q858" s="13" t="str">
        <f>_xlfn.XLOOKUP($B858,ZONAS!$D$2:$D$11,ZONAS!$E$2:$E$11)</f>
        <v>DVIA</v>
      </c>
    </row>
    <row r="859" spans="1:17" x14ac:dyDescent="0.2">
      <c r="A859" s="4" t="s">
        <v>75</v>
      </c>
      <c r="B859" s="4" t="s">
        <v>257</v>
      </c>
      <c r="C859" s="5" t="s">
        <v>7</v>
      </c>
      <c r="D859" s="5" t="s">
        <v>3598</v>
      </c>
      <c r="E859" s="4" t="s">
        <v>3599</v>
      </c>
      <c r="F859" s="36">
        <v>61000</v>
      </c>
      <c r="G859" s="36">
        <v>0</v>
      </c>
      <c r="H859" s="36">
        <v>61000</v>
      </c>
      <c r="I859" s="4" t="s">
        <v>3600</v>
      </c>
      <c r="J859" s="4" t="s">
        <v>3601</v>
      </c>
      <c r="K859" s="12">
        <f t="shared" si="66"/>
        <v>61000000</v>
      </c>
      <c r="L859" s="12">
        <f t="shared" si="67"/>
        <v>0</v>
      </c>
      <c r="M859" s="12">
        <f t="shared" si="68"/>
        <v>61000000</v>
      </c>
      <c r="N859" s="13" t="str">
        <f t="shared" si="69"/>
        <v>UNICOMUNAL</v>
      </c>
      <c r="O859" s="13" t="str">
        <f t="shared" si="70"/>
        <v>UNIPROVINCIAL</v>
      </c>
      <c r="P859" s="13" t="str">
        <f>_xlfn.XLOOKUP($A859,ZONAS!$A$2:$A$18,ZONAS!$B$2:$B$18)</f>
        <v>SUR</v>
      </c>
      <c r="Q859" s="13" t="str">
        <f>_xlfn.XLOOKUP($B859,ZONAS!$D$2:$D$11,ZONAS!$E$2:$E$11)</f>
        <v>DVIA</v>
      </c>
    </row>
    <row r="860" spans="1:17" ht="76.5" x14ac:dyDescent="0.2">
      <c r="A860" s="4" t="s">
        <v>75</v>
      </c>
      <c r="B860" s="4" t="s">
        <v>257</v>
      </c>
      <c r="C860" s="5" t="s">
        <v>7</v>
      </c>
      <c r="D860" s="5" t="s">
        <v>3602</v>
      </c>
      <c r="E860" s="4" t="s">
        <v>3603</v>
      </c>
      <c r="F860" s="36">
        <v>5967000</v>
      </c>
      <c r="G860" s="36">
        <v>1713075.7169999999</v>
      </c>
      <c r="H860" s="36">
        <v>4253924.2829999998</v>
      </c>
      <c r="I860" s="4" t="s">
        <v>3596</v>
      </c>
      <c r="J860" s="4" t="s">
        <v>3604</v>
      </c>
      <c r="K860" s="12">
        <f t="shared" si="66"/>
        <v>5967000000</v>
      </c>
      <c r="L860" s="12">
        <f t="shared" si="67"/>
        <v>1713075717</v>
      </c>
      <c r="M860" s="12">
        <f t="shared" si="68"/>
        <v>4253924283</v>
      </c>
      <c r="N860" s="13" t="str">
        <f t="shared" si="69"/>
        <v>UNICOMUNAL</v>
      </c>
      <c r="O860" s="13" t="str">
        <f t="shared" si="70"/>
        <v>UNIPROVINCIAL</v>
      </c>
      <c r="P860" s="13" t="str">
        <f>_xlfn.XLOOKUP($A860,ZONAS!$A$2:$A$18,ZONAS!$B$2:$B$18)</f>
        <v>SUR</v>
      </c>
      <c r="Q860" s="13" t="str">
        <f>_xlfn.XLOOKUP($B860,ZONAS!$D$2:$D$11,ZONAS!$E$2:$E$11)</f>
        <v>DVIA</v>
      </c>
    </row>
    <row r="861" spans="1:17" x14ac:dyDescent="0.2">
      <c r="A861" s="4" t="s">
        <v>75</v>
      </c>
      <c r="B861" s="4" t="s">
        <v>257</v>
      </c>
      <c r="C861" s="5" t="s">
        <v>7</v>
      </c>
      <c r="D861" s="5" t="s">
        <v>1113</v>
      </c>
      <c r="E861" s="4" t="s">
        <v>1114</v>
      </c>
      <c r="F861" s="36">
        <v>160000</v>
      </c>
      <c r="G861" s="36">
        <v>16028.118</v>
      </c>
      <c r="H861" s="36">
        <v>143971.88200000001</v>
      </c>
      <c r="I861" s="4" t="s">
        <v>130</v>
      </c>
      <c r="J861" s="4" t="s">
        <v>180</v>
      </c>
      <c r="K861" s="12">
        <f t="shared" si="66"/>
        <v>160000000</v>
      </c>
      <c r="L861" s="12">
        <f t="shared" si="67"/>
        <v>16028118</v>
      </c>
      <c r="M861" s="12">
        <f t="shared" si="68"/>
        <v>143971882</v>
      </c>
      <c r="N861" s="13" t="str">
        <f t="shared" si="69"/>
        <v>UNICOMUNAL</v>
      </c>
      <c r="O861" s="13" t="str">
        <f t="shared" si="70"/>
        <v>UNIPROVINCIAL</v>
      </c>
      <c r="P861" s="13" t="str">
        <f>_xlfn.XLOOKUP($A861,ZONAS!$A$2:$A$18,ZONAS!$B$2:$B$18)</f>
        <v>SUR</v>
      </c>
      <c r="Q861" s="13" t="str">
        <f>_xlfn.XLOOKUP($B861,ZONAS!$D$2:$D$11,ZONAS!$E$2:$E$11)</f>
        <v>DVIA</v>
      </c>
    </row>
    <row r="862" spans="1:17" x14ac:dyDescent="0.2">
      <c r="A862" s="4" t="s">
        <v>75</v>
      </c>
      <c r="B862" s="4" t="s">
        <v>257</v>
      </c>
      <c r="C862" s="5" t="s">
        <v>7</v>
      </c>
      <c r="D862" s="5" t="s">
        <v>1115</v>
      </c>
      <c r="E862" s="4" t="s">
        <v>2506</v>
      </c>
      <c r="F862" s="36">
        <v>23000</v>
      </c>
      <c r="G862" s="36">
        <v>0</v>
      </c>
      <c r="H862" s="36">
        <v>23000</v>
      </c>
      <c r="I862" s="4" t="s">
        <v>130</v>
      </c>
      <c r="J862" s="4" t="s">
        <v>1116</v>
      </c>
      <c r="K862" s="12">
        <f t="shared" si="66"/>
        <v>23000000</v>
      </c>
      <c r="L862" s="12">
        <f t="shared" si="67"/>
        <v>0</v>
      </c>
      <c r="M862" s="12">
        <f t="shared" si="68"/>
        <v>23000000</v>
      </c>
      <c r="N862" s="13" t="str">
        <f t="shared" si="69"/>
        <v>UNICOMUNAL</v>
      </c>
      <c r="O862" s="13" t="str">
        <f t="shared" si="70"/>
        <v>UNIPROVINCIAL</v>
      </c>
      <c r="P862" s="13" t="str">
        <f>_xlfn.XLOOKUP($A862,ZONAS!$A$2:$A$18,ZONAS!$B$2:$B$18)</f>
        <v>SUR</v>
      </c>
      <c r="Q862" s="13" t="str">
        <f>_xlfn.XLOOKUP($B862,ZONAS!$D$2:$D$11,ZONAS!$E$2:$E$11)</f>
        <v>DVIA</v>
      </c>
    </row>
    <row r="863" spans="1:17" x14ac:dyDescent="0.2">
      <c r="A863" s="4" t="s">
        <v>75</v>
      </c>
      <c r="B863" s="4" t="s">
        <v>257</v>
      </c>
      <c r="C863" s="5" t="s">
        <v>7</v>
      </c>
      <c r="D863" s="5" t="s">
        <v>1117</v>
      </c>
      <c r="E863" s="4" t="s">
        <v>2507</v>
      </c>
      <c r="F863" s="36">
        <v>22000</v>
      </c>
      <c r="G863" s="36">
        <v>0</v>
      </c>
      <c r="H863" s="36">
        <v>22000</v>
      </c>
      <c r="I863" s="4" t="s">
        <v>1086</v>
      </c>
      <c r="J863" s="4" t="s">
        <v>1118</v>
      </c>
      <c r="K863" s="12">
        <f t="shared" si="66"/>
        <v>22000000</v>
      </c>
      <c r="L863" s="12">
        <f t="shared" si="67"/>
        <v>0</v>
      </c>
      <c r="M863" s="12">
        <f t="shared" si="68"/>
        <v>22000000</v>
      </c>
      <c r="N863" s="13" t="str">
        <f t="shared" si="69"/>
        <v>UNICOMUNAL</v>
      </c>
      <c r="O863" s="13" t="str">
        <f t="shared" si="70"/>
        <v>UNIPROVINCIAL</v>
      </c>
      <c r="P863" s="13" t="str">
        <f>_xlfn.XLOOKUP($A863,ZONAS!$A$2:$A$18,ZONAS!$B$2:$B$18)</f>
        <v>SUR</v>
      </c>
      <c r="Q863" s="13" t="str">
        <f>_xlfn.XLOOKUP($B863,ZONAS!$D$2:$D$11,ZONAS!$E$2:$E$11)</f>
        <v>DVIA</v>
      </c>
    </row>
    <row r="864" spans="1:17" x14ac:dyDescent="0.2">
      <c r="A864" s="4" t="s">
        <v>75</v>
      </c>
      <c r="B864" s="4" t="s">
        <v>257</v>
      </c>
      <c r="C864" s="5" t="s">
        <v>7</v>
      </c>
      <c r="D864" s="5" t="s">
        <v>1119</v>
      </c>
      <c r="E864" s="4" t="s">
        <v>1120</v>
      </c>
      <c r="F864" s="36">
        <v>43000</v>
      </c>
      <c r="G864" s="36">
        <v>41582.951000000001</v>
      </c>
      <c r="H864" s="36">
        <v>1417.0489999999991</v>
      </c>
      <c r="I864" s="4" t="s">
        <v>130</v>
      </c>
      <c r="J864" s="4" t="s">
        <v>1121</v>
      </c>
      <c r="K864" s="12">
        <f t="shared" si="66"/>
        <v>43000000</v>
      </c>
      <c r="L864" s="12">
        <f t="shared" si="67"/>
        <v>41582951</v>
      </c>
      <c r="M864" s="12">
        <f t="shared" si="68"/>
        <v>1417048.9999999991</v>
      </c>
      <c r="N864" s="13" t="str">
        <f t="shared" si="69"/>
        <v>UNICOMUNAL</v>
      </c>
      <c r="O864" s="13" t="str">
        <f t="shared" si="70"/>
        <v>UNIPROVINCIAL</v>
      </c>
      <c r="P864" s="13" t="str">
        <f>_xlfn.XLOOKUP($A864,ZONAS!$A$2:$A$18,ZONAS!$B$2:$B$18)</f>
        <v>SUR</v>
      </c>
      <c r="Q864" s="13" t="str">
        <f>_xlfn.XLOOKUP($B864,ZONAS!$D$2:$D$11,ZONAS!$E$2:$E$11)</f>
        <v>DVIA</v>
      </c>
    </row>
    <row r="865" spans="1:17" x14ac:dyDescent="0.2">
      <c r="A865" s="4" t="s">
        <v>75</v>
      </c>
      <c r="B865" s="4" t="s">
        <v>257</v>
      </c>
      <c r="C865" s="5" t="s">
        <v>7</v>
      </c>
      <c r="D865" s="5" t="s">
        <v>2756</v>
      </c>
      <c r="E865" s="4" t="s">
        <v>3038</v>
      </c>
      <c r="F865" s="36">
        <v>350000</v>
      </c>
      <c r="G865" s="36">
        <v>0</v>
      </c>
      <c r="H865" s="36">
        <v>350000</v>
      </c>
      <c r="I865" s="4" t="s">
        <v>1086</v>
      </c>
      <c r="J865" s="4" t="s">
        <v>1125</v>
      </c>
      <c r="K865" s="12">
        <f t="shared" si="66"/>
        <v>350000000</v>
      </c>
      <c r="L865" s="12">
        <f t="shared" si="67"/>
        <v>0</v>
      </c>
      <c r="M865" s="12">
        <f t="shared" si="68"/>
        <v>350000000</v>
      </c>
      <c r="N865" s="13" t="str">
        <f t="shared" si="69"/>
        <v>UNICOMUNAL</v>
      </c>
      <c r="O865" s="13" t="str">
        <f t="shared" si="70"/>
        <v>UNIPROVINCIAL</v>
      </c>
      <c r="P865" s="13" t="str">
        <f>_xlfn.XLOOKUP($A865,ZONAS!$A$2:$A$18,ZONAS!$B$2:$B$18)</f>
        <v>SUR</v>
      </c>
      <c r="Q865" s="13" t="str">
        <f>_xlfn.XLOOKUP($B865,ZONAS!$D$2:$D$11,ZONAS!$E$2:$E$11)</f>
        <v>DVIA</v>
      </c>
    </row>
    <row r="866" spans="1:17" x14ac:dyDescent="0.2">
      <c r="A866" s="4" t="s">
        <v>75</v>
      </c>
      <c r="B866" s="4" t="s">
        <v>257</v>
      </c>
      <c r="C866" s="5" t="s">
        <v>7</v>
      </c>
      <c r="D866" s="5" t="s">
        <v>3605</v>
      </c>
      <c r="E866" s="4" t="s">
        <v>3606</v>
      </c>
      <c r="F866" s="36">
        <v>1397000</v>
      </c>
      <c r="G866" s="36">
        <v>0</v>
      </c>
      <c r="H866" s="36">
        <v>1397000</v>
      </c>
      <c r="I866" s="4" t="s">
        <v>3600</v>
      </c>
      <c r="J866" s="4" t="s">
        <v>3607</v>
      </c>
      <c r="K866" s="12">
        <f t="shared" si="66"/>
        <v>1397000000</v>
      </c>
      <c r="L866" s="12">
        <f t="shared" si="67"/>
        <v>0</v>
      </c>
      <c r="M866" s="12">
        <f t="shared" si="68"/>
        <v>1397000000</v>
      </c>
      <c r="N866" s="13" t="str">
        <f t="shared" si="69"/>
        <v>UNICOMUNAL</v>
      </c>
      <c r="O866" s="13" t="str">
        <f t="shared" si="70"/>
        <v>UNIPROVINCIAL</v>
      </c>
      <c r="P866" s="13" t="str">
        <f>_xlfn.XLOOKUP($A866,ZONAS!$A$2:$A$18,ZONAS!$B$2:$B$18)</f>
        <v>SUR</v>
      </c>
      <c r="Q866" s="13" t="str">
        <f>_xlfn.XLOOKUP($B866,ZONAS!$D$2:$D$11,ZONAS!$E$2:$E$11)</f>
        <v>DVIA</v>
      </c>
    </row>
    <row r="867" spans="1:17" x14ac:dyDescent="0.2">
      <c r="A867" s="4" t="s">
        <v>75</v>
      </c>
      <c r="B867" s="4" t="s">
        <v>257</v>
      </c>
      <c r="C867" s="5" t="s">
        <v>7</v>
      </c>
      <c r="D867" s="5" t="s">
        <v>1122</v>
      </c>
      <c r="E867" s="4" t="s">
        <v>1123</v>
      </c>
      <c r="F867" s="36">
        <v>273600</v>
      </c>
      <c r="G867" s="36">
        <v>0</v>
      </c>
      <c r="H867" s="36">
        <v>273600</v>
      </c>
      <c r="I867" s="4" t="s">
        <v>131</v>
      </c>
      <c r="J867" s="4" t="s">
        <v>1109</v>
      </c>
      <c r="K867" s="12">
        <f t="shared" si="66"/>
        <v>273600000</v>
      </c>
      <c r="L867" s="12">
        <f t="shared" si="67"/>
        <v>0</v>
      </c>
      <c r="M867" s="12">
        <f t="shared" si="68"/>
        <v>273600000</v>
      </c>
      <c r="N867" s="13" t="str">
        <f t="shared" si="69"/>
        <v>UNICOMUNAL</v>
      </c>
      <c r="O867" s="13" t="str">
        <f t="shared" si="70"/>
        <v>UNIPROVINCIAL</v>
      </c>
      <c r="P867" s="13" t="str">
        <f>_xlfn.XLOOKUP($A867,ZONAS!$A$2:$A$18,ZONAS!$B$2:$B$18)</f>
        <v>SUR</v>
      </c>
      <c r="Q867" s="13" t="str">
        <f>_xlfn.XLOOKUP($B867,ZONAS!$D$2:$D$11,ZONAS!$E$2:$E$11)</f>
        <v>DVIA</v>
      </c>
    </row>
    <row r="868" spans="1:17" x14ac:dyDescent="0.2">
      <c r="A868" s="4" t="s">
        <v>75</v>
      </c>
      <c r="B868" s="4" t="s">
        <v>257</v>
      </c>
      <c r="C868" s="5" t="s">
        <v>7</v>
      </c>
      <c r="D868" s="5" t="s">
        <v>3608</v>
      </c>
      <c r="E868" s="4" t="s">
        <v>3609</v>
      </c>
      <c r="F868" s="36">
        <v>40000</v>
      </c>
      <c r="G868" s="36">
        <v>0</v>
      </c>
      <c r="H868" s="36">
        <v>40000</v>
      </c>
      <c r="I868" s="4" t="s">
        <v>130</v>
      </c>
      <c r="J868" s="4" t="s">
        <v>1103</v>
      </c>
      <c r="K868" s="12">
        <f t="shared" si="66"/>
        <v>40000000</v>
      </c>
      <c r="L868" s="12">
        <f t="shared" si="67"/>
        <v>0</v>
      </c>
      <c r="M868" s="12">
        <f t="shared" si="68"/>
        <v>40000000</v>
      </c>
      <c r="N868" s="13" t="str">
        <f t="shared" si="69"/>
        <v>UNICOMUNAL</v>
      </c>
      <c r="O868" s="13" t="str">
        <f t="shared" si="70"/>
        <v>UNIPROVINCIAL</v>
      </c>
      <c r="P868" s="13" t="str">
        <f>_xlfn.XLOOKUP($A868,ZONAS!$A$2:$A$18,ZONAS!$B$2:$B$18)</f>
        <v>SUR</v>
      </c>
      <c r="Q868" s="13" t="str">
        <f>_xlfn.XLOOKUP($B868,ZONAS!$D$2:$D$11,ZONAS!$E$2:$E$11)</f>
        <v>DVIA</v>
      </c>
    </row>
    <row r="869" spans="1:17" x14ac:dyDescent="0.2">
      <c r="A869" s="4" t="s">
        <v>75</v>
      </c>
      <c r="B869" s="4" t="s">
        <v>257</v>
      </c>
      <c r="C869" s="5" t="s">
        <v>7</v>
      </c>
      <c r="D869" s="5" t="s">
        <v>1084</v>
      </c>
      <c r="E869" s="4" t="s">
        <v>1085</v>
      </c>
      <c r="F869" s="36">
        <v>1354150</v>
      </c>
      <c r="G869" s="36">
        <v>1055.0909999999999</v>
      </c>
      <c r="H869" s="36">
        <v>1353094.909</v>
      </c>
      <c r="I869" s="4" t="s">
        <v>1086</v>
      </c>
      <c r="J869" s="4" t="s">
        <v>1087</v>
      </c>
      <c r="K869" s="12">
        <f t="shared" si="66"/>
        <v>1354150000</v>
      </c>
      <c r="L869" s="12">
        <f t="shared" si="67"/>
        <v>1055091</v>
      </c>
      <c r="M869" s="12">
        <f t="shared" si="68"/>
        <v>1353094909</v>
      </c>
      <c r="N869" s="13" t="str">
        <f t="shared" si="69"/>
        <v>UNICOMUNAL</v>
      </c>
      <c r="O869" s="13" t="str">
        <f t="shared" si="70"/>
        <v>UNIPROVINCIAL</v>
      </c>
      <c r="P869" s="13" t="str">
        <f>_xlfn.XLOOKUP($A869,ZONAS!$A$2:$A$18,ZONAS!$B$2:$B$18)</f>
        <v>SUR</v>
      </c>
      <c r="Q869" s="13" t="str">
        <f>_xlfn.XLOOKUP($B869,ZONAS!$D$2:$D$11,ZONAS!$E$2:$E$11)</f>
        <v>DVIA</v>
      </c>
    </row>
    <row r="870" spans="1:17" x14ac:dyDescent="0.2">
      <c r="A870" s="4" t="s">
        <v>75</v>
      </c>
      <c r="B870" s="4" t="s">
        <v>257</v>
      </c>
      <c r="C870" s="5" t="s">
        <v>7</v>
      </c>
      <c r="D870" s="5" t="s">
        <v>3610</v>
      </c>
      <c r="E870" s="4" t="s">
        <v>3611</v>
      </c>
      <c r="F870" s="36">
        <v>1370000</v>
      </c>
      <c r="G870" s="36">
        <v>97516.304999999993</v>
      </c>
      <c r="H870" s="36">
        <v>1272483.6950000001</v>
      </c>
      <c r="I870" s="4" t="s">
        <v>1088</v>
      </c>
      <c r="J870" s="4" t="s">
        <v>4112</v>
      </c>
      <c r="K870" s="12">
        <f t="shared" si="66"/>
        <v>1370000000</v>
      </c>
      <c r="L870" s="12">
        <f t="shared" si="67"/>
        <v>97516305</v>
      </c>
      <c r="M870" s="12">
        <f t="shared" si="68"/>
        <v>1272483695</v>
      </c>
      <c r="N870" s="13" t="str">
        <f t="shared" si="69"/>
        <v>UNICOMUNAL</v>
      </c>
      <c r="O870" s="13" t="str">
        <f t="shared" si="70"/>
        <v>UNIPROVINCIAL</v>
      </c>
      <c r="P870" s="13" t="str">
        <f>_xlfn.XLOOKUP($A870,ZONAS!$A$2:$A$18,ZONAS!$B$2:$B$18)</f>
        <v>SUR</v>
      </c>
      <c r="Q870" s="13" t="str">
        <f>_xlfn.XLOOKUP($B870,ZONAS!$D$2:$D$11,ZONAS!$E$2:$E$11)</f>
        <v>DVIA</v>
      </c>
    </row>
    <row r="871" spans="1:17" x14ac:dyDescent="0.2">
      <c r="A871" s="4" t="s">
        <v>75</v>
      </c>
      <c r="B871" s="4" t="s">
        <v>257</v>
      </c>
      <c r="C871" s="5" t="s">
        <v>7</v>
      </c>
      <c r="D871" s="5" t="s">
        <v>3612</v>
      </c>
      <c r="E871" s="4" t="s">
        <v>3613</v>
      </c>
      <c r="F871" s="36">
        <v>25000</v>
      </c>
      <c r="G871" s="36">
        <v>0</v>
      </c>
      <c r="H871" s="36">
        <v>25000</v>
      </c>
      <c r="I871" s="4" t="s">
        <v>23</v>
      </c>
      <c r="J871" s="4" t="s">
        <v>24</v>
      </c>
      <c r="K871" s="12">
        <f t="shared" si="66"/>
        <v>25000000</v>
      </c>
      <c r="L871" s="12">
        <f t="shared" si="67"/>
        <v>0</v>
      </c>
      <c r="M871" s="12">
        <f t="shared" si="68"/>
        <v>25000000</v>
      </c>
      <c r="N871" s="13" t="str">
        <f t="shared" si="69"/>
        <v>INTERCOMUNAL</v>
      </c>
      <c r="O871" s="13" t="str">
        <f t="shared" si="70"/>
        <v>INTERPROVINCIAL</v>
      </c>
      <c r="P871" s="13" t="str">
        <f>_xlfn.XLOOKUP($A871,ZONAS!$A$2:$A$18,ZONAS!$B$2:$B$18)</f>
        <v>SUR</v>
      </c>
      <c r="Q871" s="13" t="str">
        <f>_xlfn.XLOOKUP($B871,ZONAS!$D$2:$D$11,ZONAS!$E$2:$E$11)</f>
        <v>DVIA</v>
      </c>
    </row>
    <row r="872" spans="1:17" ht="76.5" x14ac:dyDescent="0.2">
      <c r="A872" s="4" t="s">
        <v>75</v>
      </c>
      <c r="B872" s="4" t="s">
        <v>257</v>
      </c>
      <c r="C872" s="5" t="s">
        <v>7</v>
      </c>
      <c r="D872" s="5" t="s">
        <v>3614</v>
      </c>
      <c r="E872" s="4" t="s">
        <v>3615</v>
      </c>
      <c r="F872" s="36">
        <v>1649000</v>
      </c>
      <c r="G872" s="36">
        <v>418605.25799999997</v>
      </c>
      <c r="H872" s="36">
        <v>1230394.7420000001</v>
      </c>
      <c r="I872" s="4" t="s">
        <v>3596</v>
      </c>
      <c r="J872" s="4" t="s">
        <v>3604</v>
      </c>
      <c r="K872" s="12">
        <f t="shared" si="66"/>
        <v>1649000000</v>
      </c>
      <c r="L872" s="12">
        <f t="shared" si="67"/>
        <v>418605258</v>
      </c>
      <c r="M872" s="12">
        <f t="shared" si="68"/>
        <v>1230394742</v>
      </c>
      <c r="N872" s="13" t="str">
        <f t="shared" si="69"/>
        <v>UNICOMUNAL</v>
      </c>
      <c r="O872" s="13" t="str">
        <f t="shared" si="70"/>
        <v>UNIPROVINCIAL</v>
      </c>
      <c r="P872" s="13" t="str">
        <f>_xlfn.XLOOKUP($A872,ZONAS!$A$2:$A$18,ZONAS!$B$2:$B$18)</f>
        <v>SUR</v>
      </c>
      <c r="Q872" s="13" t="str">
        <f>_xlfn.XLOOKUP($B872,ZONAS!$D$2:$D$11,ZONAS!$E$2:$E$11)</f>
        <v>DVIA</v>
      </c>
    </row>
    <row r="873" spans="1:17" x14ac:dyDescent="0.2">
      <c r="A873" s="4" t="s">
        <v>75</v>
      </c>
      <c r="B873" s="4" t="s">
        <v>257</v>
      </c>
      <c r="C873" s="5" t="s">
        <v>7</v>
      </c>
      <c r="D873" s="5" t="s">
        <v>1124</v>
      </c>
      <c r="E873" s="4" t="s">
        <v>2508</v>
      </c>
      <c r="F873" s="36">
        <v>394000</v>
      </c>
      <c r="G873" s="36">
        <v>0</v>
      </c>
      <c r="H873" s="36">
        <v>394000</v>
      </c>
      <c r="I873" s="4" t="s">
        <v>1086</v>
      </c>
      <c r="J873" s="4" t="s">
        <v>1125</v>
      </c>
      <c r="K873" s="12">
        <f t="shared" si="66"/>
        <v>394000000</v>
      </c>
      <c r="L873" s="12">
        <f t="shared" si="67"/>
        <v>0</v>
      </c>
      <c r="M873" s="12">
        <f t="shared" si="68"/>
        <v>394000000</v>
      </c>
      <c r="N873" s="13" t="str">
        <f t="shared" si="69"/>
        <v>UNICOMUNAL</v>
      </c>
      <c r="O873" s="13" t="str">
        <f t="shared" si="70"/>
        <v>UNIPROVINCIAL</v>
      </c>
      <c r="P873" s="13" t="str">
        <f>_xlfn.XLOOKUP($A873,ZONAS!$A$2:$A$18,ZONAS!$B$2:$B$18)</f>
        <v>SUR</v>
      </c>
      <c r="Q873" s="13" t="str">
        <f>_xlfn.XLOOKUP($B873,ZONAS!$D$2:$D$11,ZONAS!$E$2:$E$11)</f>
        <v>DVIA</v>
      </c>
    </row>
    <row r="874" spans="1:17" x14ac:dyDescent="0.2">
      <c r="A874" s="4" t="s">
        <v>75</v>
      </c>
      <c r="B874" s="4" t="s">
        <v>257</v>
      </c>
      <c r="C874" s="5" t="s">
        <v>7</v>
      </c>
      <c r="D874" s="5" t="s">
        <v>2289</v>
      </c>
      <c r="E874" s="4" t="s">
        <v>3039</v>
      </c>
      <c r="F874" s="36">
        <v>129000</v>
      </c>
      <c r="G874" s="36">
        <v>25872.5</v>
      </c>
      <c r="H874" s="36">
        <v>103127.5</v>
      </c>
      <c r="I874" s="4" t="s">
        <v>130</v>
      </c>
      <c r="J874" s="4" t="s">
        <v>1116</v>
      </c>
      <c r="K874" s="12">
        <f t="shared" si="66"/>
        <v>129000000</v>
      </c>
      <c r="L874" s="12">
        <f t="shared" si="67"/>
        <v>25872500</v>
      </c>
      <c r="M874" s="12">
        <f t="shared" si="68"/>
        <v>103127500</v>
      </c>
      <c r="N874" s="13" t="str">
        <f t="shared" si="69"/>
        <v>UNICOMUNAL</v>
      </c>
      <c r="O874" s="13" t="str">
        <f t="shared" si="70"/>
        <v>UNIPROVINCIAL</v>
      </c>
      <c r="P874" s="13" t="str">
        <f>_xlfn.XLOOKUP($A874,ZONAS!$A$2:$A$18,ZONAS!$B$2:$B$18)</f>
        <v>SUR</v>
      </c>
      <c r="Q874" s="13" t="str">
        <f>_xlfn.XLOOKUP($B874,ZONAS!$D$2:$D$11,ZONAS!$E$2:$E$11)</f>
        <v>DVIA</v>
      </c>
    </row>
    <row r="875" spans="1:17" x14ac:dyDescent="0.2">
      <c r="A875" s="4" t="s">
        <v>75</v>
      </c>
      <c r="B875" s="4" t="s">
        <v>257</v>
      </c>
      <c r="C875" s="5" t="s">
        <v>7</v>
      </c>
      <c r="D875" s="5" t="s">
        <v>3616</v>
      </c>
      <c r="E875" s="4" t="s">
        <v>3617</v>
      </c>
      <c r="F875" s="36">
        <v>483000</v>
      </c>
      <c r="G875" s="36">
        <v>286880.57299999997</v>
      </c>
      <c r="H875" s="36">
        <v>196119.42700000003</v>
      </c>
      <c r="I875" s="4" t="s">
        <v>23</v>
      </c>
      <c r="J875" s="4" t="s">
        <v>24</v>
      </c>
      <c r="K875" s="12">
        <f t="shared" si="66"/>
        <v>483000000</v>
      </c>
      <c r="L875" s="12">
        <f t="shared" si="67"/>
        <v>286880573</v>
      </c>
      <c r="M875" s="12">
        <f t="shared" si="68"/>
        <v>196119427.00000003</v>
      </c>
      <c r="N875" s="13" t="str">
        <f t="shared" si="69"/>
        <v>INTERCOMUNAL</v>
      </c>
      <c r="O875" s="13" t="str">
        <f t="shared" si="70"/>
        <v>INTERPROVINCIAL</v>
      </c>
      <c r="P875" s="13" t="str">
        <f>_xlfn.XLOOKUP($A875,ZONAS!$A$2:$A$18,ZONAS!$B$2:$B$18)</f>
        <v>SUR</v>
      </c>
      <c r="Q875" s="13" t="str">
        <f>_xlfn.XLOOKUP($B875,ZONAS!$D$2:$D$11,ZONAS!$E$2:$E$11)</f>
        <v>DVIA</v>
      </c>
    </row>
    <row r="876" spans="1:17" x14ac:dyDescent="0.2">
      <c r="A876" s="4" t="s">
        <v>75</v>
      </c>
      <c r="B876" s="4" t="s">
        <v>257</v>
      </c>
      <c r="C876" s="5" t="s">
        <v>7</v>
      </c>
      <c r="D876" s="5" t="s">
        <v>3618</v>
      </c>
      <c r="E876" s="4" t="s">
        <v>3619</v>
      </c>
      <c r="F876" s="36">
        <v>5946000</v>
      </c>
      <c r="G876" s="36">
        <v>2330856.9989999998</v>
      </c>
      <c r="H876" s="36">
        <v>3615143.0010000002</v>
      </c>
      <c r="I876" s="4" t="s">
        <v>23</v>
      </c>
      <c r="J876" s="4" t="s">
        <v>24</v>
      </c>
      <c r="K876" s="12">
        <f t="shared" si="66"/>
        <v>5946000000</v>
      </c>
      <c r="L876" s="12">
        <f t="shared" si="67"/>
        <v>2330856999</v>
      </c>
      <c r="M876" s="12">
        <f t="shared" si="68"/>
        <v>3615143001</v>
      </c>
      <c r="N876" s="13" t="str">
        <f t="shared" si="69"/>
        <v>INTERCOMUNAL</v>
      </c>
      <c r="O876" s="13" t="str">
        <f t="shared" si="70"/>
        <v>INTERPROVINCIAL</v>
      </c>
      <c r="P876" s="13" t="str">
        <f>_xlfn.XLOOKUP($A876,ZONAS!$A$2:$A$18,ZONAS!$B$2:$B$18)</f>
        <v>SUR</v>
      </c>
      <c r="Q876" s="13" t="str">
        <f>_xlfn.XLOOKUP($B876,ZONAS!$D$2:$D$11,ZONAS!$E$2:$E$11)</f>
        <v>DVIA</v>
      </c>
    </row>
    <row r="877" spans="1:17" x14ac:dyDescent="0.2">
      <c r="A877" s="4" t="s">
        <v>75</v>
      </c>
      <c r="B877" s="4" t="s">
        <v>257</v>
      </c>
      <c r="C877" s="5" t="s">
        <v>7</v>
      </c>
      <c r="D877" s="5" t="s">
        <v>2509</v>
      </c>
      <c r="E877" s="4" t="s">
        <v>3040</v>
      </c>
      <c r="F877" s="36">
        <v>850000</v>
      </c>
      <c r="G877" s="36">
        <v>0</v>
      </c>
      <c r="H877" s="36">
        <v>850000</v>
      </c>
      <c r="I877" s="4" t="s">
        <v>23</v>
      </c>
      <c r="J877" s="4" t="s">
        <v>24</v>
      </c>
      <c r="K877" s="12">
        <f t="shared" si="66"/>
        <v>850000000</v>
      </c>
      <c r="L877" s="12">
        <f t="shared" si="67"/>
        <v>0</v>
      </c>
      <c r="M877" s="12">
        <f t="shared" si="68"/>
        <v>850000000</v>
      </c>
      <c r="N877" s="13" t="str">
        <f t="shared" si="69"/>
        <v>INTERCOMUNAL</v>
      </c>
      <c r="O877" s="13" t="str">
        <f t="shared" si="70"/>
        <v>INTERPROVINCIAL</v>
      </c>
      <c r="P877" s="13" t="str">
        <f>_xlfn.XLOOKUP($A877,ZONAS!$A$2:$A$18,ZONAS!$B$2:$B$18)</f>
        <v>SUR</v>
      </c>
      <c r="Q877" s="13" t="str">
        <f>_xlfn.XLOOKUP($B877,ZONAS!$D$2:$D$11,ZONAS!$E$2:$E$11)</f>
        <v>DVIA</v>
      </c>
    </row>
    <row r="878" spans="1:17" ht="76.5" x14ac:dyDescent="0.2">
      <c r="A878" s="4" t="s">
        <v>75</v>
      </c>
      <c r="B878" s="4" t="s">
        <v>257</v>
      </c>
      <c r="C878" s="5" t="s">
        <v>7</v>
      </c>
      <c r="D878" s="5" t="s">
        <v>4113</v>
      </c>
      <c r="E878" s="4" t="s">
        <v>4114</v>
      </c>
      <c r="F878" s="36">
        <v>5108522</v>
      </c>
      <c r="G878" s="36">
        <v>758789.23600000003</v>
      </c>
      <c r="H878" s="36">
        <v>4349732.7640000004</v>
      </c>
      <c r="I878" s="4" t="s">
        <v>3596</v>
      </c>
      <c r="J878" s="4" t="s">
        <v>3597</v>
      </c>
      <c r="K878" s="12">
        <f t="shared" si="66"/>
        <v>5108522000</v>
      </c>
      <c r="L878" s="12">
        <f t="shared" si="67"/>
        <v>758789236</v>
      </c>
      <c r="M878" s="12">
        <f t="shared" si="68"/>
        <v>4349732764</v>
      </c>
      <c r="N878" s="13" t="str">
        <f t="shared" si="69"/>
        <v>UNICOMUNAL</v>
      </c>
      <c r="O878" s="13" t="str">
        <f t="shared" si="70"/>
        <v>UNIPROVINCIAL</v>
      </c>
      <c r="P878" s="13" t="str">
        <f>_xlfn.XLOOKUP($A878,ZONAS!$A$2:$A$18,ZONAS!$B$2:$B$18)</f>
        <v>SUR</v>
      </c>
      <c r="Q878" s="13" t="str">
        <f>_xlfn.XLOOKUP($B878,ZONAS!$D$2:$D$11,ZONAS!$E$2:$E$11)</f>
        <v>DVIA</v>
      </c>
    </row>
    <row r="879" spans="1:17" x14ac:dyDescent="0.2">
      <c r="A879" s="4" t="s">
        <v>75</v>
      </c>
      <c r="B879" s="4" t="s">
        <v>257</v>
      </c>
      <c r="C879" s="5" t="s">
        <v>7</v>
      </c>
      <c r="D879" s="5" t="s">
        <v>2757</v>
      </c>
      <c r="E879" s="4" t="s">
        <v>3041</v>
      </c>
      <c r="F879" s="36">
        <v>15229000</v>
      </c>
      <c r="G879" s="36">
        <v>0</v>
      </c>
      <c r="H879" s="36">
        <v>15229000</v>
      </c>
      <c r="I879" s="4" t="s">
        <v>23</v>
      </c>
      <c r="J879" s="4" t="s">
        <v>24</v>
      </c>
      <c r="K879" s="12">
        <f t="shared" si="66"/>
        <v>15229000000</v>
      </c>
      <c r="L879" s="12">
        <f t="shared" si="67"/>
        <v>0</v>
      </c>
      <c r="M879" s="12">
        <f t="shared" si="68"/>
        <v>15229000000</v>
      </c>
      <c r="N879" s="13" t="str">
        <f t="shared" si="69"/>
        <v>INTERCOMUNAL</v>
      </c>
      <c r="O879" s="13" t="str">
        <f t="shared" si="70"/>
        <v>INTERPROVINCIAL</v>
      </c>
      <c r="P879" s="13" t="str">
        <f>_xlfn.XLOOKUP($A879,ZONAS!$A$2:$A$18,ZONAS!$B$2:$B$18)</f>
        <v>SUR</v>
      </c>
      <c r="Q879" s="13" t="str">
        <f>_xlfn.XLOOKUP($B879,ZONAS!$D$2:$D$11,ZONAS!$E$2:$E$11)</f>
        <v>DVIA</v>
      </c>
    </row>
    <row r="880" spans="1:17" x14ac:dyDescent="0.2">
      <c r="A880" s="4" t="s">
        <v>75</v>
      </c>
      <c r="B880" s="4" t="s">
        <v>257</v>
      </c>
      <c r="C880" s="5" t="s">
        <v>7</v>
      </c>
      <c r="D880" s="5" t="s">
        <v>2758</v>
      </c>
      <c r="E880" s="4" t="s">
        <v>3042</v>
      </c>
      <c r="F880" s="36">
        <v>1080000</v>
      </c>
      <c r="G880" s="36">
        <v>0</v>
      </c>
      <c r="H880" s="36">
        <v>1080000</v>
      </c>
      <c r="I880" s="4" t="s">
        <v>23</v>
      </c>
      <c r="J880" s="4" t="s">
        <v>24</v>
      </c>
      <c r="K880" s="12">
        <f t="shared" si="66"/>
        <v>1080000000</v>
      </c>
      <c r="L880" s="12">
        <f t="shared" si="67"/>
        <v>0</v>
      </c>
      <c r="M880" s="12">
        <f t="shared" si="68"/>
        <v>1080000000</v>
      </c>
      <c r="N880" s="13" t="str">
        <f t="shared" si="69"/>
        <v>INTERCOMUNAL</v>
      </c>
      <c r="O880" s="13" t="str">
        <f t="shared" si="70"/>
        <v>INTERPROVINCIAL</v>
      </c>
      <c r="P880" s="13" t="str">
        <f>_xlfn.XLOOKUP($A880,ZONAS!$A$2:$A$18,ZONAS!$B$2:$B$18)</f>
        <v>SUR</v>
      </c>
      <c r="Q880" s="13" t="str">
        <f>_xlfn.XLOOKUP($B880,ZONAS!$D$2:$D$11,ZONAS!$E$2:$E$11)</f>
        <v>DVIA</v>
      </c>
    </row>
    <row r="881" spans="1:17" x14ac:dyDescent="0.2">
      <c r="A881" s="4" t="s">
        <v>75</v>
      </c>
      <c r="B881" s="4" t="s">
        <v>300</v>
      </c>
      <c r="C881" s="5" t="s">
        <v>7</v>
      </c>
      <c r="D881" s="5" t="s">
        <v>1126</v>
      </c>
      <c r="E881" s="4" t="s">
        <v>2510</v>
      </c>
      <c r="F881" s="36">
        <v>175000</v>
      </c>
      <c r="G881" s="36">
        <v>0</v>
      </c>
      <c r="H881" s="36">
        <v>175000</v>
      </c>
      <c r="I881" s="4" t="s">
        <v>1086</v>
      </c>
      <c r="J881" s="4" t="s">
        <v>1089</v>
      </c>
      <c r="K881" s="12">
        <f t="shared" si="66"/>
        <v>175000000</v>
      </c>
      <c r="L881" s="12">
        <f t="shared" si="67"/>
        <v>0</v>
      </c>
      <c r="M881" s="12">
        <f t="shared" si="68"/>
        <v>175000000</v>
      </c>
      <c r="N881" s="13" t="str">
        <f t="shared" si="69"/>
        <v>UNICOMUNAL</v>
      </c>
      <c r="O881" s="13" t="str">
        <f t="shared" si="70"/>
        <v>UNIPROVINCIAL</v>
      </c>
      <c r="P881" s="13" t="str">
        <f>_xlfn.XLOOKUP($A881,ZONAS!$A$2:$A$18,ZONAS!$B$2:$B$18)</f>
        <v>SUR</v>
      </c>
      <c r="Q881" s="13" t="str">
        <f>_xlfn.XLOOKUP($B881,ZONAS!$D$2:$D$11,ZONAS!$E$2:$E$11)</f>
        <v>DOPO</v>
      </c>
    </row>
    <row r="882" spans="1:17" x14ac:dyDescent="0.2">
      <c r="A882" s="4" t="s">
        <v>75</v>
      </c>
      <c r="B882" s="4" t="s">
        <v>2818</v>
      </c>
      <c r="C882" s="5" t="s">
        <v>7</v>
      </c>
      <c r="D882" s="5" t="s">
        <v>3620</v>
      </c>
      <c r="E882" s="4" t="s">
        <v>3621</v>
      </c>
      <c r="F882" s="36">
        <v>539275</v>
      </c>
      <c r="G882" s="36">
        <v>0</v>
      </c>
      <c r="H882" s="36">
        <v>539275</v>
      </c>
      <c r="I882" s="4" t="s">
        <v>131</v>
      </c>
      <c r="J882" s="4" t="s">
        <v>1109</v>
      </c>
      <c r="K882" s="12">
        <f t="shared" si="66"/>
        <v>539275000</v>
      </c>
      <c r="L882" s="12">
        <f t="shared" si="67"/>
        <v>0</v>
      </c>
      <c r="M882" s="12">
        <f t="shared" si="68"/>
        <v>539275000</v>
      </c>
      <c r="N882" s="13" t="str">
        <f t="shared" si="69"/>
        <v>UNICOMUNAL</v>
      </c>
      <c r="O882" s="13" t="str">
        <f t="shared" si="70"/>
        <v>UNIPROVINCIAL</v>
      </c>
      <c r="P882" s="13" t="str">
        <f>_xlfn.XLOOKUP($A882,ZONAS!$A$2:$A$18,ZONAS!$B$2:$B$18)</f>
        <v>SUR</v>
      </c>
      <c r="Q882" s="13" t="str">
        <f>_xlfn.XLOOKUP($B882,ZONAS!$D$2:$D$11,ZONAS!$E$2:$E$11)</f>
        <v>SSSR</v>
      </c>
    </row>
    <row r="883" spans="1:17" x14ac:dyDescent="0.2">
      <c r="A883" s="4" t="s">
        <v>75</v>
      </c>
      <c r="B883" s="4" t="s">
        <v>2818</v>
      </c>
      <c r="C883" s="5" t="s">
        <v>7</v>
      </c>
      <c r="D883" s="5" t="s">
        <v>3622</v>
      </c>
      <c r="E883" s="4" t="s">
        <v>3623</v>
      </c>
      <c r="F883" s="36">
        <v>5038</v>
      </c>
      <c r="G883" s="36">
        <v>4399.3069999999998</v>
      </c>
      <c r="H883" s="36">
        <v>638.69300000000021</v>
      </c>
      <c r="I883" s="4" t="s">
        <v>130</v>
      </c>
      <c r="J883" s="4" t="s">
        <v>3624</v>
      </c>
      <c r="K883" s="12">
        <f t="shared" si="66"/>
        <v>5038000</v>
      </c>
      <c r="L883" s="12">
        <f t="shared" si="67"/>
        <v>4399307</v>
      </c>
      <c r="M883" s="12">
        <f t="shared" si="68"/>
        <v>638693.00000000023</v>
      </c>
      <c r="N883" s="13" t="str">
        <f t="shared" si="69"/>
        <v>UNICOMUNAL</v>
      </c>
      <c r="O883" s="13" t="str">
        <f t="shared" si="70"/>
        <v>UNIPROVINCIAL</v>
      </c>
      <c r="P883" s="13" t="str">
        <f>_xlfn.XLOOKUP($A883,ZONAS!$A$2:$A$18,ZONAS!$B$2:$B$18)</f>
        <v>SUR</v>
      </c>
      <c r="Q883" s="13" t="str">
        <f>_xlfn.XLOOKUP($B883,ZONAS!$D$2:$D$11,ZONAS!$E$2:$E$11)</f>
        <v>SSSR</v>
      </c>
    </row>
    <row r="884" spans="1:17" x14ac:dyDescent="0.2">
      <c r="A884" s="4" t="s">
        <v>75</v>
      </c>
      <c r="B884" s="4" t="s">
        <v>2818</v>
      </c>
      <c r="C884" s="5" t="s">
        <v>7</v>
      </c>
      <c r="D884" s="5" t="s">
        <v>3625</v>
      </c>
      <c r="E884" s="4" t="s">
        <v>3626</v>
      </c>
      <c r="F884" s="36">
        <v>5642</v>
      </c>
      <c r="G884" s="36">
        <v>0</v>
      </c>
      <c r="H884" s="36">
        <v>5642</v>
      </c>
      <c r="I884" s="4" t="s">
        <v>130</v>
      </c>
      <c r="J884" s="4" t="s">
        <v>1083</v>
      </c>
      <c r="K884" s="12">
        <f t="shared" si="66"/>
        <v>5642000</v>
      </c>
      <c r="L884" s="12">
        <f t="shared" si="67"/>
        <v>0</v>
      </c>
      <c r="M884" s="12">
        <f t="shared" si="68"/>
        <v>5642000</v>
      </c>
      <c r="N884" s="13" t="str">
        <f t="shared" si="69"/>
        <v>UNICOMUNAL</v>
      </c>
      <c r="O884" s="13" t="str">
        <f t="shared" si="70"/>
        <v>UNIPROVINCIAL</v>
      </c>
      <c r="P884" s="13" t="str">
        <f>_xlfn.XLOOKUP($A884,ZONAS!$A$2:$A$18,ZONAS!$B$2:$B$18)</f>
        <v>SUR</v>
      </c>
      <c r="Q884" s="13" t="str">
        <f>_xlfn.XLOOKUP($B884,ZONAS!$D$2:$D$11,ZONAS!$E$2:$E$11)</f>
        <v>SSSR</v>
      </c>
    </row>
    <row r="885" spans="1:17" x14ac:dyDescent="0.2">
      <c r="A885" s="4" t="s">
        <v>75</v>
      </c>
      <c r="B885" s="4" t="s">
        <v>2818</v>
      </c>
      <c r="C885" s="5" t="s">
        <v>7</v>
      </c>
      <c r="D885" s="5" t="s">
        <v>3627</v>
      </c>
      <c r="E885" s="4" t="s">
        <v>3628</v>
      </c>
      <c r="F885" s="36">
        <v>4412187</v>
      </c>
      <c r="G885" s="36">
        <v>97802.453999999998</v>
      </c>
      <c r="H885" s="36">
        <v>4314384.5460000001</v>
      </c>
      <c r="I885" s="4" t="s">
        <v>23</v>
      </c>
      <c r="J885" s="4" t="s">
        <v>24</v>
      </c>
      <c r="K885" s="12">
        <f t="shared" si="66"/>
        <v>4412187000</v>
      </c>
      <c r="L885" s="12">
        <f t="shared" si="67"/>
        <v>97802454</v>
      </c>
      <c r="M885" s="12">
        <f t="shared" si="68"/>
        <v>4314384546</v>
      </c>
      <c r="N885" s="13" t="str">
        <f t="shared" si="69"/>
        <v>INTERCOMUNAL</v>
      </c>
      <c r="O885" s="13" t="str">
        <f t="shared" si="70"/>
        <v>INTERPROVINCIAL</v>
      </c>
      <c r="P885" s="13" t="str">
        <f>_xlfn.XLOOKUP($A885,ZONAS!$A$2:$A$18,ZONAS!$B$2:$B$18)</f>
        <v>SUR</v>
      </c>
      <c r="Q885" s="13" t="str">
        <f>_xlfn.XLOOKUP($B885,ZONAS!$D$2:$D$11,ZONAS!$E$2:$E$11)</f>
        <v>SSSR</v>
      </c>
    </row>
    <row r="886" spans="1:17" x14ac:dyDescent="0.2">
      <c r="A886" s="4" t="s">
        <v>75</v>
      </c>
      <c r="B886" s="4" t="s">
        <v>2818</v>
      </c>
      <c r="C886" s="5" t="s">
        <v>7</v>
      </c>
      <c r="D886" s="5" t="s">
        <v>1984</v>
      </c>
      <c r="E886" s="4" t="s">
        <v>2511</v>
      </c>
      <c r="F886" s="36">
        <v>364462</v>
      </c>
      <c r="G886" s="36">
        <v>173181.25</v>
      </c>
      <c r="H886" s="36">
        <v>191280.75</v>
      </c>
      <c r="I886" s="4" t="s">
        <v>130</v>
      </c>
      <c r="J886" s="4" t="s">
        <v>1985</v>
      </c>
      <c r="K886" s="12">
        <f t="shared" si="66"/>
        <v>364462000</v>
      </c>
      <c r="L886" s="12">
        <f t="shared" si="67"/>
        <v>173181250</v>
      </c>
      <c r="M886" s="12">
        <f t="shared" si="68"/>
        <v>191280750</v>
      </c>
      <c r="N886" s="13" t="str">
        <f t="shared" si="69"/>
        <v>UNICOMUNAL</v>
      </c>
      <c r="O886" s="13" t="str">
        <f t="shared" si="70"/>
        <v>UNIPROVINCIAL</v>
      </c>
      <c r="P886" s="13" t="str">
        <f>_xlfn.XLOOKUP($A886,ZONAS!$A$2:$A$18,ZONAS!$B$2:$B$18)</f>
        <v>SUR</v>
      </c>
      <c r="Q886" s="13" t="str">
        <f>_xlfn.XLOOKUP($B886,ZONAS!$D$2:$D$11,ZONAS!$E$2:$E$11)</f>
        <v>SSSR</v>
      </c>
    </row>
    <row r="887" spans="1:17" x14ac:dyDescent="0.2">
      <c r="A887" s="4" t="s">
        <v>75</v>
      </c>
      <c r="B887" s="4" t="s">
        <v>2818</v>
      </c>
      <c r="C887" s="5" t="s">
        <v>7</v>
      </c>
      <c r="D887" s="5" t="s">
        <v>1986</v>
      </c>
      <c r="E887" s="4" t="s">
        <v>1987</v>
      </c>
      <c r="F887" s="36">
        <v>19050</v>
      </c>
      <c r="G887" s="36">
        <v>0</v>
      </c>
      <c r="H887" s="36">
        <v>19050</v>
      </c>
      <c r="I887" s="4" t="s">
        <v>131</v>
      </c>
      <c r="J887" s="4" t="s">
        <v>1109</v>
      </c>
      <c r="K887" s="12">
        <f t="shared" si="66"/>
        <v>19050000</v>
      </c>
      <c r="L887" s="12">
        <f t="shared" si="67"/>
        <v>0</v>
      </c>
      <c r="M887" s="12">
        <f t="shared" si="68"/>
        <v>19050000</v>
      </c>
      <c r="N887" s="13" t="str">
        <f t="shared" si="69"/>
        <v>UNICOMUNAL</v>
      </c>
      <c r="O887" s="13" t="str">
        <f t="shared" si="70"/>
        <v>UNIPROVINCIAL</v>
      </c>
      <c r="P887" s="13" t="str">
        <f>_xlfn.XLOOKUP($A887,ZONAS!$A$2:$A$18,ZONAS!$B$2:$B$18)</f>
        <v>SUR</v>
      </c>
      <c r="Q887" s="13" t="str">
        <f>_xlfn.XLOOKUP($B887,ZONAS!$D$2:$D$11,ZONAS!$E$2:$E$11)</f>
        <v>SSSR</v>
      </c>
    </row>
    <row r="888" spans="1:17" x14ac:dyDescent="0.2">
      <c r="A888" s="4" t="s">
        <v>75</v>
      </c>
      <c r="B888" s="4" t="s">
        <v>2818</v>
      </c>
      <c r="C888" s="5" t="s">
        <v>7</v>
      </c>
      <c r="D888" s="5" t="s">
        <v>1988</v>
      </c>
      <c r="E888" s="4" t="s">
        <v>1989</v>
      </c>
      <c r="F888" s="36">
        <v>84608</v>
      </c>
      <c r="G888" s="36">
        <v>0</v>
      </c>
      <c r="H888" s="36">
        <v>84608</v>
      </c>
      <c r="I888" s="4" t="s">
        <v>131</v>
      </c>
      <c r="J888" s="4" t="s">
        <v>1109</v>
      </c>
      <c r="K888" s="12">
        <f t="shared" si="66"/>
        <v>84608000</v>
      </c>
      <c r="L888" s="12">
        <f t="shared" si="67"/>
        <v>0</v>
      </c>
      <c r="M888" s="12">
        <f t="shared" si="68"/>
        <v>84608000</v>
      </c>
      <c r="N888" s="13" t="str">
        <f t="shared" si="69"/>
        <v>UNICOMUNAL</v>
      </c>
      <c r="O888" s="13" t="str">
        <f t="shared" si="70"/>
        <v>UNIPROVINCIAL</v>
      </c>
      <c r="P888" s="13" t="str">
        <f>_xlfn.XLOOKUP($A888,ZONAS!$A$2:$A$18,ZONAS!$B$2:$B$18)</f>
        <v>SUR</v>
      </c>
      <c r="Q888" s="13" t="str">
        <f>_xlfn.XLOOKUP($B888,ZONAS!$D$2:$D$11,ZONAS!$E$2:$E$11)</f>
        <v>SSSR</v>
      </c>
    </row>
    <row r="889" spans="1:17" x14ac:dyDescent="0.2">
      <c r="A889" s="4" t="s">
        <v>75</v>
      </c>
      <c r="B889" s="4" t="s">
        <v>2818</v>
      </c>
      <c r="C889" s="5" t="s">
        <v>7</v>
      </c>
      <c r="D889" s="5" t="s">
        <v>3629</v>
      </c>
      <c r="E889" s="4" t="s">
        <v>3630</v>
      </c>
      <c r="F889" s="36">
        <v>1593993</v>
      </c>
      <c r="G889" s="36">
        <v>0</v>
      </c>
      <c r="H889" s="36">
        <v>1593993</v>
      </c>
      <c r="I889" s="4" t="s">
        <v>131</v>
      </c>
      <c r="J889" s="4" t="s">
        <v>1109</v>
      </c>
      <c r="K889" s="12">
        <f t="shared" si="66"/>
        <v>1593993000</v>
      </c>
      <c r="L889" s="12">
        <f t="shared" si="67"/>
        <v>0</v>
      </c>
      <c r="M889" s="12">
        <f t="shared" si="68"/>
        <v>1593993000</v>
      </c>
      <c r="N889" s="13" t="str">
        <f t="shared" si="69"/>
        <v>UNICOMUNAL</v>
      </c>
      <c r="O889" s="13" t="str">
        <f t="shared" si="70"/>
        <v>UNIPROVINCIAL</v>
      </c>
      <c r="P889" s="13" t="str">
        <f>_xlfn.XLOOKUP($A889,ZONAS!$A$2:$A$18,ZONAS!$B$2:$B$18)</f>
        <v>SUR</v>
      </c>
      <c r="Q889" s="13" t="str">
        <f>_xlfn.XLOOKUP($B889,ZONAS!$D$2:$D$11,ZONAS!$E$2:$E$11)</f>
        <v>SSSR</v>
      </c>
    </row>
    <row r="890" spans="1:17" x14ac:dyDescent="0.2">
      <c r="A890" s="4" t="s">
        <v>75</v>
      </c>
      <c r="B890" s="4" t="s">
        <v>2818</v>
      </c>
      <c r="C890" s="5" t="s">
        <v>7</v>
      </c>
      <c r="D890" s="5" t="s">
        <v>1990</v>
      </c>
      <c r="E890" s="4" t="s">
        <v>1991</v>
      </c>
      <c r="F890" s="36">
        <v>3631903</v>
      </c>
      <c r="G890" s="36">
        <v>857556.96600000001</v>
      </c>
      <c r="H890" s="36">
        <v>2774346.034</v>
      </c>
      <c r="I890" s="4" t="s">
        <v>130</v>
      </c>
      <c r="J890" s="4" t="s">
        <v>1103</v>
      </c>
      <c r="K890" s="12">
        <f t="shared" si="66"/>
        <v>3631903000</v>
      </c>
      <c r="L890" s="12">
        <f t="shared" si="67"/>
        <v>857556966</v>
      </c>
      <c r="M890" s="12">
        <f t="shared" si="68"/>
        <v>2774346034</v>
      </c>
      <c r="N890" s="13" t="str">
        <f t="shared" si="69"/>
        <v>UNICOMUNAL</v>
      </c>
      <c r="O890" s="13" t="str">
        <f t="shared" si="70"/>
        <v>UNIPROVINCIAL</v>
      </c>
      <c r="P890" s="13" t="str">
        <f>_xlfn.XLOOKUP($A890,ZONAS!$A$2:$A$18,ZONAS!$B$2:$B$18)</f>
        <v>SUR</v>
      </c>
      <c r="Q890" s="13" t="str">
        <f>_xlfn.XLOOKUP($B890,ZONAS!$D$2:$D$11,ZONAS!$E$2:$E$11)</f>
        <v>SSSR</v>
      </c>
    </row>
    <row r="891" spans="1:17" x14ac:dyDescent="0.2">
      <c r="A891" s="4" t="s">
        <v>75</v>
      </c>
      <c r="B891" s="4" t="s">
        <v>2818</v>
      </c>
      <c r="C891" s="5" t="s">
        <v>7</v>
      </c>
      <c r="D891" s="5" t="s">
        <v>1992</v>
      </c>
      <c r="E891" s="4" t="s">
        <v>1993</v>
      </c>
      <c r="F891" s="36">
        <v>1217668</v>
      </c>
      <c r="G891" s="36">
        <v>256692.83900000001</v>
      </c>
      <c r="H891" s="36">
        <v>960975.16099999996</v>
      </c>
      <c r="I891" s="4" t="s">
        <v>23</v>
      </c>
      <c r="J891" s="4" t="s">
        <v>24</v>
      </c>
      <c r="K891" s="12">
        <f t="shared" si="66"/>
        <v>1217668000</v>
      </c>
      <c r="L891" s="12">
        <f t="shared" si="67"/>
        <v>256692839</v>
      </c>
      <c r="M891" s="12">
        <f t="shared" si="68"/>
        <v>960975161</v>
      </c>
      <c r="N891" s="13" t="str">
        <f t="shared" si="69"/>
        <v>INTERCOMUNAL</v>
      </c>
      <c r="O891" s="13" t="str">
        <f t="shared" si="70"/>
        <v>INTERPROVINCIAL</v>
      </c>
      <c r="P891" s="13" t="str">
        <f>_xlfn.XLOOKUP($A891,ZONAS!$A$2:$A$18,ZONAS!$B$2:$B$18)</f>
        <v>SUR</v>
      </c>
      <c r="Q891" s="13" t="str">
        <f>_xlfn.XLOOKUP($B891,ZONAS!$D$2:$D$11,ZONAS!$E$2:$E$11)</f>
        <v>SSSR</v>
      </c>
    </row>
    <row r="892" spans="1:17" x14ac:dyDescent="0.2">
      <c r="A892" s="4" t="s">
        <v>75</v>
      </c>
      <c r="B892" s="4" t="s">
        <v>2818</v>
      </c>
      <c r="C892" s="5" t="s">
        <v>7</v>
      </c>
      <c r="D892" s="5" t="s">
        <v>1994</v>
      </c>
      <c r="E892" s="4" t="s">
        <v>2512</v>
      </c>
      <c r="F892" s="36">
        <v>1296212</v>
      </c>
      <c r="G892" s="36">
        <v>877824.81700000004</v>
      </c>
      <c r="H892" s="36">
        <v>418387.18299999996</v>
      </c>
      <c r="I892" s="4" t="s">
        <v>130</v>
      </c>
      <c r="J892" s="4" t="s">
        <v>1083</v>
      </c>
      <c r="K892" s="12">
        <f t="shared" si="66"/>
        <v>1296212000</v>
      </c>
      <c r="L892" s="12">
        <f t="shared" si="67"/>
        <v>877824817</v>
      </c>
      <c r="M892" s="12">
        <f t="shared" si="68"/>
        <v>418387182.99999994</v>
      </c>
      <c r="N892" s="13" t="str">
        <f t="shared" si="69"/>
        <v>UNICOMUNAL</v>
      </c>
      <c r="O892" s="13" t="str">
        <f t="shared" si="70"/>
        <v>UNIPROVINCIAL</v>
      </c>
      <c r="P892" s="13" t="str">
        <f>_xlfn.XLOOKUP($A892,ZONAS!$A$2:$A$18,ZONAS!$B$2:$B$18)</f>
        <v>SUR</v>
      </c>
      <c r="Q892" s="13" t="str">
        <f>_xlfn.XLOOKUP($B892,ZONAS!$D$2:$D$11,ZONAS!$E$2:$E$11)</f>
        <v>SSSR</v>
      </c>
    </row>
    <row r="893" spans="1:17" x14ac:dyDescent="0.2">
      <c r="A893" s="4" t="s">
        <v>75</v>
      </c>
      <c r="B893" s="4" t="s">
        <v>2818</v>
      </c>
      <c r="C893" s="5" t="s">
        <v>7</v>
      </c>
      <c r="D893" s="5" t="s">
        <v>3631</v>
      </c>
      <c r="E893" s="4" t="s">
        <v>3632</v>
      </c>
      <c r="F893" s="36">
        <v>633616</v>
      </c>
      <c r="G893" s="36">
        <v>0</v>
      </c>
      <c r="H893" s="36">
        <v>633616</v>
      </c>
      <c r="I893" s="4" t="s">
        <v>130</v>
      </c>
      <c r="J893" s="4" t="s">
        <v>1985</v>
      </c>
      <c r="K893" s="12">
        <f t="shared" si="66"/>
        <v>633616000</v>
      </c>
      <c r="L893" s="12">
        <f t="shared" si="67"/>
        <v>0</v>
      </c>
      <c r="M893" s="12">
        <f t="shared" si="68"/>
        <v>633616000</v>
      </c>
      <c r="N893" s="13" t="str">
        <f t="shared" si="69"/>
        <v>UNICOMUNAL</v>
      </c>
      <c r="O893" s="13" t="str">
        <f t="shared" si="70"/>
        <v>UNIPROVINCIAL</v>
      </c>
      <c r="P893" s="13" t="str">
        <f>_xlfn.XLOOKUP($A893,ZONAS!$A$2:$A$18,ZONAS!$B$2:$B$18)</f>
        <v>SUR</v>
      </c>
      <c r="Q893" s="13" t="str">
        <f>_xlfn.XLOOKUP($B893,ZONAS!$D$2:$D$11,ZONAS!$E$2:$E$11)</f>
        <v>SSSR</v>
      </c>
    </row>
    <row r="894" spans="1:17" x14ac:dyDescent="0.2">
      <c r="A894" s="4" t="s">
        <v>75</v>
      </c>
      <c r="B894" s="4" t="s">
        <v>2818</v>
      </c>
      <c r="C894" s="5" t="s">
        <v>7</v>
      </c>
      <c r="D894" s="5" t="s">
        <v>3633</v>
      </c>
      <c r="E894" s="4" t="s">
        <v>3634</v>
      </c>
      <c r="F894" s="36">
        <v>4332771</v>
      </c>
      <c r="G894" s="36">
        <v>835756.88199999998</v>
      </c>
      <c r="H894" s="36">
        <v>3497014.1179999998</v>
      </c>
      <c r="I894" s="4" t="s">
        <v>23</v>
      </c>
      <c r="J894" s="4" t="s">
        <v>24</v>
      </c>
      <c r="K894" s="12">
        <f t="shared" si="66"/>
        <v>4332771000</v>
      </c>
      <c r="L894" s="12">
        <f t="shared" si="67"/>
        <v>835756882</v>
      </c>
      <c r="M894" s="12">
        <f t="shared" si="68"/>
        <v>3497014118</v>
      </c>
      <c r="N894" s="13" t="str">
        <f t="shared" si="69"/>
        <v>INTERCOMUNAL</v>
      </c>
      <c r="O894" s="13" t="str">
        <f t="shared" si="70"/>
        <v>INTERPROVINCIAL</v>
      </c>
      <c r="P894" s="13" t="str">
        <f>_xlfn.XLOOKUP($A894,ZONAS!$A$2:$A$18,ZONAS!$B$2:$B$18)</f>
        <v>SUR</v>
      </c>
      <c r="Q894" s="13" t="str">
        <f>_xlfn.XLOOKUP($B894,ZONAS!$D$2:$D$11,ZONAS!$E$2:$E$11)</f>
        <v>SSSR</v>
      </c>
    </row>
    <row r="895" spans="1:17" x14ac:dyDescent="0.2">
      <c r="A895" s="4" t="s">
        <v>75</v>
      </c>
      <c r="B895" s="4" t="s">
        <v>2818</v>
      </c>
      <c r="C895" s="5" t="s">
        <v>7</v>
      </c>
      <c r="D895" s="5" t="s">
        <v>3635</v>
      </c>
      <c r="E895" s="4" t="s">
        <v>3636</v>
      </c>
      <c r="F895" s="36">
        <v>894045</v>
      </c>
      <c r="G895" s="36">
        <v>0</v>
      </c>
      <c r="H895" s="36">
        <v>894045</v>
      </c>
      <c r="I895" s="4" t="s">
        <v>1086</v>
      </c>
      <c r="J895" s="4" t="s">
        <v>1118</v>
      </c>
      <c r="K895" s="12">
        <f t="shared" si="66"/>
        <v>894045000</v>
      </c>
      <c r="L895" s="12">
        <f t="shared" si="67"/>
        <v>0</v>
      </c>
      <c r="M895" s="12">
        <f t="shared" si="68"/>
        <v>894045000</v>
      </c>
      <c r="N895" s="13" t="str">
        <f t="shared" si="69"/>
        <v>UNICOMUNAL</v>
      </c>
      <c r="O895" s="13" t="str">
        <f t="shared" si="70"/>
        <v>UNIPROVINCIAL</v>
      </c>
      <c r="P895" s="13" t="str">
        <f>_xlfn.XLOOKUP($A895,ZONAS!$A$2:$A$18,ZONAS!$B$2:$B$18)</f>
        <v>SUR</v>
      </c>
      <c r="Q895" s="13" t="str">
        <f>_xlfn.XLOOKUP($B895,ZONAS!$D$2:$D$11,ZONAS!$E$2:$E$11)</f>
        <v>SSSR</v>
      </c>
    </row>
    <row r="896" spans="1:17" x14ac:dyDescent="0.2">
      <c r="A896" s="4" t="s">
        <v>75</v>
      </c>
      <c r="B896" s="4" t="s">
        <v>2818</v>
      </c>
      <c r="C896" s="5" t="s">
        <v>7</v>
      </c>
      <c r="D896" s="5" t="s">
        <v>3637</v>
      </c>
      <c r="E896" s="4" t="s">
        <v>3638</v>
      </c>
      <c r="F896" s="36">
        <v>780624</v>
      </c>
      <c r="G896" s="36">
        <v>0</v>
      </c>
      <c r="H896" s="36">
        <v>780624</v>
      </c>
      <c r="I896" s="4" t="s">
        <v>130</v>
      </c>
      <c r="J896" s="4" t="s">
        <v>1083</v>
      </c>
      <c r="K896" s="12">
        <f t="shared" si="66"/>
        <v>780624000</v>
      </c>
      <c r="L896" s="12">
        <f t="shared" si="67"/>
        <v>0</v>
      </c>
      <c r="M896" s="12">
        <f t="shared" si="68"/>
        <v>780624000</v>
      </c>
      <c r="N896" s="13" t="str">
        <f t="shared" si="69"/>
        <v>UNICOMUNAL</v>
      </c>
      <c r="O896" s="13" t="str">
        <f t="shared" si="70"/>
        <v>UNIPROVINCIAL</v>
      </c>
      <c r="P896" s="13" t="str">
        <f>_xlfn.XLOOKUP($A896,ZONAS!$A$2:$A$18,ZONAS!$B$2:$B$18)</f>
        <v>SUR</v>
      </c>
      <c r="Q896" s="13" t="str">
        <f>_xlfn.XLOOKUP($B896,ZONAS!$D$2:$D$11,ZONAS!$E$2:$E$11)</f>
        <v>SSSR</v>
      </c>
    </row>
    <row r="897" spans="1:17" x14ac:dyDescent="0.2">
      <c r="A897" s="4" t="s">
        <v>75</v>
      </c>
      <c r="B897" s="4" t="s">
        <v>306</v>
      </c>
      <c r="C897" s="5" t="s">
        <v>7</v>
      </c>
      <c r="D897" s="5" t="s">
        <v>1127</v>
      </c>
      <c r="E897" s="4" t="s">
        <v>1128</v>
      </c>
      <c r="F897" s="36">
        <v>5000</v>
      </c>
      <c r="G897" s="36">
        <v>0</v>
      </c>
      <c r="H897" s="36">
        <v>5000</v>
      </c>
      <c r="I897" s="4" t="s">
        <v>23</v>
      </c>
      <c r="J897" s="4" t="s">
        <v>24</v>
      </c>
      <c r="K897" s="12">
        <f t="shared" si="66"/>
        <v>5000000</v>
      </c>
      <c r="L897" s="12">
        <f t="shared" si="67"/>
        <v>0</v>
      </c>
      <c r="M897" s="12">
        <f t="shared" si="68"/>
        <v>5000000</v>
      </c>
      <c r="N897" s="13" t="str">
        <f t="shared" si="69"/>
        <v>INTERCOMUNAL</v>
      </c>
      <c r="O897" s="13" t="str">
        <f t="shared" si="70"/>
        <v>INTERPROVINCIAL</v>
      </c>
      <c r="P897" s="13" t="str">
        <f>_xlfn.XLOOKUP($A897,ZONAS!$A$2:$A$18,ZONAS!$B$2:$B$18)</f>
        <v>SUR</v>
      </c>
      <c r="Q897" s="13" t="str">
        <f>_xlfn.XLOOKUP($B897,ZONAS!$D$2:$D$11,ZONAS!$E$2:$E$11)</f>
        <v>DCOP</v>
      </c>
    </row>
    <row r="898" spans="1:17" x14ac:dyDescent="0.2">
      <c r="A898" s="4" t="s">
        <v>75</v>
      </c>
      <c r="B898" s="4" t="s">
        <v>306</v>
      </c>
      <c r="C898" s="5" t="s">
        <v>7</v>
      </c>
      <c r="D898" s="5" t="s">
        <v>1129</v>
      </c>
      <c r="E898" s="4" t="s">
        <v>2513</v>
      </c>
      <c r="F898" s="36">
        <v>1843729</v>
      </c>
      <c r="G898" s="36">
        <v>258744.67200000002</v>
      </c>
      <c r="H898" s="36">
        <v>1584984.328</v>
      </c>
      <c r="I898" s="4" t="s">
        <v>131</v>
      </c>
      <c r="J898" s="4" t="s">
        <v>24</v>
      </c>
      <c r="K898" s="12">
        <f t="shared" si="66"/>
        <v>1843729000</v>
      </c>
      <c r="L898" s="12">
        <f t="shared" si="67"/>
        <v>258744672.00000003</v>
      </c>
      <c r="M898" s="12">
        <f t="shared" si="68"/>
        <v>1584984328</v>
      </c>
      <c r="N898" s="13" t="str">
        <f t="shared" si="69"/>
        <v>INTERCOMUNAL</v>
      </c>
      <c r="O898" s="13" t="str">
        <f t="shared" si="70"/>
        <v>UNIPROVINCIAL</v>
      </c>
      <c r="P898" s="13" t="str">
        <f>_xlfn.XLOOKUP($A898,ZONAS!$A$2:$A$18,ZONAS!$B$2:$B$18)</f>
        <v>SUR</v>
      </c>
      <c r="Q898" s="13" t="str">
        <f>_xlfn.XLOOKUP($B898,ZONAS!$D$2:$D$11,ZONAS!$E$2:$E$11)</f>
        <v>DCOP</v>
      </c>
    </row>
    <row r="899" spans="1:17" x14ac:dyDescent="0.2">
      <c r="A899" s="4" t="s">
        <v>76</v>
      </c>
      <c r="B899" s="4" t="s">
        <v>319</v>
      </c>
      <c r="C899" s="5" t="s">
        <v>7</v>
      </c>
      <c r="D899" s="5" t="s">
        <v>2138</v>
      </c>
      <c r="E899" s="4" t="s">
        <v>2516</v>
      </c>
      <c r="F899" s="36">
        <v>47817</v>
      </c>
      <c r="G899" s="36">
        <v>10340</v>
      </c>
      <c r="H899" s="36">
        <v>37477</v>
      </c>
      <c r="I899" s="4" t="s">
        <v>70</v>
      </c>
      <c r="J899" s="4" t="s">
        <v>70</v>
      </c>
      <c r="K899" s="12">
        <f t="shared" ref="K899:K962" si="71">F899*1000</f>
        <v>47817000</v>
      </c>
      <c r="L899" s="12">
        <f t="shared" ref="L899:L962" si="72">G899*1000</f>
        <v>10340000</v>
      </c>
      <c r="M899" s="12">
        <f t="shared" ref="M899:M962" si="73">H899*1000</f>
        <v>37477000</v>
      </c>
      <c r="N899" s="13" t="str">
        <f t="shared" ref="N899:N962" si="74">IF(J899="intercomunal","INTERCOMUNAL","UNICOMUNAL")</f>
        <v>UNICOMUNAL</v>
      </c>
      <c r="O899" s="13" t="str">
        <f t="shared" ref="O899:O962" si="75">IF(I899="INTERPROVINCIAL","INTERPROVINCIAL","UNIPROVINCIAL")</f>
        <v>UNIPROVINCIAL</v>
      </c>
      <c r="P899" s="13" t="str">
        <f>_xlfn.XLOOKUP($A899,ZONAS!$A$2:$A$18,ZONAS!$B$2:$B$18)</f>
        <v>SUR</v>
      </c>
      <c r="Q899" s="13" t="str">
        <f>_xlfn.XLOOKUP($B899,ZONAS!$D$2:$D$11,ZONAS!$E$2:$E$11)</f>
        <v>DARQ</v>
      </c>
    </row>
    <row r="900" spans="1:17" x14ac:dyDescent="0.2">
      <c r="A900" s="4" t="s">
        <v>76</v>
      </c>
      <c r="B900" s="4" t="s">
        <v>252</v>
      </c>
      <c r="C900" s="5" t="s">
        <v>8</v>
      </c>
      <c r="D900" s="5" t="s">
        <v>2139</v>
      </c>
      <c r="E900" s="4" t="s">
        <v>2517</v>
      </c>
      <c r="F900" s="36">
        <v>221989</v>
      </c>
      <c r="G900" s="36">
        <v>0</v>
      </c>
      <c r="H900" s="36">
        <v>221989</v>
      </c>
      <c r="I900" s="4" t="s">
        <v>72</v>
      </c>
      <c r="J900" s="4" t="s">
        <v>2140</v>
      </c>
      <c r="K900" s="12">
        <f t="shared" si="71"/>
        <v>221989000</v>
      </c>
      <c r="L900" s="12">
        <f t="shared" si="72"/>
        <v>0</v>
      </c>
      <c r="M900" s="12">
        <f t="shared" si="73"/>
        <v>221989000</v>
      </c>
      <c r="N900" s="13" t="str">
        <f t="shared" si="74"/>
        <v>UNICOMUNAL</v>
      </c>
      <c r="O900" s="13" t="str">
        <f t="shared" si="75"/>
        <v>UNIPROVINCIAL</v>
      </c>
      <c r="P900" s="13" t="str">
        <f>_xlfn.XLOOKUP($A900,ZONAS!$A$2:$A$18,ZONAS!$B$2:$B$18)</f>
        <v>SUR</v>
      </c>
      <c r="Q900" s="13" t="str">
        <f>_xlfn.XLOOKUP($B900,ZONAS!$D$2:$D$11,ZONAS!$E$2:$E$11)</f>
        <v>DOHR</v>
      </c>
    </row>
    <row r="901" spans="1:17" x14ac:dyDescent="0.2">
      <c r="A901" s="4" t="s">
        <v>76</v>
      </c>
      <c r="B901" s="4" t="s">
        <v>252</v>
      </c>
      <c r="C901" s="5" t="s">
        <v>8</v>
      </c>
      <c r="D901" s="5" t="s">
        <v>2141</v>
      </c>
      <c r="E901" s="4" t="s">
        <v>2518</v>
      </c>
      <c r="F901" s="36">
        <v>254719</v>
      </c>
      <c r="G901" s="36">
        <v>0</v>
      </c>
      <c r="H901" s="36">
        <v>254719</v>
      </c>
      <c r="I901" s="4" t="s">
        <v>73</v>
      </c>
      <c r="J901" s="4" t="s">
        <v>74</v>
      </c>
      <c r="K901" s="12">
        <f t="shared" si="71"/>
        <v>254719000</v>
      </c>
      <c r="L901" s="12">
        <f t="shared" si="72"/>
        <v>0</v>
      </c>
      <c r="M901" s="12">
        <f t="shared" si="73"/>
        <v>254719000</v>
      </c>
      <c r="N901" s="13" t="str">
        <f t="shared" si="74"/>
        <v>UNICOMUNAL</v>
      </c>
      <c r="O901" s="13" t="str">
        <f t="shared" si="75"/>
        <v>UNIPROVINCIAL</v>
      </c>
      <c r="P901" s="13" t="str">
        <f>_xlfn.XLOOKUP($A901,ZONAS!$A$2:$A$18,ZONAS!$B$2:$B$18)</f>
        <v>SUR</v>
      </c>
      <c r="Q901" s="13" t="str">
        <f>_xlfn.XLOOKUP($B901,ZONAS!$D$2:$D$11,ZONAS!$E$2:$E$11)</f>
        <v>DOHR</v>
      </c>
    </row>
    <row r="902" spans="1:17" x14ac:dyDescent="0.2">
      <c r="A902" s="4" t="s">
        <v>76</v>
      </c>
      <c r="B902" s="4" t="s">
        <v>252</v>
      </c>
      <c r="C902" s="5" t="s">
        <v>7</v>
      </c>
      <c r="D902" s="5" t="s">
        <v>1996</v>
      </c>
      <c r="E902" s="4" t="s">
        <v>1997</v>
      </c>
      <c r="F902" s="36">
        <v>320071</v>
      </c>
      <c r="G902" s="36">
        <v>297064.99400000001</v>
      </c>
      <c r="H902" s="36">
        <v>23006.005999999994</v>
      </c>
      <c r="I902" s="4" t="s">
        <v>70</v>
      </c>
      <c r="J902" s="4" t="s">
        <v>1213</v>
      </c>
      <c r="K902" s="12">
        <f t="shared" si="71"/>
        <v>320071000</v>
      </c>
      <c r="L902" s="12">
        <f t="shared" si="72"/>
        <v>297064994</v>
      </c>
      <c r="M902" s="12">
        <f t="shared" si="73"/>
        <v>23006005.999999993</v>
      </c>
      <c r="N902" s="13" t="str">
        <f t="shared" si="74"/>
        <v>UNICOMUNAL</v>
      </c>
      <c r="O902" s="13" t="str">
        <f t="shared" si="75"/>
        <v>UNIPROVINCIAL</v>
      </c>
      <c r="P902" s="13" t="str">
        <f>_xlfn.XLOOKUP($A902,ZONAS!$A$2:$A$18,ZONAS!$B$2:$B$18)</f>
        <v>SUR</v>
      </c>
      <c r="Q902" s="13" t="str">
        <f>_xlfn.XLOOKUP($B902,ZONAS!$D$2:$D$11,ZONAS!$E$2:$E$11)</f>
        <v>DOHR</v>
      </c>
    </row>
    <row r="903" spans="1:17" x14ac:dyDescent="0.2">
      <c r="A903" s="4" t="s">
        <v>76</v>
      </c>
      <c r="B903" s="4" t="s">
        <v>252</v>
      </c>
      <c r="C903" s="5" t="s">
        <v>7</v>
      </c>
      <c r="D903" s="5" t="s">
        <v>1132</v>
      </c>
      <c r="E903" s="4" t="s">
        <v>1133</v>
      </c>
      <c r="F903" s="36">
        <v>1422063</v>
      </c>
      <c r="G903" s="36">
        <v>265480.75400000002</v>
      </c>
      <c r="H903" s="36">
        <v>1156582.246</v>
      </c>
      <c r="I903" s="4" t="s">
        <v>70</v>
      </c>
      <c r="J903" s="4" t="s">
        <v>1134</v>
      </c>
      <c r="K903" s="12">
        <f t="shared" si="71"/>
        <v>1422063000</v>
      </c>
      <c r="L903" s="12">
        <f t="shared" si="72"/>
        <v>265480754.00000003</v>
      </c>
      <c r="M903" s="12">
        <f t="shared" si="73"/>
        <v>1156582246</v>
      </c>
      <c r="N903" s="13" t="str">
        <f t="shared" si="74"/>
        <v>UNICOMUNAL</v>
      </c>
      <c r="O903" s="13" t="str">
        <f t="shared" si="75"/>
        <v>UNIPROVINCIAL</v>
      </c>
      <c r="P903" s="13" t="str">
        <f>_xlfn.XLOOKUP($A903,ZONAS!$A$2:$A$18,ZONAS!$B$2:$B$18)</f>
        <v>SUR</v>
      </c>
      <c r="Q903" s="13" t="str">
        <f>_xlfn.XLOOKUP($B903,ZONAS!$D$2:$D$11,ZONAS!$E$2:$E$11)</f>
        <v>DOHR</v>
      </c>
    </row>
    <row r="904" spans="1:17" x14ac:dyDescent="0.2">
      <c r="A904" s="4" t="s">
        <v>76</v>
      </c>
      <c r="B904" s="4" t="s">
        <v>252</v>
      </c>
      <c r="C904" s="5" t="s">
        <v>7</v>
      </c>
      <c r="D904" s="5" t="s">
        <v>1995</v>
      </c>
      <c r="E904" s="4" t="s">
        <v>2514</v>
      </c>
      <c r="F904" s="36">
        <v>3000000</v>
      </c>
      <c r="G904" s="36">
        <v>0</v>
      </c>
      <c r="H904" s="36">
        <v>3000000</v>
      </c>
      <c r="I904" s="4" t="s">
        <v>70</v>
      </c>
      <c r="J904" s="4" t="s">
        <v>70</v>
      </c>
      <c r="K904" s="12">
        <f t="shared" si="71"/>
        <v>3000000000</v>
      </c>
      <c r="L904" s="12">
        <f t="shared" si="72"/>
        <v>0</v>
      </c>
      <c r="M904" s="12">
        <f t="shared" si="73"/>
        <v>3000000000</v>
      </c>
      <c r="N904" s="13" t="str">
        <f t="shared" si="74"/>
        <v>UNICOMUNAL</v>
      </c>
      <c r="O904" s="13" t="str">
        <f t="shared" si="75"/>
        <v>UNIPROVINCIAL</v>
      </c>
      <c r="P904" s="13" t="str">
        <f>_xlfn.XLOOKUP($A904,ZONAS!$A$2:$A$18,ZONAS!$B$2:$B$18)</f>
        <v>SUR</v>
      </c>
      <c r="Q904" s="13" t="str">
        <f>_xlfn.XLOOKUP($B904,ZONAS!$D$2:$D$11,ZONAS!$E$2:$E$11)</f>
        <v>DOHR</v>
      </c>
    </row>
    <row r="905" spans="1:17" x14ac:dyDescent="0.2">
      <c r="A905" s="4" t="s">
        <v>76</v>
      </c>
      <c r="B905" s="4" t="s">
        <v>252</v>
      </c>
      <c r="C905" s="5" t="s">
        <v>7</v>
      </c>
      <c r="D905" s="5" t="s">
        <v>1135</v>
      </c>
      <c r="E905" s="4" t="s">
        <v>1136</v>
      </c>
      <c r="F905" s="36">
        <v>2762709</v>
      </c>
      <c r="G905" s="36">
        <v>63755.557999999997</v>
      </c>
      <c r="H905" s="36">
        <v>2698953.4419999998</v>
      </c>
      <c r="I905" s="4" t="s">
        <v>70</v>
      </c>
      <c r="J905" s="4" t="s">
        <v>71</v>
      </c>
      <c r="K905" s="12">
        <f t="shared" si="71"/>
        <v>2762709000</v>
      </c>
      <c r="L905" s="12">
        <f t="shared" si="72"/>
        <v>63755558</v>
      </c>
      <c r="M905" s="12">
        <f t="shared" si="73"/>
        <v>2698953442</v>
      </c>
      <c r="N905" s="13" t="str">
        <f t="shared" si="74"/>
        <v>UNICOMUNAL</v>
      </c>
      <c r="O905" s="13" t="str">
        <f t="shared" si="75"/>
        <v>UNIPROVINCIAL</v>
      </c>
      <c r="P905" s="13" t="str">
        <f>_xlfn.XLOOKUP($A905,ZONAS!$A$2:$A$18,ZONAS!$B$2:$B$18)</f>
        <v>SUR</v>
      </c>
      <c r="Q905" s="13" t="str">
        <f>_xlfn.XLOOKUP($B905,ZONAS!$D$2:$D$11,ZONAS!$E$2:$E$11)</f>
        <v>DOHR</v>
      </c>
    </row>
    <row r="906" spans="1:17" x14ac:dyDescent="0.2">
      <c r="A906" s="4" t="s">
        <v>76</v>
      </c>
      <c r="B906" s="4" t="s">
        <v>252</v>
      </c>
      <c r="C906" s="5" t="s">
        <v>7</v>
      </c>
      <c r="D906" s="5" t="s">
        <v>2136</v>
      </c>
      <c r="E906" s="4" t="s">
        <v>2137</v>
      </c>
      <c r="F906" s="36">
        <v>1660800</v>
      </c>
      <c r="G906" s="36">
        <v>4830</v>
      </c>
      <c r="H906" s="36">
        <v>1655970</v>
      </c>
      <c r="I906" s="4" t="s">
        <v>73</v>
      </c>
      <c r="J906" s="4" t="s">
        <v>74</v>
      </c>
      <c r="K906" s="12">
        <f t="shared" si="71"/>
        <v>1660800000</v>
      </c>
      <c r="L906" s="12">
        <f t="shared" si="72"/>
        <v>4830000</v>
      </c>
      <c r="M906" s="12">
        <f t="shared" si="73"/>
        <v>1655970000</v>
      </c>
      <c r="N906" s="13" t="str">
        <f t="shared" si="74"/>
        <v>UNICOMUNAL</v>
      </c>
      <c r="O906" s="13" t="str">
        <f t="shared" si="75"/>
        <v>UNIPROVINCIAL</v>
      </c>
      <c r="P906" s="13" t="str">
        <f>_xlfn.XLOOKUP($A906,ZONAS!$A$2:$A$18,ZONAS!$B$2:$B$18)</f>
        <v>SUR</v>
      </c>
      <c r="Q906" s="13" t="str">
        <f>_xlfn.XLOOKUP($B906,ZONAS!$D$2:$D$11,ZONAS!$E$2:$E$11)</f>
        <v>DOHR</v>
      </c>
    </row>
    <row r="907" spans="1:17" x14ac:dyDescent="0.2">
      <c r="A907" s="4" t="s">
        <v>76</v>
      </c>
      <c r="B907" s="4" t="s">
        <v>252</v>
      </c>
      <c r="C907" s="5" t="s">
        <v>7</v>
      </c>
      <c r="D907" s="5" t="s">
        <v>1998</v>
      </c>
      <c r="E907" s="4" t="s">
        <v>1999</v>
      </c>
      <c r="F907" s="36">
        <v>1159594</v>
      </c>
      <c r="G907" s="36">
        <v>83923.917000000001</v>
      </c>
      <c r="H907" s="36">
        <v>1075670.0830000001</v>
      </c>
      <c r="I907" s="4" t="s">
        <v>23</v>
      </c>
      <c r="J907" s="4" t="s">
        <v>24</v>
      </c>
      <c r="K907" s="12">
        <f t="shared" si="71"/>
        <v>1159594000</v>
      </c>
      <c r="L907" s="12">
        <f t="shared" si="72"/>
        <v>83923917</v>
      </c>
      <c r="M907" s="12">
        <f t="shared" si="73"/>
        <v>1075670083</v>
      </c>
      <c r="N907" s="13" t="str">
        <f t="shared" si="74"/>
        <v>INTERCOMUNAL</v>
      </c>
      <c r="O907" s="13" t="str">
        <f t="shared" si="75"/>
        <v>INTERPROVINCIAL</v>
      </c>
      <c r="P907" s="13" t="str">
        <f>_xlfn.XLOOKUP($A907,ZONAS!$A$2:$A$18,ZONAS!$B$2:$B$18)</f>
        <v>SUR</v>
      </c>
      <c r="Q907" s="13" t="str">
        <f>_xlfn.XLOOKUP($B907,ZONAS!$D$2:$D$11,ZONAS!$E$2:$E$11)</f>
        <v>DOHR</v>
      </c>
    </row>
    <row r="908" spans="1:17" x14ac:dyDescent="0.2">
      <c r="A908" s="4" t="s">
        <v>76</v>
      </c>
      <c r="B908" s="4" t="s">
        <v>252</v>
      </c>
      <c r="C908" s="5" t="s">
        <v>7</v>
      </c>
      <c r="D908" s="5" t="s">
        <v>1137</v>
      </c>
      <c r="E908" s="4" t="s">
        <v>1138</v>
      </c>
      <c r="F908" s="36">
        <v>1620979</v>
      </c>
      <c r="G908" s="36">
        <v>712302.90300000005</v>
      </c>
      <c r="H908" s="36">
        <v>908676.09699999995</v>
      </c>
      <c r="I908" s="4" t="s">
        <v>23</v>
      </c>
      <c r="J908" s="4" t="s">
        <v>24</v>
      </c>
      <c r="K908" s="12">
        <f t="shared" si="71"/>
        <v>1620979000</v>
      </c>
      <c r="L908" s="12">
        <f t="shared" si="72"/>
        <v>712302903</v>
      </c>
      <c r="M908" s="12">
        <f t="shared" si="73"/>
        <v>908676097</v>
      </c>
      <c r="N908" s="13" t="str">
        <f t="shared" si="74"/>
        <v>INTERCOMUNAL</v>
      </c>
      <c r="O908" s="13" t="str">
        <f t="shared" si="75"/>
        <v>INTERPROVINCIAL</v>
      </c>
      <c r="P908" s="13" t="str">
        <f>_xlfn.XLOOKUP($A908,ZONAS!$A$2:$A$18,ZONAS!$B$2:$B$18)</f>
        <v>SUR</v>
      </c>
      <c r="Q908" s="13" t="str">
        <f>_xlfn.XLOOKUP($B908,ZONAS!$D$2:$D$11,ZONAS!$E$2:$E$11)</f>
        <v>DOHR</v>
      </c>
    </row>
    <row r="909" spans="1:17" x14ac:dyDescent="0.2">
      <c r="A909" s="4" t="s">
        <v>76</v>
      </c>
      <c r="B909" s="4" t="s">
        <v>252</v>
      </c>
      <c r="C909" s="5" t="s">
        <v>7</v>
      </c>
      <c r="D909" s="5" t="s">
        <v>2000</v>
      </c>
      <c r="E909" s="4" t="s">
        <v>2001</v>
      </c>
      <c r="F909" s="36">
        <v>1590894</v>
      </c>
      <c r="G909" s="36">
        <v>1042415.287</v>
      </c>
      <c r="H909" s="36">
        <v>548478.71299999999</v>
      </c>
      <c r="I909" s="4" t="s">
        <v>23</v>
      </c>
      <c r="J909" s="4" t="s">
        <v>24</v>
      </c>
      <c r="K909" s="12">
        <f t="shared" si="71"/>
        <v>1590894000</v>
      </c>
      <c r="L909" s="12">
        <f t="shared" si="72"/>
        <v>1042415287</v>
      </c>
      <c r="M909" s="12">
        <f t="shared" si="73"/>
        <v>548478713</v>
      </c>
      <c r="N909" s="13" t="str">
        <f t="shared" si="74"/>
        <v>INTERCOMUNAL</v>
      </c>
      <c r="O909" s="13" t="str">
        <f t="shared" si="75"/>
        <v>INTERPROVINCIAL</v>
      </c>
      <c r="P909" s="13" t="str">
        <f>_xlfn.XLOOKUP($A909,ZONAS!$A$2:$A$18,ZONAS!$B$2:$B$18)</f>
        <v>SUR</v>
      </c>
      <c r="Q909" s="13" t="str">
        <f>_xlfn.XLOOKUP($B909,ZONAS!$D$2:$D$11,ZONAS!$E$2:$E$11)</f>
        <v>DOHR</v>
      </c>
    </row>
    <row r="910" spans="1:17" x14ac:dyDescent="0.2">
      <c r="A910" s="4" t="s">
        <v>76</v>
      </c>
      <c r="B910" s="4" t="s">
        <v>252</v>
      </c>
      <c r="C910" s="5" t="s">
        <v>7</v>
      </c>
      <c r="D910" s="5" t="s">
        <v>1140</v>
      </c>
      <c r="E910" s="4" t="s">
        <v>1141</v>
      </c>
      <c r="F910" s="36">
        <v>896661</v>
      </c>
      <c r="G910" s="36">
        <v>328883.53499999997</v>
      </c>
      <c r="H910" s="36">
        <v>567777.46500000008</v>
      </c>
      <c r="I910" s="4" t="s">
        <v>70</v>
      </c>
      <c r="J910" s="4" t="s">
        <v>1142</v>
      </c>
      <c r="K910" s="12">
        <f t="shared" si="71"/>
        <v>896661000</v>
      </c>
      <c r="L910" s="12">
        <f t="shared" si="72"/>
        <v>328883535</v>
      </c>
      <c r="M910" s="12">
        <f t="shared" si="73"/>
        <v>567777465.00000012</v>
      </c>
      <c r="N910" s="13" t="str">
        <f t="shared" si="74"/>
        <v>UNICOMUNAL</v>
      </c>
      <c r="O910" s="13" t="str">
        <f t="shared" si="75"/>
        <v>UNIPROVINCIAL</v>
      </c>
      <c r="P910" s="13" t="str">
        <f>_xlfn.XLOOKUP($A910,ZONAS!$A$2:$A$18,ZONAS!$B$2:$B$18)</f>
        <v>SUR</v>
      </c>
      <c r="Q910" s="13" t="str">
        <f>_xlfn.XLOOKUP($B910,ZONAS!$D$2:$D$11,ZONAS!$E$2:$E$11)</f>
        <v>DOHR</v>
      </c>
    </row>
    <row r="911" spans="1:17" x14ac:dyDescent="0.2">
      <c r="A911" s="4" t="s">
        <v>76</v>
      </c>
      <c r="B911" s="4" t="s">
        <v>252</v>
      </c>
      <c r="C911" s="5" t="s">
        <v>7</v>
      </c>
      <c r="D911" s="5" t="s">
        <v>2002</v>
      </c>
      <c r="E911" s="4" t="s">
        <v>2519</v>
      </c>
      <c r="F911" s="36">
        <v>68004</v>
      </c>
      <c r="G911" s="36">
        <v>0</v>
      </c>
      <c r="H911" s="36">
        <v>68004</v>
      </c>
      <c r="I911" s="4" t="s">
        <v>70</v>
      </c>
      <c r="J911" s="4" t="s">
        <v>2003</v>
      </c>
      <c r="K911" s="12">
        <f t="shared" si="71"/>
        <v>68004000</v>
      </c>
      <c r="L911" s="12">
        <f t="shared" si="72"/>
        <v>0</v>
      </c>
      <c r="M911" s="12">
        <f t="shared" si="73"/>
        <v>68004000</v>
      </c>
      <c r="N911" s="13" t="str">
        <f t="shared" si="74"/>
        <v>UNICOMUNAL</v>
      </c>
      <c r="O911" s="13" t="str">
        <f t="shared" si="75"/>
        <v>UNIPROVINCIAL</v>
      </c>
      <c r="P911" s="13" t="str">
        <f>_xlfn.XLOOKUP($A911,ZONAS!$A$2:$A$18,ZONAS!$B$2:$B$18)</f>
        <v>SUR</v>
      </c>
      <c r="Q911" s="13" t="str">
        <f>_xlfn.XLOOKUP($B911,ZONAS!$D$2:$D$11,ZONAS!$E$2:$E$11)</f>
        <v>DOHR</v>
      </c>
    </row>
    <row r="912" spans="1:17" x14ac:dyDescent="0.2">
      <c r="A912" s="4" t="s">
        <v>76</v>
      </c>
      <c r="B912" s="4" t="s">
        <v>252</v>
      </c>
      <c r="C912" s="5" t="s">
        <v>7</v>
      </c>
      <c r="D912" s="5" t="s">
        <v>2004</v>
      </c>
      <c r="E912" s="4" t="s">
        <v>2520</v>
      </c>
      <c r="F912" s="36">
        <v>1823384</v>
      </c>
      <c r="G912" s="36">
        <v>0</v>
      </c>
      <c r="H912" s="36">
        <v>1823384</v>
      </c>
      <c r="I912" s="4" t="s">
        <v>70</v>
      </c>
      <c r="J912" s="4" t="s">
        <v>119</v>
      </c>
      <c r="K912" s="12">
        <f t="shared" si="71"/>
        <v>1823384000</v>
      </c>
      <c r="L912" s="12">
        <f t="shared" si="72"/>
        <v>0</v>
      </c>
      <c r="M912" s="12">
        <f t="shared" si="73"/>
        <v>1823384000</v>
      </c>
      <c r="N912" s="13" t="str">
        <f t="shared" si="74"/>
        <v>UNICOMUNAL</v>
      </c>
      <c r="O912" s="13" t="str">
        <f t="shared" si="75"/>
        <v>UNIPROVINCIAL</v>
      </c>
      <c r="P912" s="13" t="str">
        <f>_xlfn.XLOOKUP($A912,ZONAS!$A$2:$A$18,ZONAS!$B$2:$B$18)</f>
        <v>SUR</v>
      </c>
      <c r="Q912" s="13" t="str">
        <f>_xlfn.XLOOKUP($B912,ZONAS!$D$2:$D$11,ZONAS!$E$2:$E$11)</f>
        <v>DOHR</v>
      </c>
    </row>
    <row r="913" spans="1:17" x14ac:dyDescent="0.2">
      <c r="A913" s="4" t="s">
        <v>76</v>
      </c>
      <c r="B913" s="4" t="s">
        <v>252</v>
      </c>
      <c r="C913" s="5" t="s">
        <v>7</v>
      </c>
      <c r="D913" s="5" t="s">
        <v>2005</v>
      </c>
      <c r="E913" s="4" t="s">
        <v>2521</v>
      </c>
      <c r="F913" s="36">
        <v>1828138</v>
      </c>
      <c r="G913" s="36">
        <v>461304.09600000002</v>
      </c>
      <c r="H913" s="36">
        <v>1366833.9040000001</v>
      </c>
      <c r="I913" s="4" t="s">
        <v>70</v>
      </c>
      <c r="J913" s="4" t="s">
        <v>1187</v>
      </c>
      <c r="K913" s="12">
        <f t="shared" si="71"/>
        <v>1828138000</v>
      </c>
      <c r="L913" s="12">
        <f t="shared" si="72"/>
        <v>461304096</v>
      </c>
      <c r="M913" s="12">
        <f t="shared" si="73"/>
        <v>1366833904</v>
      </c>
      <c r="N913" s="13" t="str">
        <f t="shared" si="74"/>
        <v>UNICOMUNAL</v>
      </c>
      <c r="O913" s="13" t="str">
        <f t="shared" si="75"/>
        <v>UNIPROVINCIAL</v>
      </c>
      <c r="P913" s="13" t="str">
        <f>_xlfn.XLOOKUP($A913,ZONAS!$A$2:$A$18,ZONAS!$B$2:$B$18)</f>
        <v>SUR</v>
      </c>
      <c r="Q913" s="13" t="str">
        <f>_xlfn.XLOOKUP($B913,ZONAS!$D$2:$D$11,ZONAS!$E$2:$E$11)</f>
        <v>DOHR</v>
      </c>
    </row>
    <row r="914" spans="1:17" x14ac:dyDescent="0.2">
      <c r="A914" s="4" t="s">
        <v>76</v>
      </c>
      <c r="B914" s="4" t="s">
        <v>252</v>
      </c>
      <c r="C914" s="5" t="s">
        <v>7</v>
      </c>
      <c r="D914" s="5" t="s">
        <v>2219</v>
      </c>
      <c r="E914" s="4" t="s">
        <v>2220</v>
      </c>
      <c r="F914" s="36">
        <v>1264463</v>
      </c>
      <c r="G914" s="36">
        <v>0</v>
      </c>
      <c r="H914" s="36">
        <v>1264463</v>
      </c>
      <c r="I914" s="4" t="s">
        <v>73</v>
      </c>
      <c r="J914" s="4" t="s">
        <v>197</v>
      </c>
      <c r="K914" s="12">
        <f t="shared" si="71"/>
        <v>1264463000</v>
      </c>
      <c r="L914" s="12">
        <f t="shared" si="72"/>
        <v>0</v>
      </c>
      <c r="M914" s="12">
        <f t="shared" si="73"/>
        <v>1264463000</v>
      </c>
      <c r="N914" s="13" t="str">
        <f t="shared" si="74"/>
        <v>UNICOMUNAL</v>
      </c>
      <c r="O914" s="13" t="str">
        <f t="shared" si="75"/>
        <v>UNIPROVINCIAL</v>
      </c>
      <c r="P914" s="13" t="str">
        <f>_xlfn.XLOOKUP($A914,ZONAS!$A$2:$A$18,ZONAS!$B$2:$B$18)</f>
        <v>SUR</v>
      </c>
      <c r="Q914" s="13" t="str">
        <f>_xlfn.XLOOKUP($B914,ZONAS!$D$2:$D$11,ZONAS!$E$2:$E$11)</f>
        <v>DOHR</v>
      </c>
    </row>
    <row r="915" spans="1:17" x14ac:dyDescent="0.2">
      <c r="A915" s="4" t="s">
        <v>76</v>
      </c>
      <c r="B915" s="4" t="s">
        <v>257</v>
      </c>
      <c r="C915" s="5" t="s">
        <v>8</v>
      </c>
      <c r="D915" s="5" t="s">
        <v>1143</v>
      </c>
      <c r="E915" s="4" t="s">
        <v>1144</v>
      </c>
      <c r="F915" s="36">
        <v>318000</v>
      </c>
      <c r="G915" s="36">
        <v>317867.8</v>
      </c>
      <c r="H915" s="36">
        <v>132.20000000001164</v>
      </c>
      <c r="I915" s="4" t="s">
        <v>70</v>
      </c>
      <c r="J915" s="4" t="s">
        <v>3043</v>
      </c>
      <c r="K915" s="12">
        <f t="shared" si="71"/>
        <v>318000000</v>
      </c>
      <c r="L915" s="12">
        <f t="shared" si="72"/>
        <v>317867800</v>
      </c>
      <c r="M915" s="12">
        <f t="shared" si="73"/>
        <v>132200.00000001164</v>
      </c>
      <c r="N915" s="13" t="str">
        <f t="shared" si="74"/>
        <v>UNICOMUNAL</v>
      </c>
      <c r="O915" s="13" t="str">
        <f t="shared" si="75"/>
        <v>UNIPROVINCIAL</v>
      </c>
      <c r="P915" s="13" t="str">
        <f>_xlfn.XLOOKUP($A915,ZONAS!$A$2:$A$18,ZONAS!$B$2:$B$18)</f>
        <v>SUR</v>
      </c>
      <c r="Q915" s="13" t="str">
        <f>_xlfn.XLOOKUP($B915,ZONAS!$D$2:$D$11,ZONAS!$E$2:$E$11)</f>
        <v>DVIA</v>
      </c>
    </row>
    <row r="916" spans="1:17" x14ac:dyDescent="0.2">
      <c r="A916" s="4" t="s">
        <v>76</v>
      </c>
      <c r="B916" s="4" t="s">
        <v>257</v>
      </c>
      <c r="C916" s="5" t="s">
        <v>7</v>
      </c>
      <c r="D916" s="5" t="s">
        <v>3639</v>
      </c>
      <c r="E916" s="4" t="s">
        <v>3640</v>
      </c>
      <c r="F916" s="36">
        <v>35000</v>
      </c>
      <c r="G916" s="36">
        <v>0</v>
      </c>
      <c r="H916" s="36">
        <v>35000</v>
      </c>
      <c r="I916" s="4" t="s">
        <v>73</v>
      </c>
      <c r="J916" s="4" t="s">
        <v>3641</v>
      </c>
      <c r="K916" s="12">
        <f t="shared" si="71"/>
        <v>35000000</v>
      </c>
      <c r="L916" s="12">
        <f t="shared" si="72"/>
        <v>0</v>
      </c>
      <c r="M916" s="12">
        <f t="shared" si="73"/>
        <v>35000000</v>
      </c>
      <c r="N916" s="13" t="str">
        <f t="shared" si="74"/>
        <v>UNICOMUNAL</v>
      </c>
      <c r="O916" s="13" t="str">
        <f t="shared" si="75"/>
        <v>UNIPROVINCIAL</v>
      </c>
      <c r="P916" s="13" t="str">
        <f>_xlfn.XLOOKUP($A916,ZONAS!$A$2:$A$18,ZONAS!$B$2:$B$18)</f>
        <v>SUR</v>
      </c>
      <c r="Q916" s="13" t="str">
        <f>_xlfn.XLOOKUP($B916,ZONAS!$D$2:$D$11,ZONAS!$E$2:$E$11)</f>
        <v>DVIA</v>
      </c>
    </row>
    <row r="917" spans="1:17" x14ac:dyDescent="0.2">
      <c r="A917" s="4" t="s">
        <v>76</v>
      </c>
      <c r="B917" s="4" t="s">
        <v>257</v>
      </c>
      <c r="C917" s="5" t="s">
        <v>7</v>
      </c>
      <c r="D917" s="5" t="s">
        <v>1145</v>
      </c>
      <c r="E917" s="4" t="s">
        <v>1146</v>
      </c>
      <c r="F917" s="36">
        <v>256339</v>
      </c>
      <c r="G917" s="36">
        <v>2729.328</v>
      </c>
      <c r="H917" s="36">
        <v>253609.67199999999</v>
      </c>
      <c r="I917" s="4" t="s">
        <v>73</v>
      </c>
      <c r="J917" s="4" t="s">
        <v>4115</v>
      </c>
      <c r="K917" s="12">
        <f t="shared" si="71"/>
        <v>256339000</v>
      </c>
      <c r="L917" s="12">
        <f t="shared" si="72"/>
        <v>2729328</v>
      </c>
      <c r="M917" s="12">
        <f t="shared" si="73"/>
        <v>253609672</v>
      </c>
      <c r="N917" s="13" t="str">
        <f t="shared" si="74"/>
        <v>UNICOMUNAL</v>
      </c>
      <c r="O917" s="13" t="str">
        <f t="shared" si="75"/>
        <v>UNIPROVINCIAL</v>
      </c>
      <c r="P917" s="13" t="str">
        <f>_xlfn.XLOOKUP($A917,ZONAS!$A$2:$A$18,ZONAS!$B$2:$B$18)</f>
        <v>SUR</v>
      </c>
      <c r="Q917" s="13" t="str">
        <f>_xlfn.XLOOKUP($B917,ZONAS!$D$2:$D$11,ZONAS!$E$2:$E$11)</f>
        <v>DVIA</v>
      </c>
    </row>
    <row r="918" spans="1:17" x14ac:dyDescent="0.2">
      <c r="A918" s="4" t="s">
        <v>76</v>
      </c>
      <c r="B918" s="4" t="s">
        <v>257</v>
      </c>
      <c r="C918" s="5" t="s">
        <v>7</v>
      </c>
      <c r="D918" s="5" t="s">
        <v>2290</v>
      </c>
      <c r="E918" s="4" t="s">
        <v>2291</v>
      </c>
      <c r="F918" s="36">
        <v>1964235</v>
      </c>
      <c r="G918" s="36">
        <v>2327.6280000000002</v>
      </c>
      <c r="H918" s="36">
        <v>1961907.372</v>
      </c>
      <c r="I918" s="4" t="s">
        <v>70</v>
      </c>
      <c r="J918" s="4" t="s">
        <v>4116</v>
      </c>
      <c r="K918" s="12">
        <f t="shared" si="71"/>
        <v>1964235000</v>
      </c>
      <c r="L918" s="12">
        <f t="shared" si="72"/>
        <v>2327628</v>
      </c>
      <c r="M918" s="12">
        <f t="shared" si="73"/>
        <v>1961907372</v>
      </c>
      <c r="N918" s="13" t="str">
        <f t="shared" si="74"/>
        <v>UNICOMUNAL</v>
      </c>
      <c r="O918" s="13" t="str">
        <f t="shared" si="75"/>
        <v>UNIPROVINCIAL</v>
      </c>
      <c r="P918" s="13" t="str">
        <f>_xlfn.XLOOKUP($A918,ZONAS!$A$2:$A$18,ZONAS!$B$2:$B$18)</f>
        <v>SUR</v>
      </c>
      <c r="Q918" s="13" t="str">
        <f>_xlfn.XLOOKUP($B918,ZONAS!$D$2:$D$11,ZONAS!$E$2:$E$11)</f>
        <v>DVIA</v>
      </c>
    </row>
    <row r="919" spans="1:17" x14ac:dyDescent="0.2">
      <c r="A919" s="4" t="s">
        <v>76</v>
      </c>
      <c r="B919" s="4" t="s">
        <v>257</v>
      </c>
      <c r="C919" s="5" t="s">
        <v>7</v>
      </c>
      <c r="D919" s="5" t="s">
        <v>1147</v>
      </c>
      <c r="E919" s="4" t="s">
        <v>1148</v>
      </c>
      <c r="F919" s="36">
        <v>2000</v>
      </c>
      <c r="G919" s="36">
        <v>0</v>
      </c>
      <c r="H919" s="36">
        <v>2000</v>
      </c>
      <c r="I919" s="4" t="s">
        <v>73</v>
      </c>
      <c r="J919" s="4" t="s">
        <v>1149</v>
      </c>
      <c r="K919" s="12">
        <f t="shared" si="71"/>
        <v>2000000</v>
      </c>
      <c r="L919" s="12">
        <f t="shared" si="72"/>
        <v>0</v>
      </c>
      <c r="M919" s="12">
        <f t="shared" si="73"/>
        <v>2000000</v>
      </c>
      <c r="N919" s="13" t="str">
        <f t="shared" si="74"/>
        <v>UNICOMUNAL</v>
      </c>
      <c r="O919" s="13" t="str">
        <f t="shared" si="75"/>
        <v>UNIPROVINCIAL</v>
      </c>
      <c r="P919" s="13" t="str">
        <f>_xlfn.XLOOKUP($A919,ZONAS!$A$2:$A$18,ZONAS!$B$2:$B$18)</f>
        <v>SUR</v>
      </c>
      <c r="Q919" s="13" t="str">
        <f>_xlfn.XLOOKUP($B919,ZONAS!$D$2:$D$11,ZONAS!$E$2:$E$11)</f>
        <v>DVIA</v>
      </c>
    </row>
    <row r="920" spans="1:17" x14ac:dyDescent="0.2">
      <c r="A920" s="4" t="s">
        <v>76</v>
      </c>
      <c r="B920" s="4" t="s">
        <v>257</v>
      </c>
      <c r="C920" s="5" t="s">
        <v>7</v>
      </c>
      <c r="D920" s="5" t="s">
        <v>1150</v>
      </c>
      <c r="E920" s="4" t="s">
        <v>2515</v>
      </c>
      <c r="F920" s="36">
        <v>2246000</v>
      </c>
      <c r="G920" s="36">
        <v>0</v>
      </c>
      <c r="H920" s="36">
        <v>2246000</v>
      </c>
      <c r="I920" s="4" t="s">
        <v>1151</v>
      </c>
      <c r="J920" s="4" t="s">
        <v>1152</v>
      </c>
      <c r="K920" s="12">
        <f t="shared" si="71"/>
        <v>2246000000</v>
      </c>
      <c r="L920" s="12">
        <f t="shared" si="72"/>
        <v>0</v>
      </c>
      <c r="M920" s="12">
        <f t="shared" si="73"/>
        <v>2246000000</v>
      </c>
      <c r="N920" s="13" t="str">
        <f t="shared" si="74"/>
        <v>UNICOMUNAL</v>
      </c>
      <c r="O920" s="13" t="str">
        <f t="shared" si="75"/>
        <v>UNIPROVINCIAL</v>
      </c>
      <c r="P920" s="13" t="str">
        <f>_xlfn.XLOOKUP($A920,ZONAS!$A$2:$A$18,ZONAS!$B$2:$B$18)</f>
        <v>SUR</v>
      </c>
      <c r="Q920" s="13" t="str">
        <f>_xlfn.XLOOKUP($B920,ZONAS!$D$2:$D$11,ZONAS!$E$2:$E$11)</f>
        <v>DVIA</v>
      </c>
    </row>
    <row r="921" spans="1:17" x14ac:dyDescent="0.2">
      <c r="A921" s="4" t="s">
        <v>76</v>
      </c>
      <c r="B921" s="4" t="s">
        <v>257</v>
      </c>
      <c r="C921" s="5" t="s">
        <v>7</v>
      </c>
      <c r="D921" s="5" t="s">
        <v>1153</v>
      </c>
      <c r="E921" s="4" t="s">
        <v>1154</v>
      </c>
      <c r="F921" s="36">
        <v>46000</v>
      </c>
      <c r="G921" s="36">
        <v>0</v>
      </c>
      <c r="H921" s="36">
        <v>46000</v>
      </c>
      <c r="I921" s="4" t="s">
        <v>72</v>
      </c>
      <c r="J921" s="4" t="s">
        <v>1155</v>
      </c>
      <c r="K921" s="12">
        <f t="shared" si="71"/>
        <v>46000000</v>
      </c>
      <c r="L921" s="12">
        <f t="shared" si="72"/>
        <v>0</v>
      </c>
      <c r="M921" s="12">
        <f t="shared" si="73"/>
        <v>46000000</v>
      </c>
      <c r="N921" s="13" t="str">
        <f t="shared" si="74"/>
        <v>UNICOMUNAL</v>
      </c>
      <c r="O921" s="13" t="str">
        <f t="shared" si="75"/>
        <v>UNIPROVINCIAL</v>
      </c>
      <c r="P921" s="13" t="str">
        <f>_xlfn.XLOOKUP($A921,ZONAS!$A$2:$A$18,ZONAS!$B$2:$B$18)</f>
        <v>SUR</v>
      </c>
      <c r="Q921" s="13" t="str">
        <f>_xlfn.XLOOKUP($B921,ZONAS!$D$2:$D$11,ZONAS!$E$2:$E$11)</f>
        <v>DVIA</v>
      </c>
    </row>
    <row r="922" spans="1:17" x14ac:dyDescent="0.2">
      <c r="A922" s="4" t="s">
        <v>76</v>
      </c>
      <c r="B922" s="4" t="s">
        <v>257</v>
      </c>
      <c r="C922" s="5" t="s">
        <v>7</v>
      </c>
      <c r="D922" s="5" t="s">
        <v>1156</v>
      </c>
      <c r="E922" s="4" t="s">
        <v>1157</v>
      </c>
      <c r="F922" s="36">
        <v>501000</v>
      </c>
      <c r="G922" s="36">
        <v>0</v>
      </c>
      <c r="H922" s="36">
        <v>501000</v>
      </c>
      <c r="I922" s="4" t="s">
        <v>70</v>
      </c>
      <c r="J922" s="4" t="s">
        <v>1158</v>
      </c>
      <c r="K922" s="12">
        <f t="shared" si="71"/>
        <v>501000000</v>
      </c>
      <c r="L922" s="12">
        <f t="shared" si="72"/>
        <v>0</v>
      </c>
      <c r="M922" s="12">
        <f t="shared" si="73"/>
        <v>501000000</v>
      </c>
      <c r="N922" s="13" t="str">
        <f t="shared" si="74"/>
        <v>UNICOMUNAL</v>
      </c>
      <c r="O922" s="13" t="str">
        <f t="shared" si="75"/>
        <v>UNIPROVINCIAL</v>
      </c>
      <c r="P922" s="13" t="str">
        <f>_xlfn.XLOOKUP($A922,ZONAS!$A$2:$A$18,ZONAS!$B$2:$B$18)</f>
        <v>SUR</v>
      </c>
      <c r="Q922" s="13" t="str">
        <f>_xlfn.XLOOKUP($B922,ZONAS!$D$2:$D$11,ZONAS!$E$2:$E$11)</f>
        <v>DVIA</v>
      </c>
    </row>
    <row r="923" spans="1:17" x14ac:dyDescent="0.2">
      <c r="A923" s="4" t="s">
        <v>76</v>
      </c>
      <c r="B923" s="4" t="s">
        <v>257</v>
      </c>
      <c r="C923" s="5" t="s">
        <v>7</v>
      </c>
      <c r="D923" s="5" t="s">
        <v>1159</v>
      </c>
      <c r="E923" s="4" t="s">
        <v>2522</v>
      </c>
      <c r="F923" s="36">
        <v>235360</v>
      </c>
      <c r="G923" s="36">
        <v>223.369</v>
      </c>
      <c r="H923" s="36">
        <v>235136.63099999999</v>
      </c>
      <c r="I923" s="4" t="s">
        <v>72</v>
      </c>
      <c r="J923" s="4" t="s">
        <v>1160</v>
      </c>
      <c r="K923" s="12">
        <f t="shared" si="71"/>
        <v>235360000</v>
      </c>
      <c r="L923" s="12">
        <f t="shared" si="72"/>
        <v>223369</v>
      </c>
      <c r="M923" s="12">
        <f t="shared" si="73"/>
        <v>235136631</v>
      </c>
      <c r="N923" s="13" t="str">
        <f t="shared" si="74"/>
        <v>UNICOMUNAL</v>
      </c>
      <c r="O923" s="13" t="str">
        <f t="shared" si="75"/>
        <v>UNIPROVINCIAL</v>
      </c>
      <c r="P923" s="13" t="str">
        <f>_xlfn.XLOOKUP($A923,ZONAS!$A$2:$A$18,ZONAS!$B$2:$B$18)</f>
        <v>SUR</v>
      </c>
      <c r="Q923" s="13" t="str">
        <f>_xlfn.XLOOKUP($B923,ZONAS!$D$2:$D$11,ZONAS!$E$2:$E$11)</f>
        <v>DVIA</v>
      </c>
    </row>
    <row r="924" spans="1:17" x14ac:dyDescent="0.2">
      <c r="A924" s="4" t="s">
        <v>76</v>
      </c>
      <c r="B924" s="4" t="s">
        <v>257</v>
      </c>
      <c r="C924" s="5" t="s">
        <v>7</v>
      </c>
      <c r="D924" s="5" t="s">
        <v>1161</v>
      </c>
      <c r="E924" s="4" t="s">
        <v>1162</v>
      </c>
      <c r="F924" s="36">
        <v>572000</v>
      </c>
      <c r="G924" s="36">
        <v>103947.63099999999</v>
      </c>
      <c r="H924" s="36">
        <v>468052.36900000001</v>
      </c>
      <c r="I924" s="4" t="s">
        <v>73</v>
      </c>
      <c r="J924" s="4" t="s">
        <v>74</v>
      </c>
      <c r="K924" s="12">
        <f t="shared" si="71"/>
        <v>572000000</v>
      </c>
      <c r="L924" s="12">
        <f t="shared" si="72"/>
        <v>103947631</v>
      </c>
      <c r="M924" s="12">
        <f t="shared" si="73"/>
        <v>468052369</v>
      </c>
      <c r="N924" s="13" t="str">
        <f t="shared" si="74"/>
        <v>UNICOMUNAL</v>
      </c>
      <c r="O924" s="13" t="str">
        <f t="shared" si="75"/>
        <v>UNIPROVINCIAL</v>
      </c>
      <c r="P924" s="13" t="str">
        <f>_xlfn.XLOOKUP($A924,ZONAS!$A$2:$A$18,ZONAS!$B$2:$B$18)</f>
        <v>SUR</v>
      </c>
      <c r="Q924" s="13" t="str">
        <f>_xlfn.XLOOKUP($B924,ZONAS!$D$2:$D$11,ZONAS!$E$2:$E$11)</f>
        <v>DVIA</v>
      </c>
    </row>
    <row r="925" spans="1:17" x14ac:dyDescent="0.2">
      <c r="A925" s="4" t="s">
        <v>76</v>
      </c>
      <c r="B925" s="4" t="s">
        <v>257</v>
      </c>
      <c r="C925" s="5" t="s">
        <v>7</v>
      </c>
      <c r="D925" s="5" t="s">
        <v>4117</v>
      </c>
      <c r="E925" s="4" t="s">
        <v>4118</v>
      </c>
      <c r="F925" s="36">
        <v>9000</v>
      </c>
      <c r="G925" s="36">
        <v>0</v>
      </c>
      <c r="H925" s="36">
        <v>9000</v>
      </c>
      <c r="I925" s="4" t="s">
        <v>70</v>
      </c>
      <c r="J925" s="4" t="s">
        <v>1163</v>
      </c>
      <c r="K925" s="12">
        <f t="shared" si="71"/>
        <v>9000000</v>
      </c>
      <c r="L925" s="12">
        <f t="shared" si="72"/>
        <v>0</v>
      </c>
      <c r="M925" s="12">
        <f t="shared" si="73"/>
        <v>9000000</v>
      </c>
      <c r="N925" s="13" t="str">
        <f t="shared" si="74"/>
        <v>UNICOMUNAL</v>
      </c>
      <c r="O925" s="13" t="str">
        <f t="shared" si="75"/>
        <v>UNIPROVINCIAL</v>
      </c>
      <c r="P925" s="13" t="str">
        <f>_xlfn.XLOOKUP($A925,ZONAS!$A$2:$A$18,ZONAS!$B$2:$B$18)</f>
        <v>SUR</v>
      </c>
      <c r="Q925" s="13" t="str">
        <f>_xlfn.XLOOKUP($B925,ZONAS!$D$2:$D$11,ZONAS!$E$2:$E$11)</f>
        <v>DVIA</v>
      </c>
    </row>
    <row r="926" spans="1:17" x14ac:dyDescent="0.2">
      <c r="A926" s="4" t="s">
        <v>76</v>
      </c>
      <c r="B926" s="4" t="s">
        <v>257</v>
      </c>
      <c r="C926" s="5" t="s">
        <v>7</v>
      </c>
      <c r="D926" s="5" t="s">
        <v>3642</v>
      </c>
      <c r="E926" s="4" t="s">
        <v>3643</v>
      </c>
      <c r="F926" s="36">
        <v>81000</v>
      </c>
      <c r="G926" s="36">
        <v>159.06</v>
      </c>
      <c r="H926" s="36">
        <v>80840.94</v>
      </c>
      <c r="I926" s="4" t="s">
        <v>23</v>
      </c>
      <c r="J926" s="4" t="s">
        <v>24</v>
      </c>
      <c r="K926" s="12">
        <f t="shared" si="71"/>
        <v>81000000</v>
      </c>
      <c r="L926" s="12">
        <f t="shared" si="72"/>
        <v>159060</v>
      </c>
      <c r="M926" s="12">
        <f t="shared" si="73"/>
        <v>80840940</v>
      </c>
      <c r="N926" s="13" t="str">
        <f t="shared" si="74"/>
        <v>INTERCOMUNAL</v>
      </c>
      <c r="O926" s="13" t="str">
        <f t="shared" si="75"/>
        <v>INTERPROVINCIAL</v>
      </c>
      <c r="P926" s="13" t="str">
        <f>_xlfn.XLOOKUP($A926,ZONAS!$A$2:$A$18,ZONAS!$B$2:$B$18)</f>
        <v>SUR</v>
      </c>
      <c r="Q926" s="13" t="str">
        <f>_xlfn.XLOOKUP($B926,ZONAS!$D$2:$D$11,ZONAS!$E$2:$E$11)</f>
        <v>DVIA</v>
      </c>
    </row>
    <row r="927" spans="1:17" x14ac:dyDescent="0.2">
      <c r="A927" s="4" t="s">
        <v>76</v>
      </c>
      <c r="B927" s="4" t="s">
        <v>257</v>
      </c>
      <c r="C927" s="5" t="s">
        <v>7</v>
      </c>
      <c r="D927" s="5" t="s">
        <v>3644</v>
      </c>
      <c r="E927" s="4" t="s">
        <v>3645</v>
      </c>
      <c r="F927" s="36">
        <v>1000</v>
      </c>
      <c r="G927" s="36">
        <v>0</v>
      </c>
      <c r="H927" s="36">
        <v>1000</v>
      </c>
      <c r="I927" s="4" t="s">
        <v>23</v>
      </c>
      <c r="J927" s="4" t="s">
        <v>24</v>
      </c>
      <c r="K927" s="12">
        <f t="shared" si="71"/>
        <v>1000000</v>
      </c>
      <c r="L927" s="12">
        <f t="shared" si="72"/>
        <v>0</v>
      </c>
      <c r="M927" s="12">
        <f t="shared" si="73"/>
        <v>1000000</v>
      </c>
      <c r="N927" s="13" t="str">
        <f t="shared" si="74"/>
        <v>INTERCOMUNAL</v>
      </c>
      <c r="O927" s="13" t="str">
        <f t="shared" si="75"/>
        <v>INTERPROVINCIAL</v>
      </c>
      <c r="P927" s="13" t="str">
        <f>_xlfn.XLOOKUP($A927,ZONAS!$A$2:$A$18,ZONAS!$B$2:$B$18)</f>
        <v>SUR</v>
      </c>
      <c r="Q927" s="13" t="str">
        <f>_xlfn.XLOOKUP($B927,ZONAS!$D$2:$D$11,ZONAS!$E$2:$E$11)</f>
        <v>DVIA</v>
      </c>
    </row>
    <row r="928" spans="1:17" x14ac:dyDescent="0.2">
      <c r="A928" s="4" t="s">
        <v>76</v>
      </c>
      <c r="B928" s="4" t="s">
        <v>257</v>
      </c>
      <c r="C928" s="5" t="s">
        <v>7</v>
      </c>
      <c r="D928" s="5" t="s">
        <v>1164</v>
      </c>
      <c r="E928" s="4" t="s">
        <v>1165</v>
      </c>
      <c r="F928" s="36">
        <v>2495000</v>
      </c>
      <c r="G928" s="36">
        <v>41314.966</v>
      </c>
      <c r="H928" s="36">
        <v>2453685.034</v>
      </c>
      <c r="I928" s="4" t="s">
        <v>1130</v>
      </c>
      <c r="J928" s="4" t="s">
        <v>1166</v>
      </c>
      <c r="K928" s="12">
        <f t="shared" si="71"/>
        <v>2495000000</v>
      </c>
      <c r="L928" s="12">
        <f t="shared" si="72"/>
        <v>41314966</v>
      </c>
      <c r="M928" s="12">
        <f t="shared" si="73"/>
        <v>2453685034</v>
      </c>
      <c r="N928" s="13" t="str">
        <f t="shared" si="74"/>
        <v>UNICOMUNAL</v>
      </c>
      <c r="O928" s="13" t="str">
        <f t="shared" si="75"/>
        <v>UNIPROVINCIAL</v>
      </c>
      <c r="P928" s="13" t="str">
        <f>_xlfn.XLOOKUP($A928,ZONAS!$A$2:$A$18,ZONAS!$B$2:$B$18)</f>
        <v>SUR</v>
      </c>
      <c r="Q928" s="13" t="str">
        <f>_xlfn.XLOOKUP($B928,ZONAS!$D$2:$D$11,ZONAS!$E$2:$E$11)</f>
        <v>DVIA</v>
      </c>
    </row>
    <row r="929" spans="1:17" x14ac:dyDescent="0.2">
      <c r="A929" s="4" t="s">
        <v>76</v>
      </c>
      <c r="B929" s="4" t="s">
        <v>257</v>
      </c>
      <c r="C929" s="5" t="s">
        <v>7</v>
      </c>
      <c r="D929" s="5" t="s">
        <v>1167</v>
      </c>
      <c r="E929" s="4" t="s">
        <v>1168</v>
      </c>
      <c r="F929" s="36">
        <v>5423000</v>
      </c>
      <c r="G929" s="36">
        <v>3302926.9439999997</v>
      </c>
      <c r="H929" s="36">
        <v>2120073.0560000003</v>
      </c>
      <c r="I929" s="4" t="s">
        <v>73</v>
      </c>
      <c r="J929" s="4" t="s">
        <v>1169</v>
      </c>
      <c r="K929" s="12">
        <f t="shared" si="71"/>
        <v>5423000000</v>
      </c>
      <c r="L929" s="12">
        <f t="shared" si="72"/>
        <v>3302926943.9999995</v>
      </c>
      <c r="M929" s="12">
        <f t="shared" si="73"/>
        <v>2120073056.0000002</v>
      </c>
      <c r="N929" s="13" t="str">
        <f t="shared" si="74"/>
        <v>UNICOMUNAL</v>
      </c>
      <c r="O929" s="13" t="str">
        <f t="shared" si="75"/>
        <v>UNIPROVINCIAL</v>
      </c>
      <c r="P929" s="13" t="str">
        <f>_xlfn.XLOOKUP($A929,ZONAS!$A$2:$A$18,ZONAS!$B$2:$B$18)</f>
        <v>SUR</v>
      </c>
      <c r="Q929" s="13" t="str">
        <f>_xlfn.XLOOKUP($B929,ZONAS!$D$2:$D$11,ZONAS!$E$2:$E$11)</f>
        <v>DVIA</v>
      </c>
    </row>
    <row r="930" spans="1:17" x14ac:dyDescent="0.2">
      <c r="A930" s="4" t="s">
        <v>76</v>
      </c>
      <c r="B930" s="4" t="s">
        <v>257</v>
      </c>
      <c r="C930" s="5" t="s">
        <v>7</v>
      </c>
      <c r="D930" s="5" t="s">
        <v>1170</v>
      </c>
      <c r="E930" s="4" t="s">
        <v>1171</v>
      </c>
      <c r="F930" s="36">
        <v>14000</v>
      </c>
      <c r="G930" s="36">
        <v>0</v>
      </c>
      <c r="H930" s="36">
        <v>14000</v>
      </c>
      <c r="I930" s="4" t="s">
        <v>73</v>
      </c>
      <c r="J930" s="4" t="s">
        <v>1172</v>
      </c>
      <c r="K930" s="12">
        <f t="shared" si="71"/>
        <v>14000000</v>
      </c>
      <c r="L930" s="12">
        <f t="shared" si="72"/>
        <v>0</v>
      </c>
      <c r="M930" s="12">
        <f t="shared" si="73"/>
        <v>14000000</v>
      </c>
      <c r="N930" s="13" t="str">
        <f t="shared" si="74"/>
        <v>UNICOMUNAL</v>
      </c>
      <c r="O930" s="13" t="str">
        <f t="shared" si="75"/>
        <v>UNIPROVINCIAL</v>
      </c>
      <c r="P930" s="13" t="str">
        <f>_xlfn.XLOOKUP($A930,ZONAS!$A$2:$A$18,ZONAS!$B$2:$B$18)</f>
        <v>SUR</v>
      </c>
      <c r="Q930" s="13" t="str">
        <f>_xlfn.XLOOKUP($B930,ZONAS!$D$2:$D$11,ZONAS!$E$2:$E$11)</f>
        <v>DVIA</v>
      </c>
    </row>
    <row r="931" spans="1:17" x14ac:dyDescent="0.2">
      <c r="A931" s="4" t="s">
        <v>76</v>
      </c>
      <c r="B931" s="4" t="s">
        <v>257</v>
      </c>
      <c r="C931" s="5" t="s">
        <v>7</v>
      </c>
      <c r="D931" s="5" t="s">
        <v>1173</v>
      </c>
      <c r="E931" s="4" t="s">
        <v>1174</v>
      </c>
      <c r="F931" s="36">
        <v>46000</v>
      </c>
      <c r="G931" s="36">
        <v>41996.142</v>
      </c>
      <c r="H931" s="36">
        <v>4003.8580000000034</v>
      </c>
      <c r="I931" s="4" t="s">
        <v>72</v>
      </c>
      <c r="J931" s="4" t="s">
        <v>72</v>
      </c>
      <c r="K931" s="12">
        <f t="shared" si="71"/>
        <v>46000000</v>
      </c>
      <c r="L931" s="12">
        <f t="shared" si="72"/>
        <v>41996142</v>
      </c>
      <c r="M931" s="12">
        <f t="shared" si="73"/>
        <v>4003858.0000000033</v>
      </c>
      <c r="N931" s="13" t="str">
        <f t="shared" si="74"/>
        <v>UNICOMUNAL</v>
      </c>
      <c r="O931" s="13" t="str">
        <f t="shared" si="75"/>
        <v>UNIPROVINCIAL</v>
      </c>
      <c r="P931" s="13" t="str">
        <f>_xlfn.XLOOKUP($A931,ZONAS!$A$2:$A$18,ZONAS!$B$2:$B$18)</f>
        <v>SUR</v>
      </c>
      <c r="Q931" s="13" t="str">
        <f>_xlfn.XLOOKUP($B931,ZONAS!$D$2:$D$11,ZONAS!$E$2:$E$11)</f>
        <v>DVIA</v>
      </c>
    </row>
    <row r="932" spans="1:17" x14ac:dyDescent="0.2">
      <c r="A932" s="4" t="s">
        <v>76</v>
      </c>
      <c r="B932" s="4" t="s">
        <v>257</v>
      </c>
      <c r="C932" s="5" t="s">
        <v>7</v>
      </c>
      <c r="D932" s="5" t="s">
        <v>1175</v>
      </c>
      <c r="E932" s="4" t="s">
        <v>1176</v>
      </c>
      <c r="F932" s="36">
        <v>220000</v>
      </c>
      <c r="G932" s="36">
        <v>0</v>
      </c>
      <c r="H932" s="36">
        <v>220000</v>
      </c>
      <c r="I932" s="4" t="s">
        <v>73</v>
      </c>
      <c r="J932" s="4" t="s">
        <v>1177</v>
      </c>
      <c r="K932" s="12">
        <f t="shared" si="71"/>
        <v>220000000</v>
      </c>
      <c r="L932" s="12">
        <f t="shared" si="72"/>
        <v>0</v>
      </c>
      <c r="M932" s="12">
        <f t="shared" si="73"/>
        <v>220000000</v>
      </c>
      <c r="N932" s="13" t="str">
        <f t="shared" si="74"/>
        <v>UNICOMUNAL</v>
      </c>
      <c r="O932" s="13" t="str">
        <f t="shared" si="75"/>
        <v>UNIPROVINCIAL</v>
      </c>
      <c r="P932" s="13" t="str">
        <f>_xlfn.XLOOKUP($A932,ZONAS!$A$2:$A$18,ZONAS!$B$2:$B$18)</f>
        <v>SUR</v>
      </c>
      <c r="Q932" s="13" t="str">
        <f>_xlfn.XLOOKUP($B932,ZONAS!$D$2:$D$11,ZONAS!$E$2:$E$11)</f>
        <v>DVIA</v>
      </c>
    </row>
    <row r="933" spans="1:17" ht="38.25" x14ac:dyDescent="0.2">
      <c r="A933" s="4" t="s">
        <v>76</v>
      </c>
      <c r="B933" s="4" t="s">
        <v>257</v>
      </c>
      <c r="C933" s="5" t="s">
        <v>7</v>
      </c>
      <c r="D933" s="5" t="s">
        <v>3646</v>
      </c>
      <c r="E933" s="4" t="s">
        <v>3647</v>
      </c>
      <c r="F933" s="36">
        <v>796000</v>
      </c>
      <c r="G933" s="36">
        <v>0</v>
      </c>
      <c r="H933" s="36">
        <v>796000</v>
      </c>
      <c r="I933" s="4" t="s">
        <v>1151</v>
      </c>
      <c r="J933" s="4" t="s">
        <v>3648</v>
      </c>
      <c r="K933" s="12">
        <f t="shared" si="71"/>
        <v>796000000</v>
      </c>
      <c r="L933" s="12">
        <f t="shared" si="72"/>
        <v>0</v>
      </c>
      <c r="M933" s="12">
        <f t="shared" si="73"/>
        <v>796000000</v>
      </c>
      <c r="N933" s="13" t="str">
        <f t="shared" si="74"/>
        <v>UNICOMUNAL</v>
      </c>
      <c r="O933" s="13" t="str">
        <f t="shared" si="75"/>
        <v>UNIPROVINCIAL</v>
      </c>
      <c r="P933" s="13" t="str">
        <f>_xlfn.XLOOKUP($A933,ZONAS!$A$2:$A$18,ZONAS!$B$2:$B$18)</f>
        <v>SUR</v>
      </c>
      <c r="Q933" s="13" t="str">
        <f>_xlfn.XLOOKUP($B933,ZONAS!$D$2:$D$11,ZONAS!$E$2:$E$11)</f>
        <v>DVIA</v>
      </c>
    </row>
    <row r="934" spans="1:17" x14ac:dyDescent="0.2">
      <c r="A934" s="4" t="s">
        <v>76</v>
      </c>
      <c r="B934" s="4" t="s">
        <v>257</v>
      </c>
      <c r="C934" s="5" t="s">
        <v>7</v>
      </c>
      <c r="D934" s="5" t="s">
        <v>3649</v>
      </c>
      <c r="E934" s="4" t="s">
        <v>3650</v>
      </c>
      <c r="F934" s="36">
        <v>37000</v>
      </c>
      <c r="G934" s="36">
        <v>0</v>
      </c>
      <c r="H934" s="36">
        <v>37000</v>
      </c>
      <c r="I934" s="4" t="s">
        <v>23</v>
      </c>
      <c r="J934" s="4" t="s">
        <v>24</v>
      </c>
      <c r="K934" s="12">
        <f t="shared" si="71"/>
        <v>37000000</v>
      </c>
      <c r="L934" s="12">
        <f t="shared" si="72"/>
        <v>0</v>
      </c>
      <c r="M934" s="12">
        <f t="shared" si="73"/>
        <v>37000000</v>
      </c>
      <c r="N934" s="13" t="str">
        <f t="shared" si="74"/>
        <v>INTERCOMUNAL</v>
      </c>
      <c r="O934" s="13" t="str">
        <f t="shared" si="75"/>
        <v>INTERPROVINCIAL</v>
      </c>
      <c r="P934" s="13" t="str">
        <f>_xlfn.XLOOKUP($A934,ZONAS!$A$2:$A$18,ZONAS!$B$2:$B$18)</f>
        <v>SUR</v>
      </c>
      <c r="Q934" s="13" t="str">
        <f>_xlfn.XLOOKUP($B934,ZONAS!$D$2:$D$11,ZONAS!$E$2:$E$11)</f>
        <v>DVIA</v>
      </c>
    </row>
    <row r="935" spans="1:17" x14ac:dyDescent="0.2">
      <c r="A935" s="4" t="s">
        <v>76</v>
      </c>
      <c r="B935" s="4" t="s">
        <v>257</v>
      </c>
      <c r="C935" s="5" t="s">
        <v>7</v>
      </c>
      <c r="D935" s="5" t="s">
        <v>3651</v>
      </c>
      <c r="E935" s="4" t="s">
        <v>3652</v>
      </c>
      <c r="F935" s="36">
        <v>7000</v>
      </c>
      <c r="G935" s="36">
        <v>0</v>
      </c>
      <c r="H935" s="36">
        <v>7000</v>
      </c>
      <c r="I935" s="4" t="s">
        <v>23</v>
      </c>
      <c r="J935" s="4" t="s">
        <v>24</v>
      </c>
      <c r="K935" s="12">
        <f t="shared" si="71"/>
        <v>7000000</v>
      </c>
      <c r="L935" s="12">
        <f t="shared" si="72"/>
        <v>0</v>
      </c>
      <c r="M935" s="12">
        <f t="shared" si="73"/>
        <v>7000000</v>
      </c>
      <c r="N935" s="13" t="str">
        <f t="shared" si="74"/>
        <v>INTERCOMUNAL</v>
      </c>
      <c r="O935" s="13" t="str">
        <f t="shared" si="75"/>
        <v>INTERPROVINCIAL</v>
      </c>
      <c r="P935" s="13" t="str">
        <f>_xlfn.XLOOKUP($A935,ZONAS!$A$2:$A$18,ZONAS!$B$2:$B$18)</f>
        <v>SUR</v>
      </c>
      <c r="Q935" s="13" t="str">
        <f>_xlfn.XLOOKUP($B935,ZONAS!$D$2:$D$11,ZONAS!$E$2:$E$11)</f>
        <v>DVIA</v>
      </c>
    </row>
    <row r="936" spans="1:17" x14ac:dyDescent="0.2">
      <c r="A936" s="4" t="s">
        <v>76</v>
      </c>
      <c r="B936" s="4" t="s">
        <v>257</v>
      </c>
      <c r="C936" s="5" t="s">
        <v>7</v>
      </c>
      <c r="D936" s="5" t="s">
        <v>1178</v>
      </c>
      <c r="E936" s="4" t="s">
        <v>1179</v>
      </c>
      <c r="F936" s="36">
        <v>292670</v>
      </c>
      <c r="G936" s="36">
        <v>6889.7219999999998</v>
      </c>
      <c r="H936" s="36">
        <v>285780.27799999999</v>
      </c>
      <c r="I936" s="4" t="s">
        <v>73</v>
      </c>
      <c r="J936" s="4" t="s">
        <v>1172</v>
      </c>
      <c r="K936" s="12">
        <f t="shared" si="71"/>
        <v>292670000</v>
      </c>
      <c r="L936" s="12">
        <f t="shared" si="72"/>
        <v>6889722</v>
      </c>
      <c r="M936" s="12">
        <f t="shared" si="73"/>
        <v>285780278</v>
      </c>
      <c r="N936" s="13" t="str">
        <f t="shared" si="74"/>
        <v>UNICOMUNAL</v>
      </c>
      <c r="O936" s="13" t="str">
        <f t="shared" si="75"/>
        <v>UNIPROVINCIAL</v>
      </c>
      <c r="P936" s="13" t="str">
        <f>_xlfn.XLOOKUP($A936,ZONAS!$A$2:$A$18,ZONAS!$B$2:$B$18)</f>
        <v>SUR</v>
      </c>
      <c r="Q936" s="13" t="str">
        <f>_xlfn.XLOOKUP($B936,ZONAS!$D$2:$D$11,ZONAS!$E$2:$E$11)</f>
        <v>DVIA</v>
      </c>
    </row>
    <row r="937" spans="1:17" x14ac:dyDescent="0.2">
      <c r="A937" s="4" t="s">
        <v>76</v>
      </c>
      <c r="B937" s="4" t="s">
        <v>257</v>
      </c>
      <c r="C937" s="5" t="s">
        <v>7</v>
      </c>
      <c r="D937" s="5" t="s">
        <v>2523</v>
      </c>
      <c r="E937" s="4" t="s">
        <v>2524</v>
      </c>
      <c r="F937" s="36">
        <v>11000</v>
      </c>
      <c r="G937" s="36">
        <v>9882.0619999999999</v>
      </c>
      <c r="H937" s="36">
        <v>1117.9380000000001</v>
      </c>
      <c r="I937" s="4" t="s">
        <v>70</v>
      </c>
      <c r="J937" s="4" t="s">
        <v>2525</v>
      </c>
      <c r="K937" s="12">
        <f t="shared" si="71"/>
        <v>11000000</v>
      </c>
      <c r="L937" s="12">
        <f t="shared" si="72"/>
        <v>9882062</v>
      </c>
      <c r="M937" s="12">
        <f t="shared" si="73"/>
        <v>1117938</v>
      </c>
      <c r="N937" s="13" t="str">
        <f t="shared" si="74"/>
        <v>UNICOMUNAL</v>
      </c>
      <c r="O937" s="13" t="str">
        <f t="shared" si="75"/>
        <v>UNIPROVINCIAL</v>
      </c>
      <c r="P937" s="13" t="str">
        <f>_xlfn.XLOOKUP($A937,ZONAS!$A$2:$A$18,ZONAS!$B$2:$B$18)</f>
        <v>SUR</v>
      </c>
      <c r="Q937" s="13" t="str">
        <f>_xlfn.XLOOKUP($B937,ZONAS!$D$2:$D$11,ZONAS!$E$2:$E$11)</f>
        <v>DVIA</v>
      </c>
    </row>
    <row r="938" spans="1:17" x14ac:dyDescent="0.2">
      <c r="A938" s="4" t="s">
        <v>76</v>
      </c>
      <c r="B938" s="4" t="s">
        <v>257</v>
      </c>
      <c r="C938" s="5" t="s">
        <v>7</v>
      </c>
      <c r="D938" s="5" t="s">
        <v>1180</v>
      </c>
      <c r="E938" s="4" t="s">
        <v>1181</v>
      </c>
      <c r="F938" s="36">
        <v>1731700</v>
      </c>
      <c r="G938" s="36">
        <v>232.54400000000001</v>
      </c>
      <c r="H938" s="36">
        <v>1731467.456</v>
      </c>
      <c r="I938" s="4" t="s">
        <v>72</v>
      </c>
      <c r="J938" s="4" t="s">
        <v>201</v>
      </c>
      <c r="K938" s="12">
        <f t="shared" si="71"/>
        <v>1731700000</v>
      </c>
      <c r="L938" s="12">
        <f t="shared" si="72"/>
        <v>232544</v>
      </c>
      <c r="M938" s="12">
        <f t="shared" si="73"/>
        <v>1731467456</v>
      </c>
      <c r="N938" s="13" t="str">
        <f t="shared" si="74"/>
        <v>UNICOMUNAL</v>
      </c>
      <c r="O938" s="13" t="str">
        <f t="shared" si="75"/>
        <v>UNIPROVINCIAL</v>
      </c>
      <c r="P938" s="13" t="str">
        <f>_xlfn.XLOOKUP($A938,ZONAS!$A$2:$A$18,ZONAS!$B$2:$B$18)</f>
        <v>SUR</v>
      </c>
      <c r="Q938" s="13" t="str">
        <f>_xlfn.XLOOKUP($B938,ZONAS!$D$2:$D$11,ZONAS!$E$2:$E$11)</f>
        <v>DVIA</v>
      </c>
    </row>
    <row r="939" spans="1:17" ht="51" x14ac:dyDescent="0.2">
      <c r="A939" s="4" t="s">
        <v>76</v>
      </c>
      <c r="B939" s="4" t="s">
        <v>257</v>
      </c>
      <c r="C939" s="5" t="s">
        <v>7</v>
      </c>
      <c r="D939" s="5" t="s">
        <v>3653</v>
      </c>
      <c r="E939" s="4" t="s">
        <v>3654</v>
      </c>
      <c r="F939" s="36">
        <v>2275000</v>
      </c>
      <c r="G939" s="36">
        <v>584748.92099999997</v>
      </c>
      <c r="H939" s="36">
        <v>1690251.0789999999</v>
      </c>
      <c r="I939" s="4" t="s">
        <v>1139</v>
      </c>
      <c r="J939" s="4" t="s">
        <v>3655</v>
      </c>
      <c r="K939" s="12">
        <f t="shared" si="71"/>
        <v>2275000000</v>
      </c>
      <c r="L939" s="12">
        <f t="shared" si="72"/>
        <v>584748921</v>
      </c>
      <c r="M939" s="12">
        <f t="shared" si="73"/>
        <v>1690251079</v>
      </c>
      <c r="N939" s="13" t="str">
        <f t="shared" si="74"/>
        <v>UNICOMUNAL</v>
      </c>
      <c r="O939" s="13" t="str">
        <f t="shared" si="75"/>
        <v>UNIPROVINCIAL</v>
      </c>
      <c r="P939" s="13" t="str">
        <f>_xlfn.XLOOKUP($A939,ZONAS!$A$2:$A$18,ZONAS!$B$2:$B$18)</f>
        <v>SUR</v>
      </c>
      <c r="Q939" s="13" t="str">
        <f>_xlfn.XLOOKUP($B939,ZONAS!$D$2:$D$11,ZONAS!$E$2:$E$11)</f>
        <v>DVIA</v>
      </c>
    </row>
    <row r="940" spans="1:17" x14ac:dyDescent="0.2">
      <c r="A940" s="4" t="s">
        <v>76</v>
      </c>
      <c r="B940" s="4" t="s">
        <v>257</v>
      </c>
      <c r="C940" s="5" t="s">
        <v>7</v>
      </c>
      <c r="D940" s="5" t="s">
        <v>3044</v>
      </c>
      <c r="E940" s="4" t="s">
        <v>3045</v>
      </c>
      <c r="F940" s="36">
        <v>10000</v>
      </c>
      <c r="G940" s="36">
        <v>0</v>
      </c>
      <c r="H940" s="36">
        <v>10000</v>
      </c>
      <c r="I940" s="4" t="s">
        <v>72</v>
      </c>
      <c r="J940" s="4" t="s">
        <v>201</v>
      </c>
      <c r="K940" s="12">
        <f t="shared" si="71"/>
        <v>10000000</v>
      </c>
      <c r="L940" s="12">
        <f t="shared" si="72"/>
        <v>0</v>
      </c>
      <c r="M940" s="12">
        <f t="shared" si="73"/>
        <v>10000000</v>
      </c>
      <c r="N940" s="13" t="str">
        <f t="shared" si="74"/>
        <v>UNICOMUNAL</v>
      </c>
      <c r="O940" s="13" t="str">
        <f t="shared" si="75"/>
        <v>UNIPROVINCIAL</v>
      </c>
      <c r="P940" s="13" t="str">
        <f>_xlfn.XLOOKUP($A940,ZONAS!$A$2:$A$18,ZONAS!$B$2:$B$18)</f>
        <v>SUR</v>
      </c>
      <c r="Q940" s="13" t="str">
        <f>_xlfn.XLOOKUP($B940,ZONAS!$D$2:$D$11,ZONAS!$E$2:$E$11)</f>
        <v>DVIA</v>
      </c>
    </row>
    <row r="941" spans="1:17" ht="89.25" x14ac:dyDescent="0.2">
      <c r="A941" s="4" t="s">
        <v>76</v>
      </c>
      <c r="B941" s="4" t="s">
        <v>257</v>
      </c>
      <c r="C941" s="5" t="s">
        <v>7</v>
      </c>
      <c r="D941" s="5" t="s">
        <v>3656</v>
      </c>
      <c r="E941" s="4" t="s">
        <v>3657</v>
      </c>
      <c r="F941" s="36">
        <v>51200</v>
      </c>
      <c r="G941" s="36">
        <v>0</v>
      </c>
      <c r="H941" s="36">
        <v>51200</v>
      </c>
      <c r="I941" s="4" t="s">
        <v>1139</v>
      </c>
      <c r="J941" s="4" t="s">
        <v>1182</v>
      </c>
      <c r="K941" s="12">
        <f t="shared" si="71"/>
        <v>51200000</v>
      </c>
      <c r="L941" s="12">
        <f t="shared" si="72"/>
        <v>0</v>
      </c>
      <c r="M941" s="12">
        <f t="shared" si="73"/>
        <v>51200000</v>
      </c>
      <c r="N941" s="13" t="str">
        <f t="shared" si="74"/>
        <v>UNICOMUNAL</v>
      </c>
      <c r="O941" s="13" t="str">
        <f t="shared" si="75"/>
        <v>UNIPROVINCIAL</v>
      </c>
      <c r="P941" s="13" t="str">
        <f>_xlfn.XLOOKUP($A941,ZONAS!$A$2:$A$18,ZONAS!$B$2:$B$18)</f>
        <v>SUR</v>
      </c>
      <c r="Q941" s="13" t="str">
        <f>_xlfn.XLOOKUP($B941,ZONAS!$D$2:$D$11,ZONAS!$E$2:$E$11)</f>
        <v>DVIA</v>
      </c>
    </row>
    <row r="942" spans="1:17" x14ac:dyDescent="0.2">
      <c r="A942" s="4" t="s">
        <v>76</v>
      </c>
      <c r="B942" s="4" t="s">
        <v>257</v>
      </c>
      <c r="C942" s="5" t="s">
        <v>7</v>
      </c>
      <c r="D942" s="5" t="s">
        <v>3658</v>
      </c>
      <c r="E942" s="4" t="s">
        <v>3659</v>
      </c>
      <c r="F942" s="36">
        <v>5000</v>
      </c>
      <c r="G942" s="36">
        <v>0</v>
      </c>
      <c r="H942" s="36">
        <v>5000</v>
      </c>
      <c r="I942" s="4" t="s">
        <v>23</v>
      </c>
      <c r="J942" s="4" t="s">
        <v>24</v>
      </c>
      <c r="K942" s="12">
        <f t="shared" si="71"/>
        <v>5000000</v>
      </c>
      <c r="L942" s="12">
        <f t="shared" si="72"/>
        <v>0</v>
      </c>
      <c r="M942" s="12">
        <f t="shared" si="73"/>
        <v>5000000</v>
      </c>
      <c r="N942" s="13" t="str">
        <f t="shared" si="74"/>
        <v>INTERCOMUNAL</v>
      </c>
      <c r="O942" s="13" t="str">
        <f t="shared" si="75"/>
        <v>INTERPROVINCIAL</v>
      </c>
      <c r="P942" s="13" t="str">
        <f>_xlfn.XLOOKUP($A942,ZONAS!$A$2:$A$18,ZONAS!$B$2:$B$18)</f>
        <v>SUR</v>
      </c>
      <c r="Q942" s="13" t="str">
        <f>_xlfn.XLOOKUP($B942,ZONAS!$D$2:$D$11,ZONAS!$E$2:$E$11)</f>
        <v>DVIA</v>
      </c>
    </row>
    <row r="943" spans="1:17" x14ac:dyDescent="0.2">
      <c r="A943" s="4" t="s">
        <v>76</v>
      </c>
      <c r="B943" s="4" t="s">
        <v>257</v>
      </c>
      <c r="C943" s="5" t="s">
        <v>7</v>
      </c>
      <c r="D943" s="5" t="s">
        <v>1183</v>
      </c>
      <c r="E943" s="4" t="s">
        <v>1184</v>
      </c>
      <c r="F943" s="36">
        <v>132000</v>
      </c>
      <c r="G943" s="36">
        <v>78761.198000000004</v>
      </c>
      <c r="H943" s="36">
        <v>53238.801999999996</v>
      </c>
      <c r="I943" s="4" t="s">
        <v>70</v>
      </c>
      <c r="J943" s="4" t="s">
        <v>1185</v>
      </c>
      <c r="K943" s="12">
        <f t="shared" si="71"/>
        <v>132000000</v>
      </c>
      <c r="L943" s="12">
        <f t="shared" si="72"/>
        <v>78761198</v>
      </c>
      <c r="M943" s="12">
        <f t="shared" si="73"/>
        <v>53238801.999999993</v>
      </c>
      <c r="N943" s="13" t="str">
        <f t="shared" si="74"/>
        <v>UNICOMUNAL</v>
      </c>
      <c r="O943" s="13" t="str">
        <f t="shared" si="75"/>
        <v>UNIPROVINCIAL</v>
      </c>
      <c r="P943" s="13" t="str">
        <f>_xlfn.XLOOKUP($A943,ZONAS!$A$2:$A$18,ZONAS!$B$2:$B$18)</f>
        <v>SUR</v>
      </c>
      <c r="Q943" s="13" t="str">
        <f>_xlfn.XLOOKUP($B943,ZONAS!$D$2:$D$11,ZONAS!$E$2:$E$11)</f>
        <v>DVIA</v>
      </c>
    </row>
    <row r="944" spans="1:17" ht="89.25" x14ac:dyDescent="0.2">
      <c r="A944" s="4" t="s">
        <v>76</v>
      </c>
      <c r="B944" s="4" t="s">
        <v>257</v>
      </c>
      <c r="C944" s="5" t="s">
        <v>7</v>
      </c>
      <c r="D944" s="5" t="s">
        <v>3660</v>
      </c>
      <c r="E944" s="4" t="s">
        <v>3661</v>
      </c>
      <c r="F944" s="36">
        <v>8787000</v>
      </c>
      <c r="G944" s="36">
        <v>2733737.054</v>
      </c>
      <c r="H944" s="36">
        <v>6053262.9459999995</v>
      </c>
      <c r="I944" s="4" t="s">
        <v>1139</v>
      </c>
      <c r="J944" s="4" t="s">
        <v>1182</v>
      </c>
      <c r="K944" s="12">
        <f t="shared" si="71"/>
        <v>8787000000</v>
      </c>
      <c r="L944" s="12">
        <f t="shared" si="72"/>
        <v>2733737054</v>
      </c>
      <c r="M944" s="12">
        <f t="shared" si="73"/>
        <v>6053262946</v>
      </c>
      <c r="N944" s="13" t="str">
        <f t="shared" si="74"/>
        <v>UNICOMUNAL</v>
      </c>
      <c r="O944" s="13" t="str">
        <f t="shared" si="75"/>
        <v>UNIPROVINCIAL</v>
      </c>
      <c r="P944" s="13" t="str">
        <f>_xlfn.XLOOKUP($A944,ZONAS!$A$2:$A$18,ZONAS!$B$2:$B$18)</f>
        <v>SUR</v>
      </c>
      <c r="Q944" s="13" t="str">
        <f>_xlfn.XLOOKUP($B944,ZONAS!$D$2:$D$11,ZONAS!$E$2:$E$11)</f>
        <v>DVIA</v>
      </c>
    </row>
    <row r="945" spans="1:17" ht="25.5" x14ac:dyDescent="0.2">
      <c r="A945" s="4" t="s">
        <v>76</v>
      </c>
      <c r="B945" s="4" t="s">
        <v>257</v>
      </c>
      <c r="C945" s="5" t="s">
        <v>7</v>
      </c>
      <c r="D945" s="5" t="s">
        <v>3662</v>
      </c>
      <c r="E945" s="4" t="s">
        <v>3663</v>
      </c>
      <c r="F945" s="36">
        <v>368000</v>
      </c>
      <c r="G945" s="36">
        <v>0</v>
      </c>
      <c r="H945" s="36">
        <v>368000</v>
      </c>
      <c r="I945" s="4" t="s">
        <v>1151</v>
      </c>
      <c r="J945" s="4" t="s">
        <v>3664</v>
      </c>
      <c r="K945" s="12">
        <f t="shared" si="71"/>
        <v>368000000</v>
      </c>
      <c r="L945" s="12">
        <f t="shared" si="72"/>
        <v>0</v>
      </c>
      <c r="M945" s="12">
        <f t="shared" si="73"/>
        <v>368000000</v>
      </c>
      <c r="N945" s="13" t="str">
        <f t="shared" si="74"/>
        <v>UNICOMUNAL</v>
      </c>
      <c r="O945" s="13" t="str">
        <f t="shared" si="75"/>
        <v>UNIPROVINCIAL</v>
      </c>
      <c r="P945" s="13" t="str">
        <f>_xlfn.XLOOKUP($A945,ZONAS!$A$2:$A$18,ZONAS!$B$2:$B$18)</f>
        <v>SUR</v>
      </c>
      <c r="Q945" s="13" t="str">
        <f>_xlfn.XLOOKUP($B945,ZONAS!$D$2:$D$11,ZONAS!$E$2:$E$11)</f>
        <v>DVIA</v>
      </c>
    </row>
    <row r="946" spans="1:17" ht="89.25" x14ac:dyDescent="0.2">
      <c r="A946" s="4" t="s">
        <v>76</v>
      </c>
      <c r="B946" s="4" t="s">
        <v>257</v>
      </c>
      <c r="C946" s="5" t="s">
        <v>7</v>
      </c>
      <c r="D946" s="5" t="s">
        <v>3665</v>
      </c>
      <c r="E946" s="4" t="s">
        <v>3666</v>
      </c>
      <c r="F946" s="36">
        <v>706000</v>
      </c>
      <c r="G946" s="36">
        <v>591753.19900000002</v>
      </c>
      <c r="H946" s="36">
        <v>114246.80099999998</v>
      </c>
      <c r="I946" s="4" t="s">
        <v>1139</v>
      </c>
      <c r="J946" s="4" t="s">
        <v>3667</v>
      </c>
      <c r="K946" s="12">
        <f t="shared" si="71"/>
        <v>706000000</v>
      </c>
      <c r="L946" s="12">
        <f t="shared" si="72"/>
        <v>591753199</v>
      </c>
      <c r="M946" s="12">
        <f t="shared" si="73"/>
        <v>114246800.99999997</v>
      </c>
      <c r="N946" s="13" t="str">
        <f t="shared" si="74"/>
        <v>UNICOMUNAL</v>
      </c>
      <c r="O946" s="13" t="str">
        <f t="shared" si="75"/>
        <v>UNIPROVINCIAL</v>
      </c>
      <c r="P946" s="13" t="str">
        <f>_xlfn.XLOOKUP($A946,ZONAS!$A$2:$A$18,ZONAS!$B$2:$B$18)</f>
        <v>SUR</v>
      </c>
      <c r="Q946" s="13" t="str">
        <f>_xlfn.XLOOKUP($B946,ZONAS!$D$2:$D$11,ZONAS!$E$2:$E$11)</f>
        <v>DVIA</v>
      </c>
    </row>
    <row r="947" spans="1:17" x14ac:dyDescent="0.2">
      <c r="A947" s="4" t="s">
        <v>76</v>
      </c>
      <c r="B947" s="4" t="s">
        <v>257</v>
      </c>
      <c r="C947" s="5" t="s">
        <v>7</v>
      </c>
      <c r="D947" s="5" t="s">
        <v>1186</v>
      </c>
      <c r="E947" s="4" t="s">
        <v>2526</v>
      </c>
      <c r="F947" s="36">
        <v>700000</v>
      </c>
      <c r="G947" s="36">
        <v>0</v>
      </c>
      <c r="H947" s="36">
        <v>700000</v>
      </c>
      <c r="I947" s="4" t="s">
        <v>70</v>
      </c>
      <c r="J947" s="4" t="s">
        <v>1187</v>
      </c>
      <c r="K947" s="12">
        <f t="shared" si="71"/>
        <v>700000000</v>
      </c>
      <c r="L947" s="12">
        <f t="shared" si="72"/>
        <v>0</v>
      </c>
      <c r="M947" s="12">
        <f t="shared" si="73"/>
        <v>700000000</v>
      </c>
      <c r="N947" s="13" t="str">
        <f t="shared" si="74"/>
        <v>UNICOMUNAL</v>
      </c>
      <c r="O947" s="13" t="str">
        <f t="shared" si="75"/>
        <v>UNIPROVINCIAL</v>
      </c>
      <c r="P947" s="13" t="str">
        <f>_xlfn.XLOOKUP($A947,ZONAS!$A$2:$A$18,ZONAS!$B$2:$B$18)</f>
        <v>SUR</v>
      </c>
      <c r="Q947" s="13" t="str">
        <f>_xlfn.XLOOKUP($B947,ZONAS!$D$2:$D$11,ZONAS!$E$2:$E$11)</f>
        <v>DVIA</v>
      </c>
    </row>
    <row r="948" spans="1:17" x14ac:dyDescent="0.2">
      <c r="A948" s="4" t="s">
        <v>76</v>
      </c>
      <c r="B948" s="4" t="s">
        <v>257</v>
      </c>
      <c r="C948" s="5" t="s">
        <v>7</v>
      </c>
      <c r="D948" s="5" t="s">
        <v>1188</v>
      </c>
      <c r="E948" s="4" t="s">
        <v>1189</v>
      </c>
      <c r="F948" s="36">
        <v>10094010</v>
      </c>
      <c r="G948" s="36">
        <v>3648792.1230000001</v>
      </c>
      <c r="H948" s="36">
        <v>6445217.8770000003</v>
      </c>
      <c r="I948" s="4" t="s">
        <v>70</v>
      </c>
      <c r="J948" s="4" t="s">
        <v>1163</v>
      </c>
      <c r="K948" s="12">
        <f t="shared" si="71"/>
        <v>10094010000</v>
      </c>
      <c r="L948" s="12">
        <f t="shared" si="72"/>
        <v>3648792123</v>
      </c>
      <c r="M948" s="12">
        <f t="shared" si="73"/>
        <v>6445217877</v>
      </c>
      <c r="N948" s="13" t="str">
        <f t="shared" si="74"/>
        <v>UNICOMUNAL</v>
      </c>
      <c r="O948" s="13" t="str">
        <f t="shared" si="75"/>
        <v>UNIPROVINCIAL</v>
      </c>
      <c r="P948" s="13" t="str">
        <f>_xlfn.XLOOKUP($A948,ZONAS!$A$2:$A$18,ZONAS!$B$2:$B$18)</f>
        <v>SUR</v>
      </c>
      <c r="Q948" s="13" t="str">
        <f>_xlfn.XLOOKUP($B948,ZONAS!$D$2:$D$11,ZONAS!$E$2:$E$11)</f>
        <v>DVIA</v>
      </c>
    </row>
    <row r="949" spans="1:17" ht="38.25" x14ac:dyDescent="0.2">
      <c r="A949" s="4" t="s">
        <v>76</v>
      </c>
      <c r="B949" s="4" t="s">
        <v>257</v>
      </c>
      <c r="C949" s="5" t="s">
        <v>7</v>
      </c>
      <c r="D949" s="5" t="s">
        <v>3668</v>
      </c>
      <c r="E949" s="4" t="s">
        <v>3669</v>
      </c>
      <c r="F949" s="36">
        <v>15734000</v>
      </c>
      <c r="G949" s="36">
        <v>5953137.0360000003</v>
      </c>
      <c r="H949" s="36">
        <v>9780862.9639999997</v>
      </c>
      <c r="I949" s="4" t="s">
        <v>1139</v>
      </c>
      <c r="J949" s="4" t="s">
        <v>3670</v>
      </c>
      <c r="K949" s="12">
        <f t="shared" si="71"/>
        <v>15734000000</v>
      </c>
      <c r="L949" s="12">
        <f t="shared" si="72"/>
        <v>5953137036</v>
      </c>
      <c r="M949" s="12">
        <f t="shared" si="73"/>
        <v>9780862964</v>
      </c>
      <c r="N949" s="13" t="str">
        <f t="shared" si="74"/>
        <v>UNICOMUNAL</v>
      </c>
      <c r="O949" s="13" t="str">
        <f t="shared" si="75"/>
        <v>UNIPROVINCIAL</v>
      </c>
      <c r="P949" s="13" t="str">
        <f>_xlfn.XLOOKUP($A949,ZONAS!$A$2:$A$18,ZONAS!$B$2:$B$18)</f>
        <v>SUR</v>
      </c>
      <c r="Q949" s="13" t="str">
        <f>_xlfn.XLOOKUP($B949,ZONAS!$D$2:$D$11,ZONAS!$E$2:$E$11)</f>
        <v>DVIA</v>
      </c>
    </row>
    <row r="950" spans="1:17" ht="38.25" x14ac:dyDescent="0.2">
      <c r="A950" s="4" t="s">
        <v>76</v>
      </c>
      <c r="B950" s="4" t="s">
        <v>257</v>
      </c>
      <c r="C950" s="5" t="s">
        <v>7</v>
      </c>
      <c r="D950" s="5" t="s">
        <v>3671</v>
      </c>
      <c r="E950" s="4" t="s">
        <v>3672</v>
      </c>
      <c r="F950" s="36">
        <v>22000</v>
      </c>
      <c r="G950" s="36">
        <v>18344.223000000002</v>
      </c>
      <c r="H950" s="36">
        <v>3655.7769999999982</v>
      </c>
      <c r="I950" s="4" t="s">
        <v>1139</v>
      </c>
      <c r="J950" s="4" t="s">
        <v>3673</v>
      </c>
      <c r="K950" s="12">
        <f t="shared" si="71"/>
        <v>22000000</v>
      </c>
      <c r="L950" s="12">
        <f t="shared" si="72"/>
        <v>18344223</v>
      </c>
      <c r="M950" s="12">
        <f t="shared" si="73"/>
        <v>3655776.9999999981</v>
      </c>
      <c r="N950" s="13" t="str">
        <f t="shared" si="74"/>
        <v>UNICOMUNAL</v>
      </c>
      <c r="O950" s="13" t="str">
        <f t="shared" si="75"/>
        <v>UNIPROVINCIAL</v>
      </c>
      <c r="P950" s="13" t="str">
        <f>_xlfn.XLOOKUP($A950,ZONAS!$A$2:$A$18,ZONAS!$B$2:$B$18)</f>
        <v>SUR</v>
      </c>
      <c r="Q950" s="13" t="str">
        <f>_xlfn.XLOOKUP($B950,ZONAS!$D$2:$D$11,ZONAS!$E$2:$E$11)</f>
        <v>DVIA</v>
      </c>
    </row>
    <row r="951" spans="1:17" ht="38.25" x14ac:dyDescent="0.2">
      <c r="A951" s="4" t="s">
        <v>76</v>
      </c>
      <c r="B951" s="4" t="s">
        <v>257</v>
      </c>
      <c r="C951" s="5" t="s">
        <v>7</v>
      </c>
      <c r="D951" s="5" t="s">
        <v>3674</v>
      </c>
      <c r="E951" s="4" t="s">
        <v>3675</v>
      </c>
      <c r="F951" s="36">
        <v>13000</v>
      </c>
      <c r="G951" s="36">
        <v>0</v>
      </c>
      <c r="H951" s="36">
        <v>13000</v>
      </c>
      <c r="I951" s="4" t="s">
        <v>1139</v>
      </c>
      <c r="J951" s="4" t="s">
        <v>3676</v>
      </c>
      <c r="K951" s="12">
        <f t="shared" si="71"/>
        <v>13000000</v>
      </c>
      <c r="L951" s="12">
        <f t="shared" si="72"/>
        <v>0</v>
      </c>
      <c r="M951" s="12">
        <f t="shared" si="73"/>
        <v>13000000</v>
      </c>
      <c r="N951" s="13" t="str">
        <f t="shared" si="74"/>
        <v>UNICOMUNAL</v>
      </c>
      <c r="O951" s="13" t="str">
        <f t="shared" si="75"/>
        <v>UNIPROVINCIAL</v>
      </c>
      <c r="P951" s="13" t="str">
        <f>_xlfn.XLOOKUP($A951,ZONAS!$A$2:$A$18,ZONAS!$B$2:$B$18)</f>
        <v>SUR</v>
      </c>
      <c r="Q951" s="13" t="str">
        <f>_xlfn.XLOOKUP($B951,ZONAS!$D$2:$D$11,ZONAS!$E$2:$E$11)</f>
        <v>DVIA</v>
      </c>
    </row>
    <row r="952" spans="1:17" ht="38.25" x14ac:dyDescent="0.2">
      <c r="A952" s="4" t="s">
        <v>76</v>
      </c>
      <c r="B952" s="4" t="s">
        <v>257</v>
      </c>
      <c r="C952" s="5" t="s">
        <v>7</v>
      </c>
      <c r="D952" s="5" t="s">
        <v>3677</v>
      </c>
      <c r="E952" s="4" t="s">
        <v>3678</v>
      </c>
      <c r="F952" s="36">
        <v>1158000</v>
      </c>
      <c r="G952" s="36">
        <v>101510.815</v>
      </c>
      <c r="H952" s="36">
        <v>1056489.1850000001</v>
      </c>
      <c r="I952" s="4" t="s">
        <v>1139</v>
      </c>
      <c r="J952" s="4" t="s">
        <v>3679</v>
      </c>
      <c r="K952" s="12">
        <f t="shared" si="71"/>
        <v>1158000000</v>
      </c>
      <c r="L952" s="12">
        <f t="shared" si="72"/>
        <v>101510815</v>
      </c>
      <c r="M952" s="12">
        <f t="shared" si="73"/>
        <v>1056489185</v>
      </c>
      <c r="N952" s="13" t="str">
        <f t="shared" si="74"/>
        <v>UNICOMUNAL</v>
      </c>
      <c r="O952" s="13" t="str">
        <f t="shared" si="75"/>
        <v>UNIPROVINCIAL</v>
      </c>
      <c r="P952" s="13" t="str">
        <f>_xlfn.XLOOKUP($A952,ZONAS!$A$2:$A$18,ZONAS!$B$2:$B$18)</f>
        <v>SUR</v>
      </c>
      <c r="Q952" s="13" t="str">
        <f>_xlfn.XLOOKUP($B952,ZONAS!$D$2:$D$11,ZONAS!$E$2:$E$11)</f>
        <v>DVIA</v>
      </c>
    </row>
    <row r="953" spans="1:17" ht="25.5" x14ac:dyDescent="0.2">
      <c r="A953" s="4" t="s">
        <v>76</v>
      </c>
      <c r="B953" s="4" t="s">
        <v>257</v>
      </c>
      <c r="C953" s="5" t="s">
        <v>7</v>
      </c>
      <c r="D953" s="5" t="s">
        <v>3680</v>
      </c>
      <c r="E953" s="4" t="s">
        <v>3681</v>
      </c>
      <c r="F953" s="36">
        <v>291000</v>
      </c>
      <c r="G953" s="36">
        <v>0</v>
      </c>
      <c r="H953" s="36">
        <v>291000</v>
      </c>
      <c r="I953" s="4" t="s">
        <v>1139</v>
      </c>
      <c r="J953" s="4" t="s">
        <v>3682</v>
      </c>
      <c r="K953" s="12">
        <f t="shared" si="71"/>
        <v>291000000</v>
      </c>
      <c r="L953" s="12">
        <f t="shared" si="72"/>
        <v>0</v>
      </c>
      <c r="M953" s="12">
        <f t="shared" si="73"/>
        <v>291000000</v>
      </c>
      <c r="N953" s="13" t="str">
        <f t="shared" si="74"/>
        <v>UNICOMUNAL</v>
      </c>
      <c r="O953" s="13" t="str">
        <f t="shared" si="75"/>
        <v>UNIPROVINCIAL</v>
      </c>
      <c r="P953" s="13" t="str">
        <f>_xlfn.XLOOKUP($A953,ZONAS!$A$2:$A$18,ZONAS!$B$2:$B$18)</f>
        <v>SUR</v>
      </c>
      <c r="Q953" s="13" t="str">
        <f>_xlfn.XLOOKUP($B953,ZONAS!$D$2:$D$11,ZONAS!$E$2:$E$11)</f>
        <v>DVIA</v>
      </c>
    </row>
    <row r="954" spans="1:17" x14ac:dyDescent="0.2">
      <c r="A954" s="4" t="s">
        <v>76</v>
      </c>
      <c r="B954" s="4" t="s">
        <v>257</v>
      </c>
      <c r="C954" s="5" t="s">
        <v>7</v>
      </c>
      <c r="D954" s="5" t="s">
        <v>1191</v>
      </c>
      <c r="E954" s="4" t="s">
        <v>1192</v>
      </c>
      <c r="F954" s="36">
        <v>71000</v>
      </c>
      <c r="G954" s="36">
        <v>0</v>
      </c>
      <c r="H954" s="36">
        <v>71000</v>
      </c>
      <c r="I954" s="4" t="s">
        <v>70</v>
      </c>
      <c r="J954" s="4" t="s">
        <v>1193</v>
      </c>
      <c r="K954" s="12">
        <f t="shared" si="71"/>
        <v>71000000</v>
      </c>
      <c r="L954" s="12">
        <f t="shared" si="72"/>
        <v>0</v>
      </c>
      <c r="M954" s="12">
        <f t="shared" si="73"/>
        <v>71000000</v>
      </c>
      <c r="N954" s="13" t="str">
        <f t="shared" si="74"/>
        <v>UNICOMUNAL</v>
      </c>
      <c r="O954" s="13" t="str">
        <f t="shared" si="75"/>
        <v>UNIPROVINCIAL</v>
      </c>
      <c r="P954" s="13" t="str">
        <f>_xlfn.XLOOKUP($A954,ZONAS!$A$2:$A$18,ZONAS!$B$2:$B$18)</f>
        <v>SUR</v>
      </c>
      <c r="Q954" s="13" t="str">
        <f>_xlfn.XLOOKUP($B954,ZONAS!$D$2:$D$11,ZONAS!$E$2:$E$11)</f>
        <v>DVIA</v>
      </c>
    </row>
    <row r="955" spans="1:17" x14ac:dyDescent="0.2">
      <c r="A955" s="4" t="s">
        <v>76</v>
      </c>
      <c r="B955" s="4" t="s">
        <v>257</v>
      </c>
      <c r="C955" s="5" t="s">
        <v>7</v>
      </c>
      <c r="D955" s="5" t="s">
        <v>1194</v>
      </c>
      <c r="E955" s="4" t="s">
        <v>1195</v>
      </c>
      <c r="F955" s="36">
        <v>9000</v>
      </c>
      <c r="G955" s="36">
        <v>4364.607</v>
      </c>
      <c r="H955" s="36">
        <v>4635.393</v>
      </c>
      <c r="I955" s="4" t="s">
        <v>73</v>
      </c>
      <c r="J955" s="4" t="s">
        <v>74</v>
      </c>
      <c r="K955" s="12">
        <f t="shared" si="71"/>
        <v>9000000</v>
      </c>
      <c r="L955" s="12">
        <f t="shared" si="72"/>
        <v>4364607</v>
      </c>
      <c r="M955" s="12">
        <f t="shared" si="73"/>
        <v>4635393</v>
      </c>
      <c r="N955" s="13" t="str">
        <f t="shared" si="74"/>
        <v>UNICOMUNAL</v>
      </c>
      <c r="O955" s="13" t="str">
        <f t="shared" si="75"/>
        <v>UNIPROVINCIAL</v>
      </c>
      <c r="P955" s="13" t="str">
        <f>_xlfn.XLOOKUP($A955,ZONAS!$A$2:$A$18,ZONAS!$B$2:$B$18)</f>
        <v>SUR</v>
      </c>
      <c r="Q955" s="13" t="str">
        <f>_xlfn.XLOOKUP($B955,ZONAS!$D$2:$D$11,ZONAS!$E$2:$E$11)</f>
        <v>DVIA</v>
      </c>
    </row>
    <row r="956" spans="1:17" ht="25.5" x14ac:dyDescent="0.2">
      <c r="A956" s="4" t="s">
        <v>76</v>
      </c>
      <c r="B956" s="4" t="s">
        <v>257</v>
      </c>
      <c r="C956" s="5" t="s">
        <v>7</v>
      </c>
      <c r="D956" s="5" t="s">
        <v>3683</v>
      </c>
      <c r="E956" s="4" t="s">
        <v>3684</v>
      </c>
      <c r="F956" s="36">
        <v>709000</v>
      </c>
      <c r="G956" s="36">
        <v>359387.47499999998</v>
      </c>
      <c r="H956" s="36">
        <v>349612.52500000002</v>
      </c>
      <c r="I956" s="4" t="s">
        <v>1139</v>
      </c>
      <c r="J956" s="4" t="s">
        <v>3685</v>
      </c>
      <c r="K956" s="12">
        <f t="shared" si="71"/>
        <v>709000000</v>
      </c>
      <c r="L956" s="12">
        <f t="shared" si="72"/>
        <v>359387475</v>
      </c>
      <c r="M956" s="12">
        <f t="shared" si="73"/>
        <v>349612525</v>
      </c>
      <c r="N956" s="13" t="str">
        <f t="shared" si="74"/>
        <v>UNICOMUNAL</v>
      </c>
      <c r="O956" s="13" t="str">
        <f t="shared" si="75"/>
        <v>UNIPROVINCIAL</v>
      </c>
      <c r="P956" s="13" t="str">
        <f>_xlfn.XLOOKUP($A956,ZONAS!$A$2:$A$18,ZONAS!$B$2:$B$18)</f>
        <v>SUR</v>
      </c>
      <c r="Q956" s="13" t="str">
        <f>_xlfn.XLOOKUP($B956,ZONAS!$D$2:$D$11,ZONAS!$E$2:$E$11)</f>
        <v>DVIA</v>
      </c>
    </row>
    <row r="957" spans="1:17" x14ac:dyDescent="0.2">
      <c r="A957" s="4" t="s">
        <v>76</v>
      </c>
      <c r="B957" s="4" t="s">
        <v>257</v>
      </c>
      <c r="C957" s="5" t="s">
        <v>7</v>
      </c>
      <c r="D957" s="5" t="s">
        <v>1196</v>
      </c>
      <c r="E957" s="4" t="s">
        <v>2527</v>
      </c>
      <c r="F957" s="36">
        <v>5474020</v>
      </c>
      <c r="G957" s="36">
        <v>275814.86499999999</v>
      </c>
      <c r="H957" s="36">
        <v>5198205.1349999998</v>
      </c>
      <c r="I957" s="4" t="s">
        <v>70</v>
      </c>
      <c r="J957" s="4" t="s">
        <v>70</v>
      </c>
      <c r="K957" s="12">
        <f t="shared" si="71"/>
        <v>5474020000</v>
      </c>
      <c r="L957" s="12">
        <f t="shared" si="72"/>
        <v>275814865</v>
      </c>
      <c r="M957" s="12">
        <f t="shared" si="73"/>
        <v>5198205135</v>
      </c>
      <c r="N957" s="13" t="str">
        <f t="shared" si="74"/>
        <v>UNICOMUNAL</v>
      </c>
      <c r="O957" s="13" t="str">
        <f t="shared" si="75"/>
        <v>UNIPROVINCIAL</v>
      </c>
      <c r="P957" s="13" t="str">
        <f>_xlfn.XLOOKUP($A957,ZONAS!$A$2:$A$18,ZONAS!$B$2:$B$18)</f>
        <v>SUR</v>
      </c>
      <c r="Q957" s="13" t="str">
        <f>_xlfn.XLOOKUP($B957,ZONAS!$D$2:$D$11,ZONAS!$E$2:$E$11)</f>
        <v>DVIA</v>
      </c>
    </row>
    <row r="958" spans="1:17" x14ac:dyDescent="0.2">
      <c r="A958" s="4" t="s">
        <v>76</v>
      </c>
      <c r="B958" s="4" t="s">
        <v>257</v>
      </c>
      <c r="C958" s="5" t="s">
        <v>7</v>
      </c>
      <c r="D958" s="5" t="s">
        <v>3686</v>
      </c>
      <c r="E958" s="4" t="s">
        <v>3687</v>
      </c>
      <c r="F958" s="36">
        <v>288000</v>
      </c>
      <c r="G958" s="36">
        <v>0</v>
      </c>
      <c r="H958" s="36">
        <v>288000</v>
      </c>
      <c r="I958" s="4" t="s">
        <v>73</v>
      </c>
      <c r="J958" s="4" t="s">
        <v>3688</v>
      </c>
      <c r="K958" s="12">
        <f t="shared" si="71"/>
        <v>288000000</v>
      </c>
      <c r="L958" s="12">
        <f t="shared" si="72"/>
        <v>0</v>
      </c>
      <c r="M958" s="12">
        <f t="shared" si="73"/>
        <v>288000000</v>
      </c>
      <c r="N958" s="13" t="str">
        <f t="shared" si="74"/>
        <v>UNICOMUNAL</v>
      </c>
      <c r="O958" s="13" t="str">
        <f t="shared" si="75"/>
        <v>UNIPROVINCIAL</v>
      </c>
      <c r="P958" s="13" t="str">
        <f>_xlfn.XLOOKUP($A958,ZONAS!$A$2:$A$18,ZONAS!$B$2:$B$18)</f>
        <v>SUR</v>
      </c>
      <c r="Q958" s="13" t="str">
        <f>_xlfn.XLOOKUP($B958,ZONAS!$D$2:$D$11,ZONAS!$E$2:$E$11)</f>
        <v>DVIA</v>
      </c>
    </row>
    <row r="959" spans="1:17" ht="25.5" x14ac:dyDescent="0.2">
      <c r="A959" s="4" t="s">
        <v>76</v>
      </c>
      <c r="B959" s="4" t="s">
        <v>257</v>
      </c>
      <c r="C959" s="5" t="s">
        <v>7</v>
      </c>
      <c r="D959" s="5" t="s">
        <v>3689</v>
      </c>
      <c r="E959" s="4" t="s">
        <v>3690</v>
      </c>
      <c r="F959" s="36">
        <v>256000</v>
      </c>
      <c r="G959" s="36">
        <v>0</v>
      </c>
      <c r="H959" s="36">
        <v>256000</v>
      </c>
      <c r="I959" s="4" t="s">
        <v>1131</v>
      </c>
      <c r="J959" s="4" t="s">
        <v>3691</v>
      </c>
      <c r="K959" s="12">
        <f t="shared" si="71"/>
        <v>256000000</v>
      </c>
      <c r="L959" s="12">
        <f t="shared" si="72"/>
        <v>0</v>
      </c>
      <c r="M959" s="12">
        <f t="shared" si="73"/>
        <v>256000000</v>
      </c>
      <c r="N959" s="13" t="str">
        <f t="shared" si="74"/>
        <v>UNICOMUNAL</v>
      </c>
      <c r="O959" s="13" t="str">
        <f t="shared" si="75"/>
        <v>UNIPROVINCIAL</v>
      </c>
      <c r="P959" s="13" t="str">
        <f>_xlfn.XLOOKUP($A959,ZONAS!$A$2:$A$18,ZONAS!$B$2:$B$18)</f>
        <v>SUR</v>
      </c>
      <c r="Q959" s="13" t="str">
        <f>_xlfn.XLOOKUP($B959,ZONAS!$D$2:$D$11,ZONAS!$E$2:$E$11)</f>
        <v>DVIA</v>
      </c>
    </row>
    <row r="960" spans="1:17" x14ac:dyDescent="0.2">
      <c r="A960" s="4" t="s">
        <v>76</v>
      </c>
      <c r="B960" s="4" t="s">
        <v>257</v>
      </c>
      <c r="C960" s="5" t="s">
        <v>7</v>
      </c>
      <c r="D960" s="5" t="s">
        <v>3692</v>
      </c>
      <c r="E960" s="4" t="s">
        <v>3693</v>
      </c>
      <c r="F960" s="36">
        <v>62200</v>
      </c>
      <c r="G960" s="36">
        <v>0</v>
      </c>
      <c r="H960" s="36">
        <v>62200</v>
      </c>
      <c r="I960" s="4" t="s">
        <v>70</v>
      </c>
      <c r="J960" s="4" t="s">
        <v>70</v>
      </c>
      <c r="K960" s="12">
        <f t="shared" si="71"/>
        <v>62200000</v>
      </c>
      <c r="L960" s="12">
        <f t="shared" si="72"/>
        <v>0</v>
      </c>
      <c r="M960" s="12">
        <f t="shared" si="73"/>
        <v>62200000</v>
      </c>
      <c r="N960" s="13" t="str">
        <f t="shared" si="74"/>
        <v>UNICOMUNAL</v>
      </c>
      <c r="O960" s="13" t="str">
        <f t="shared" si="75"/>
        <v>UNIPROVINCIAL</v>
      </c>
      <c r="P960" s="13" t="str">
        <f>_xlfn.XLOOKUP($A960,ZONAS!$A$2:$A$18,ZONAS!$B$2:$B$18)</f>
        <v>SUR</v>
      </c>
      <c r="Q960" s="13" t="str">
        <f>_xlfn.XLOOKUP($B960,ZONAS!$D$2:$D$11,ZONAS!$E$2:$E$11)</f>
        <v>DVIA</v>
      </c>
    </row>
    <row r="961" spans="1:17" x14ac:dyDescent="0.2">
      <c r="A961" s="4" t="s">
        <v>76</v>
      </c>
      <c r="B961" s="4" t="s">
        <v>257</v>
      </c>
      <c r="C961" s="5" t="s">
        <v>7</v>
      </c>
      <c r="D961" s="5" t="s">
        <v>3046</v>
      </c>
      <c r="E961" s="4" t="s">
        <v>3047</v>
      </c>
      <c r="F961" s="36">
        <v>1096670</v>
      </c>
      <c r="G961" s="36">
        <v>0</v>
      </c>
      <c r="H961" s="36">
        <v>1096670</v>
      </c>
      <c r="I961" s="4" t="s">
        <v>73</v>
      </c>
      <c r="J961" s="4" t="s">
        <v>74</v>
      </c>
      <c r="K961" s="12">
        <f t="shared" si="71"/>
        <v>1096670000</v>
      </c>
      <c r="L961" s="12">
        <f t="shared" si="72"/>
        <v>0</v>
      </c>
      <c r="M961" s="12">
        <f t="shared" si="73"/>
        <v>1096670000</v>
      </c>
      <c r="N961" s="13" t="str">
        <f t="shared" si="74"/>
        <v>UNICOMUNAL</v>
      </c>
      <c r="O961" s="13" t="str">
        <f t="shared" si="75"/>
        <v>UNIPROVINCIAL</v>
      </c>
      <c r="P961" s="13" t="str">
        <f>_xlfn.XLOOKUP($A961,ZONAS!$A$2:$A$18,ZONAS!$B$2:$B$18)</f>
        <v>SUR</v>
      </c>
      <c r="Q961" s="13" t="str">
        <f>_xlfn.XLOOKUP($B961,ZONAS!$D$2:$D$11,ZONAS!$E$2:$E$11)</f>
        <v>DVIA</v>
      </c>
    </row>
    <row r="962" spans="1:17" x14ac:dyDescent="0.2">
      <c r="A962" s="4" t="s">
        <v>76</v>
      </c>
      <c r="B962" s="4" t="s">
        <v>257</v>
      </c>
      <c r="C962" s="5" t="s">
        <v>7</v>
      </c>
      <c r="D962" s="5" t="s">
        <v>3694</v>
      </c>
      <c r="E962" s="4" t="s">
        <v>3695</v>
      </c>
      <c r="F962" s="36">
        <v>4450000</v>
      </c>
      <c r="G962" s="36">
        <v>1690392.094</v>
      </c>
      <c r="H962" s="36">
        <v>2759607.906</v>
      </c>
      <c r="I962" s="4" t="s">
        <v>73</v>
      </c>
      <c r="J962" s="4" t="s">
        <v>4119</v>
      </c>
      <c r="K962" s="12">
        <f t="shared" si="71"/>
        <v>4450000000</v>
      </c>
      <c r="L962" s="12">
        <f t="shared" si="72"/>
        <v>1690392094</v>
      </c>
      <c r="M962" s="12">
        <f t="shared" si="73"/>
        <v>2759607906</v>
      </c>
      <c r="N962" s="13" t="str">
        <f t="shared" si="74"/>
        <v>UNICOMUNAL</v>
      </c>
      <c r="O962" s="13" t="str">
        <f t="shared" si="75"/>
        <v>UNIPROVINCIAL</v>
      </c>
      <c r="P962" s="13" t="str">
        <f>_xlfn.XLOOKUP($A962,ZONAS!$A$2:$A$18,ZONAS!$B$2:$B$18)</f>
        <v>SUR</v>
      </c>
      <c r="Q962" s="13" t="str">
        <f>_xlfn.XLOOKUP($B962,ZONAS!$D$2:$D$11,ZONAS!$E$2:$E$11)</f>
        <v>DVIA</v>
      </c>
    </row>
    <row r="963" spans="1:17" x14ac:dyDescent="0.2">
      <c r="A963" s="4" t="s">
        <v>76</v>
      </c>
      <c r="B963" s="4" t="s">
        <v>257</v>
      </c>
      <c r="C963" s="5" t="s">
        <v>7</v>
      </c>
      <c r="D963" s="5" t="s">
        <v>3696</v>
      </c>
      <c r="E963" s="4" t="s">
        <v>3697</v>
      </c>
      <c r="F963" s="36">
        <v>9237000</v>
      </c>
      <c r="G963" s="36">
        <v>5680249.4759999998</v>
      </c>
      <c r="H963" s="36">
        <v>3556750.5239999997</v>
      </c>
      <c r="I963" s="4" t="s">
        <v>23</v>
      </c>
      <c r="J963" s="4" t="s">
        <v>24</v>
      </c>
      <c r="K963" s="12">
        <f t="shared" ref="K963:K1026" si="76">F963*1000</f>
        <v>9237000000</v>
      </c>
      <c r="L963" s="12">
        <f t="shared" ref="L963:L1026" si="77">G963*1000</f>
        <v>5680249476</v>
      </c>
      <c r="M963" s="12">
        <f t="shared" ref="M963:M1026" si="78">H963*1000</f>
        <v>3556750523.9999995</v>
      </c>
      <c r="N963" s="13" t="str">
        <f t="shared" ref="N963:N1026" si="79">IF(J963="intercomunal","INTERCOMUNAL","UNICOMUNAL")</f>
        <v>INTERCOMUNAL</v>
      </c>
      <c r="O963" s="13" t="str">
        <f t="shared" ref="O963:O1026" si="80">IF(I963="INTERPROVINCIAL","INTERPROVINCIAL","UNIPROVINCIAL")</f>
        <v>INTERPROVINCIAL</v>
      </c>
      <c r="P963" s="13" t="str">
        <f>_xlfn.XLOOKUP($A963,ZONAS!$A$2:$A$18,ZONAS!$B$2:$B$18)</f>
        <v>SUR</v>
      </c>
      <c r="Q963" s="13" t="str">
        <f>_xlfn.XLOOKUP($B963,ZONAS!$D$2:$D$11,ZONAS!$E$2:$E$11)</f>
        <v>DVIA</v>
      </c>
    </row>
    <row r="964" spans="1:17" x14ac:dyDescent="0.2">
      <c r="A964" s="4" t="s">
        <v>76</v>
      </c>
      <c r="B964" s="4" t="s">
        <v>257</v>
      </c>
      <c r="C964" s="5" t="s">
        <v>7</v>
      </c>
      <c r="D964" s="5" t="s">
        <v>1197</v>
      </c>
      <c r="E964" s="4" t="s">
        <v>1198</v>
      </c>
      <c r="F964" s="36">
        <v>108000</v>
      </c>
      <c r="G964" s="36">
        <v>0</v>
      </c>
      <c r="H964" s="36">
        <v>108000</v>
      </c>
      <c r="I964" s="4" t="s">
        <v>73</v>
      </c>
      <c r="J964" s="4" t="s">
        <v>1190</v>
      </c>
      <c r="K964" s="12">
        <f t="shared" si="76"/>
        <v>108000000</v>
      </c>
      <c r="L964" s="12">
        <f t="shared" si="77"/>
        <v>0</v>
      </c>
      <c r="M964" s="12">
        <f t="shared" si="78"/>
        <v>108000000</v>
      </c>
      <c r="N964" s="13" t="str">
        <f t="shared" si="79"/>
        <v>UNICOMUNAL</v>
      </c>
      <c r="O964" s="13" t="str">
        <f t="shared" si="80"/>
        <v>UNIPROVINCIAL</v>
      </c>
      <c r="P964" s="13" t="str">
        <f>_xlfn.XLOOKUP($A964,ZONAS!$A$2:$A$18,ZONAS!$B$2:$B$18)</f>
        <v>SUR</v>
      </c>
      <c r="Q964" s="13" t="str">
        <f>_xlfn.XLOOKUP($B964,ZONAS!$D$2:$D$11,ZONAS!$E$2:$E$11)</f>
        <v>DVIA</v>
      </c>
    </row>
    <row r="965" spans="1:17" x14ac:dyDescent="0.2">
      <c r="A965" s="4" t="s">
        <v>76</v>
      </c>
      <c r="B965" s="4" t="s">
        <v>257</v>
      </c>
      <c r="C965" s="5" t="s">
        <v>7</v>
      </c>
      <c r="D965" s="5" t="s">
        <v>1199</v>
      </c>
      <c r="E965" s="4" t="s">
        <v>2528</v>
      </c>
      <c r="F965" s="36">
        <v>112000</v>
      </c>
      <c r="G965" s="36">
        <v>0</v>
      </c>
      <c r="H965" s="36">
        <v>112000</v>
      </c>
      <c r="I965" s="4" t="s">
        <v>70</v>
      </c>
      <c r="J965" s="4" t="s">
        <v>212</v>
      </c>
      <c r="K965" s="12">
        <f t="shared" si="76"/>
        <v>112000000</v>
      </c>
      <c r="L965" s="12">
        <f t="shared" si="77"/>
        <v>0</v>
      </c>
      <c r="M965" s="12">
        <f t="shared" si="78"/>
        <v>112000000</v>
      </c>
      <c r="N965" s="13" t="str">
        <f t="shared" si="79"/>
        <v>UNICOMUNAL</v>
      </c>
      <c r="O965" s="13" t="str">
        <f t="shared" si="80"/>
        <v>UNIPROVINCIAL</v>
      </c>
      <c r="P965" s="13" t="str">
        <f>_xlfn.XLOOKUP($A965,ZONAS!$A$2:$A$18,ZONAS!$B$2:$B$18)</f>
        <v>SUR</v>
      </c>
      <c r="Q965" s="13" t="str">
        <f>_xlfn.XLOOKUP($B965,ZONAS!$D$2:$D$11,ZONAS!$E$2:$E$11)</f>
        <v>DVIA</v>
      </c>
    </row>
    <row r="966" spans="1:17" x14ac:dyDescent="0.2">
      <c r="A966" s="4" t="s">
        <v>76</v>
      </c>
      <c r="B966" s="4" t="s">
        <v>257</v>
      </c>
      <c r="C966" s="5" t="s">
        <v>7</v>
      </c>
      <c r="D966" s="5" t="s">
        <v>1200</v>
      </c>
      <c r="E966" s="4" t="s">
        <v>1201</v>
      </c>
      <c r="F966" s="36">
        <v>115000</v>
      </c>
      <c r="G966" s="36">
        <v>0</v>
      </c>
      <c r="H966" s="36">
        <v>115000</v>
      </c>
      <c r="I966" s="4" t="s">
        <v>72</v>
      </c>
      <c r="J966" s="4" t="s">
        <v>1202</v>
      </c>
      <c r="K966" s="12">
        <f t="shared" si="76"/>
        <v>115000000</v>
      </c>
      <c r="L966" s="12">
        <f t="shared" si="77"/>
        <v>0</v>
      </c>
      <c r="M966" s="12">
        <f t="shared" si="78"/>
        <v>115000000</v>
      </c>
      <c r="N966" s="13" t="str">
        <f t="shared" si="79"/>
        <v>UNICOMUNAL</v>
      </c>
      <c r="O966" s="13" t="str">
        <f t="shared" si="80"/>
        <v>UNIPROVINCIAL</v>
      </c>
      <c r="P966" s="13" t="str">
        <f>_xlfn.XLOOKUP($A966,ZONAS!$A$2:$A$18,ZONAS!$B$2:$B$18)</f>
        <v>SUR</v>
      </c>
      <c r="Q966" s="13" t="str">
        <f>_xlfn.XLOOKUP($B966,ZONAS!$D$2:$D$11,ZONAS!$E$2:$E$11)</f>
        <v>DVIA</v>
      </c>
    </row>
    <row r="967" spans="1:17" x14ac:dyDescent="0.2">
      <c r="A967" s="4" t="s">
        <v>76</v>
      </c>
      <c r="B967" s="4" t="s">
        <v>257</v>
      </c>
      <c r="C967" s="5" t="s">
        <v>7</v>
      </c>
      <c r="D967" s="5" t="s">
        <v>3698</v>
      </c>
      <c r="E967" s="4" t="s">
        <v>3699</v>
      </c>
      <c r="F967" s="36">
        <v>1260000</v>
      </c>
      <c r="G967" s="36">
        <v>987582.05200000003</v>
      </c>
      <c r="H967" s="36">
        <v>272417.94799999997</v>
      </c>
      <c r="I967" s="4" t="s">
        <v>23</v>
      </c>
      <c r="J967" s="4" t="s">
        <v>24</v>
      </c>
      <c r="K967" s="12">
        <f t="shared" si="76"/>
        <v>1260000000</v>
      </c>
      <c r="L967" s="12">
        <f t="shared" si="77"/>
        <v>987582052</v>
      </c>
      <c r="M967" s="12">
        <f t="shared" si="78"/>
        <v>272417948</v>
      </c>
      <c r="N967" s="13" t="str">
        <f t="shared" si="79"/>
        <v>INTERCOMUNAL</v>
      </c>
      <c r="O967" s="13" t="str">
        <f t="shared" si="80"/>
        <v>INTERPROVINCIAL</v>
      </c>
      <c r="P967" s="13" t="str">
        <f>_xlfn.XLOOKUP($A967,ZONAS!$A$2:$A$18,ZONAS!$B$2:$B$18)</f>
        <v>SUR</v>
      </c>
      <c r="Q967" s="13" t="str">
        <f>_xlfn.XLOOKUP($B967,ZONAS!$D$2:$D$11,ZONAS!$E$2:$E$11)</f>
        <v>DVIA</v>
      </c>
    </row>
    <row r="968" spans="1:17" ht="38.25" x14ac:dyDescent="0.2">
      <c r="A968" s="4" t="s">
        <v>76</v>
      </c>
      <c r="B968" s="4" t="s">
        <v>257</v>
      </c>
      <c r="C968" s="5" t="s">
        <v>7</v>
      </c>
      <c r="D968" s="5" t="s">
        <v>3700</v>
      </c>
      <c r="E968" s="4" t="s">
        <v>3701</v>
      </c>
      <c r="F968" s="36">
        <v>3719000</v>
      </c>
      <c r="G968" s="36">
        <v>1006765.5820000001</v>
      </c>
      <c r="H968" s="36">
        <v>2712234.4179999996</v>
      </c>
      <c r="I968" s="4" t="s">
        <v>1139</v>
      </c>
      <c r="J968" s="4" t="s">
        <v>3702</v>
      </c>
      <c r="K968" s="12">
        <f t="shared" si="76"/>
        <v>3719000000</v>
      </c>
      <c r="L968" s="12">
        <f t="shared" si="77"/>
        <v>1006765582</v>
      </c>
      <c r="M968" s="12">
        <f t="shared" si="78"/>
        <v>2712234417.9999995</v>
      </c>
      <c r="N968" s="13" t="str">
        <f t="shared" si="79"/>
        <v>UNICOMUNAL</v>
      </c>
      <c r="O968" s="13" t="str">
        <f t="shared" si="80"/>
        <v>UNIPROVINCIAL</v>
      </c>
      <c r="P968" s="13" t="str">
        <f>_xlfn.XLOOKUP($A968,ZONAS!$A$2:$A$18,ZONAS!$B$2:$B$18)</f>
        <v>SUR</v>
      </c>
      <c r="Q968" s="13" t="str">
        <f>_xlfn.XLOOKUP($B968,ZONAS!$D$2:$D$11,ZONAS!$E$2:$E$11)</f>
        <v>DVIA</v>
      </c>
    </row>
    <row r="969" spans="1:17" x14ac:dyDescent="0.2">
      <c r="A969" s="4" t="s">
        <v>76</v>
      </c>
      <c r="B969" s="4" t="s">
        <v>257</v>
      </c>
      <c r="C969" s="5" t="s">
        <v>7</v>
      </c>
      <c r="D969" s="5" t="s">
        <v>3703</v>
      </c>
      <c r="E969" s="4" t="s">
        <v>3704</v>
      </c>
      <c r="F969" s="36">
        <v>1501340</v>
      </c>
      <c r="G969" s="36">
        <v>0</v>
      </c>
      <c r="H969" s="36">
        <v>1501340</v>
      </c>
      <c r="I969" s="4" t="s">
        <v>70</v>
      </c>
      <c r="J969" s="4" t="s">
        <v>1142</v>
      </c>
      <c r="K969" s="12">
        <f t="shared" si="76"/>
        <v>1501340000</v>
      </c>
      <c r="L969" s="12">
        <f t="shared" si="77"/>
        <v>0</v>
      </c>
      <c r="M969" s="12">
        <f t="shared" si="78"/>
        <v>1501340000</v>
      </c>
      <c r="N969" s="13" t="str">
        <f t="shared" si="79"/>
        <v>UNICOMUNAL</v>
      </c>
      <c r="O969" s="13" t="str">
        <f t="shared" si="80"/>
        <v>UNIPROVINCIAL</v>
      </c>
      <c r="P969" s="13" t="str">
        <f>_xlfn.XLOOKUP($A969,ZONAS!$A$2:$A$18,ZONAS!$B$2:$B$18)</f>
        <v>SUR</v>
      </c>
      <c r="Q969" s="13" t="str">
        <f>_xlfn.XLOOKUP($B969,ZONAS!$D$2:$D$11,ZONAS!$E$2:$E$11)</f>
        <v>DVIA</v>
      </c>
    </row>
    <row r="970" spans="1:17" x14ac:dyDescent="0.2">
      <c r="A970" s="4" t="s">
        <v>76</v>
      </c>
      <c r="B970" s="4" t="s">
        <v>257</v>
      </c>
      <c r="C970" s="5" t="s">
        <v>7</v>
      </c>
      <c r="D970" s="5" t="s">
        <v>1203</v>
      </c>
      <c r="E970" s="4" t="s">
        <v>2529</v>
      </c>
      <c r="F970" s="36">
        <v>87000</v>
      </c>
      <c r="G970" s="36">
        <v>0</v>
      </c>
      <c r="H970" s="36">
        <v>87000</v>
      </c>
      <c r="I970" s="4" t="s">
        <v>72</v>
      </c>
      <c r="J970" s="4" t="s">
        <v>1160</v>
      </c>
      <c r="K970" s="12">
        <f t="shared" si="76"/>
        <v>87000000</v>
      </c>
      <c r="L970" s="12">
        <f t="shared" si="77"/>
        <v>0</v>
      </c>
      <c r="M970" s="12">
        <f t="shared" si="78"/>
        <v>87000000</v>
      </c>
      <c r="N970" s="13" t="str">
        <f t="shared" si="79"/>
        <v>UNICOMUNAL</v>
      </c>
      <c r="O970" s="13" t="str">
        <f t="shared" si="80"/>
        <v>UNIPROVINCIAL</v>
      </c>
      <c r="P970" s="13" t="str">
        <f>_xlfn.XLOOKUP($A970,ZONAS!$A$2:$A$18,ZONAS!$B$2:$B$18)</f>
        <v>SUR</v>
      </c>
      <c r="Q970" s="13" t="str">
        <f>_xlfn.XLOOKUP($B970,ZONAS!$D$2:$D$11,ZONAS!$E$2:$E$11)</f>
        <v>DVIA</v>
      </c>
    </row>
    <row r="971" spans="1:17" x14ac:dyDescent="0.2">
      <c r="A971" s="4" t="s">
        <v>76</v>
      </c>
      <c r="B971" s="4" t="s">
        <v>257</v>
      </c>
      <c r="C971" s="5" t="s">
        <v>7</v>
      </c>
      <c r="D971" s="5" t="s">
        <v>1204</v>
      </c>
      <c r="E971" s="4" t="s">
        <v>2530</v>
      </c>
      <c r="F971" s="36">
        <v>290000</v>
      </c>
      <c r="G971" s="36">
        <v>0</v>
      </c>
      <c r="H971" s="36">
        <v>290000</v>
      </c>
      <c r="I971" s="4" t="s">
        <v>73</v>
      </c>
      <c r="J971" s="4" t="s">
        <v>1205</v>
      </c>
      <c r="K971" s="12">
        <f t="shared" si="76"/>
        <v>290000000</v>
      </c>
      <c r="L971" s="12">
        <f t="shared" si="77"/>
        <v>0</v>
      </c>
      <c r="M971" s="12">
        <f t="shared" si="78"/>
        <v>290000000</v>
      </c>
      <c r="N971" s="13" t="str">
        <f t="shared" si="79"/>
        <v>UNICOMUNAL</v>
      </c>
      <c r="O971" s="13" t="str">
        <f t="shared" si="80"/>
        <v>UNIPROVINCIAL</v>
      </c>
      <c r="P971" s="13" t="str">
        <f>_xlfn.XLOOKUP($A971,ZONAS!$A$2:$A$18,ZONAS!$B$2:$B$18)</f>
        <v>SUR</v>
      </c>
      <c r="Q971" s="13" t="str">
        <f>_xlfn.XLOOKUP($B971,ZONAS!$D$2:$D$11,ZONAS!$E$2:$E$11)</f>
        <v>DVIA</v>
      </c>
    </row>
    <row r="972" spans="1:17" ht="38.25" x14ac:dyDescent="0.2">
      <c r="A972" s="4" t="s">
        <v>76</v>
      </c>
      <c r="B972" s="4" t="s">
        <v>257</v>
      </c>
      <c r="C972" s="5" t="s">
        <v>7</v>
      </c>
      <c r="D972" s="5" t="s">
        <v>2531</v>
      </c>
      <c r="E972" s="4" t="s">
        <v>3048</v>
      </c>
      <c r="F972" s="36">
        <v>587000</v>
      </c>
      <c r="G972" s="36">
        <v>0</v>
      </c>
      <c r="H972" s="36">
        <v>587000</v>
      </c>
      <c r="I972" s="4" t="s">
        <v>1139</v>
      </c>
      <c r="J972" s="4" t="s">
        <v>2532</v>
      </c>
      <c r="K972" s="12">
        <f t="shared" si="76"/>
        <v>587000000</v>
      </c>
      <c r="L972" s="12">
        <f t="shared" si="77"/>
        <v>0</v>
      </c>
      <c r="M972" s="12">
        <f t="shared" si="78"/>
        <v>587000000</v>
      </c>
      <c r="N972" s="13" t="str">
        <f t="shared" si="79"/>
        <v>UNICOMUNAL</v>
      </c>
      <c r="O972" s="13" t="str">
        <f t="shared" si="80"/>
        <v>UNIPROVINCIAL</v>
      </c>
      <c r="P972" s="13" t="str">
        <f>_xlfn.XLOOKUP($A972,ZONAS!$A$2:$A$18,ZONAS!$B$2:$B$18)</f>
        <v>SUR</v>
      </c>
      <c r="Q972" s="13" t="str">
        <f>_xlfn.XLOOKUP($B972,ZONAS!$D$2:$D$11,ZONAS!$E$2:$E$11)</f>
        <v>DVIA</v>
      </c>
    </row>
    <row r="973" spans="1:17" x14ac:dyDescent="0.2">
      <c r="A973" s="4" t="s">
        <v>76</v>
      </c>
      <c r="B973" s="4" t="s">
        <v>257</v>
      </c>
      <c r="C973" s="5" t="s">
        <v>7</v>
      </c>
      <c r="D973" s="5" t="s">
        <v>3705</v>
      </c>
      <c r="E973" s="4" t="s">
        <v>3706</v>
      </c>
      <c r="F973" s="36">
        <v>224000</v>
      </c>
      <c r="G973" s="36">
        <v>0</v>
      </c>
      <c r="H973" s="36">
        <v>224000</v>
      </c>
      <c r="I973" s="4" t="s">
        <v>23</v>
      </c>
      <c r="J973" s="4" t="s">
        <v>24</v>
      </c>
      <c r="K973" s="12">
        <f t="shared" si="76"/>
        <v>224000000</v>
      </c>
      <c r="L973" s="12">
        <f t="shared" si="77"/>
        <v>0</v>
      </c>
      <c r="M973" s="12">
        <f t="shared" si="78"/>
        <v>224000000</v>
      </c>
      <c r="N973" s="13" t="str">
        <f t="shared" si="79"/>
        <v>INTERCOMUNAL</v>
      </c>
      <c r="O973" s="13" t="str">
        <f t="shared" si="80"/>
        <v>INTERPROVINCIAL</v>
      </c>
      <c r="P973" s="13" t="str">
        <f>_xlfn.XLOOKUP($A973,ZONAS!$A$2:$A$18,ZONAS!$B$2:$B$18)</f>
        <v>SUR</v>
      </c>
      <c r="Q973" s="13" t="str">
        <f>_xlfn.XLOOKUP($B973,ZONAS!$D$2:$D$11,ZONAS!$E$2:$E$11)</f>
        <v>DVIA</v>
      </c>
    </row>
    <row r="974" spans="1:17" x14ac:dyDescent="0.2">
      <c r="A974" s="4" t="s">
        <v>76</v>
      </c>
      <c r="B974" s="4" t="s">
        <v>257</v>
      </c>
      <c r="C974" s="5" t="s">
        <v>7</v>
      </c>
      <c r="D974" s="5" t="s">
        <v>3707</v>
      </c>
      <c r="E974" s="4" t="s">
        <v>3708</v>
      </c>
      <c r="F974" s="36">
        <v>4468000</v>
      </c>
      <c r="G974" s="36">
        <v>518461.77</v>
      </c>
      <c r="H974" s="36">
        <v>3949538.23</v>
      </c>
      <c r="I974" s="4" t="s">
        <v>23</v>
      </c>
      <c r="J974" s="4" t="s">
        <v>24</v>
      </c>
      <c r="K974" s="12">
        <f t="shared" si="76"/>
        <v>4468000000</v>
      </c>
      <c r="L974" s="12">
        <f t="shared" si="77"/>
        <v>518461770</v>
      </c>
      <c r="M974" s="12">
        <f t="shared" si="78"/>
        <v>3949538230</v>
      </c>
      <c r="N974" s="13" t="str">
        <f t="shared" si="79"/>
        <v>INTERCOMUNAL</v>
      </c>
      <c r="O974" s="13" t="str">
        <f t="shared" si="80"/>
        <v>INTERPROVINCIAL</v>
      </c>
      <c r="P974" s="13" t="str">
        <f>_xlfn.XLOOKUP($A974,ZONAS!$A$2:$A$18,ZONAS!$B$2:$B$18)</f>
        <v>SUR</v>
      </c>
      <c r="Q974" s="13" t="str">
        <f>_xlfn.XLOOKUP($B974,ZONAS!$D$2:$D$11,ZONAS!$E$2:$E$11)</f>
        <v>DVIA</v>
      </c>
    </row>
    <row r="975" spans="1:17" x14ac:dyDescent="0.2">
      <c r="A975" s="4" t="s">
        <v>76</v>
      </c>
      <c r="B975" s="4" t="s">
        <v>257</v>
      </c>
      <c r="C975" s="5" t="s">
        <v>7</v>
      </c>
      <c r="D975" s="5" t="s">
        <v>1206</v>
      </c>
      <c r="E975" s="4" t="s">
        <v>2533</v>
      </c>
      <c r="F975" s="36">
        <v>2940000</v>
      </c>
      <c r="G975" s="36">
        <v>0</v>
      </c>
      <c r="H975" s="36">
        <v>2940000</v>
      </c>
      <c r="I975" s="4" t="s">
        <v>70</v>
      </c>
      <c r="J975" s="4" t="s">
        <v>1207</v>
      </c>
      <c r="K975" s="12">
        <f t="shared" si="76"/>
        <v>2940000000</v>
      </c>
      <c r="L975" s="12">
        <f t="shared" si="77"/>
        <v>0</v>
      </c>
      <c r="M975" s="12">
        <f t="shared" si="78"/>
        <v>2940000000</v>
      </c>
      <c r="N975" s="13" t="str">
        <f t="shared" si="79"/>
        <v>UNICOMUNAL</v>
      </c>
      <c r="O975" s="13" t="str">
        <f t="shared" si="80"/>
        <v>UNIPROVINCIAL</v>
      </c>
      <c r="P975" s="13" t="str">
        <f>_xlfn.XLOOKUP($A975,ZONAS!$A$2:$A$18,ZONAS!$B$2:$B$18)</f>
        <v>SUR</v>
      </c>
      <c r="Q975" s="13" t="str">
        <f>_xlfn.XLOOKUP($B975,ZONAS!$D$2:$D$11,ZONAS!$E$2:$E$11)</f>
        <v>DVIA</v>
      </c>
    </row>
    <row r="976" spans="1:17" x14ac:dyDescent="0.2">
      <c r="A976" s="4" t="s">
        <v>76</v>
      </c>
      <c r="B976" s="4" t="s">
        <v>257</v>
      </c>
      <c r="C976" s="5" t="s">
        <v>7</v>
      </c>
      <c r="D976" s="5" t="s">
        <v>3709</v>
      </c>
      <c r="E976" s="4" t="s">
        <v>3710</v>
      </c>
      <c r="F976" s="36">
        <v>18058000</v>
      </c>
      <c r="G976" s="36">
        <v>8695148.6760000009</v>
      </c>
      <c r="H976" s="36">
        <v>9362851.3239999991</v>
      </c>
      <c r="I976" s="4" t="s">
        <v>23</v>
      </c>
      <c r="J976" s="4" t="s">
        <v>24</v>
      </c>
      <c r="K976" s="12">
        <f t="shared" si="76"/>
        <v>18058000000</v>
      </c>
      <c r="L976" s="12">
        <f t="shared" si="77"/>
        <v>8695148676</v>
      </c>
      <c r="M976" s="12">
        <f t="shared" si="78"/>
        <v>9362851324</v>
      </c>
      <c r="N976" s="13" t="str">
        <f t="shared" si="79"/>
        <v>INTERCOMUNAL</v>
      </c>
      <c r="O976" s="13" t="str">
        <f t="shared" si="80"/>
        <v>INTERPROVINCIAL</v>
      </c>
      <c r="P976" s="13" t="str">
        <f>_xlfn.XLOOKUP($A976,ZONAS!$A$2:$A$18,ZONAS!$B$2:$B$18)</f>
        <v>SUR</v>
      </c>
      <c r="Q976" s="13" t="str">
        <f>_xlfn.XLOOKUP($B976,ZONAS!$D$2:$D$11,ZONAS!$E$2:$E$11)</f>
        <v>DVIA</v>
      </c>
    </row>
    <row r="977" spans="1:17" x14ac:dyDescent="0.2">
      <c r="A977" s="4" t="s">
        <v>76</v>
      </c>
      <c r="B977" s="4" t="s">
        <v>257</v>
      </c>
      <c r="C977" s="5" t="s">
        <v>7</v>
      </c>
      <c r="D977" s="5" t="s">
        <v>3711</v>
      </c>
      <c r="E977" s="4" t="s">
        <v>3712</v>
      </c>
      <c r="F977" s="36">
        <v>9847000</v>
      </c>
      <c r="G977" s="36">
        <v>2175758.7590000001</v>
      </c>
      <c r="H977" s="36">
        <v>7671241.2410000004</v>
      </c>
      <c r="I977" s="4" t="s">
        <v>23</v>
      </c>
      <c r="J977" s="4" t="s">
        <v>24</v>
      </c>
      <c r="K977" s="12">
        <f t="shared" si="76"/>
        <v>9847000000</v>
      </c>
      <c r="L977" s="12">
        <f t="shared" si="77"/>
        <v>2175758759</v>
      </c>
      <c r="M977" s="12">
        <f t="shared" si="78"/>
        <v>7671241241</v>
      </c>
      <c r="N977" s="13" t="str">
        <f t="shared" si="79"/>
        <v>INTERCOMUNAL</v>
      </c>
      <c r="O977" s="13" t="str">
        <f t="shared" si="80"/>
        <v>INTERPROVINCIAL</v>
      </c>
      <c r="P977" s="13" t="str">
        <f>_xlfn.XLOOKUP($A977,ZONAS!$A$2:$A$18,ZONAS!$B$2:$B$18)</f>
        <v>SUR</v>
      </c>
      <c r="Q977" s="13" t="str">
        <f>_xlfn.XLOOKUP($B977,ZONAS!$D$2:$D$11,ZONAS!$E$2:$E$11)</f>
        <v>DVIA</v>
      </c>
    </row>
    <row r="978" spans="1:17" x14ac:dyDescent="0.2">
      <c r="A978" s="4" t="s">
        <v>76</v>
      </c>
      <c r="B978" s="4" t="s">
        <v>257</v>
      </c>
      <c r="C978" s="5" t="s">
        <v>7</v>
      </c>
      <c r="D978" s="5" t="s">
        <v>3049</v>
      </c>
      <c r="E978" s="4" t="s">
        <v>3050</v>
      </c>
      <c r="F978" s="36">
        <v>153650</v>
      </c>
      <c r="G978" s="36">
        <v>0</v>
      </c>
      <c r="H978" s="36">
        <v>153650</v>
      </c>
      <c r="I978" s="4" t="s">
        <v>70</v>
      </c>
      <c r="J978" s="4" t="s">
        <v>3051</v>
      </c>
      <c r="K978" s="12">
        <f t="shared" si="76"/>
        <v>153650000</v>
      </c>
      <c r="L978" s="12">
        <f t="shared" si="77"/>
        <v>0</v>
      </c>
      <c r="M978" s="12">
        <f t="shared" si="78"/>
        <v>153650000</v>
      </c>
      <c r="N978" s="13" t="str">
        <f t="shared" si="79"/>
        <v>UNICOMUNAL</v>
      </c>
      <c r="O978" s="13" t="str">
        <f t="shared" si="80"/>
        <v>UNIPROVINCIAL</v>
      </c>
      <c r="P978" s="13" t="str">
        <f>_xlfn.XLOOKUP($A978,ZONAS!$A$2:$A$18,ZONAS!$B$2:$B$18)</f>
        <v>SUR</v>
      </c>
      <c r="Q978" s="13" t="str">
        <f>_xlfn.XLOOKUP($B978,ZONAS!$D$2:$D$11,ZONAS!$E$2:$E$11)</f>
        <v>DVIA</v>
      </c>
    </row>
    <row r="979" spans="1:17" x14ac:dyDescent="0.2">
      <c r="A979" s="4" t="s">
        <v>76</v>
      </c>
      <c r="B979" s="4" t="s">
        <v>257</v>
      </c>
      <c r="C979" s="5" t="s">
        <v>7</v>
      </c>
      <c r="D979" s="5" t="s">
        <v>3052</v>
      </c>
      <c r="E979" s="4" t="s">
        <v>3053</v>
      </c>
      <c r="F979" s="36">
        <v>53650</v>
      </c>
      <c r="G979" s="36">
        <v>0</v>
      </c>
      <c r="H979" s="36">
        <v>53650</v>
      </c>
      <c r="I979" s="4" t="s">
        <v>72</v>
      </c>
      <c r="J979" s="4" t="s">
        <v>2212</v>
      </c>
      <c r="K979" s="12">
        <f t="shared" si="76"/>
        <v>53650000</v>
      </c>
      <c r="L979" s="12">
        <f t="shared" si="77"/>
        <v>0</v>
      </c>
      <c r="M979" s="12">
        <f t="shared" si="78"/>
        <v>53650000</v>
      </c>
      <c r="N979" s="13" t="str">
        <f t="shared" si="79"/>
        <v>UNICOMUNAL</v>
      </c>
      <c r="O979" s="13" t="str">
        <f t="shared" si="80"/>
        <v>UNIPROVINCIAL</v>
      </c>
      <c r="P979" s="13" t="str">
        <f>_xlfn.XLOOKUP($A979,ZONAS!$A$2:$A$18,ZONAS!$B$2:$B$18)</f>
        <v>SUR</v>
      </c>
      <c r="Q979" s="13" t="str">
        <f>_xlfn.XLOOKUP($B979,ZONAS!$D$2:$D$11,ZONAS!$E$2:$E$11)</f>
        <v>DVIA</v>
      </c>
    </row>
    <row r="980" spans="1:17" ht="89.25" x14ac:dyDescent="0.2">
      <c r="A980" s="4" t="s">
        <v>76</v>
      </c>
      <c r="B980" s="4" t="s">
        <v>257</v>
      </c>
      <c r="C980" s="5" t="s">
        <v>7</v>
      </c>
      <c r="D980" s="5" t="s">
        <v>4120</v>
      </c>
      <c r="E980" s="4" t="s">
        <v>4121</v>
      </c>
      <c r="F980" s="36">
        <v>5355934</v>
      </c>
      <c r="G980" s="36">
        <v>367368.16800000001</v>
      </c>
      <c r="H980" s="36">
        <v>4988565.8320000004</v>
      </c>
      <c r="I980" s="4" t="s">
        <v>1139</v>
      </c>
      <c r="J980" s="4" t="s">
        <v>1182</v>
      </c>
      <c r="K980" s="12">
        <f t="shared" si="76"/>
        <v>5355934000</v>
      </c>
      <c r="L980" s="12">
        <f t="shared" si="77"/>
        <v>367368168</v>
      </c>
      <c r="M980" s="12">
        <f t="shared" si="78"/>
        <v>4988565832</v>
      </c>
      <c r="N980" s="13" t="str">
        <f t="shared" si="79"/>
        <v>UNICOMUNAL</v>
      </c>
      <c r="O980" s="13" t="str">
        <f t="shared" si="80"/>
        <v>UNIPROVINCIAL</v>
      </c>
      <c r="P980" s="13" t="str">
        <f>_xlfn.XLOOKUP($A980,ZONAS!$A$2:$A$18,ZONAS!$B$2:$B$18)</f>
        <v>SUR</v>
      </c>
      <c r="Q980" s="13" t="str">
        <f>_xlfn.XLOOKUP($B980,ZONAS!$D$2:$D$11,ZONAS!$E$2:$E$11)</f>
        <v>DVIA</v>
      </c>
    </row>
    <row r="981" spans="1:17" x14ac:dyDescent="0.2">
      <c r="A981" s="4" t="s">
        <v>76</v>
      </c>
      <c r="B981" s="4" t="s">
        <v>257</v>
      </c>
      <c r="C981" s="5" t="s">
        <v>7</v>
      </c>
      <c r="D981" s="5" t="s">
        <v>3054</v>
      </c>
      <c r="E981" s="4" t="s">
        <v>3055</v>
      </c>
      <c r="F981" s="36">
        <v>583914</v>
      </c>
      <c r="G981" s="36">
        <v>0</v>
      </c>
      <c r="H981" s="36">
        <v>583914</v>
      </c>
      <c r="I981" s="4" t="s">
        <v>73</v>
      </c>
      <c r="J981" s="4" t="s">
        <v>74</v>
      </c>
      <c r="K981" s="12">
        <f t="shared" si="76"/>
        <v>583914000</v>
      </c>
      <c r="L981" s="12">
        <f t="shared" si="77"/>
        <v>0</v>
      </c>
      <c r="M981" s="12">
        <f t="shared" si="78"/>
        <v>583914000</v>
      </c>
      <c r="N981" s="13" t="str">
        <f t="shared" si="79"/>
        <v>UNICOMUNAL</v>
      </c>
      <c r="O981" s="13" t="str">
        <f t="shared" si="80"/>
        <v>UNIPROVINCIAL</v>
      </c>
      <c r="P981" s="13" t="str">
        <f>_xlfn.XLOOKUP($A981,ZONAS!$A$2:$A$18,ZONAS!$B$2:$B$18)</f>
        <v>SUR</v>
      </c>
      <c r="Q981" s="13" t="str">
        <f>_xlfn.XLOOKUP($B981,ZONAS!$D$2:$D$11,ZONAS!$E$2:$E$11)</f>
        <v>DVIA</v>
      </c>
    </row>
    <row r="982" spans="1:17" x14ac:dyDescent="0.2">
      <c r="A982" s="4" t="s">
        <v>76</v>
      </c>
      <c r="B982" s="4" t="s">
        <v>257</v>
      </c>
      <c r="C982" s="5" t="s">
        <v>7</v>
      </c>
      <c r="D982" s="5" t="s">
        <v>3056</v>
      </c>
      <c r="E982" s="4" t="s">
        <v>3057</v>
      </c>
      <c r="F982" s="36">
        <v>153650</v>
      </c>
      <c r="G982" s="36">
        <v>0</v>
      </c>
      <c r="H982" s="36">
        <v>153650</v>
      </c>
      <c r="I982" s="4" t="s">
        <v>1130</v>
      </c>
      <c r="J982" s="4" t="s">
        <v>3058</v>
      </c>
      <c r="K982" s="12">
        <f t="shared" si="76"/>
        <v>153650000</v>
      </c>
      <c r="L982" s="12">
        <f t="shared" si="77"/>
        <v>0</v>
      </c>
      <c r="M982" s="12">
        <f t="shared" si="78"/>
        <v>153650000</v>
      </c>
      <c r="N982" s="13" t="str">
        <f t="shared" si="79"/>
        <v>UNICOMUNAL</v>
      </c>
      <c r="O982" s="13" t="str">
        <f t="shared" si="80"/>
        <v>UNIPROVINCIAL</v>
      </c>
      <c r="P982" s="13" t="str">
        <f>_xlfn.XLOOKUP($A982,ZONAS!$A$2:$A$18,ZONAS!$B$2:$B$18)</f>
        <v>SUR</v>
      </c>
      <c r="Q982" s="13" t="str">
        <f>_xlfn.XLOOKUP($B982,ZONAS!$D$2:$D$11,ZONAS!$E$2:$E$11)</f>
        <v>DVIA</v>
      </c>
    </row>
    <row r="983" spans="1:17" x14ac:dyDescent="0.2">
      <c r="A983" s="4" t="s">
        <v>76</v>
      </c>
      <c r="B983" s="4" t="s">
        <v>257</v>
      </c>
      <c r="C983" s="5" t="s">
        <v>7</v>
      </c>
      <c r="D983" s="5" t="s">
        <v>3059</v>
      </c>
      <c r="E983" s="4" t="s">
        <v>3060</v>
      </c>
      <c r="F983" s="36">
        <v>60500</v>
      </c>
      <c r="G983" s="36">
        <v>0</v>
      </c>
      <c r="H983" s="36">
        <v>60500</v>
      </c>
      <c r="I983" s="4" t="s">
        <v>70</v>
      </c>
      <c r="J983" s="4" t="s">
        <v>2003</v>
      </c>
      <c r="K983" s="12">
        <f t="shared" si="76"/>
        <v>60500000</v>
      </c>
      <c r="L983" s="12">
        <f t="shared" si="77"/>
        <v>0</v>
      </c>
      <c r="M983" s="12">
        <f t="shared" si="78"/>
        <v>60500000</v>
      </c>
      <c r="N983" s="13" t="str">
        <f t="shared" si="79"/>
        <v>UNICOMUNAL</v>
      </c>
      <c r="O983" s="13" t="str">
        <f t="shared" si="80"/>
        <v>UNIPROVINCIAL</v>
      </c>
      <c r="P983" s="13" t="str">
        <f>_xlfn.XLOOKUP($A983,ZONAS!$A$2:$A$18,ZONAS!$B$2:$B$18)</f>
        <v>SUR</v>
      </c>
      <c r="Q983" s="13" t="str">
        <f>_xlfn.XLOOKUP($B983,ZONAS!$D$2:$D$11,ZONAS!$E$2:$E$11)</f>
        <v>DVIA</v>
      </c>
    </row>
    <row r="984" spans="1:17" x14ac:dyDescent="0.2">
      <c r="A984" s="4" t="s">
        <v>76</v>
      </c>
      <c r="B984" s="4" t="s">
        <v>257</v>
      </c>
      <c r="C984" s="5" t="s">
        <v>7</v>
      </c>
      <c r="D984" s="5" t="s">
        <v>3713</v>
      </c>
      <c r="E984" s="4" t="s">
        <v>3714</v>
      </c>
      <c r="F984" s="36">
        <v>3092000</v>
      </c>
      <c r="G984" s="36">
        <v>0</v>
      </c>
      <c r="H984" s="36">
        <v>3092000</v>
      </c>
      <c r="I984" s="4" t="s">
        <v>23</v>
      </c>
      <c r="J984" s="4" t="s">
        <v>24</v>
      </c>
      <c r="K984" s="12">
        <f t="shared" si="76"/>
        <v>3092000000</v>
      </c>
      <c r="L984" s="12">
        <f t="shared" si="77"/>
        <v>0</v>
      </c>
      <c r="M984" s="12">
        <f t="shared" si="78"/>
        <v>3092000000</v>
      </c>
      <c r="N984" s="13" t="str">
        <f t="shared" si="79"/>
        <v>INTERCOMUNAL</v>
      </c>
      <c r="O984" s="13" t="str">
        <f t="shared" si="80"/>
        <v>INTERPROVINCIAL</v>
      </c>
      <c r="P984" s="13" t="str">
        <f>_xlfn.XLOOKUP($A984,ZONAS!$A$2:$A$18,ZONAS!$B$2:$B$18)</f>
        <v>SUR</v>
      </c>
      <c r="Q984" s="13" t="str">
        <f>_xlfn.XLOOKUP($B984,ZONAS!$D$2:$D$11,ZONAS!$E$2:$E$11)</f>
        <v>DVIA</v>
      </c>
    </row>
    <row r="985" spans="1:17" x14ac:dyDescent="0.2">
      <c r="A985" s="4" t="s">
        <v>76</v>
      </c>
      <c r="B985" s="4" t="s">
        <v>257</v>
      </c>
      <c r="C985" s="5" t="s">
        <v>7</v>
      </c>
      <c r="D985" s="5" t="s">
        <v>3715</v>
      </c>
      <c r="E985" s="4" t="s">
        <v>3716</v>
      </c>
      <c r="F985" s="36">
        <v>3037000</v>
      </c>
      <c r="G985" s="36">
        <v>1761321.848</v>
      </c>
      <c r="H985" s="36">
        <v>1275678.152</v>
      </c>
      <c r="I985" s="4" t="s">
        <v>23</v>
      </c>
      <c r="J985" s="4" t="s">
        <v>24</v>
      </c>
      <c r="K985" s="12">
        <f t="shared" si="76"/>
        <v>3037000000</v>
      </c>
      <c r="L985" s="12">
        <f t="shared" si="77"/>
        <v>1761321848</v>
      </c>
      <c r="M985" s="12">
        <f t="shared" si="78"/>
        <v>1275678152</v>
      </c>
      <c r="N985" s="13" t="str">
        <f t="shared" si="79"/>
        <v>INTERCOMUNAL</v>
      </c>
      <c r="O985" s="13" t="str">
        <f t="shared" si="80"/>
        <v>INTERPROVINCIAL</v>
      </c>
      <c r="P985" s="13" t="str">
        <f>_xlfn.XLOOKUP($A985,ZONAS!$A$2:$A$18,ZONAS!$B$2:$B$18)</f>
        <v>SUR</v>
      </c>
      <c r="Q985" s="13" t="str">
        <f>_xlfn.XLOOKUP($B985,ZONAS!$D$2:$D$11,ZONAS!$E$2:$E$11)</f>
        <v>DVIA</v>
      </c>
    </row>
    <row r="986" spans="1:17" x14ac:dyDescent="0.2">
      <c r="A986" s="4" t="s">
        <v>76</v>
      </c>
      <c r="B986" s="4" t="s">
        <v>257</v>
      </c>
      <c r="C986" s="5" t="s">
        <v>7</v>
      </c>
      <c r="D986" s="5" t="s">
        <v>3061</v>
      </c>
      <c r="E986" s="4" t="s">
        <v>3062</v>
      </c>
      <c r="F986" s="36">
        <v>150500</v>
      </c>
      <c r="G986" s="36">
        <v>0</v>
      </c>
      <c r="H986" s="36">
        <v>150500</v>
      </c>
      <c r="I986" s="4" t="s">
        <v>70</v>
      </c>
      <c r="J986" s="4" t="s">
        <v>1158</v>
      </c>
      <c r="K986" s="12">
        <f t="shared" si="76"/>
        <v>150500000</v>
      </c>
      <c r="L986" s="12">
        <f t="shared" si="77"/>
        <v>0</v>
      </c>
      <c r="M986" s="12">
        <f t="shared" si="78"/>
        <v>150500000</v>
      </c>
      <c r="N986" s="13" t="str">
        <f t="shared" si="79"/>
        <v>UNICOMUNAL</v>
      </c>
      <c r="O986" s="13" t="str">
        <f t="shared" si="80"/>
        <v>UNIPROVINCIAL</v>
      </c>
      <c r="P986" s="13" t="str">
        <f>_xlfn.XLOOKUP($A986,ZONAS!$A$2:$A$18,ZONAS!$B$2:$B$18)</f>
        <v>SUR</v>
      </c>
      <c r="Q986" s="13" t="str">
        <f>_xlfn.XLOOKUP($B986,ZONAS!$D$2:$D$11,ZONAS!$E$2:$E$11)</f>
        <v>DVIA</v>
      </c>
    </row>
    <row r="987" spans="1:17" x14ac:dyDescent="0.2">
      <c r="A987" s="4" t="s">
        <v>76</v>
      </c>
      <c r="B987" s="4" t="s">
        <v>257</v>
      </c>
      <c r="C987" s="5" t="s">
        <v>7</v>
      </c>
      <c r="D987" s="5" t="s">
        <v>2759</v>
      </c>
      <c r="E987" s="4" t="s">
        <v>3063</v>
      </c>
      <c r="F987" s="36">
        <v>13762000</v>
      </c>
      <c r="G987" s="36">
        <v>0</v>
      </c>
      <c r="H987" s="36">
        <v>13762000</v>
      </c>
      <c r="I987" s="4" t="s">
        <v>23</v>
      </c>
      <c r="J987" s="4" t="s">
        <v>24</v>
      </c>
      <c r="K987" s="12">
        <f t="shared" si="76"/>
        <v>13762000000</v>
      </c>
      <c r="L987" s="12">
        <f t="shared" si="77"/>
        <v>0</v>
      </c>
      <c r="M987" s="12">
        <f t="shared" si="78"/>
        <v>13762000000</v>
      </c>
      <c r="N987" s="13" t="str">
        <f t="shared" si="79"/>
        <v>INTERCOMUNAL</v>
      </c>
      <c r="O987" s="13" t="str">
        <f t="shared" si="80"/>
        <v>INTERPROVINCIAL</v>
      </c>
      <c r="P987" s="13" t="str">
        <f>_xlfn.XLOOKUP($A987,ZONAS!$A$2:$A$18,ZONAS!$B$2:$B$18)</f>
        <v>SUR</v>
      </c>
      <c r="Q987" s="13" t="str">
        <f>_xlfn.XLOOKUP($B987,ZONAS!$D$2:$D$11,ZONAS!$E$2:$E$11)</f>
        <v>DVIA</v>
      </c>
    </row>
    <row r="988" spans="1:17" x14ac:dyDescent="0.2">
      <c r="A988" s="4" t="s">
        <v>76</v>
      </c>
      <c r="B988" s="4" t="s">
        <v>257</v>
      </c>
      <c r="C988" s="5" t="s">
        <v>7</v>
      </c>
      <c r="D988" s="5" t="s">
        <v>3064</v>
      </c>
      <c r="E988" s="4" t="s">
        <v>3065</v>
      </c>
      <c r="F988" s="36">
        <v>53650</v>
      </c>
      <c r="G988" s="36">
        <v>0</v>
      </c>
      <c r="H988" s="36">
        <v>53650</v>
      </c>
      <c r="I988" s="4" t="s">
        <v>73</v>
      </c>
      <c r="J988" s="4" t="s">
        <v>3066</v>
      </c>
      <c r="K988" s="12">
        <f t="shared" si="76"/>
        <v>53650000</v>
      </c>
      <c r="L988" s="12">
        <f t="shared" si="77"/>
        <v>0</v>
      </c>
      <c r="M988" s="12">
        <f t="shared" si="78"/>
        <v>53650000</v>
      </c>
      <c r="N988" s="13" t="str">
        <f t="shared" si="79"/>
        <v>UNICOMUNAL</v>
      </c>
      <c r="O988" s="13" t="str">
        <f t="shared" si="80"/>
        <v>UNIPROVINCIAL</v>
      </c>
      <c r="P988" s="13" t="str">
        <f>_xlfn.XLOOKUP($A988,ZONAS!$A$2:$A$18,ZONAS!$B$2:$B$18)</f>
        <v>SUR</v>
      </c>
      <c r="Q988" s="13" t="str">
        <f>_xlfn.XLOOKUP($B988,ZONAS!$D$2:$D$11,ZONAS!$E$2:$E$11)</f>
        <v>DVIA</v>
      </c>
    </row>
    <row r="989" spans="1:17" x14ac:dyDescent="0.2">
      <c r="A989" s="4" t="s">
        <v>76</v>
      </c>
      <c r="B989" s="4" t="s">
        <v>257</v>
      </c>
      <c r="C989" s="5" t="s">
        <v>7</v>
      </c>
      <c r="D989" s="5" t="s">
        <v>2760</v>
      </c>
      <c r="E989" s="4" t="s">
        <v>3067</v>
      </c>
      <c r="F989" s="36">
        <v>3431000</v>
      </c>
      <c r="G989" s="36">
        <v>0</v>
      </c>
      <c r="H989" s="36">
        <v>3431000</v>
      </c>
      <c r="I989" s="4" t="s">
        <v>23</v>
      </c>
      <c r="J989" s="4" t="s">
        <v>24</v>
      </c>
      <c r="K989" s="12">
        <f t="shared" si="76"/>
        <v>3431000000</v>
      </c>
      <c r="L989" s="12">
        <f t="shared" si="77"/>
        <v>0</v>
      </c>
      <c r="M989" s="12">
        <f t="shared" si="78"/>
        <v>3431000000</v>
      </c>
      <c r="N989" s="13" t="str">
        <f t="shared" si="79"/>
        <v>INTERCOMUNAL</v>
      </c>
      <c r="O989" s="13" t="str">
        <f t="shared" si="80"/>
        <v>INTERPROVINCIAL</v>
      </c>
      <c r="P989" s="13" t="str">
        <f>_xlfn.XLOOKUP($A989,ZONAS!$A$2:$A$18,ZONAS!$B$2:$B$18)</f>
        <v>SUR</v>
      </c>
      <c r="Q989" s="13" t="str">
        <f>_xlfn.XLOOKUP($B989,ZONAS!$D$2:$D$11,ZONAS!$E$2:$E$11)</f>
        <v>DVIA</v>
      </c>
    </row>
    <row r="990" spans="1:17" x14ac:dyDescent="0.2">
      <c r="A990" s="4" t="s">
        <v>76</v>
      </c>
      <c r="B990" s="4" t="s">
        <v>257</v>
      </c>
      <c r="C990" s="5" t="s">
        <v>7</v>
      </c>
      <c r="D990" s="5" t="s">
        <v>3068</v>
      </c>
      <c r="E990" s="4" t="s">
        <v>3069</v>
      </c>
      <c r="F990" s="36">
        <v>53650</v>
      </c>
      <c r="G990" s="36">
        <v>0</v>
      </c>
      <c r="H990" s="36">
        <v>53650</v>
      </c>
      <c r="I990" s="4" t="s">
        <v>72</v>
      </c>
      <c r="J990" s="4" t="s">
        <v>72</v>
      </c>
      <c r="K990" s="12">
        <f t="shared" si="76"/>
        <v>53650000</v>
      </c>
      <c r="L990" s="12">
        <f t="shared" si="77"/>
        <v>0</v>
      </c>
      <c r="M990" s="12">
        <f t="shared" si="78"/>
        <v>53650000</v>
      </c>
      <c r="N990" s="13" t="str">
        <f t="shared" si="79"/>
        <v>UNICOMUNAL</v>
      </c>
      <c r="O990" s="13" t="str">
        <f t="shared" si="80"/>
        <v>UNIPROVINCIAL</v>
      </c>
      <c r="P990" s="13" t="str">
        <f>_xlfn.XLOOKUP($A990,ZONAS!$A$2:$A$18,ZONAS!$B$2:$B$18)</f>
        <v>SUR</v>
      </c>
      <c r="Q990" s="13" t="str">
        <f>_xlfn.XLOOKUP($B990,ZONAS!$D$2:$D$11,ZONAS!$E$2:$E$11)</f>
        <v>DVIA</v>
      </c>
    </row>
    <row r="991" spans="1:17" x14ac:dyDescent="0.2">
      <c r="A991" s="4" t="s">
        <v>76</v>
      </c>
      <c r="B991" s="4" t="s">
        <v>257</v>
      </c>
      <c r="C991" s="5" t="s">
        <v>7</v>
      </c>
      <c r="D991" s="5" t="s">
        <v>3070</v>
      </c>
      <c r="E991" s="4" t="s">
        <v>3071</v>
      </c>
      <c r="F991" s="36">
        <v>153650</v>
      </c>
      <c r="G991" s="36">
        <v>0</v>
      </c>
      <c r="H991" s="36">
        <v>153650</v>
      </c>
      <c r="I991" s="4" t="s">
        <v>73</v>
      </c>
      <c r="J991" s="4" t="s">
        <v>2688</v>
      </c>
      <c r="K991" s="12">
        <f t="shared" si="76"/>
        <v>153650000</v>
      </c>
      <c r="L991" s="12">
        <f t="shared" si="77"/>
        <v>0</v>
      </c>
      <c r="M991" s="12">
        <f t="shared" si="78"/>
        <v>153650000</v>
      </c>
      <c r="N991" s="13" t="str">
        <f t="shared" si="79"/>
        <v>UNICOMUNAL</v>
      </c>
      <c r="O991" s="13" t="str">
        <f t="shared" si="80"/>
        <v>UNIPROVINCIAL</v>
      </c>
      <c r="P991" s="13" t="str">
        <f>_xlfn.XLOOKUP($A991,ZONAS!$A$2:$A$18,ZONAS!$B$2:$B$18)</f>
        <v>SUR</v>
      </c>
      <c r="Q991" s="13" t="str">
        <f>_xlfn.XLOOKUP($B991,ZONAS!$D$2:$D$11,ZONAS!$E$2:$E$11)</f>
        <v>DVIA</v>
      </c>
    </row>
    <row r="992" spans="1:17" x14ac:dyDescent="0.2">
      <c r="A992" s="4" t="s">
        <v>76</v>
      </c>
      <c r="B992" s="4" t="s">
        <v>257</v>
      </c>
      <c r="C992" s="5" t="s">
        <v>7</v>
      </c>
      <c r="D992" s="5" t="s">
        <v>2761</v>
      </c>
      <c r="E992" s="4" t="s">
        <v>3072</v>
      </c>
      <c r="F992" s="36">
        <v>2585000</v>
      </c>
      <c r="G992" s="36">
        <v>0</v>
      </c>
      <c r="H992" s="36">
        <v>2585000</v>
      </c>
      <c r="I992" s="4" t="s">
        <v>72</v>
      </c>
      <c r="J992" s="4" t="s">
        <v>2762</v>
      </c>
      <c r="K992" s="12">
        <f t="shared" si="76"/>
        <v>2585000000</v>
      </c>
      <c r="L992" s="12">
        <f t="shared" si="77"/>
        <v>0</v>
      </c>
      <c r="M992" s="12">
        <f t="shared" si="78"/>
        <v>2585000000</v>
      </c>
      <c r="N992" s="13" t="str">
        <f t="shared" si="79"/>
        <v>UNICOMUNAL</v>
      </c>
      <c r="O992" s="13" t="str">
        <f t="shared" si="80"/>
        <v>UNIPROVINCIAL</v>
      </c>
      <c r="P992" s="13" t="str">
        <f>_xlfn.XLOOKUP($A992,ZONAS!$A$2:$A$18,ZONAS!$B$2:$B$18)</f>
        <v>SUR</v>
      </c>
      <c r="Q992" s="13" t="str">
        <f>_xlfn.XLOOKUP($B992,ZONAS!$D$2:$D$11,ZONAS!$E$2:$E$11)</f>
        <v>DVIA</v>
      </c>
    </row>
    <row r="993" spans="1:17" x14ac:dyDescent="0.2">
      <c r="A993" s="4" t="s">
        <v>76</v>
      </c>
      <c r="B993" s="4" t="s">
        <v>257</v>
      </c>
      <c r="C993" s="5" t="s">
        <v>7</v>
      </c>
      <c r="D993" s="5" t="s">
        <v>2763</v>
      </c>
      <c r="E993" s="4" t="s">
        <v>3073</v>
      </c>
      <c r="F993" s="36">
        <v>3160000</v>
      </c>
      <c r="G993" s="36">
        <v>0</v>
      </c>
      <c r="H993" s="36">
        <v>3160000</v>
      </c>
      <c r="I993" s="4" t="s">
        <v>23</v>
      </c>
      <c r="J993" s="4" t="s">
        <v>24</v>
      </c>
      <c r="K993" s="12">
        <f t="shared" si="76"/>
        <v>3160000000</v>
      </c>
      <c r="L993" s="12">
        <f t="shared" si="77"/>
        <v>0</v>
      </c>
      <c r="M993" s="12">
        <f t="shared" si="78"/>
        <v>3160000000</v>
      </c>
      <c r="N993" s="13" t="str">
        <f t="shared" si="79"/>
        <v>INTERCOMUNAL</v>
      </c>
      <c r="O993" s="13" t="str">
        <f t="shared" si="80"/>
        <v>INTERPROVINCIAL</v>
      </c>
      <c r="P993" s="13" t="str">
        <f>_xlfn.XLOOKUP($A993,ZONAS!$A$2:$A$18,ZONAS!$B$2:$B$18)</f>
        <v>SUR</v>
      </c>
      <c r="Q993" s="13" t="str">
        <f>_xlfn.XLOOKUP($B993,ZONAS!$D$2:$D$11,ZONAS!$E$2:$E$11)</f>
        <v>DVIA</v>
      </c>
    </row>
    <row r="994" spans="1:17" x14ac:dyDescent="0.2">
      <c r="A994" s="4" t="s">
        <v>76</v>
      </c>
      <c r="B994" s="4" t="s">
        <v>257</v>
      </c>
      <c r="C994" s="5" t="s">
        <v>7</v>
      </c>
      <c r="D994" s="5" t="s">
        <v>2764</v>
      </c>
      <c r="E994" s="4" t="s">
        <v>3074</v>
      </c>
      <c r="F994" s="36">
        <v>14132000</v>
      </c>
      <c r="G994" s="36">
        <v>0</v>
      </c>
      <c r="H994" s="36">
        <v>14132000</v>
      </c>
      <c r="I994" s="4" t="s">
        <v>23</v>
      </c>
      <c r="J994" s="4" t="s">
        <v>24</v>
      </c>
      <c r="K994" s="12">
        <f t="shared" si="76"/>
        <v>14132000000</v>
      </c>
      <c r="L994" s="12">
        <f t="shared" si="77"/>
        <v>0</v>
      </c>
      <c r="M994" s="12">
        <f t="shared" si="78"/>
        <v>14132000000</v>
      </c>
      <c r="N994" s="13" t="str">
        <f t="shared" si="79"/>
        <v>INTERCOMUNAL</v>
      </c>
      <c r="O994" s="13" t="str">
        <f t="shared" si="80"/>
        <v>INTERPROVINCIAL</v>
      </c>
      <c r="P994" s="13" t="str">
        <f>_xlfn.XLOOKUP($A994,ZONAS!$A$2:$A$18,ZONAS!$B$2:$B$18)</f>
        <v>SUR</v>
      </c>
      <c r="Q994" s="13" t="str">
        <f>_xlfn.XLOOKUP($B994,ZONAS!$D$2:$D$11,ZONAS!$E$2:$E$11)</f>
        <v>DVIA</v>
      </c>
    </row>
    <row r="995" spans="1:17" x14ac:dyDescent="0.2">
      <c r="A995" s="4" t="s">
        <v>76</v>
      </c>
      <c r="B995" s="4" t="s">
        <v>257</v>
      </c>
      <c r="C995" s="5" t="s">
        <v>7</v>
      </c>
      <c r="D995" s="5" t="s">
        <v>2765</v>
      </c>
      <c r="E995" s="4" t="s">
        <v>3075</v>
      </c>
      <c r="F995" s="36">
        <v>6890000</v>
      </c>
      <c r="G995" s="36">
        <v>0</v>
      </c>
      <c r="H995" s="36">
        <v>6890000</v>
      </c>
      <c r="I995" s="4" t="s">
        <v>23</v>
      </c>
      <c r="J995" s="4" t="s">
        <v>24</v>
      </c>
      <c r="K995" s="12">
        <f t="shared" si="76"/>
        <v>6890000000</v>
      </c>
      <c r="L995" s="12">
        <f t="shared" si="77"/>
        <v>0</v>
      </c>
      <c r="M995" s="12">
        <f t="shared" si="78"/>
        <v>6890000000</v>
      </c>
      <c r="N995" s="13" t="str">
        <f t="shared" si="79"/>
        <v>INTERCOMUNAL</v>
      </c>
      <c r="O995" s="13" t="str">
        <f t="shared" si="80"/>
        <v>INTERPROVINCIAL</v>
      </c>
      <c r="P995" s="13" t="str">
        <f>_xlfn.XLOOKUP($A995,ZONAS!$A$2:$A$18,ZONAS!$B$2:$B$18)</f>
        <v>SUR</v>
      </c>
      <c r="Q995" s="13" t="str">
        <f>_xlfn.XLOOKUP($B995,ZONAS!$D$2:$D$11,ZONAS!$E$2:$E$11)</f>
        <v>DVIA</v>
      </c>
    </row>
    <row r="996" spans="1:17" x14ac:dyDescent="0.2">
      <c r="A996" s="4" t="s">
        <v>76</v>
      </c>
      <c r="B996" s="4" t="s">
        <v>257</v>
      </c>
      <c r="C996" s="5" t="s">
        <v>7</v>
      </c>
      <c r="D996" s="5" t="s">
        <v>2766</v>
      </c>
      <c r="E996" s="4" t="s">
        <v>3076</v>
      </c>
      <c r="F996" s="36">
        <v>6014000</v>
      </c>
      <c r="G996" s="36">
        <v>0</v>
      </c>
      <c r="H996" s="36">
        <v>6014000</v>
      </c>
      <c r="I996" s="4" t="s">
        <v>23</v>
      </c>
      <c r="J996" s="4" t="s">
        <v>24</v>
      </c>
      <c r="K996" s="12">
        <f t="shared" si="76"/>
        <v>6014000000</v>
      </c>
      <c r="L996" s="12">
        <f t="shared" si="77"/>
        <v>0</v>
      </c>
      <c r="M996" s="12">
        <f t="shared" si="78"/>
        <v>6014000000</v>
      </c>
      <c r="N996" s="13" t="str">
        <f t="shared" si="79"/>
        <v>INTERCOMUNAL</v>
      </c>
      <c r="O996" s="13" t="str">
        <f t="shared" si="80"/>
        <v>INTERPROVINCIAL</v>
      </c>
      <c r="P996" s="13" t="str">
        <f>_xlfn.XLOOKUP($A996,ZONAS!$A$2:$A$18,ZONAS!$B$2:$B$18)</f>
        <v>SUR</v>
      </c>
      <c r="Q996" s="13" t="str">
        <f>_xlfn.XLOOKUP($B996,ZONAS!$D$2:$D$11,ZONAS!$E$2:$E$11)</f>
        <v>DVIA</v>
      </c>
    </row>
    <row r="997" spans="1:17" x14ac:dyDescent="0.2">
      <c r="A997" s="4" t="s">
        <v>76</v>
      </c>
      <c r="B997" s="4" t="s">
        <v>257</v>
      </c>
      <c r="C997" s="5" t="s">
        <v>7</v>
      </c>
      <c r="D997" s="5" t="s">
        <v>4122</v>
      </c>
      <c r="E997" s="4" t="s">
        <v>4123</v>
      </c>
      <c r="F997" s="36">
        <v>4006684</v>
      </c>
      <c r="G997" s="36">
        <v>139175.72200000001</v>
      </c>
      <c r="H997" s="36">
        <v>3867508.2779999999</v>
      </c>
      <c r="I997" s="4" t="s">
        <v>23</v>
      </c>
      <c r="J997" s="4" t="s">
        <v>24</v>
      </c>
      <c r="K997" s="12">
        <f t="shared" si="76"/>
        <v>4006684000</v>
      </c>
      <c r="L997" s="12">
        <f t="shared" si="77"/>
        <v>139175722</v>
      </c>
      <c r="M997" s="12">
        <f t="shared" si="78"/>
        <v>3867508278</v>
      </c>
      <c r="N997" s="13" t="str">
        <f t="shared" si="79"/>
        <v>INTERCOMUNAL</v>
      </c>
      <c r="O997" s="13" t="str">
        <f t="shared" si="80"/>
        <v>INTERPROVINCIAL</v>
      </c>
      <c r="P997" s="13" t="str">
        <f>_xlfn.XLOOKUP($A997,ZONAS!$A$2:$A$18,ZONAS!$B$2:$B$18)</f>
        <v>SUR</v>
      </c>
      <c r="Q997" s="13" t="str">
        <f>_xlfn.XLOOKUP($B997,ZONAS!$D$2:$D$11,ZONAS!$E$2:$E$11)</f>
        <v>DVIA</v>
      </c>
    </row>
    <row r="998" spans="1:17" x14ac:dyDescent="0.2">
      <c r="A998" s="4" t="s">
        <v>76</v>
      </c>
      <c r="B998" s="4" t="s">
        <v>257</v>
      </c>
      <c r="C998" s="5" t="s">
        <v>7</v>
      </c>
      <c r="D998" s="5" t="s">
        <v>2767</v>
      </c>
      <c r="E998" s="4" t="s">
        <v>3077</v>
      </c>
      <c r="F998" s="36">
        <v>979000</v>
      </c>
      <c r="G998" s="36">
        <v>0</v>
      </c>
      <c r="H998" s="36">
        <v>979000</v>
      </c>
      <c r="I998" s="4" t="s">
        <v>23</v>
      </c>
      <c r="J998" s="4" t="s">
        <v>24</v>
      </c>
      <c r="K998" s="12">
        <f t="shared" si="76"/>
        <v>979000000</v>
      </c>
      <c r="L998" s="12">
        <f t="shared" si="77"/>
        <v>0</v>
      </c>
      <c r="M998" s="12">
        <f t="shared" si="78"/>
        <v>979000000</v>
      </c>
      <c r="N998" s="13" t="str">
        <f t="shared" si="79"/>
        <v>INTERCOMUNAL</v>
      </c>
      <c r="O998" s="13" t="str">
        <f t="shared" si="80"/>
        <v>INTERPROVINCIAL</v>
      </c>
      <c r="P998" s="13" t="str">
        <f>_xlfn.XLOOKUP($A998,ZONAS!$A$2:$A$18,ZONAS!$B$2:$B$18)</f>
        <v>SUR</v>
      </c>
      <c r="Q998" s="13" t="str">
        <f>_xlfn.XLOOKUP($B998,ZONAS!$D$2:$D$11,ZONAS!$E$2:$E$11)</f>
        <v>DVIA</v>
      </c>
    </row>
    <row r="999" spans="1:17" x14ac:dyDescent="0.2">
      <c r="A999" s="4" t="s">
        <v>76</v>
      </c>
      <c r="B999" s="4" t="s">
        <v>257</v>
      </c>
      <c r="C999" s="5" t="s">
        <v>7</v>
      </c>
      <c r="D999" s="5" t="s">
        <v>2768</v>
      </c>
      <c r="E999" s="4" t="s">
        <v>3078</v>
      </c>
      <c r="F999" s="36">
        <v>882000</v>
      </c>
      <c r="G999" s="36">
        <v>0</v>
      </c>
      <c r="H999" s="36">
        <v>882000</v>
      </c>
      <c r="I999" s="4" t="s">
        <v>23</v>
      </c>
      <c r="J999" s="4" t="s">
        <v>24</v>
      </c>
      <c r="K999" s="12">
        <f t="shared" si="76"/>
        <v>882000000</v>
      </c>
      <c r="L999" s="12">
        <f t="shared" si="77"/>
        <v>0</v>
      </c>
      <c r="M999" s="12">
        <f t="shared" si="78"/>
        <v>882000000</v>
      </c>
      <c r="N999" s="13" t="str">
        <f t="shared" si="79"/>
        <v>INTERCOMUNAL</v>
      </c>
      <c r="O999" s="13" t="str">
        <f t="shared" si="80"/>
        <v>INTERPROVINCIAL</v>
      </c>
      <c r="P999" s="13" t="str">
        <f>_xlfn.XLOOKUP($A999,ZONAS!$A$2:$A$18,ZONAS!$B$2:$B$18)</f>
        <v>SUR</v>
      </c>
      <c r="Q999" s="13" t="str">
        <f>_xlfn.XLOOKUP($B999,ZONAS!$D$2:$D$11,ZONAS!$E$2:$E$11)</f>
        <v>DVIA</v>
      </c>
    </row>
    <row r="1000" spans="1:17" x14ac:dyDescent="0.2">
      <c r="A1000" s="4" t="s">
        <v>76</v>
      </c>
      <c r="B1000" s="4" t="s">
        <v>300</v>
      </c>
      <c r="C1000" s="5" t="s">
        <v>7</v>
      </c>
      <c r="D1000" s="5" t="s">
        <v>1208</v>
      </c>
      <c r="E1000" s="4" t="s">
        <v>1209</v>
      </c>
      <c r="F1000" s="36">
        <v>4074824</v>
      </c>
      <c r="G1000" s="36">
        <v>2134619.3769999999</v>
      </c>
      <c r="H1000" s="36">
        <v>1940204.6230000001</v>
      </c>
      <c r="I1000" s="4" t="s">
        <v>72</v>
      </c>
      <c r="J1000" s="4" t="s">
        <v>1202</v>
      </c>
      <c r="K1000" s="12">
        <f t="shared" si="76"/>
        <v>4074824000</v>
      </c>
      <c r="L1000" s="12">
        <f t="shared" si="77"/>
        <v>2134619376.9999998</v>
      </c>
      <c r="M1000" s="12">
        <f t="shared" si="78"/>
        <v>1940204623.0000002</v>
      </c>
      <c r="N1000" s="13" t="str">
        <f t="shared" si="79"/>
        <v>UNICOMUNAL</v>
      </c>
      <c r="O1000" s="13" t="str">
        <f t="shared" si="80"/>
        <v>UNIPROVINCIAL</v>
      </c>
      <c r="P1000" s="13" t="str">
        <f>_xlfn.XLOOKUP($A1000,ZONAS!$A$2:$A$18,ZONAS!$B$2:$B$18)</f>
        <v>SUR</v>
      </c>
      <c r="Q1000" s="13" t="str">
        <f>_xlfn.XLOOKUP($B1000,ZONAS!$D$2:$D$11,ZONAS!$E$2:$E$11)</f>
        <v>DOPO</v>
      </c>
    </row>
    <row r="1001" spans="1:17" x14ac:dyDescent="0.2">
      <c r="A1001" s="4" t="s">
        <v>76</v>
      </c>
      <c r="B1001" s="4" t="s">
        <v>300</v>
      </c>
      <c r="C1001" s="5" t="s">
        <v>7</v>
      </c>
      <c r="D1001" s="5" t="s">
        <v>3717</v>
      </c>
      <c r="E1001" s="4" t="s">
        <v>3718</v>
      </c>
      <c r="F1001" s="36">
        <v>340000</v>
      </c>
      <c r="G1001" s="36">
        <v>0</v>
      </c>
      <c r="H1001" s="36">
        <v>340000</v>
      </c>
      <c r="I1001" s="4" t="s">
        <v>72</v>
      </c>
      <c r="J1001" s="4" t="s">
        <v>1202</v>
      </c>
      <c r="K1001" s="12">
        <f t="shared" si="76"/>
        <v>340000000</v>
      </c>
      <c r="L1001" s="12">
        <f t="shared" si="77"/>
        <v>0</v>
      </c>
      <c r="M1001" s="12">
        <f t="shared" si="78"/>
        <v>340000000</v>
      </c>
      <c r="N1001" s="13" t="str">
        <f t="shared" si="79"/>
        <v>UNICOMUNAL</v>
      </c>
      <c r="O1001" s="13" t="str">
        <f t="shared" si="80"/>
        <v>UNIPROVINCIAL</v>
      </c>
      <c r="P1001" s="13" t="str">
        <f>_xlfn.XLOOKUP($A1001,ZONAS!$A$2:$A$18,ZONAS!$B$2:$B$18)</f>
        <v>SUR</v>
      </c>
      <c r="Q1001" s="13" t="str">
        <f>_xlfn.XLOOKUP($B1001,ZONAS!$D$2:$D$11,ZONAS!$E$2:$E$11)</f>
        <v>DOPO</v>
      </c>
    </row>
    <row r="1002" spans="1:17" x14ac:dyDescent="0.2">
      <c r="A1002" s="4" t="s">
        <v>76</v>
      </c>
      <c r="B1002" s="4" t="s">
        <v>300</v>
      </c>
      <c r="C1002" s="5" t="s">
        <v>7</v>
      </c>
      <c r="D1002" s="5" t="s">
        <v>3719</v>
      </c>
      <c r="E1002" s="4" t="s">
        <v>3720</v>
      </c>
      <c r="F1002" s="36">
        <v>50630</v>
      </c>
      <c r="G1002" s="36">
        <v>0</v>
      </c>
      <c r="H1002" s="36">
        <v>50630</v>
      </c>
      <c r="I1002" s="4" t="s">
        <v>70</v>
      </c>
      <c r="J1002" s="4" t="s">
        <v>119</v>
      </c>
      <c r="K1002" s="12">
        <f t="shared" si="76"/>
        <v>50630000</v>
      </c>
      <c r="L1002" s="12">
        <f t="shared" si="77"/>
        <v>0</v>
      </c>
      <c r="M1002" s="12">
        <f t="shared" si="78"/>
        <v>50630000</v>
      </c>
      <c r="N1002" s="13" t="str">
        <f t="shared" si="79"/>
        <v>UNICOMUNAL</v>
      </c>
      <c r="O1002" s="13" t="str">
        <f t="shared" si="80"/>
        <v>UNIPROVINCIAL</v>
      </c>
      <c r="P1002" s="13" t="str">
        <f>_xlfn.XLOOKUP($A1002,ZONAS!$A$2:$A$18,ZONAS!$B$2:$B$18)</f>
        <v>SUR</v>
      </c>
      <c r="Q1002" s="13" t="str">
        <f>_xlfn.XLOOKUP($B1002,ZONAS!$D$2:$D$11,ZONAS!$E$2:$E$11)</f>
        <v>DOPO</v>
      </c>
    </row>
    <row r="1003" spans="1:17" x14ac:dyDescent="0.2">
      <c r="A1003" s="4" t="s">
        <v>76</v>
      </c>
      <c r="B1003" s="4" t="s">
        <v>300</v>
      </c>
      <c r="C1003" s="5" t="s">
        <v>7</v>
      </c>
      <c r="D1003" s="5" t="s">
        <v>3721</v>
      </c>
      <c r="E1003" s="4" t="s">
        <v>3722</v>
      </c>
      <c r="F1003" s="36">
        <v>10</v>
      </c>
      <c r="G1003" s="36">
        <v>0</v>
      </c>
      <c r="H1003" s="36">
        <v>10</v>
      </c>
      <c r="I1003" s="4" t="s">
        <v>70</v>
      </c>
      <c r="J1003" s="4" t="s">
        <v>1134</v>
      </c>
      <c r="K1003" s="12">
        <f t="shared" si="76"/>
        <v>10000</v>
      </c>
      <c r="L1003" s="12">
        <f t="shared" si="77"/>
        <v>0</v>
      </c>
      <c r="M1003" s="12">
        <f t="shared" si="78"/>
        <v>10000</v>
      </c>
      <c r="N1003" s="13" t="str">
        <f t="shared" si="79"/>
        <v>UNICOMUNAL</v>
      </c>
      <c r="O1003" s="13" t="str">
        <f t="shared" si="80"/>
        <v>UNIPROVINCIAL</v>
      </c>
      <c r="P1003" s="13" t="str">
        <f>_xlfn.XLOOKUP($A1003,ZONAS!$A$2:$A$18,ZONAS!$B$2:$B$18)</f>
        <v>SUR</v>
      </c>
      <c r="Q1003" s="13" t="str">
        <f>_xlfn.XLOOKUP($B1003,ZONAS!$D$2:$D$11,ZONAS!$E$2:$E$11)</f>
        <v>DOPO</v>
      </c>
    </row>
    <row r="1004" spans="1:17" x14ac:dyDescent="0.2">
      <c r="A1004" s="4" t="s">
        <v>76</v>
      </c>
      <c r="B1004" s="4" t="s">
        <v>300</v>
      </c>
      <c r="C1004" s="5" t="s">
        <v>7</v>
      </c>
      <c r="D1004" s="5" t="s">
        <v>2142</v>
      </c>
      <c r="E1004" s="4" t="s">
        <v>2534</v>
      </c>
      <c r="F1004" s="36">
        <v>2500000</v>
      </c>
      <c r="G1004" s="36">
        <v>431314.85200000001</v>
      </c>
      <c r="H1004" s="36">
        <v>2068685.148</v>
      </c>
      <c r="I1004" s="4" t="s">
        <v>70</v>
      </c>
      <c r="J1004" s="4" t="s">
        <v>1134</v>
      </c>
      <c r="K1004" s="12">
        <f t="shared" si="76"/>
        <v>2500000000</v>
      </c>
      <c r="L1004" s="12">
        <f t="shared" si="77"/>
        <v>431314852</v>
      </c>
      <c r="M1004" s="12">
        <f t="shared" si="78"/>
        <v>2068685148</v>
      </c>
      <c r="N1004" s="13" t="str">
        <f t="shared" si="79"/>
        <v>UNICOMUNAL</v>
      </c>
      <c r="O1004" s="13" t="str">
        <f t="shared" si="80"/>
        <v>UNIPROVINCIAL</v>
      </c>
      <c r="P1004" s="13" t="str">
        <f>_xlfn.XLOOKUP($A1004,ZONAS!$A$2:$A$18,ZONAS!$B$2:$B$18)</f>
        <v>SUR</v>
      </c>
      <c r="Q1004" s="13" t="str">
        <f>_xlfn.XLOOKUP($B1004,ZONAS!$D$2:$D$11,ZONAS!$E$2:$E$11)</f>
        <v>DOPO</v>
      </c>
    </row>
    <row r="1005" spans="1:17" x14ac:dyDescent="0.2">
      <c r="A1005" s="4" t="s">
        <v>76</v>
      </c>
      <c r="B1005" s="4" t="s">
        <v>300</v>
      </c>
      <c r="C1005" s="5" t="s">
        <v>7</v>
      </c>
      <c r="D1005" s="5" t="s">
        <v>1210</v>
      </c>
      <c r="E1005" s="4" t="s">
        <v>1211</v>
      </c>
      <c r="F1005" s="36">
        <v>524487</v>
      </c>
      <c r="G1005" s="36">
        <v>524486.02599999995</v>
      </c>
      <c r="H1005" s="36">
        <v>0.97400000004563481</v>
      </c>
      <c r="I1005" s="4" t="s">
        <v>70</v>
      </c>
      <c r="J1005" s="4" t="s">
        <v>71</v>
      </c>
      <c r="K1005" s="12">
        <f t="shared" si="76"/>
        <v>524487000</v>
      </c>
      <c r="L1005" s="12">
        <f t="shared" si="77"/>
        <v>524486025.99999994</v>
      </c>
      <c r="M1005" s="12">
        <f t="shared" si="78"/>
        <v>974.00000004563481</v>
      </c>
      <c r="N1005" s="13" t="str">
        <f t="shared" si="79"/>
        <v>UNICOMUNAL</v>
      </c>
      <c r="O1005" s="13" t="str">
        <f t="shared" si="80"/>
        <v>UNIPROVINCIAL</v>
      </c>
      <c r="P1005" s="13" t="str">
        <f>_xlfn.XLOOKUP($A1005,ZONAS!$A$2:$A$18,ZONAS!$B$2:$B$18)</f>
        <v>SUR</v>
      </c>
      <c r="Q1005" s="13" t="str">
        <f>_xlfn.XLOOKUP($B1005,ZONAS!$D$2:$D$11,ZONAS!$E$2:$E$11)</f>
        <v>DOPO</v>
      </c>
    </row>
    <row r="1006" spans="1:17" x14ac:dyDescent="0.2">
      <c r="A1006" s="4" t="s">
        <v>76</v>
      </c>
      <c r="B1006" s="4" t="s">
        <v>300</v>
      </c>
      <c r="C1006" s="5" t="s">
        <v>7</v>
      </c>
      <c r="D1006" s="5" t="s">
        <v>1212</v>
      </c>
      <c r="E1006" s="4" t="s">
        <v>2535</v>
      </c>
      <c r="F1006" s="36">
        <v>582938</v>
      </c>
      <c r="G1006" s="36">
        <v>317570.98700000002</v>
      </c>
      <c r="H1006" s="36">
        <v>265367.01299999998</v>
      </c>
      <c r="I1006" s="4" t="s">
        <v>70</v>
      </c>
      <c r="J1006" s="4" t="s">
        <v>119</v>
      </c>
      <c r="K1006" s="12">
        <f t="shared" si="76"/>
        <v>582938000</v>
      </c>
      <c r="L1006" s="12">
        <f t="shared" si="77"/>
        <v>317570987</v>
      </c>
      <c r="M1006" s="12">
        <f t="shared" si="78"/>
        <v>265367012.99999997</v>
      </c>
      <c r="N1006" s="13" t="str">
        <f t="shared" si="79"/>
        <v>UNICOMUNAL</v>
      </c>
      <c r="O1006" s="13" t="str">
        <f t="shared" si="80"/>
        <v>UNIPROVINCIAL</v>
      </c>
      <c r="P1006" s="13" t="str">
        <f>_xlfn.XLOOKUP($A1006,ZONAS!$A$2:$A$18,ZONAS!$B$2:$B$18)</f>
        <v>SUR</v>
      </c>
      <c r="Q1006" s="13" t="str">
        <f>_xlfn.XLOOKUP($B1006,ZONAS!$D$2:$D$11,ZONAS!$E$2:$E$11)</f>
        <v>DOPO</v>
      </c>
    </row>
    <row r="1007" spans="1:17" x14ac:dyDescent="0.2">
      <c r="A1007" s="4" t="s">
        <v>76</v>
      </c>
      <c r="B1007" s="4" t="s">
        <v>300</v>
      </c>
      <c r="C1007" s="5" t="s">
        <v>7</v>
      </c>
      <c r="D1007" s="5" t="s">
        <v>3723</v>
      </c>
      <c r="E1007" s="4" t="s">
        <v>3724</v>
      </c>
      <c r="F1007" s="36">
        <v>394404</v>
      </c>
      <c r="G1007" s="36">
        <v>0</v>
      </c>
      <c r="H1007" s="36">
        <v>394404</v>
      </c>
      <c r="I1007" s="4" t="s">
        <v>72</v>
      </c>
      <c r="J1007" s="4" t="s">
        <v>72</v>
      </c>
      <c r="K1007" s="12">
        <f t="shared" si="76"/>
        <v>394404000</v>
      </c>
      <c r="L1007" s="12">
        <f t="shared" si="77"/>
        <v>0</v>
      </c>
      <c r="M1007" s="12">
        <f t="shared" si="78"/>
        <v>394404000</v>
      </c>
      <c r="N1007" s="13" t="str">
        <f t="shared" si="79"/>
        <v>UNICOMUNAL</v>
      </c>
      <c r="O1007" s="13" t="str">
        <f t="shared" si="80"/>
        <v>UNIPROVINCIAL</v>
      </c>
      <c r="P1007" s="13" t="str">
        <f>_xlfn.XLOOKUP($A1007,ZONAS!$A$2:$A$18,ZONAS!$B$2:$B$18)</f>
        <v>SUR</v>
      </c>
      <c r="Q1007" s="13" t="str">
        <f>_xlfn.XLOOKUP($B1007,ZONAS!$D$2:$D$11,ZONAS!$E$2:$E$11)</f>
        <v>DOPO</v>
      </c>
    </row>
    <row r="1008" spans="1:17" x14ac:dyDescent="0.2">
      <c r="A1008" s="4" t="s">
        <v>76</v>
      </c>
      <c r="B1008" s="4" t="s">
        <v>300</v>
      </c>
      <c r="C1008" s="5" t="s">
        <v>7</v>
      </c>
      <c r="D1008" s="5" t="s">
        <v>3725</v>
      </c>
      <c r="E1008" s="4" t="s">
        <v>3726</v>
      </c>
      <c r="F1008" s="36">
        <v>306300</v>
      </c>
      <c r="G1008" s="36">
        <v>0</v>
      </c>
      <c r="H1008" s="36">
        <v>306300</v>
      </c>
      <c r="I1008" s="4" t="s">
        <v>70</v>
      </c>
      <c r="J1008" s="4" t="s">
        <v>71</v>
      </c>
      <c r="K1008" s="12">
        <f t="shared" si="76"/>
        <v>306300000</v>
      </c>
      <c r="L1008" s="12">
        <f t="shared" si="77"/>
        <v>0</v>
      </c>
      <c r="M1008" s="12">
        <f t="shared" si="78"/>
        <v>306300000</v>
      </c>
      <c r="N1008" s="13" t="str">
        <f t="shared" si="79"/>
        <v>UNICOMUNAL</v>
      </c>
      <c r="O1008" s="13" t="str">
        <f t="shared" si="80"/>
        <v>UNIPROVINCIAL</v>
      </c>
      <c r="P1008" s="13" t="str">
        <f>_xlfn.XLOOKUP($A1008,ZONAS!$A$2:$A$18,ZONAS!$B$2:$B$18)</f>
        <v>SUR</v>
      </c>
      <c r="Q1008" s="13" t="str">
        <f>_xlfn.XLOOKUP($B1008,ZONAS!$D$2:$D$11,ZONAS!$E$2:$E$11)</f>
        <v>DOPO</v>
      </c>
    </row>
    <row r="1009" spans="1:17" ht="89.25" x14ac:dyDescent="0.2">
      <c r="A1009" s="4" t="s">
        <v>76</v>
      </c>
      <c r="B1009" s="4" t="s">
        <v>300</v>
      </c>
      <c r="C1009" s="5" t="s">
        <v>7</v>
      </c>
      <c r="D1009" s="5" t="s">
        <v>3727</v>
      </c>
      <c r="E1009" s="4" t="s">
        <v>3728</v>
      </c>
      <c r="F1009" s="36">
        <v>1772410</v>
      </c>
      <c r="G1009" s="36">
        <v>181805.71799999999</v>
      </c>
      <c r="H1009" s="36">
        <v>1590604.2820000001</v>
      </c>
      <c r="I1009" s="4" t="s">
        <v>1139</v>
      </c>
      <c r="J1009" s="4" t="s">
        <v>1182</v>
      </c>
      <c r="K1009" s="12">
        <f t="shared" si="76"/>
        <v>1772410000</v>
      </c>
      <c r="L1009" s="12">
        <f t="shared" si="77"/>
        <v>181805718</v>
      </c>
      <c r="M1009" s="12">
        <f t="shared" si="78"/>
        <v>1590604282.0000002</v>
      </c>
      <c r="N1009" s="13" t="str">
        <f t="shared" si="79"/>
        <v>UNICOMUNAL</v>
      </c>
      <c r="O1009" s="13" t="str">
        <f t="shared" si="80"/>
        <v>UNIPROVINCIAL</v>
      </c>
      <c r="P1009" s="13" t="str">
        <f>_xlfn.XLOOKUP($A1009,ZONAS!$A$2:$A$18,ZONAS!$B$2:$B$18)</f>
        <v>SUR</v>
      </c>
      <c r="Q1009" s="13" t="str">
        <f>_xlfn.XLOOKUP($B1009,ZONAS!$D$2:$D$11,ZONAS!$E$2:$E$11)</f>
        <v>DOPO</v>
      </c>
    </row>
    <row r="1010" spans="1:17" x14ac:dyDescent="0.2">
      <c r="A1010" s="4" t="s">
        <v>76</v>
      </c>
      <c r="B1010" s="4" t="s">
        <v>300</v>
      </c>
      <c r="C1010" s="5" t="s">
        <v>7</v>
      </c>
      <c r="D1010" s="5" t="s">
        <v>3729</v>
      </c>
      <c r="E1010" s="4" t="s">
        <v>3730</v>
      </c>
      <c r="F1010" s="36">
        <v>50630</v>
      </c>
      <c r="G1010" s="36">
        <v>0</v>
      </c>
      <c r="H1010" s="36">
        <v>50630</v>
      </c>
      <c r="I1010" s="4" t="s">
        <v>70</v>
      </c>
      <c r="J1010" s="4" t="s">
        <v>119</v>
      </c>
      <c r="K1010" s="12">
        <f t="shared" si="76"/>
        <v>50630000</v>
      </c>
      <c r="L1010" s="12">
        <f t="shared" si="77"/>
        <v>0</v>
      </c>
      <c r="M1010" s="12">
        <f t="shared" si="78"/>
        <v>50630000</v>
      </c>
      <c r="N1010" s="13" t="str">
        <f t="shared" si="79"/>
        <v>UNICOMUNAL</v>
      </c>
      <c r="O1010" s="13" t="str">
        <f t="shared" si="80"/>
        <v>UNIPROVINCIAL</v>
      </c>
      <c r="P1010" s="13" t="str">
        <f>_xlfn.XLOOKUP($A1010,ZONAS!$A$2:$A$18,ZONAS!$B$2:$B$18)</f>
        <v>SUR</v>
      </c>
      <c r="Q1010" s="13" t="str">
        <f>_xlfn.XLOOKUP($B1010,ZONAS!$D$2:$D$11,ZONAS!$E$2:$E$11)</f>
        <v>DOPO</v>
      </c>
    </row>
    <row r="1011" spans="1:17" x14ac:dyDescent="0.2">
      <c r="A1011" s="4" t="s">
        <v>76</v>
      </c>
      <c r="B1011" s="4" t="s">
        <v>184</v>
      </c>
      <c r="C1011" s="5" t="s">
        <v>8</v>
      </c>
      <c r="D1011" s="5" t="s">
        <v>2195</v>
      </c>
      <c r="E1011" s="4" t="s">
        <v>2536</v>
      </c>
      <c r="F1011" s="36">
        <v>160340</v>
      </c>
      <c r="G1011" s="36">
        <v>42033.536</v>
      </c>
      <c r="H1011" s="36">
        <v>118306.46400000001</v>
      </c>
      <c r="I1011" s="4" t="s">
        <v>73</v>
      </c>
      <c r="J1011" s="4" t="s">
        <v>74</v>
      </c>
      <c r="K1011" s="12">
        <f t="shared" si="76"/>
        <v>160340000</v>
      </c>
      <c r="L1011" s="12">
        <f t="shared" si="77"/>
        <v>42033536</v>
      </c>
      <c r="M1011" s="12">
        <f t="shared" si="78"/>
        <v>118306464</v>
      </c>
      <c r="N1011" s="13" t="str">
        <f t="shared" si="79"/>
        <v>UNICOMUNAL</v>
      </c>
      <c r="O1011" s="13" t="str">
        <f t="shared" si="80"/>
        <v>UNIPROVINCIAL</v>
      </c>
      <c r="P1011" s="13" t="str">
        <f>_xlfn.XLOOKUP($A1011,ZONAS!$A$2:$A$18,ZONAS!$B$2:$B$18)</f>
        <v>SUR</v>
      </c>
      <c r="Q1011" s="13" t="str">
        <f>_xlfn.XLOOKUP($B1011,ZONAS!$D$2:$D$11,ZONAS!$E$2:$E$11)</f>
        <v>DAER</v>
      </c>
    </row>
    <row r="1012" spans="1:17" x14ac:dyDescent="0.2">
      <c r="A1012" s="4" t="s">
        <v>76</v>
      </c>
      <c r="B1012" s="4" t="s">
        <v>184</v>
      </c>
      <c r="C1012" s="5" t="s">
        <v>7</v>
      </c>
      <c r="D1012" s="5" t="s">
        <v>221</v>
      </c>
      <c r="E1012" s="4" t="s">
        <v>2537</v>
      </c>
      <c r="F1012" s="36">
        <v>2214712</v>
      </c>
      <c r="G1012" s="36">
        <v>573799.80599999998</v>
      </c>
      <c r="H1012" s="36">
        <v>1640912.1939999999</v>
      </c>
      <c r="I1012" s="4" t="s">
        <v>73</v>
      </c>
      <c r="J1012" s="4" t="s">
        <v>74</v>
      </c>
      <c r="K1012" s="12">
        <f t="shared" si="76"/>
        <v>2214712000</v>
      </c>
      <c r="L1012" s="12">
        <f t="shared" si="77"/>
        <v>573799806</v>
      </c>
      <c r="M1012" s="12">
        <f t="shared" si="78"/>
        <v>1640912194</v>
      </c>
      <c r="N1012" s="13" t="str">
        <f t="shared" si="79"/>
        <v>UNICOMUNAL</v>
      </c>
      <c r="O1012" s="13" t="str">
        <f t="shared" si="80"/>
        <v>UNIPROVINCIAL</v>
      </c>
      <c r="P1012" s="13" t="str">
        <f>_xlfn.XLOOKUP($A1012,ZONAS!$A$2:$A$18,ZONAS!$B$2:$B$18)</f>
        <v>SUR</v>
      </c>
      <c r="Q1012" s="13" t="str">
        <f>_xlfn.XLOOKUP($B1012,ZONAS!$D$2:$D$11,ZONAS!$E$2:$E$11)</f>
        <v>DAER</v>
      </c>
    </row>
    <row r="1013" spans="1:17" x14ac:dyDescent="0.2">
      <c r="A1013" s="4" t="s">
        <v>76</v>
      </c>
      <c r="B1013" s="4" t="s">
        <v>184</v>
      </c>
      <c r="C1013" s="5" t="s">
        <v>7</v>
      </c>
      <c r="D1013" s="5" t="s">
        <v>3079</v>
      </c>
      <c r="E1013" s="4" t="s">
        <v>3080</v>
      </c>
      <c r="F1013" s="36">
        <v>2308342</v>
      </c>
      <c r="G1013" s="36">
        <v>0</v>
      </c>
      <c r="H1013" s="36">
        <v>2308342</v>
      </c>
      <c r="I1013" s="4" t="s">
        <v>70</v>
      </c>
      <c r="J1013" s="4" t="s">
        <v>71</v>
      </c>
      <c r="K1013" s="12">
        <f t="shared" si="76"/>
        <v>2308342000</v>
      </c>
      <c r="L1013" s="12">
        <f t="shared" si="77"/>
        <v>0</v>
      </c>
      <c r="M1013" s="12">
        <f t="shared" si="78"/>
        <v>2308342000</v>
      </c>
      <c r="N1013" s="13" t="str">
        <f t="shared" si="79"/>
        <v>UNICOMUNAL</v>
      </c>
      <c r="O1013" s="13" t="str">
        <f t="shared" si="80"/>
        <v>UNIPROVINCIAL</v>
      </c>
      <c r="P1013" s="13" t="str">
        <f>_xlfn.XLOOKUP($A1013,ZONAS!$A$2:$A$18,ZONAS!$B$2:$B$18)</f>
        <v>SUR</v>
      </c>
      <c r="Q1013" s="13" t="str">
        <f>_xlfn.XLOOKUP($B1013,ZONAS!$D$2:$D$11,ZONAS!$E$2:$E$11)</f>
        <v>DAER</v>
      </c>
    </row>
    <row r="1014" spans="1:17" x14ac:dyDescent="0.2">
      <c r="A1014" s="4" t="s">
        <v>76</v>
      </c>
      <c r="B1014" s="4" t="s">
        <v>184</v>
      </c>
      <c r="C1014" s="5" t="s">
        <v>7</v>
      </c>
      <c r="D1014" s="5" t="s">
        <v>164</v>
      </c>
      <c r="E1014" s="4" t="s">
        <v>3081</v>
      </c>
      <c r="F1014" s="36">
        <v>1917500</v>
      </c>
      <c r="G1014" s="36">
        <v>158714.383</v>
      </c>
      <c r="H1014" s="36">
        <v>1758785.6170000001</v>
      </c>
      <c r="I1014" s="4" t="s">
        <v>70</v>
      </c>
      <c r="J1014" s="4" t="s">
        <v>71</v>
      </c>
      <c r="K1014" s="12">
        <f t="shared" si="76"/>
        <v>1917500000</v>
      </c>
      <c r="L1014" s="12">
        <f t="shared" si="77"/>
        <v>158714383</v>
      </c>
      <c r="M1014" s="12">
        <f t="shared" si="78"/>
        <v>1758785617</v>
      </c>
      <c r="N1014" s="13" t="str">
        <f t="shared" si="79"/>
        <v>UNICOMUNAL</v>
      </c>
      <c r="O1014" s="13" t="str">
        <f t="shared" si="80"/>
        <v>UNIPROVINCIAL</v>
      </c>
      <c r="P1014" s="13" t="str">
        <f>_xlfn.XLOOKUP($A1014,ZONAS!$A$2:$A$18,ZONAS!$B$2:$B$18)</f>
        <v>SUR</v>
      </c>
      <c r="Q1014" s="13" t="str">
        <f>_xlfn.XLOOKUP($B1014,ZONAS!$D$2:$D$11,ZONAS!$E$2:$E$11)</f>
        <v>DAER</v>
      </c>
    </row>
    <row r="1015" spans="1:17" x14ac:dyDescent="0.2">
      <c r="A1015" s="4" t="s">
        <v>76</v>
      </c>
      <c r="B1015" s="4" t="s">
        <v>184</v>
      </c>
      <c r="C1015" s="5" t="s">
        <v>7</v>
      </c>
      <c r="D1015" s="5" t="s">
        <v>188</v>
      </c>
      <c r="E1015" s="4" t="s">
        <v>2538</v>
      </c>
      <c r="F1015" s="36">
        <v>247762</v>
      </c>
      <c r="G1015" s="36">
        <v>61458.031000000003</v>
      </c>
      <c r="H1015" s="36">
        <v>186303.96899999998</v>
      </c>
      <c r="I1015" s="4" t="s">
        <v>23</v>
      </c>
      <c r="J1015" s="4" t="s">
        <v>24</v>
      </c>
      <c r="K1015" s="12">
        <f t="shared" si="76"/>
        <v>247762000</v>
      </c>
      <c r="L1015" s="12">
        <f t="shared" si="77"/>
        <v>61458031</v>
      </c>
      <c r="M1015" s="12">
        <f t="shared" si="78"/>
        <v>186303968.99999997</v>
      </c>
      <c r="N1015" s="13" t="str">
        <f t="shared" si="79"/>
        <v>INTERCOMUNAL</v>
      </c>
      <c r="O1015" s="13" t="str">
        <f t="shared" si="80"/>
        <v>INTERPROVINCIAL</v>
      </c>
      <c r="P1015" s="13" t="str">
        <f>_xlfn.XLOOKUP($A1015,ZONAS!$A$2:$A$18,ZONAS!$B$2:$B$18)</f>
        <v>SUR</v>
      </c>
      <c r="Q1015" s="13" t="str">
        <f>_xlfn.XLOOKUP($B1015,ZONAS!$D$2:$D$11,ZONAS!$E$2:$E$11)</f>
        <v>DAER</v>
      </c>
    </row>
    <row r="1016" spans="1:17" x14ac:dyDescent="0.2">
      <c r="A1016" s="4" t="s">
        <v>76</v>
      </c>
      <c r="B1016" s="4" t="s">
        <v>184</v>
      </c>
      <c r="C1016" s="5" t="s">
        <v>7</v>
      </c>
      <c r="D1016" s="5" t="s">
        <v>226</v>
      </c>
      <c r="E1016" s="4" t="s">
        <v>227</v>
      </c>
      <c r="F1016" s="36">
        <v>4960238</v>
      </c>
      <c r="G1016" s="36">
        <v>4787589.483</v>
      </c>
      <c r="H1016" s="36">
        <v>172648.51700000014</v>
      </c>
      <c r="I1016" s="4" t="s">
        <v>72</v>
      </c>
      <c r="J1016" s="4" t="s">
        <v>201</v>
      </c>
      <c r="K1016" s="12">
        <f t="shared" si="76"/>
        <v>4960238000</v>
      </c>
      <c r="L1016" s="12">
        <f t="shared" si="77"/>
        <v>4787589483</v>
      </c>
      <c r="M1016" s="12">
        <f t="shared" si="78"/>
        <v>172648517.00000015</v>
      </c>
      <c r="N1016" s="13" t="str">
        <f t="shared" si="79"/>
        <v>UNICOMUNAL</v>
      </c>
      <c r="O1016" s="13" t="str">
        <f t="shared" si="80"/>
        <v>UNIPROVINCIAL</v>
      </c>
      <c r="P1016" s="13" t="str">
        <f>_xlfn.XLOOKUP($A1016,ZONAS!$A$2:$A$18,ZONAS!$B$2:$B$18)</f>
        <v>SUR</v>
      </c>
      <c r="Q1016" s="13" t="str">
        <f>_xlfn.XLOOKUP($B1016,ZONAS!$D$2:$D$11,ZONAS!$E$2:$E$11)</f>
        <v>DAER</v>
      </c>
    </row>
    <row r="1017" spans="1:17" x14ac:dyDescent="0.2">
      <c r="A1017" s="4" t="s">
        <v>76</v>
      </c>
      <c r="B1017" s="4" t="s">
        <v>2818</v>
      </c>
      <c r="C1017" s="5" t="s">
        <v>7</v>
      </c>
      <c r="D1017" s="5" t="s">
        <v>2007</v>
      </c>
      <c r="E1017" s="4" t="s">
        <v>2539</v>
      </c>
      <c r="F1017" s="36">
        <v>451589</v>
      </c>
      <c r="G1017" s="36">
        <v>407964.59</v>
      </c>
      <c r="H1017" s="36">
        <v>43624.409999999974</v>
      </c>
      <c r="I1017" s="4" t="s">
        <v>70</v>
      </c>
      <c r="J1017" s="4" t="s">
        <v>1142</v>
      </c>
      <c r="K1017" s="12">
        <f t="shared" si="76"/>
        <v>451589000</v>
      </c>
      <c r="L1017" s="12">
        <f t="shared" si="77"/>
        <v>407964590</v>
      </c>
      <c r="M1017" s="12">
        <f t="shared" si="78"/>
        <v>43624409.999999978</v>
      </c>
      <c r="N1017" s="13" t="str">
        <f t="shared" si="79"/>
        <v>UNICOMUNAL</v>
      </c>
      <c r="O1017" s="13" t="str">
        <f t="shared" si="80"/>
        <v>UNIPROVINCIAL</v>
      </c>
      <c r="P1017" s="13" t="str">
        <f>_xlfn.XLOOKUP($A1017,ZONAS!$A$2:$A$18,ZONAS!$B$2:$B$18)</f>
        <v>SUR</v>
      </c>
      <c r="Q1017" s="13" t="str">
        <f>_xlfn.XLOOKUP($B1017,ZONAS!$D$2:$D$11,ZONAS!$E$2:$E$11)</f>
        <v>SSSR</v>
      </c>
    </row>
    <row r="1018" spans="1:17" x14ac:dyDescent="0.2">
      <c r="A1018" s="4" t="s">
        <v>76</v>
      </c>
      <c r="B1018" s="4" t="s">
        <v>2818</v>
      </c>
      <c r="C1018" s="5" t="s">
        <v>7</v>
      </c>
      <c r="D1018" s="5" t="s">
        <v>2008</v>
      </c>
      <c r="E1018" s="4" t="s">
        <v>2009</v>
      </c>
      <c r="F1018" s="36">
        <v>2216052</v>
      </c>
      <c r="G1018" s="36">
        <v>127850.554</v>
      </c>
      <c r="H1018" s="36">
        <v>2088201.446</v>
      </c>
      <c r="I1018" s="4" t="s">
        <v>23</v>
      </c>
      <c r="J1018" s="4" t="s">
        <v>24</v>
      </c>
      <c r="K1018" s="12">
        <f t="shared" si="76"/>
        <v>2216052000</v>
      </c>
      <c r="L1018" s="12">
        <f t="shared" si="77"/>
        <v>127850554</v>
      </c>
      <c r="M1018" s="12">
        <f t="shared" si="78"/>
        <v>2088201446</v>
      </c>
      <c r="N1018" s="13" t="str">
        <f t="shared" si="79"/>
        <v>INTERCOMUNAL</v>
      </c>
      <c r="O1018" s="13" t="str">
        <f t="shared" si="80"/>
        <v>INTERPROVINCIAL</v>
      </c>
      <c r="P1018" s="13" t="str">
        <f>_xlfn.XLOOKUP($A1018,ZONAS!$A$2:$A$18,ZONAS!$B$2:$B$18)</f>
        <v>SUR</v>
      </c>
      <c r="Q1018" s="13" t="str">
        <f>_xlfn.XLOOKUP($B1018,ZONAS!$D$2:$D$11,ZONAS!$E$2:$E$11)</f>
        <v>SSSR</v>
      </c>
    </row>
    <row r="1019" spans="1:17" x14ac:dyDescent="0.2">
      <c r="A1019" s="4" t="s">
        <v>76</v>
      </c>
      <c r="B1019" s="4" t="s">
        <v>2818</v>
      </c>
      <c r="C1019" s="5" t="s">
        <v>7</v>
      </c>
      <c r="D1019" s="5" t="s">
        <v>3731</v>
      </c>
      <c r="E1019" s="4" t="s">
        <v>3732</v>
      </c>
      <c r="F1019" s="36">
        <v>1100000</v>
      </c>
      <c r="G1019" s="36">
        <v>0</v>
      </c>
      <c r="H1019" s="36">
        <v>1100000</v>
      </c>
      <c r="I1019" s="4" t="s">
        <v>73</v>
      </c>
      <c r="J1019" s="4" t="s">
        <v>74</v>
      </c>
      <c r="K1019" s="12">
        <f t="shared" si="76"/>
        <v>1100000000</v>
      </c>
      <c r="L1019" s="12">
        <f t="shared" si="77"/>
        <v>0</v>
      </c>
      <c r="M1019" s="12">
        <f t="shared" si="78"/>
        <v>1100000000</v>
      </c>
      <c r="N1019" s="13" t="str">
        <f t="shared" si="79"/>
        <v>UNICOMUNAL</v>
      </c>
      <c r="O1019" s="13" t="str">
        <f t="shared" si="80"/>
        <v>UNIPROVINCIAL</v>
      </c>
      <c r="P1019" s="13" t="str">
        <f>_xlfn.XLOOKUP($A1019,ZONAS!$A$2:$A$18,ZONAS!$B$2:$B$18)</f>
        <v>SUR</v>
      </c>
      <c r="Q1019" s="13" t="str">
        <f>_xlfn.XLOOKUP($B1019,ZONAS!$D$2:$D$11,ZONAS!$E$2:$E$11)</f>
        <v>SSSR</v>
      </c>
    </row>
    <row r="1020" spans="1:17" x14ac:dyDescent="0.2">
      <c r="A1020" s="4" t="s">
        <v>76</v>
      </c>
      <c r="B1020" s="4" t="s">
        <v>2818</v>
      </c>
      <c r="C1020" s="5" t="s">
        <v>7</v>
      </c>
      <c r="D1020" s="5" t="s">
        <v>2143</v>
      </c>
      <c r="E1020" s="4" t="s">
        <v>2540</v>
      </c>
      <c r="F1020" s="36">
        <v>904244</v>
      </c>
      <c r="G1020" s="36">
        <v>537236.12699999998</v>
      </c>
      <c r="H1020" s="36">
        <v>367007.87300000002</v>
      </c>
      <c r="I1020" s="4" t="s">
        <v>73</v>
      </c>
      <c r="J1020" s="4" t="s">
        <v>74</v>
      </c>
      <c r="K1020" s="12">
        <f t="shared" si="76"/>
        <v>904244000</v>
      </c>
      <c r="L1020" s="12">
        <f t="shared" si="77"/>
        <v>537236127</v>
      </c>
      <c r="M1020" s="12">
        <f t="shared" si="78"/>
        <v>367007873</v>
      </c>
      <c r="N1020" s="13" t="str">
        <f t="shared" si="79"/>
        <v>UNICOMUNAL</v>
      </c>
      <c r="O1020" s="13" t="str">
        <f t="shared" si="80"/>
        <v>UNIPROVINCIAL</v>
      </c>
      <c r="P1020" s="13" t="str">
        <f>_xlfn.XLOOKUP($A1020,ZONAS!$A$2:$A$18,ZONAS!$B$2:$B$18)</f>
        <v>SUR</v>
      </c>
      <c r="Q1020" s="13" t="str">
        <f>_xlfn.XLOOKUP($B1020,ZONAS!$D$2:$D$11,ZONAS!$E$2:$E$11)</f>
        <v>SSSR</v>
      </c>
    </row>
    <row r="1021" spans="1:17" x14ac:dyDescent="0.2">
      <c r="A1021" s="4" t="s">
        <v>76</v>
      </c>
      <c r="B1021" s="4" t="s">
        <v>2818</v>
      </c>
      <c r="C1021" s="5" t="s">
        <v>7</v>
      </c>
      <c r="D1021" s="5" t="s">
        <v>3733</v>
      </c>
      <c r="E1021" s="4" t="s">
        <v>3734</v>
      </c>
      <c r="F1021" s="36">
        <v>40708</v>
      </c>
      <c r="G1021" s="36">
        <v>0</v>
      </c>
      <c r="H1021" s="36">
        <v>40708</v>
      </c>
      <c r="I1021" s="4" t="s">
        <v>70</v>
      </c>
      <c r="J1021" s="4" t="s">
        <v>1142</v>
      </c>
      <c r="K1021" s="12">
        <f t="shared" si="76"/>
        <v>40708000</v>
      </c>
      <c r="L1021" s="12">
        <f t="shared" si="77"/>
        <v>0</v>
      </c>
      <c r="M1021" s="12">
        <f t="shared" si="78"/>
        <v>40708000</v>
      </c>
      <c r="N1021" s="13" t="str">
        <f t="shared" si="79"/>
        <v>UNICOMUNAL</v>
      </c>
      <c r="O1021" s="13" t="str">
        <f t="shared" si="80"/>
        <v>UNIPROVINCIAL</v>
      </c>
      <c r="P1021" s="13" t="str">
        <f>_xlfn.XLOOKUP($A1021,ZONAS!$A$2:$A$18,ZONAS!$B$2:$B$18)</f>
        <v>SUR</v>
      </c>
      <c r="Q1021" s="13" t="str">
        <f>_xlfn.XLOOKUP($B1021,ZONAS!$D$2:$D$11,ZONAS!$E$2:$E$11)</f>
        <v>SSSR</v>
      </c>
    </row>
    <row r="1022" spans="1:17" x14ac:dyDescent="0.2">
      <c r="A1022" s="4" t="s">
        <v>76</v>
      </c>
      <c r="B1022" s="4" t="s">
        <v>2818</v>
      </c>
      <c r="C1022" s="5" t="s">
        <v>7</v>
      </c>
      <c r="D1022" s="5" t="s">
        <v>3735</v>
      </c>
      <c r="E1022" s="4" t="s">
        <v>3736</v>
      </c>
      <c r="F1022" s="36">
        <v>771636</v>
      </c>
      <c r="G1022" s="36">
        <v>0</v>
      </c>
      <c r="H1022" s="36">
        <v>771636</v>
      </c>
      <c r="I1022" s="4" t="s">
        <v>72</v>
      </c>
      <c r="J1022" s="4" t="s">
        <v>3737</v>
      </c>
      <c r="K1022" s="12">
        <f t="shared" si="76"/>
        <v>771636000</v>
      </c>
      <c r="L1022" s="12">
        <f t="shared" si="77"/>
        <v>0</v>
      </c>
      <c r="M1022" s="12">
        <f t="shared" si="78"/>
        <v>771636000</v>
      </c>
      <c r="N1022" s="13" t="str">
        <f t="shared" si="79"/>
        <v>UNICOMUNAL</v>
      </c>
      <c r="O1022" s="13" t="str">
        <f t="shared" si="80"/>
        <v>UNIPROVINCIAL</v>
      </c>
      <c r="P1022" s="13" t="str">
        <f>_xlfn.XLOOKUP($A1022,ZONAS!$A$2:$A$18,ZONAS!$B$2:$B$18)</f>
        <v>SUR</v>
      </c>
      <c r="Q1022" s="13" t="str">
        <f>_xlfn.XLOOKUP($B1022,ZONAS!$D$2:$D$11,ZONAS!$E$2:$E$11)</f>
        <v>SSSR</v>
      </c>
    </row>
    <row r="1023" spans="1:17" x14ac:dyDescent="0.2">
      <c r="A1023" s="4" t="s">
        <v>76</v>
      </c>
      <c r="B1023" s="4" t="s">
        <v>2818</v>
      </c>
      <c r="C1023" s="5" t="s">
        <v>7</v>
      </c>
      <c r="D1023" s="5" t="s">
        <v>2010</v>
      </c>
      <c r="E1023" s="4" t="s">
        <v>2011</v>
      </c>
      <c r="F1023" s="36">
        <v>120350</v>
      </c>
      <c r="G1023" s="36">
        <v>31840.3</v>
      </c>
      <c r="H1023" s="36">
        <v>88509.7</v>
      </c>
      <c r="I1023" s="4" t="s">
        <v>73</v>
      </c>
      <c r="J1023" s="4" t="s">
        <v>181</v>
      </c>
      <c r="K1023" s="12">
        <f t="shared" si="76"/>
        <v>120350000</v>
      </c>
      <c r="L1023" s="12">
        <f t="shared" si="77"/>
        <v>31840300</v>
      </c>
      <c r="M1023" s="12">
        <f t="shared" si="78"/>
        <v>88509700</v>
      </c>
      <c r="N1023" s="13" t="str">
        <f t="shared" si="79"/>
        <v>UNICOMUNAL</v>
      </c>
      <c r="O1023" s="13" t="str">
        <f t="shared" si="80"/>
        <v>UNIPROVINCIAL</v>
      </c>
      <c r="P1023" s="13" t="str">
        <f>_xlfn.XLOOKUP($A1023,ZONAS!$A$2:$A$18,ZONAS!$B$2:$B$18)</f>
        <v>SUR</v>
      </c>
      <c r="Q1023" s="13" t="str">
        <f>_xlfn.XLOOKUP($B1023,ZONAS!$D$2:$D$11,ZONAS!$E$2:$E$11)</f>
        <v>SSSR</v>
      </c>
    </row>
    <row r="1024" spans="1:17" x14ac:dyDescent="0.2">
      <c r="A1024" s="4" t="s">
        <v>76</v>
      </c>
      <c r="B1024" s="4" t="s">
        <v>2818</v>
      </c>
      <c r="C1024" s="5" t="s">
        <v>7</v>
      </c>
      <c r="D1024" s="5" t="s">
        <v>3738</v>
      </c>
      <c r="E1024" s="4" t="s">
        <v>3739</v>
      </c>
      <c r="F1024" s="36">
        <v>1412552</v>
      </c>
      <c r="G1024" s="36">
        <v>0</v>
      </c>
      <c r="H1024" s="36">
        <v>1412552</v>
      </c>
      <c r="I1024" s="4" t="s">
        <v>73</v>
      </c>
      <c r="J1024" s="4" t="s">
        <v>74</v>
      </c>
      <c r="K1024" s="12">
        <f t="shared" si="76"/>
        <v>1412552000</v>
      </c>
      <c r="L1024" s="12">
        <f t="shared" si="77"/>
        <v>0</v>
      </c>
      <c r="M1024" s="12">
        <f t="shared" si="78"/>
        <v>1412552000</v>
      </c>
      <c r="N1024" s="13" t="str">
        <f t="shared" si="79"/>
        <v>UNICOMUNAL</v>
      </c>
      <c r="O1024" s="13" t="str">
        <f t="shared" si="80"/>
        <v>UNIPROVINCIAL</v>
      </c>
      <c r="P1024" s="13" t="str">
        <f>_xlfn.XLOOKUP($A1024,ZONAS!$A$2:$A$18,ZONAS!$B$2:$B$18)</f>
        <v>SUR</v>
      </c>
      <c r="Q1024" s="13" t="str">
        <f>_xlfn.XLOOKUP($B1024,ZONAS!$D$2:$D$11,ZONAS!$E$2:$E$11)</f>
        <v>SSSR</v>
      </c>
    </row>
    <row r="1025" spans="1:17" x14ac:dyDescent="0.2">
      <c r="A1025" s="4" t="s">
        <v>76</v>
      </c>
      <c r="B1025" s="4" t="s">
        <v>2818</v>
      </c>
      <c r="C1025" s="5" t="s">
        <v>7</v>
      </c>
      <c r="D1025" s="5" t="s">
        <v>2012</v>
      </c>
      <c r="E1025" s="4" t="s">
        <v>2013</v>
      </c>
      <c r="F1025" s="36">
        <v>2757830</v>
      </c>
      <c r="G1025" s="36">
        <v>111835.155</v>
      </c>
      <c r="H1025" s="36">
        <v>2645994.8450000002</v>
      </c>
      <c r="I1025" s="4" t="s">
        <v>23</v>
      </c>
      <c r="J1025" s="4" t="s">
        <v>24</v>
      </c>
      <c r="K1025" s="12">
        <f t="shared" si="76"/>
        <v>2757830000</v>
      </c>
      <c r="L1025" s="12">
        <f t="shared" si="77"/>
        <v>111835155</v>
      </c>
      <c r="M1025" s="12">
        <f t="shared" si="78"/>
        <v>2645994845</v>
      </c>
      <c r="N1025" s="13" t="str">
        <f t="shared" si="79"/>
        <v>INTERCOMUNAL</v>
      </c>
      <c r="O1025" s="13" t="str">
        <f t="shared" si="80"/>
        <v>INTERPROVINCIAL</v>
      </c>
      <c r="P1025" s="13" t="str">
        <f>_xlfn.XLOOKUP($A1025,ZONAS!$A$2:$A$18,ZONAS!$B$2:$B$18)</f>
        <v>SUR</v>
      </c>
      <c r="Q1025" s="13" t="str">
        <f>_xlfn.XLOOKUP($B1025,ZONAS!$D$2:$D$11,ZONAS!$E$2:$E$11)</f>
        <v>SSSR</v>
      </c>
    </row>
    <row r="1026" spans="1:17" x14ac:dyDescent="0.2">
      <c r="A1026" s="4" t="s">
        <v>76</v>
      </c>
      <c r="B1026" s="4" t="s">
        <v>2818</v>
      </c>
      <c r="C1026" s="5" t="s">
        <v>7</v>
      </c>
      <c r="D1026" s="5" t="s">
        <v>2210</v>
      </c>
      <c r="E1026" s="4" t="s">
        <v>2211</v>
      </c>
      <c r="F1026" s="36">
        <v>348708</v>
      </c>
      <c r="G1026" s="36">
        <v>224963.35499999998</v>
      </c>
      <c r="H1026" s="36">
        <v>123744.64500000002</v>
      </c>
      <c r="I1026" s="4" t="s">
        <v>72</v>
      </c>
      <c r="J1026" s="4" t="s">
        <v>2212</v>
      </c>
      <c r="K1026" s="12">
        <f t="shared" si="76"/>
        <v>348708000</v>
      </c>
      <c r="L1026" s="12">
        <f t="shared" si="77"/>
        <v>224963354.99999997</v>
      </c>
      <c r="M1026" s="12">
        <f t="shared" si="78"/>
        <v>123744645.00000001</v>
      </c>
      <c r="N1026" s="13" t="str">
        <f t="shared" si="79"/>
        <v>UNICOMUNAL</v>
      </c>
      <c r="O1026" s="13" t="str">
        <f t="shared" si="80"/>
        <v>UNIPROVINCIAL</v>
      </c>
      <c r="P1026" s="13" t="str">
        <f>_xlfn.XLOOKUP($A1026,ZONAS!$A$2:$A$18,ZONAS!$B$2:$B$18)</f>
        <v>SUR</v>
      </c>
      <c r="Q1026" s="13" t="str">
        <f>_xlfn.XLOOKUP($B1026,ZONAS!$D$2:$D$11,ZONAS!$E$2:$E$11)</f>
        <v>SSSR</v>
      </c>
    </row>
    <row r="1027" spans="1:17" x14ac:dyDescent="0.2">
      <c r="A1027" s="4" t="s">
        <v>76</v>
      </c>
      <c r="B1027" s="4" t="s">
        <v>2818</v>
      </c>
      <c r="C1027" s="5" t="s">
        <v>7</v>
      </c>
      <c r="D1027" s="5" t="s">
        <v>2321</v>
      </c>
      <c r="E1027" s="4" t="s">
        <v>3082</v>
      </c>
      <c r="F1027" s="36">
        <v>2963964</v>
      </c>
      <c r="G1027" s="36">
        <v>287778.636</v>
      </c>
      <c r="H1027" s="36">
        <v>2676185.3640000001</v>
      </c>
      <c r="I1027" s="4" t="s">
        <v>73</v>
      </c>
      <c r="J1027" s="4" t="s">
        <v>2541</v>
      </c>
      <c r="K1027" s="12">
        <f t="shared" ref="K1027:K1090" si="81">F1027*1000</f>
        <v>2963964000</v>
      </c>
      <c r="L1027" s="12">
        <f t="shared" ref="L1027:L1090" si="82">G1027*1000</f>
        <v>287778636</v>
      </c>
      <c r="M1027" s="12">
        <f t="shared" ref="M1027:M1090" si="83">H1027*1000</f>
        <v>2676185364</v>
      </c>
      <c r="N1027" s="13" t="str">
        <f t="shared" ref="N1027:N1090" si="84">IF(J1027="intercomunal","INTERCOMUNAL","UNICOMUNAL")</f>
        <v>UNICOMUNAL</v>
      </c>
      <c r="O1027" s="13" t="str">
        <f t="shared" ref="O1027:O1090" si="85">IF(I1027="INTERPROVINCIAL","INTERPROVINCIAL","UNIPROVINCIAL")</f>
        <v>UNIPROVINCIAL</v>
      </c>
      <c r="P1027" s="13" t="str">
        <f>_xlfn.XLOOKUP($A1027,ZONAS!$A$2:$A$18,ZONAS!$B$2:$B$18)</f>
        <v>SUR</v>
      </c>
      <c r="Q1027" s="13" t="str">
        <f>_xlfn.XLOOKUP($B1027,ZONAS!$D$2:$D$11,ZONAS!$E$2:$E$11)</f>
        <v>SSSR</v>
      </c>
    </row>
    <row r="1028" spans="1:17" ht="89.25" x14ac:dyDescent="0.2">
      <c r="A1028" s="4" t="s">
        <v>76</v>
      </c>
      <c r="B1028" s="4" t="s">
        <v>2818</v>
      </c>
      <c r="C1028" s="5" t="s">
        <v>7</v>
      </c>
      <c r="D1028" s="5" t="s">
        <v>2221</v>
      </c>
      <c r="E1028" s="4" t="s">
        <v>3083</v>
      </c>
      <c r="F1028" s="36">
        <v>2168132</v>
      </c>
      <c r="G1028" s="36">
        <v>866898.28899999999</v>
      </c>
      <c r="H1028" s="36">
        <v>1301233.7110000001</v>
      </c>
      <c r="I1028" s="4" t="s">
        <v>1139</v>
      </c>
      <c r="J1028" s="4" t="s">
        <v>1182</v>
      </c>
      <c r="K1028" s="12">
        <f t="shared" si="81"/>
        <v>2168132000</v>
      </c>
      <c r="L1028" s="12">
        <f t="shared" si="82"/>
        <v>866898289</v>
      </c>
      <c r="M1028" s="12">
        <f t="shared" si="83"/>
        <v>1301233711.0000002</v>
      </c>
      <c r="N1028" s="13" t="str">
        <f t="shared" si="84"/>
        <v>UNICOMUNAL</v>
      </c>
      <c r="O1028" s="13" t="str">
        <f t="shared" si="85"/>
        <v>UNIPROVINCIAL</v>
      </c>
      <c r="P1028" s="13" t="str">
        <f>_xlfn.XLOOKUP($A1028,ZONAS!$A$2:$A$18,ZONAS!$B$2:$B$18)</f>
        <v>SUR</v>
      </c>
      <c r="Q1028" s="13" t="str">
        <f>_xlfn.XLOOKUP($B1028,ZONAS!$D$2:$D$11,ZONAS!$E$2:$E$11)</f>
        <v>SSSR</v>
      </c>
    </row>
    <row r="1029" spans="1:17" x14ac:dyDescent="0.2">
      <c r="A1029" s="4" t="s">
        <v>76</v>
      </c>
      <c r="B1029" s="4" t="s">
        <v>2818</v>
      </c>
      <c r="C1029" s="5" t="s">
        <v>7</v>
      </c>
      <c r="D1029" s="5" t="s">
        <v>2322</v>
      </c>
      <c r="E1029" s="4" t="s">
        <v>3084</v>
      </c>
      <c r="F1029" s="36">
        <v>372000</v>
      </c>
      <c r="G1029" s="36">
        <v>0</v>
      </c>
      <c r="H1029" s="36">
        <v>372000</v>
      </c>
      <c r="I1029" s="4" t="s">
        <v>72</v>
      </c>
      <c r="J1029" s="4" t="s">
        <v>2212</v>
      </c>
      <c r="K1029" s="12">
        <f t="shared" si="81"/>
        <v>372000000</v>
      </c>
      <c r="L1029" s="12">
        <f t="shared" si="82"/>
        <v>0</v>
      </c>
      <c r="M1029" s="12">
        <f t="shared" si="83"/>
        <v>372000000</v>
      </c>
      <c r="N1029" s="13" t="str">
        <f t="shared" si="84"/>
        <v>UNICOMUNAL</v>
      </c>
      <c r="O1029" s="13" t="str">
        <f t="shared" si="85"/>
        <v>UNIPROVINCIAL</v>
      </c>
      <c r="P1029" s="13" t="str">
        <f>_xlfn.XLOOKUP($A1029,ZONAS!$A$2:$A$18,ZONAS!$B$2:$B$18)</f>
        <v>SUR</v>
      </c>
      <c r="Q1029" s="13" t="str">
        <f>_xlfn.XLOOKUP($B1029,ZONAS!$D$2:$D$11,ZONAS!$E$2:$E$11)</f>
        <v>SSSR</v>
      </c>
    </row>
    <row r="1030" spans="1:17" x14ac:dyDescent="0.2">
      <c r="A1030" s="4" t="s">
        <v>76</v>
      </c>
      <c r="B1030" s="4" t="s">
        <v>2818</v>
      </c>
      <c r="C1030" s="5" t="s">
        <v>7</v>
      </c>
      <c r="D1030" s="5" t="s">
        <v>2323</v>
      </c>
      <c r="E1030" s="4" t="s">
        <v>3085</v>
      </c>
      <c r="F1030" s="36">
        <v>374907</v>
      </c>
      <c r="G1030" s="36">
        <v>209360.63799999998</v>
      </c>
      <c r="H1030" s="36">
        <v>165546.36200000002</v>
      </c>
      <c r="I1030" s="4" t="s">
        <v>73</v>
      </c>
      <c r="J1030" s="4" t="s">
        <v>2006</v>
      </c>
      <c r="K1030" s="12">
        <f t="shared" si="81"/>
        <v>374907000</v>
      </c>
      <c r="L1030" s="12">
        <f t="shared" si="82"/>
        <v>209360637.99999997</v>
      </c>
      <c r="M1030" s="12">
        <f t="shared" si="83"/>
        <v>165546362.00000003</v>
      </c>
      <c r="N1030" s="13" t="str">
        <f t="shared" si="84"/>
        <v>UNICOMUNAL</v>
      </c>
      <c r="O1030" s="13" t="str">
        <f t="shared" si="85"/>
        <v>UNIPROVINCIAL</v>
      </c>
      <c r="P1030" s="13" t="str">
        <f>_xlfn.XLOOKUP($A1030,ZONAS!$A$2:$A$18,ZONAS!$B$2:$B$18)</f>
        <v>SUR</v>
      </c>
      <c r="Q1030" s="13" t="str">
        <f>_xlfn.XLOOKUP($B1030,ZONAS!$D$2:$D$11,ZONAS!$E$2:$E$11)</f>
        <v>SSSR</v>
      </c>
    </row>
    <row r="1031" spans="1:17" x14ac:dyDescent="0.2">
      <c r="A1031" s="4" t="s">
        <v>76</v>
      </c>
      <c r="B1031" s="4" t="s">
        <v>2818</v>
      </c>
      <c r="C1031" s="5" t="s">
        <v>7</v>
      </c>
      <c r="D1031" s="5" t="s">
        <v>2324</v>
      </c>
      <c r="E1031" s="4" t="s">
        <v>3086</v>
      </c>
      <c r="F1031" s="36">
        <v>715783</v>
      </c>
      <c r="G1031" s="36">
        <v>318074.87800000003</v>
      </c>
      <c r="H1031" s="36">
        <v>397708.12199999997</v>
      </c>
      <c r="I1031" s="4" t="s">
        <v>1151</v>
      </c>
      <c r="J1031" s="4" t="s">
        <v>2542</v>
      </c>
      <c r="K1031" s="12">
        <f t="shared" si="81"/>
        <v>715783000</v>
      </c>
      <c r="L1031" s="12">
        <f t="shared" si="82"/>
        <v>318074878</v>
      </c>
      <c r="M1031" s="12">
        <f t="shared" si="83"/>
        <v>397708122</v>
      </c>
      <c r="N1031" s="13" t="str">
        <f t="shared" si="84"/>
        <v>UNICOMUNAL</v>
      </c>
      <c r="O1031" s="13" t="str">
        <f t="shared" si="85"/>
        <v>UNIPROVINCIAL</v>
      </c>
      <c r="P1031" s="13" t="str">
        <f>_xlfn.XLOOKUP($A1031,ZONAS!$A$2:$A$18,ZONAS!$B$2:$B$18)</f>
        <v>SUR</v>
      </c>
      <c r="Q1031" s="13" t="str">
        <f>_xlfn.XLOOKUP($B1031,ZONAS!$D$2:$D$11,ZONAS!$E$2:$E$11)</f>
        <v>SSSR</v>
      </c>
    </row>
    <row r="1032" spans="1:17" x14ac:dyDescent="0.2">
      <c r="A1032" s="4" t="s">
        <v>76</v>
      </c>
      <c r="B1032" s="4" t="s">
        <v>2818</v>
      </c>
      <c r="C1032" s="5" t="s">
        <v>7</v>
      </c>
      <c r="D1032" s="5" t="s">
        <v>3740</v>
      </c>
      <c r="E1032" s="4" t="s">
        <v>3741</v>
      </c>
      <c r="F1032" s="36">
        <v>177485</v>
      </c>
      <c r="G1032" s="36">
        <v>0</v>
      </c>
      <c r="H1032" s="36">
        <v>177485</v>
      </c>
      <c r="I1032" s="4" t="s">
        <v>73</v>
      </c>
      <c r="J1032" s="4" t="s">
        <v>2688</v>
      </c>
      <c r="K1032" s="12">
        <f t="shared" si="81"/>
        <v>177485000</v>
      </c>
      <c r="L1032" s="12">
        <f t="shared" si="82"/>
        <v>0</v>
      </c>
      <c r="M1032" s="12">
        <f t="shared" si="83"/>
        <v>177485000</v>
      </c>
      <c r="N1032" s="13" t="str">
        <f t="shared" si="84"/>
        <v>UNICOMUNAL</v>
      </c>
      <c r="O1032" s="13" t="str">
        <f t="shared" si="85"/>
        <v>UNIPROVINCIAL</v>
      </c>
      <c r="P1032" s="13" t="str">
        <f>_xlfn.XLOOKUP($A1032,ZONAS!$A$2:$A$18,ZONAS!$B$2:$B$18)</f>
        <v>SUR</v>
      </c>
      <c r="Q1032" s="13" t="str">
        <f>_xlfn.XLOOKUP($B1032,ZONAS!$D$2:$D$11,ZONAS!$E$2:$E$11)</f>
        <v>SSSR</v>
      </c>
    </row>
    <row r="1033" spans="1:17" x14ac:dyDescent="0.2">
      <c r="A1033" s="4" t="s">
        <v>76</v>
      </c>
      <c r="B1033" s="4" t="s">
        <v>306</v>
      </c>
      <c r="C1033" s="5" t="s">
        <v>7</v>
      </c>
      <c r="D1033" s="5" t="s">
        <v>3087</v>
      </c>
      <c r="E1033" s="4" t="s">
        <v>3088</v>
      </c>
      <c r="F1033" s="36">
        <v>21476</v>
      </c>
      <c r="G1033" s="36">
        <v>0</v>
      </c>
      <c r="H1033" s="36">
        <v>21476</v>
      </c>
      <c r="I1033" s="4" t="s">
        <v>70</v>
      </c>
      <c r="J1033" s="4" t="s">
        <v>1213</v>
      </c>
      <c r="K1033" s="12">
        <f t="shared" si="81"/>
        <v>21476000</v>
      </c>
      <c r="L1033" s="12">
        <f t="shared" si="82"/>
        <v>0</v>
      </c>
      <c r="M1033" s="12">
        <f t="shared" si="83"/>
        <v>21476000</v>
      </c>
      <c r="N1033" s="13" t="str">
        <f t="shared" si="84"/>
        <v>UNICOMUNAL</v>
      </c>
      <c r="O1033" s="13" t="str">
        <f t="shared" si="85"/>
        <v>UNIPROVINCIAL</v>
      </c>
      <c r="P1033" s="13" t="str">
        <f>_xlfn.XLOOKUP($A1033,ZONAS!$A$2:$A$18,ZONAS!$B$2:$B$18)</f>
        <v>SUR</v>
      </c>
      <c r="Q1033" s="13" t="str">
        <f>_xlfn.XLOOKUP($B1033,ZONAS!$D$2:$D$11,ZONAS!$E$2:$E$11)</f>
        <v>DCOP</v>
      </c>
    </row>
    <row r="1034" spans="1:17" x14ac:dyDescent="0.2">
      <c r="A1034" s="4" t="s">
        <v>76</v>
      </c>
      <c r="B1034" s="4" t="s">
        <v>306</v>
      </c>
      <c r="C1034" s="5" t="s">
        <v>7</v>
      </c>
      <c r="D1034" s="5" t="s">
        <v>1214</v>
      </c>
      <c r="E1034" s="4" t="s">
        <v>1215</v>
      </c>
      <c r="F1034" s="36">
        <v>391997</v>
      </c>
      <c r="G1034" s="36">
        <v>113897.387</v>
      </c>
      <c r="H1034" s="36">
        <v>278099.61300000001</v>
      </c>
      <c r="I1034" s="4" t="s">
        <v>70</v>
      </c>
      <c r="J1034" s="4" t="s">
        <v>1213</v>
      </c>
      <c r="K1034" s="12">
        <f t="shared" si="81"/>
        <v>391997000</v>
      </c>
      <c r="L1034" s="12">
        <f t="shared" si="82"/>
        <v>113897387</v>
      </c>
      <c r="M1034" s="12">
        <f t="shared" si="83"/>
        <v>278099613</v>
      </c>
      <c r="N1034" s="13" t="str">
        <f t="shared" si="84"/>
        <v>UNICOMUNAL</v>
      </c>
      <c r="O1034" s="13" t="str">
        <f t="shared" si="85"/>
        <v>UNIPROVINCIAL</v>
      </c>
      <c r="P1034" s="13" t="str">
        <f>_xlfn.XLOOKUP($A1034,ZONAS!$A$2:$A$18,ZONAS!$B$2:$B$18)</f>
        <v>SUR</v>
      </c>
      <c r="Q1034" s="13" t="str">
        <f>_xlfn.XLOOKUP($B1034,ZONAS!$D$2:$D$11,ZONAS!$E$2:$E$11)</f>
        <v>DCOP</v>
      </c>
    </row>
    <row r="1035" spans="1:17" x14ac:dyDescent="0.2">
      <c r="A1035" s="4" t="s">
        <v>76</v>
      </c>
      <c r="B1035" s="4" t="s">
        <v>306</v>
      </c>
      <c r="C1035" s="5" t="s">
        <v>7</v>
      </c>
      <c r="D1035" s="5" t="s">
        <v>1216</v>
      </c>
      <c r="E1035" s="4" t="s">
        <v>1217</v>
      </c>
      <c r="F1035" s="36">
        <v>279188</v>
      </c>
      <c r="G1035" s="36">
        <v>79185.303</v>
      </c>
      <c r="H1035" s="36">
        <v>200002.69699999999</v>
      </c>
      <c r="I1035" s="4" t="s">
        <v>70</v>
      </c>
      <c r="J1035" s="4" t="s">
        <v>71</v>
      </c>
      <c r="K1035" s="12">
        <f t="shared" si="81"/>
        <v>279188000</v>
      </c>
      <c r="L1035" s="12">
        <f t="shared" si="82"/>
        <v>79185303</v>
      </c>
      <c r="M1035" s="12">
        <f t="shared" si="83"/>
        <v>200002697</v>
      </c>
      <c r="N1035" s="13" t="str">
        <f t="shared" si="84"/>
        <v>UNICOMUNAL</v>
      </c>
      <c r="O1035" s="13" t="str">
        <f t="shared" si="85"/>
        <v>UNIPROVINCIAL</v>
      </c>
      <c r="P1035" s="13" t="str">
        <f>_xlfn.XLOOKUP($A1035,ZONAS!$A$2:$A$18,ZONAS!$B$2:$B$18)</f>
        <v>SUR</v>
      </c>
      <c r="Q1035" s="13" t="str">
        <f>_xlfn.XLOOKUP($B1035,ZONAS!$D$2:$D$11,ZONAS!$E$2:$E$11)</f>
        <v>DCOP</v>
      </c>
    </row>
    <row r="1036" spans="1:17" ht="25.5" x14ac:dyDescent="0.2">
      <c r="A1036" s="4" t="s">
        <v>76</v>
      </c>
      <c r="B1036" s="4" t="s">
        <v>306</v>
      </c>
      <c r="C1036" s="5" t="s">
        <v>7</v>
      </c>
      <c r="D1036" s="5" t="s">
        <v>1219</v>
      </c>
      <c r="E1036" s="4" t="s">
        <v>1220</v>
      </c>
      <c r="F1036" s="36">
        <v>955168</v>
      </c>
      <c r="G1036" s="36">
        <v>135024.883</v>
      </c>
      <c r="H1036" s="36">
        <v>820143.11699999997</v>
      </c>
      <c r="I1036" s="4" t="s">
        <v>1131</v>
      </c>
      <c r="J1036" s="4" t="s">
        <v>1218</v>
      </c>
      <c r="K1036" s="12">
        <f t="shared" si="81"/>
        <v>955168000</v>
      </c>
      <c r="L1036" s="12">
        <f t="shared" si="82"/>
        <v>135024883</v>
      </c>
      <c r="M1036" s="12">
        <f t="shared" si="83"/>
        <v>820143117</v>
      </c>
      <c r="N1036" s="13" t="str">
        <f t="shared" si="84"/>
        <v>UNICOMUNAL</v>
      </c>
      <c r="O1036" s="13" t="str">
        <f t="shared" si="85"/>
        <v>UNIPROVINCIAL</v>
      </c>
      <c r="P1036" s="13" t="str">
        <f>_xlfn.XLOOKUP($A1036,ZONAS!$A$2:$A$18,ZONAS!$B$2:$B$18)</f>
        <v>SUR</v>
      </c>
      <c r="Q1036" s="13" t="str">
        <f>_xlfn.XLOOKUP($B1036,ZONAS!$D$2:$D$11,ZONAS!$E$2:$E$11)</f>
        <v>DCOP</v>
      </c>
    </row>
    <row r="1037" spans="1:17" x14ac:dyDescent="0.2">
      <c r="A1037" s="4" t="s">
        <v>76</v>
      </c>
      <c r="B1037" s="4" t="s">
        <v>306</v>
      </c>
      <c r="C1037" s="5" t="s">
        <v>7</v>
      </c>
      <c r="D1037" s="5" t="s">
        <v>1221</v>
      </c>
      <c r="E1037" s="4" t="s">
        <v>1222</v>
      </c>
      <c r="F1037" s="36">
        <v>22000</v>
      </c>
      <c r="G1037" s="36">
        <v>149.94</v>
      </c>
      <c r="H1037" s="36">
        <v>21850.06</v>
      </c>
      <c r="I1037" s="4" t="s">
        <v>1131</v>
      </c>
      <c r="J1037" s="4" t="s">
        <v>1223</v>
      </c>
      <c r="K1037" s="12">
        <f t="shared" si="81"/>
        <v>22000000</v>
      </c>
      <c r="L1037" s="12">
        <f t="shared" si="82"/>
        <v>149940</v>
      </c>
      <c r="M1037" s="12">
        <f t="shared" si="83"/>
        <v>21850060</v>
      </c>
      <c r="N1037" s="13" t="str">
        <f t="shared" si="84"/>
        <v>UNICOMUNAL</v>
      </c>
      <c r="O1037" s="13" t="str">
        <f t="shared" si="85"/>
        <v>UNIPROVINCIAL</v>
      </c>
      <c r="P1037" s="13" t="str">
        <f>_xlfn.XLOOKUP($A1037,ZONAS!$A$2:$A$18,ZONAS!$B$2:$B$18)</f>
        <v>SUR</v>
      </c>
      <c r="Q1037" s="13" t="str">
        <f>_xlfn.XLOOKUP($B1037,ZONAS!$D$2:$D$11,ZONAS!$E$2:$E$11)</f>
        <v>DCOP</v>
      </c>
    </row>
    <row r="1038" spans="1:17" x14ac:dyDescent="0.2">
      <c r="A1038" s="4" t="s">
        <v>76</v>
      </c>
      <c r="B1038" s="4" t="s">
        <v>306</v>
      </c>
      <c r="C1038" s="5" t="s">
        <v>7</v>
      </c>
      <c r="D1038" s="5" t="s">
        <v>1224</v>
      </c>
      <c r="E1038" s="4" t="s">
        <v>1225</v>
      </c>
      <c r="F1038" s="36">
        <v>2200</v>
      </c>
      <c r="G1038" s="36">
        <v>0</v>
      </c>
      <c r="H1038" s="36">
        <v>2200</v>
      </c>
      <c r="I1038" s="4" t="s">
        <v>70</v>
      </c>
      <c r="J1038" s="4" t="s">
        <v>70</v>
      </c>
      <c r="K1038" s="12">
        <f t="shared" si="81"/>
        <v>2200000</v>
      </c>
      <c r="L1038" s="12">
        <f t="shared" si="82"/>
        <v>0</v>
      </c>
      <c r="M1038" s="12">
        <f t="shared" si="83"/>
        <v>2200000</v>
      </c>
      <c r="N1038" s="13" t="str">
        <f t="shared" si="84"/>
        <v>UNICOMUNAL</v>
      </c>
      <c r="O1038" s="13" t="str">
        <f t="shared" si="85"/>
        <v>UNIPROVINCIAL</v>
      </c>
      <c r="P1038" s="13" t="str">
        <f>_xlfn.XLOOKUP($A1038,ZONAS!$A$2:$A$18,ZONAS!$B$2:$B$18)</f>
        <v>SUR</v>
      </c>
      <c r="Q1038" s="13" t="str">
        <f>_xlfn.XLOOKUP($B1038,ZONAS!$D$2:$D$11,ZONAS!$E$2:$E$11)</f>
        <v>DCOP</v>
      </c>
    </row>
    <row r="1039" spans="1:17" ht="25.5" x14ac:dyDescent="0.2">
      <c r="A1039" s="4" t="s">
        <v>76</v>
      </c>
      <c r="B1039" s="4" t="s">
        <v>306</v>
      </c>
      <c r="C1039" s="5" t="s">
        <v>7</v>
      </c>
      <c r="D1039" s="5" t="s">
        <v>1226</v>
      </c>
      <c r="E1039" s="4" t="s">
        <v>1227</v>
      </c>
      <c r="F1039" s="36">
        <v>101702</v>
      </c>
      <c r="G1039" s="36">
        <v>0</v>
      </c>
      <c r="H1039" s="36">
        <v>101702</v>
      </c>
      <c r="I1039" s="4" t="s">
        <v>1131</v>
      </c>
      <c r="J1039" s="4" t="s">
        <v>1218</v>
      </c>
      <c r="K1039" s="12">
        <f t="shared" si="81"/>
        <v>101702000</v>
      </c>
      <c r="L1039" s="12">
        <f t="shared" si="82"/>
        <v>0</v>
      </c>
      <c r="M1039" s="12">
        <f t="shared" si="83"/>
        <v>101702000</v>
      </c>
      <c r="N1039" s="13" t="str">
        <f t="shared" si="84"/>
        <v>UNICOMUNAL</v>
      </c>
      <c r="O1039" s="13" t="str">
        <f t="shared" si="85"/>
        <v>UNIPROVINCIAL</v>
      </c>
      <c r="P1039" s="13" t="str">
        <f>_xlfn.XLOOKUP($A1039,ZONAS!$A$2:$A$18,ZONAS!$B$2:$B$18)</f>
        <v>SUR</v>
      </c>
      <c r="Q1039" s="13" t="str">
        <f>_xlfn.XLOOKUP($B1039,ZONAS!$D$2:$D$11,ZONAS!$E$2:$E$11)</f>
        <v>DCOP</v>
      </c>
    </row>
    <row r="1040" spans="1:17" x14ac:dyDescent="0.2">
      <c r="A1040" s="4" t="s">
        <v>76</v>
      </c>
      <c r="B1040" s="4" t="s">
        <v>306</v>
      </c>
      <c r="C1040" s="5" t="s">
        <v>7</v>
      </c>
      <c r="D1040" s="5" t="s">
        <v>1228</v>
      </c>
      <c r="E1040" s="4" t="s">
        <v>1229</v>
      </c>
      <c r="F1040" s="36">
        <v>2200</v>
      </c>
      <c r="G1040" s="36">
        <v>0</v>
      </c>
      <c r="H1040" s="36">
        <v>2200</v>
      </c>
      <c r="I1040" s="4" t="s">
        <v>23</v>
      </c>
      <c r="J1040" s="4" t="s">
        <v>24</v>
      </c>
      <c r="K1040" s="12">
        <f t="shared" si="81"/>
        <v>2200000</v>
      </c>
      <c r="L1040" s="12">
        <f t="shared" si="82"/>
        <v>0</v>
      </c>
      <c r="M1040" s="12">
        <f t="shared" si="83"/>
        <v>2200000</v>
      </c>
      <c r="N1040" s="13" t="str">
        <f t="shared" si="84"/>
        <v>INTERCOMUNAL</v>
      </c>
      <c r="O1040" s="13" t="str">
        <f t="shared" si="85"/>
        <v>INTERPROVINCIAL</v>
      </c>
      <c r="P1040" s="13" t="str">
        <f>_xlfn.XLOOKUP($A1040,ZONAS!$A$2:$A$18,ZONAS!$B$2:$B$18)</f>
        <v>SUR</v>
      </c>
      <c r="Q1040" s="13" t="str">
        <f>_xlfn.XLOOKUP($B1040,ZONAS!$D$2:$D$11,ZONAS!$E$2:$E$11)</f>
        <v>DCOP</v>
      </c>
    </row>
    <row r="1041" spans="1:17" x14ac:dyDescent="0.2">
      <c r="A1041" s="4" t="s">
        <v>76</v>
      </c>
      <c r="B1041" s="4" t="s">
        <v>306</v>
      </c>
      <c r="C1041" s="5" t="s">
        <v>7</v>
      </c>
      <c r="D1041" s="5" t="s">
        <v>1230</v>
      </c>
      <c r="E1041" s="4" t="s">
        <v>1231</v>
      </c>
      <c r="F1041" s="36">
        <v>146000</v>
      </c>
      <c r="G1041" s="36">
        <v>0</v>
      </c>
      <c r="H1041" s="36">
        <v>146000</v>
      </c>
      <c r="I1041" s="4" t="s">
        <v>23</v>
      </c>
      <c r="J1041" s="4" t="s">
        <v>24</v>
      </c>
      <c r="K1041" s="12">
        <f t="shared" si="81"/>
        <v>146000000</v>
      </c>
      <c r="L1041" s="12">
        <f t="shared" si="82"/>
        <v>0</v>
      </c>
      <c r="M1041" s="12">
        <f t="shared" si="83"/>
        <v>146000000</v>
      </c>
      <c r="N1041" s="13" t="str">
        <f t="shared" si="84"/>
        <v>INTERCOMUNAL</v>
      </c>
      <c r="O1041" s="13" t="str">
        <f t="shared" si="85"/>
        <v>INTERPROVINCIAL</v>
      </c>
      <c r="P1041" s="13" t="str">
        <f>_xlfn.XLOOKUP($A1041,ZONAS!$A$2:$A$18,ZONAS!$B$2:$B$18)</f>
        <v>SUR</v>
      </c>
      <c r="Q1041" s="13" t="str">
        <f>_xlfn.XLOOKUP($B1041,ZONAS!$D$2:$D$11,ZONAS!$E$2:$E$11)</f>
        <v>DCOP</v>
      </c>
    </row>
    <row r="1042" spans="1:17" x14ac:dyDescent="0.2">
      <c r="A1042" s="4" t="s">
        <v>76</v>
      </c>
      <c r="B1042" s="4" t="s">
        <v>306</v>
      </c>
      <c r="C1042" s="5" t="s">
        <v>7</v>
      </c>
      <c r="D1042" s="5" t="s">
        <v>1232</v>
      </c>
      <c r="E1042" s="4" t="s">
        <v>1233</v>
      </c>
      <c r="F1042" s="36">
        <v>898553</v>
      </c>
      <c r="G1042" s="36">
        <v>191558.68299999999</v>
      </c>
      <c r="H1042" s="36">
        <v>706994.31700000004</v>
      </c>
      <c r="I1042" s="4" t="s">
        <v>70</v>
      </c>
      <c r="J1042" s="4" t="s">
        <v>1234</v>
      </c>
      <c r="K1042" s="12">
        <f t="shared" si="81"/>
        <v>898553000</v>
      </c>
      <c r="L1042" s="12">
        <f t="shared" si="82"/>
        <v>191558683</v>
      </c>
      <c r="M1042" s="12">
        <f t="shared" si="83"/>
        <v>706994317</v>
      </c>
      <c r="N1042" s="13" t="str">
        <f t="shared" si="84"/>
        <v>UNICOMUNAL</v>
      </c>
      <c r="O1042" s="13" t="str">
        <f t="shared" si="85"/>
        <v>UNIPROVINCIAL</v>
      </c>
      <c r="P1042" s="13" t="str">
        <f>_xlfn.XLOOKUP($A1042,ZONAS!$A$2:$A$18,ZONAS!$B$2:$B$18)</f>
        <v>SUR</v>
      </c>
      <c r="Q1042" s="13" t="str">
        <f>_xlfn.XLOOKUP($B1042,ZONAS!$D$2:$D$11,ZONAS!$E$2:$E$11)</f>
        <v>DCOP</v>
      </c>
    </row>
    <row r="1043" spans="1:17" ht="25.5" x14ac:dyDescent="0.2">
      <c r="A1043" s="4" t="s">
        <v>76</v>
      </c>
      <c r="B1043" s="4" t="s">
        <v>306</v>
      </c>
      <c r="C1043" s="5" t="s">
        <v>7</v>
      </c>
      <c r="D1043" s="5" t="s">
        <v>1235</v>
      </c>
      <c r="E1043" s="4" t="s">
        <v>1236</v>
      </c>
      <c r="F1043" s="36">
        <v>9553880</v>
      </c>
      <c r="G1043" s="36">
        <v>51993.563999999998</v>
      </c>
      <c r="H1043" s="36">
        <v>9501886.4360000007</v>
      </c>
      <c r="I1043" s="4" t="s">
        <v>1131</v>
      </c>
      <c r="J1043" s="4" t="s">
        <v>1218</v>
      </c>
      <c r="K1043" s="12">
        <f t="shared" si="81"/>
        <v>9553880000</v>
      </c>
      <c r="L1043" s="12">
        <f t="shared" si="82"/>
        <v>51993564</v>
      </c>
      <c r="M1043" s="12">
        <f t="shared" si="83"/>
        <v>9501886436</v>
      </c>
      <c r="N1043" s="13" t="str">
        <f t="shared" si="84"/>
        <v>UNICOMUNAL</v>
      </c>
      <c r="O1043" s="13" t="str">
        <f t="shared" si="85"/>
        <v>UNIPROVINCIAL</v>
      </c>
      <c r="P1043" s="13" t="str">
        <f>_xlfn.XLOOKUP($A1043,ZONAS!$A$2:$A$18,ZONAS!$B$2:$B$18)</f>
        <v>SUR</v>
      </c>
      <c r="Q1043" s="13" t="str">
        <f>_xlfn.XLOOKUP($B1043,ZONAS!$D$2:$D$11,ZONAS!$E$2:$E$11)</f>
        <v>DCOP</v>
      </c>
    </row>
    <row r="1044" spans="1:17" x14ac:dyDescent="0.2">
      <c r="A1044" s="4" t="s">
        <v>76</v>
      </c>
      <c r="B1044" s="4" t="s">
        <v>306</v>
      </c>
      <c r="C1044" s="5" t="s">
        <v>7</v>
      </c>
      <c r="D1044" s="5" t="s">
        <v>1237</v>
      </c>
      <c r="E1044" s="4" t="s">
        <v>1238</v>
      </c>
      <c r="F1044" s="36">
        <v>11000</v>
      </c>
      <c r="G1044" s="36">
        <v>0</v>
      </c>
      <c r="H1044" s="36">
        <v>11000</v>
      </c>
      <c r="I1044" s="4" t="s">
        <v>70</v>
      </c>
      <c r="J1044" s="4" t="s">
        <v>1234</v>
      </c>
      <c r="K1044" s="12">
        <f t="shared" si="81"/>
        <v>11000000</v>
      </c>
      <c r="L1044" s="12">
        <f t="shared" si="82"/>
        <v>0</v>
      </c>
      <c r="M1044" s="12">
        <f t="shared" si="83"/>
        <v>11000000</v>
      </c>
      <c r="N1044" s="13" t="str">
        <f t="shared" si="84"/>
        <v>UNICOMUNAL</v>
      </c>
      <c r="O1044" s="13" t="str">
        <f t="shared" si="85"/>
        <v>UNIPROVINCIAL</v>
      </c>
      <c r="P1044" s="13" t="str">
        <f>_xlfn.XLOOKUP($A1044,ZONAS!$A$2:$A$18,ZONAS!$B$2:$B$18)</f>
        <v>SUR</v>
      </c>
      <c r="Q1044" s="13" t="str">
        <f>_xlfn.XLOOKUP($B1044,ZONAS!$D$2:$D$11,ZONAS!$E$2:$E$11)</f>
        <v>DCOP</v>
      </c>
    </row>
    <row r="1045" spans="1:17" x14ac:dyDescent="0.2">
      <c r="A1045" s="4" t="s">
        <v>76</v>
      </c>
      <c r="B1045" s="4" t="s">
        <v>306</v>
      </c>
      <c r="C1045" s="5" t="s">
        <v>7</v>
      </c>
      <c r="D1045" s="5" t="s">
        <v>1239</v>
      </c>
      <c r="E1045" s="4" t="s">
        <v>1240</v>
      </c>
      <c r="F1045" s="36">
        <v>2666690</v>
      </c>
      <c r="G1045" s="36">
        <v>2614306.66</v>
      </c>
      <c r="H1045" s="36">
        <v>52383.339999999851</v>
      </c>
      <c r="I1045" s="4" t="s">
        <v>70</v>
      </c>
      <c r="J1045" s="4" t="s">
        <v>70</v>
      </c>
      <c r="K1045" s="12">
        <f t="shared" si="81"/>
        <v>2666690000</v>
      </c>
      <c r="L1045" s="12">
        <f t="shared" si="82"/>
        <v>2614306660</v>
      </c>
      <c r="M1045" s="12">
        <f t="shared" si="83"/>
        <v>52383339.999999851</v>
      </c>
      <c r="N1045" s="13" t="str">
        <f t="shared" si="84"/>
        <v>UNICOMUNAL</v>
      </c>
      <c r="O1045" s="13" t="str">
        <f t="shared" si="85"/>
        <v>UNIPROVINCIAL</v>
      </c>
      <c r="P1045" s="13" t="str">
        <f>_xlfn.XLOOKUP($A1045,ZONAS!$A$2:$A$18,ZONAS!$B$2:$B$18)</f>
        <v>SUR</v>
      </c>
      <c r="Q1045" s="13" t="str">
        <f>_xlfn.XLOOKUP($B1045,ZONAS!$D$2:$D$11,ZONAS!$E$2:$E$11)</f>
        <v>DCOP</v>
      </c>
    </row>
    <row r="1046" spans="1:17" ht="25.5" x14ac:dyDescent="0.2">
      <c r="A1046" s="4" t="s">
        <v>76</v>
      </c>
      <c r="B1046" s="4" t="s">
        <v>306</v>
      </c>
      <c r="C1046" s="5" t="s">
        <v>7</v>
      </c>
      <c r="D1046" s="5" t="s">
        <v>1241</v>
      </c>
      <c r="E1046" s="4" t="s">
        <v>1242</v>
      </c>
      <c r="F1046" s="36">
        <v>1395097</v>
      </c>
      <c r="G1046" s="36">
        <v>43139.457999999999</v>
      </c>
      <c r="H1046" s="36">
        <v>1351957.5419999999</v>
      </c>
      <c r="I1046" s="4" t="s">
        <v>1139</v>
      </c>
      <c r="J1046" s="4" t="s">
        <v>1243</v>
      </c>
      <c r="K1046" s="12">
        <f t="shared" si="81"/>
        <v>1395097000</v>
      </c>
      <c r="L1046" s="12">
        <f t="shared" si="82"/>
        <v>43139458</v>
      </c>
      <c r="M1046" s="12">
        <f t="shared" si="83"/>
        <v>1351957542</v>
      </c>
      <c r="N1046" s="13" t="str">
        <f t="shared" si="84"/>
        <v>UNICOMUNAL</v>
      </c>
      <c r="O1046" s="13" t="str">
        <f t="shared" si="85"/>
        <v>UNIPROVINCIAL</v>
      </c>
      <c r="P1046" s="13" t="str">
        <f>_xlfn.XLOOKUP($A1046,ZONAS!$A$2:$A$18,ZONAS!$B$2:$B$18)</f>
        <v>SUR</v>
      </c>
      <c r="Q1046" s="13" t="str">
        <f>_xlfn.XLOOKUP($B1046,ZONAS!$D$2:$D$11,ZONAS!$E$2:$E$11)</f>
        <v>DCOP</v>
      </c>
    </row>
    <row r="1047" spans="1:17" x14ac:dyDescent="0.2">
      <c r="A1047" s="4" t="s">
        <v>76</v>
      </c>
      <c r="B1047" s="4" t="s">
        <v>306</v>
      </c>
      <c r="C1047" s="5" t="s">
        <v>7</v>
      </c>
      <c r="D1047" s="5" t="s">
        <v>3742</v>
      </c>
      <c r="E1047" s="4" t="s">
        <v>3743</v>
      </c>
      <c r="F1047" s="36">
        <v>309176</v>
      </c>
      <c r="G1047" s="36">
        <v>0</v>
      </c>
      <c r="H1047" s="36">
        <v>309176</v>
      </c>
      <c r="I1047" s="4" t="s">
        <v>70</v>
      </c>
      <c r="J1047" s="4" t="s">
        <v>3744</v>
      </c>
      <c r="K1047" s="12">
        <f t="shared" si="81"/>
        <v>309176000</v>
      </c>
      <c r="L1047" s="12">
        <f t="shared" si="82"/>
        <v>0</v>
      </c>
      <c r="M1047" s="12">
        <f t="shared" si="83"/>
        <v>309176000</v>
      </c>
      <c r="N1047" s="13" t="str">
        <f t="shared" si="84"/>
        <v>UNICOMUNAL</v>
      </c>
      <c r="O1047" s="13" t="str">
        <f t="shared" si="85"/>
        <v>UNIPROVINCIAL</v>
      </c>
      <c r="P1047" s="13" t="str">
        <f>_xlfn.XLOOKUP($A1047,ZONAS!$A$2:$A$18,ZONAS!$B$2:$B$18)</f>
        <v>SUR</v>
      </c>
      <c r="Q1047" s="13" t="str">
        <f>_xlfn.XLOOKUP($B1047,ZONAS!$D$2:$D$11,ZONAS!$E$2:$E$11)</f>
        <v>DCOP</v>
      </c>
    </row>
    <row r="1048" spans="1:17" x14ac:dyDescent="0.2">
      <c r="A1048" s="4" t="s">
        <v>76</v>
      </c>
      <c r="B1048" s="4" t="s">
        <v>185</v>
      </c>
      <c r="C1048" s="5" t="s">
        <v>8</v>
      </c>
      <c r="D1048" s="5" t="s">
        <v>247</v>
      </c>
      <c r="E1048" s="4" t="s">
        <v>2661</v>
      </c>
      <c r="F1048" s="36">
        <v>1020867</v>
      </c>
      <c r="G1048" s="36">
        <v>0</v>
      </c>
      <c r="H1048" s="36">
        <v>1020867</v>
      </c>
      <c r="I1048" s="4" t="s">
        <v>23</v>
      </c>
      <c r="J1048" s="4" t="s">
        <v>24</v>
      </c>
      <c r="K1048" s="12">
        <f t="shared" si="81"/>
        <v>1020867000</v>
      </c>
      <c r="L1048" s="12">
        <f t="shared" si="82"/>
        <v>0</v>
      </c>
      <c r="M1048" s="12">
        <f t="shared" si="83"/>
        <v>1020867000</v>
      </c>
      <c r="N1048" s="13" t="str">
        <f t="shared" si="84"/>
        <v>INTERCOMUNAL</v>
      </c>
      <c r="O1048" s="13" t="str">
        <f t="shared" si="85"/>
        <v>INTERPROVINCIAL</v>
      </c>
      <c r="P1048" s="13" t="str">
        <f>_xlfn.XLOOKUP($A1048,ZONAS!$A$2:$A$18,ZONAS!$B$2:$B$18)</f>
        <v>SUR</v>
      </c>
      <c r="Q1048" s="13" t="str">
        <f>_xlfn.XLOOKUP($B1048,ZONAS!$D$2:$D$11,ZONAS!$E$2:$E$11)</f>
        <v>DAGU</v>
      </c>
    </row>
    <row r="1049" spans="1:17" x14ac:dyDescent="0.2">
      <c r="A1049" s="4" t="s">
        <v>132</v>
      </c>
      <c r="B1049" s="4" t="s">
        <v>319</v>
      </c>
      <c r="C1049" s="5" t="s">
        <v>7</v>
      </c>
      <c r="D1049" s="5" t="s">
        <v>1251</v>
      </c>
      <c r="E1049" s="4" t="s">
        <v>2550</v>
      </c>
      <c r="F1049" s="36">
        <v>301116</v>
      </c>
      <c r="G1049" s="36">
        <v>119940.689</v>
      </c>
      <c r="H1049" s="36">
        <v>181175.31099999999</v>
      </c>
      <c r="I1049" s="4" t="s">
        <v>77</v>
      </c>
      <c r="J1049" s="4" t="s">
        <v>1244</v>
      </c>
      <c r="K1049" s="12">
        <f t="shared" si="81"/>
        <v>301116000</v>
      </c>
      <c r="L1049" s="12">
        <f t="shared" si="82"/>
        <v>119940689</v>
      </c>
      <c r="M1049" s="12">
        <f t="shared" si="83"/>
        <v>181175311</v>
      </c>
      <c r="N1049" s="13" t="str">
        <f t="shared" si="84"/>
        <v>UNICOMUNAL</v>
      </c>
      <c r="O1049" s="13" t="str">
        <f t="shared" si="85"/>
        <v>UNIPROVINCIAL</v>
      </c>
      <c r="P1049" s="13" t="str">
        <f>_xlfn.XLOOKUP($A1049,ZONAS!$A$2:$A$18,ZONAS!$B$2:$B$18)</f>
        <v>SUR</v>
      </c>
      <c r="Q1049" s="13" t="str">
        <f>_xlfn.XLOOKUP($B1049,ZONAS!$D$2:$D$11,ZONAS!$E$2:$E$11)</f>
        <v>DARQ</v>
      </c>
    </row>
    <row r="1050" spans="1:17" x14ac:dyDescent="0.2">
      <c r="A1050" s="4" t="s">
        <v>132</v>
      </c>
      <c r="B1050" s="4" t="s">
        <v>319</v>
      </c>
      <c r="C1050" s="5" t="s">
        <v>7</v>
      </c>
      <c r="D1050" s="5" t="s">
        <v>4124</v>
      </c>
      <c r="E1050" s="4" t="s">
        <v>4125</v>
      </c>
      <c r="F1050" s="36">
        <v>105500</v>
      </c>
      <c r="G1050" s="36">
        <v>0</v>
      </c>
      <c r="H1050" s="36">
        <v>105500</v>
      </c>
      <c r="I1050" s="4" t="s">
        <v>78</v>
      </c>
      <c r="J1050" s="4" t="s">
        <v>79</v>
      </c>
      <c r="K1050" s="12">
        <f t="shared" si="81"/>
        <v>105500000</v>
      </c>
      <c r="L1050" s="12">
        <f t="shared" si="82"/>
        <v>0</v>
      </c>
      <c r="M1050" s="12">
        <f t="shared" si="83"/>
        <v>105500000</v>
      </c>
      <c r="N1050" s="13" t="str">
        <f t="shared" si="84"/>
        <v>UNICOMUNAL</v>
      </c>
      <c r="O1050" s="13" t="str">
        <f t="shared" si="85"/>
        <v>UNIPROVINCIAL</v>
      </c>
      <c r="P1050" s="13" t="str">
        <f>_xlfn.XLOOKUP($A1050,ZONAS!$A$2:$A$18,ZONAS!$B$2:$B$18)</f>
        <v>SUR</v>
      </c>
      <c r="Q1050" s="13" t="str">
        <f>_xlfn.XLOOKUP($B1050,ZONAS!$D$2:$D$11,ZONAS!$E$2:$E$11)</f>
        <v>DARQ</v>
      </c>
    </row>
    <row r="1051" spans="1:17" x14ac:dyDescent="0.2">
      <c r="A1051" s="4" t="s">
        <v>132</v>
      </c>
      <c r="B1051" s="4" t="s">
        <v>252</v>
      </c>
      <c r="C1051" s="5" t="s">
        <v>7</v>
      </c>
      <c r="D1051" s="5" t="s">
        <v>2689</v>
      </c>
      <c r="E1051" s="4" t="s">
        <v>2690</v>
      </c>
      <c r="F1051" s="36">
        <v>950150</v>
      </c>
      <c r="G1051" s="36">
        <v>0</v>
      </c>
      <c r="H1051" s="36">
        <v>950150</v>
      </c>
      <c r="I1051" s="4" t="s">
        <v>77</v>
      </c>
      <c r="J1051" s="4" t="s">
        <v>1244</v>
      </c>
      <c r="K1051" s="12">
        <f t="shared" si="81"/>
        <v>950150000</v>
      </c>
      <c r="L1051" s="12">
        <f t="shared" si="82"/>
        <v>0</v>
      </c>
      <c r="M1051" s="12">
        <f t="shared" si="83"/>
        <v>950150000</v>
      </c>
      <c r="N1051" s="13" t="str">
        <f t="shared" si="84"/>
        <v>UNICOMUNAL</v>
      </c>
      <c r="O1051" s="13" t="str">
        <f t="shared" si="85"/>
        <v>UNIPROVINCIAL</v>
      </c>
      <c r="P1051" s="13" t="str">
        <f>_xlfn.XLOOKUP($A1051,ZONAS!$A$2:$A$18,ZONAS!$B$2:$B$18)</f>
        <v>SUR</v>
      </c>
      <c r="Q1051" s="13" t="str">
        <f>_xlfn.XLOOKUP($B1051,ZONAS!$D$2:$D$11,ZONAS!$E$2:$E$11)</f>
        <v>DOHR</v>
      </c>
    </row>
    <row r="1052" spans="1:17" x14ac:dyDescent="0.2">
      <c r="A1052" s="4" t="s">
        <v>132</v>
      </c>
      <c r="B1052" s="4" t="s">
        <v>252</v>
      </c>
      <c r="C1052" s="5" t="s">
        <v>7</v>
      </c>
      <c r="D1052" s="5" t="s">
        <v>2325</v>
      </c>
      <c r="E1052" s="4" t="s">
        <v>2326</v>
      </c>
      <c r="F1052" s="36">
        <v>742146</v>
      </c>
      <c r="G1052" s="36">
        <v>196468.11499999999</v>
      </c>
      <c r="H1052" s="36">
        <v>545677.88500000001</v>
      </c>
      <c r="I1052" s="4" t="s">
        <v>1248</v>
      </c>
      <c r="J1052" s="4" t="s">
        <v>2327</v>
      </c>
      <c r="K1052" s="12">
        <f t="shared" si="81"/>
        <v>742146000</v>
      </c>
      <c r="L1052" s="12">
        <f t="shared" si="82"/>
        <v>196468115</v>
      </c>
      <c r="M1052" s="12">
        <f t="shared" si="83"/>
        <v>545677885</v>
      </c>
      <c r="N1052" s="13" t="str">
        <f t="shared" si="84"/>
        <v>UNICOMUNAL</v>
      </c>
      <c r="O1052" s="13" t="str">
        <f t="shared" si="85"/>
        <v>UNIPROVINCIAL</v>
      </c>
      <c r="P1052" s="13" t="str">
        <f>_xlfn.XLOOKUP($A1052,ZONAS!$A$2:$A$18,ZONAS!$B$2:$B$18)</f>
        <v>SUR</v>
      </c>
      <c r="Q1052" s="13" t="str">
        <f>_xlfn.XLOOKUP($B1052,ZONAS!$D$2:$D$11,ZONAS!$E$2:$E$11)</f>
        <v>DOHR</v>
      </c>
    </row>
    <row r="1053" spans="1:17" x14ac:dyDescent="0.2">
      <c r="A1053" s="4" t="s">
        <v>132</v>
      </c>
      <c r="B1053" s="4" t="s">
        <v>252</v>
      </c>
      <c r="C1053" s="5" t="s">
        <v>7</v>
      </c>
      <c r="D1053" s="5" t="s">
        <v>1252</v>
      </c>
      <c r="E1053" s="4" t="s">
        <v>1253</v>
      </c>
      <c r="F1053" s="36">
        <v>174052</v>
      </c>
      <c r="G1053" s="36">
        <v>0</v>
      </c>
      <c r="H1053" s="36">
        <v>174052</v>
      </c>
      <c r="I1053" s="4" t="s">
        <v>77</v>
      </c>
      <c r="J1053" s="4" t="s">
        <v>1244</v>
      </c>
      <c r="K1053" s="12">
        <f t="shared" si="81"/>
        <v>174052000</v>
      </c>
      <c r="L1053" s="12">
        <f t="shared" si="82"/>
        <v>0</v>
      </c>
      <c r="M1053" s="12">
        <f t="shared" si="83"/>
        <v>174052000</v>
      </c>
      <c r="N1053" s="13" t="str">
        <f t="shared" si="84"/>
        <v>UNICOMUNAL</v>
      </c>
      <c r="O1053" s="13" t="str">
        <f t="shared" si="85"/>
        <v>UNIPROVINCIAL</v>
      </c>
      <c r="P1053" s="13" t="str">
        <f>_xlfn.XLOOKUP($A1053,ZONAS!$A$2:$A$18,ZONAS!$B$2:$B$18)</f>
        <v>SUR</v>
      </c>
      <c r="Q1053" s="13" t="str">
        <f>_xlfn.XLOOKUP($B1053,ZONAS!$D$2:$D$11,ZONAS!$E$2:$E$11)</f>
        <v>DOHR</v>
      </c>
    </row>
    <row r="1054" spans="1:17" x14ac:dyDescent="0.2">
      <c r="A1054" s="4" t="s">
        <v>132</v>
      </c>
      <c r="B1054" s="4" t="s">
        <v>252</v>
      </c>
      <c r="C1054" s="5" t="s">
        <v>7</v>
      </c>
      <c r="D1054" s="5" t="s">
        <v>1254</v>
      </c>
      <c r="E1054" s="4" t="s">
        <v>1255</v>
      </c>
      <c r="F1054" s="36">
        <v>2983797</v>
      </c>
      <c r="G1054" s="36">
        <v>600709.49200000009</v>
      </c>
      <c r="H1054" s="36">
        <v>2383087.5079999999</v>
      </c>
      <c r="I1054" s="4" t="s">
        <v>77</v>
      </c>
      <c r="J1054" s="4" t="s">
        <v>1244</v>
      </c>
      <c r="K1054" s="12">
        <f t="shared" si="81"/>
        <v>2983797000</v>
      </c>
      <c r="L1054" s="12">
        <f t="shared" si="82"/>
        <v>600709492.00000012</v>
      </c>
      <c r="M1054" s="12">
        <f t="shared" si="83"/>
        <v>2383087508</v>
      </c>
      <c r="N1054" s="13" t="str">
        <f t="shared" si="84"/>
        <v>UNICOMUNAL</v>
      </c>
      <c r="O1054" s="13" t="str">
        <f t="shared" si="85"/>
        <v>UNIPROVINCIAL</v>
      </c>
      <c r="P1054" s="13" t="str">
        <f>_xlfn.XLOOKUP($A1054,ZONAS!$A$2:$A$18,ZONAS!$B$2:$B$18)</f>
        <v>SUR</v>
      </c>
      <c r="Q1054" s="13" t="str">
        <f>_xlfn.XLOOKUP($B1054,ZONAS!$D$2:$D$11,ZONAS!$E$2:$E$11)</f>
        <v>DOHR</v>
      </c>
    </row>
    <row r="1055" spans="1:17" x14ac:dyDescent="0.2">
      <c r="A1055" s="4" t="s">
        <v>132</v>
      </c>
      <c r="B1055" s="4" t="s">
        <v>252</v>
      </c>
      <c r="C1055" s="5" t="s">
        <v>7</v>
      </c>
      <c r="D1055" s="5" t="s">
        <v>2691</v>
      </c>
      <c r="E1055" s="4" t="s">
        <v>3089</v>
      </c>
      <c r="F1055" s="36">
        <v>120100</v>
      </c>
      <c r="G1055" s="36">
        <v>0</v>
      </c>
      <c r="H1055" s="36">
        <v>120100</v>
      </c>
      <c r="I1055" s="4" t="s">
        <v>78</v>
      </c>
      <c r="J1055" s="4" t="s">
        <v>1269</v>
      </c>
      <c r="K1055" s="12">
        <f t="shared" si="81"/>
        <v>120100000</v>
      </c>
      <c r="L1055" s="12">
        <f t="shared" si="82"/>
        <v>0</v>
      </c>
      <c r="M1055" s="12">
        <f t="shared" si="83"/>
        <v>120100000</v>
      </c>
      <c r="N1055" s="13" t="str">
        <f t="shared" si="84"/>
        <v>UNICOMUNAL</v>
      </c>
      <c r="O1055" s="13" t="str">
        <f t="shared" si="85"/>
        <v>UNIPROVINCIAL</v>
      </c>
      <c r="P1055" s="13" t="str">
        <f>_xlfn.XLOOKUP($A1055,ZONAS!$A$2:$A$18,ZONAS!$B$2:$B$18)</f>
        <v>SUR</v>
      </c>
      <c r="Q1055" s="13" t="str">
        <f>_xlfn.XLOOKUP($B1055,ZONAS!$D$2:$D$11,ZONAS!$E$2:$E$11)</f>
        <v>DOHR</v>
      </c>
    </row>
    <row r="1056" spans="1:17" x14ac:dyDescent="0.2">
      <c r="A1056" s="4" t="s">
        <v>132</v>
      </c>
      <c r="B1056" s="4" t="s">
        <v>252</v>
      </c>
      <c r="C1056" s="5" t="s">
        <v>7</v>
      </c>
      <c r="D1056" s="5" t="s">
        <v>2328</v>
      </c>
      <c r="E1056" s="4" t="s">
        <v>2329</v>
      </c>
      <c r="F1056" s="36">
        <v>1393000</v>
      </c>
      <c r="G1056" s="36">
        <v>394167.28200000001</v>
      </c>
      <c r="H1056" s="36">
        <v>998832.71799999999</v>
      </c>
      <c r="I1056" s="4" t="s">
        <v>77</v>
      </c>
      <c r="J1056" s="4" t="s">
        <v>1332</v>
      </c>
      <c r="K1056" s="12">
        <f t="shared" si="81"/>
        <v>1393000000</v>
      </c>
      <c r="L1056" s="12">
        <f t="shared" si="82"/>
        <v>394167282</v>
      </c>
      <c r="M1056" s="12">
        <f t="shared" si="83"/>
        <v>998832718</v>
      </c>
      <c r="N1056" s="13" t="str">
        <f t="shared" si="84"/>
        <v>UNICOMUNAL</v>
      </c>
      <c r="O1056" s="13" t="str">
        <f t="shared" si="85"/>
        <v>UNIPROVINCIAL</v>
      </c>
      <c r="P1056" s="13" t="str">
        <f>_xlfn.XLOOKUP($A1056,ZONAS!$A$2:$A$18,ZONAS!$B$2:$B$18)</f>
        <v>SUR</v>
      </c>
      <c r="Q1056" s="13" t="str">
        <f>_xlfn.XLOOKUP($B1056,ZONAS!$D$2:$D$11,ZONAS!$E$2:$E$11)</f>
        <v>DOHR</v>
      </c>
    </row>
    <row r="1057" spans="1:17" x14ac:dyDescent="0.2">
      <c r="A1057" s="4" t="s">
        <v>132</v>
      </c>
      <c r="B1057" s="4" t="s">
        <v>252</v>
      </c>
      <c r="C1057" s="5" t="s">
        <v>7</v>
      </c>
      <c r="D1057" s="5" t="s">
        <v>1256</v>
      </c>
      <c r="E1057" s="4" t="s">
        <v>1257</v>
      </c>
      <c r="F1057" s="36">
        <v>1225161</v>
      </c>
      <c r="G1057" s="36">
        <v>269348.07</v>
      </c>
      <c r="H1057" s="36">
        <v>955812.92999999993</v>
      </c>
      <c r="I1057" s="4" t="s">
        <v>77</v>
      </c>
      <c r="J1057" s="4" t="s">
        <v>1258</v>
      </c>
      <c r="K1057" s="12">
        <f t="shared" si="81"/>
        <v>1225161000</v>
      </c>
      <c r="L1057" s="12">
        <f t="shared" si="82"/>
        <v>269348070</v>
      </c>
      <c r="M1057" s="12">
        <f t="shared" si="83"/>
        <v>955812929.99999988</v>
      </c>
      <c r="N1057" s="13" t="str">
        <f t="shared" si="84"/>
        <v>UNICOMUNAL</v>
      </c>
      <c r="O1057" s="13" t="str">
        <f t="shared" si="85"/>
        <v>UNIPROVINCIAL</v>
      </c>
      <c r="P1057" s="13" t="str">
        <f>_xlfn.XLOOKUP($A1057,ZONAS!$A$2:$A$18,ZONAS!$B$2:$B$18)</f>
        <v>SUR</v>
      </c>
      <c r="Q1057" s="13" t="str">
        <f>_xlfn.XLOOKUP($B1057,ZONAS!$D$2:$D$11,ZONAS!$E$2:$E$11)</f>
        <v>DOHR</v>
      </c>
    </row>
    <row r="1058" spans="1:17" x14ac:dyDescent="0.2">
      <c r="A1058" s="4" t="s">
        <v>132</v>
      </c>
      <c r="B1058" s="4" t="s">
        <v>252</v>
      </c>
      <c r="C1058" s="5" t="s">
        <v>7</v>
      </c>
      <c r="D1058" s="5" t="s">
        <v>1245</v>
      </c>
      <c r="E1058" s="4" t="s">
        <v>2543</v>
      </c>
      <c r="F1058" s="36">
        <v>301469</v>
      </c>
      <c r="G1058" s="36">
        <v>300453.86700000003</v>
      </c>
      <c r="H1058" s="36">
        <v>1015.1329999999725</v>
      </c>
      <c r="I1058" s="4" t="s">
        <v>77</v>
      </c>
      <c r="J1058" s="4" t="s">
        <v>1246</v>
      </c>
      <c r="K1058" s="12">
        <f t="shared" si="81"/>
        <v>301469000</v>
      </c>
      <c r="L1058" s="12">
        <f t="shared" si="82"/>
        <v>300453867</v>
      </c>
      <c r="M1058" s="12">
        <f t="shared" si="83"/>
        <v>1015132.9999999725</v>
      </c>
      <c r="N1058" s="13" t="str">
        <f t="shared" si="84"/>
        <v>UNICOMUNAL</v>
      </c>
      <c r="O1058" s="13" t="str">
        <f t="shared" si="85"/>
        <v>UNIPROVINCIAL</v>
      </c>
      <c r="P1058" s="13" t="str">
        <f>_xlfn.XLOOKUP($A1058,ZONAS!$A$2:$A$18,ZONAS!$B$2:$B$18)</f>
        <v>SUR</v>
      </c>
      <c r="Q1058" s="13" t="str">
        <f>_xlfn.XLOOKUP($B1058,ZONAS!$D$2:$D$11,ZONAS!$E$2:$E$11)</f>
        <v>DOHR</v>
      </c>
    </row>
    <row r="1059" spans="1:17" x14ac:dyDescent="0.2">
      <c r="A1059" s="4" t="s">
        <v>132</v>
      </c>
      <c r="B1059" s="4" t="s">
        <v>252</v>
      </c>
      <c r="C1059" s="5" t="s">
        <v>7</v>
      </c>
      <c r="D1059" s="5" t="s">
        <v>2330</v>
      </c>
      <c r="E1059" s="4" t="s">
        <v>3090</v>
      </c>
      <c r="F1059" s="36">
        <v>652710</v>
      </c>
      <c r="G1059" s="36">
        <v>0</v>
      </c>
      <c r="H1059" s="36">
        <v>652710</v>
      </c>
      <c r="I1059" s="4" t="s">
        <v>77</v>
      </c>
      <c r="J1059" s="4" t="s">
        <v>175</v>
      </c>
      <c r="K1059" s="12">
        <f t="shared" si="81"/>
        <v>652710000</v>
      </c>
      <c r="L1059" s="12">
        <f t="shared" si="82"/>
        <v>0</v>
      </c>
      <c r="M1059" s="12">
        <f t="shared" si="83"/>
        <v>652710000</v>
      </c>
      <c r="N1059" s="13" t="str">
        <f t="shared" si="84"/>
        <v>UNICOMUNAL</v>
      </c>
      <c r="O1059" s="13" t="str">
        <f t="shared" si="85"/>
        <v>UNIPROVINCIAL</v>
      </c>
      <c r="P1059" s="13" t="str">
        <f>_xlfn.XLOOKUP($A1059,ZONAS!$A$2:$A$18,ZONAS!$B$2:$B$18)</f>
        <v>SUR</v>
      </c>
      <c r="Q1059" s="13" t="str">
        <f>_xlfn.XLOOKUP($B1059,ZONAS!$D$2:$D$11,ZONAS!$E$2:$E$11)</f>
        <v>DOHR</v>
      </c>
    </row>
    <row r="1060" spans="1:17" x14ac:dyDescent="0.2">
      <c r="A1060" s="4" t="s">
        <v>132</v>
      </c>
      <c r="B1060" s="4" t="s">
        <v>252</v>
      </c>
      <c r="C1060" s="5" t="s">
        <v>7</v>
      </c>
      <c r="D1060" s="5" t="s">
        <v>2014</v>
      </c>
      <c r="E1060" s="4" t="s">
        <v>2544</v>
      </c>
      <c r="F1060" s="36">
        <v>3092</v>
      </c>
      <c r="G1060" s="36">
        <v>0</v>
      </c>
      <c r="H1060" s="36">
        <v>3092</v>
      </c>
      <c r="I1060" s="4" t="s">
        <v>77</v>
      </c>
      <c r="J1060" s="4" t="s">
        <v>1246</v>
      </c>
      <c r="K1060" s="12">
        <f t="shared" si="81"/>
        <v>3092000</v>
      </c>
      <c r="L1060" s="12">
        <f t="shared" si="82"/>
        <v>0</v>
      </c>
      <c r="M1060" s="12">
        <f t="shared" si="83"/>
        <v>3092000</v>
      </c>
      <c r="N1060" s="13" t="str">
        <f t="shared" si="84"/>
        <v>UNICOMUNAL</v>
      </c>
      <c r="O1060" s="13" t="str">
        <f t="shared" si="85"/>
        <v>UNIPROVINCIAL</v>
      </c>
      <c r="P1060" s="13" t="str">
        <f>_xlfn.XLOOKUP($A1060,ZONAS!$A$2:$A$18,ZONAS!$B$2:$B$18)</f>
        <v>SUR</v>
      </c>
      <c r="Q1060" s="13" t="str">
        <f>_xlfn.XLOOKUP($B1060,ZONAS!$D$2:$D$11,ZONAS!$E$2:$E$11)</f>
        <v>DOHR</v>
      </c>
    </row>
    <row r="1061" spans="1:17" ht="89.25" x14ac:dyDescent="0.2">
      <c r="A1061" s="4" t="s">
        <v>132</v>
      </c>
      <c r="B1061" s="4" t="s">
        <v>252</v>
      </c>
      <c r="C1061" s="5" t="s">
        <v>7</v>
      </c>
      <c r="D1061" s="5" t="s">
        <v>2015</v>
      </c>
      <c r="E1061" s="4" t="s">
        <v>2545</v>
      </c>
      <c r="F1061" s="36">
        <v>76343</v>
      </c>
      <c r="G1061" s="36">
        <v>0</v>
      </c>
      <c r="H1061" s="36">
        <v>76343</v>
      </c>
      <c r="I1061" s="4" t="s">
        <v>1248</v>
      </c>
      <c r="J1061" s="4" t="s">
        <v>1249</v>
      </c>
      <c r="K1061" s="12">
        <f t="shared" si="81"/>
        <v>76343000</v>
      </c>
      <c r="L1061" s="12">
        <f t="shared" si="82"/>
        <v>0</v>
      </c>
      <c r="M1061" s="12">
        <f t="shared" si="83"/>
        <v>76343000</v>
      </c>
      <c r="N1061" s="13" t="str">
        <f t="shared" si="84"/>
        <v>UNICOMUNAL</v>
      </c>
      <c r="O1061" s="13" t="str">
        <f t="shared" si="85"/>
        <v>UNIPROVINCIAL</v>
      </c>
      <c r="P1061" s="13" t="str">
        <f>_xlfn.XLOOKUP($A1061,ZONAS!$A$2:$A$18,ZONAS!$B$2:$B$18)</f>
        <v>SUR</v>
      </c>
      <c r="Q1061" s="13" t="str">
        <f>_xlfn.XLOOKUP($B1061,ZONAS!$D$2:$D$11,ZONAS!$E$2:$E$11)</f>
        <v>DOHR</v>
      </c>
    </row>
    <row r="1062" spans="1:17" x14ac:dyDescent="0.2">
      <c r="A1062" s="4" t="s">
        <v>132</v>
      </c>
      <c r="B1062" s="4" t="s">
        <v>252</v>
      </c>
      <c r="C1062" s="5" t="s">
        <v>7</v>
      </c>
      <c r="D1062" s="5" t="s">
        <v>2016</v>
      </c>
      <c r="E1062" s="4" t="s">
        <v>2546</v>
      </c>
      <c r="F1062" s="36">
        <v>46363</v>
      </c>
      <c r="G1062" s="36">
        <v>0</v>
      </c>
      <c r="H1062" s="36">
        <v>46363</v>
      </c>
      <c r="I1062" s="4" t="s">
        <v>77</v>
      </c>
      <c r="J1062" s="4" t="s">
        <v>1274</v>
      </c>
      <c r="K1062" s="12">
        <f t="shared" si="81"/>
        <v>46363000</v>
      </c>
      <c r="L1062" s="12">
        <f t="shared" si="82"/>
        <v>0</v>
      </c>
      <c r="M1062" s="12">
        <f t="shared" si="83"/>
        <v>46363000</v>
      </c>
      <c r="N1062" s="13" t="str">
        <f t="shared" si="84"/>
        <v>UNICOMUNAL</v>
      </c>
      <c r="O1062" s="13" t="str">
        <f t="shared" si="85"/>
        <v>UNIPROVINCIAL</v>
      </c>
      <c r="P1062" s="13" t="str">
        <f>_xlfn.XLOOKUP($A1062,ZONAS!$A$2:$A$18,ZONAS!$B$2:$B$18)</f>
        <v>SUR</v>
      </c>
      <c r="Q1062" s="13" t="str">
        <f>_xlfn.XLOOKUP($B1062,ZONAS!$D$2:$D$11,ZONAS!$E$2:$E$11)</f>
        <v>DOHR</v>
      </c>
    </row>
    <row r="1063" spans="1:17" x14ac:dyDescent="0.2">
      <c r="A1063" s="4" t="s">
        <v>132</v>
      </c>
      <c r="B1063" s="4" t="s">
        <v>252</v>
      </c>
      <c r="C1063" s="5" t="s">
        <v>7</v>
      </c>
      <c r="D1063" s="5" t="s">
        <v>2145</v>
      </c>
      <c r="E1063" s="4" t="s">
        <v>2551</v>
      </c>
      <c r="F1063" s="36">
        <v>1523179</v>
      </c>
      <c r="G1063" s="36">
        <v>1521351.1359999999</v>
      </c>
      <c r="H1063" s="36">
        <v>1827.8640000000596</v>
      </c>
      <c r="I1063" s="4" t="s">
        <v>77</v>
      </c>
      <c r="J1063" s="4" t="s">
        <v>1244</v>
      </c>
      <c r="K1063" s="12">
        <f t="shared" si="81"/>
        <v>1523179000</v>
      </c>
      <c r="L1063" s="12">
        <f t="shared" si="82"/>
        <v>1521351136</v>
      </c>
      <c r="M1063" s="12">
        <f t="shared" si="83"/>
        <v>1827864.0000000596</v>
      </c>
      <c r="N1063" s="13" t="str">
        <f t="shared" si="84"/>
        <v>UNICOMUNAL</v>
      </c>
      <c r="O1063" s="13" t="str">
        <f t="shared" si="85"/>
        <v>UNIPROVINCIAL</v>
      </c>
      <c r="P1063" s="13" t="str">
        <f>_xlfn.XLOOKUP($A1063,ZONAS!$A$2:$A$18,ZONAS!$B$2:$B$18)</f>
        <v>SUR</v>
      </c>
      <c r="Q1063" s="13" t="str">
        <f>_xlfn.XLOOKUP($B1063,ZONAS!$D$2:$D$11,ZONAS!$E$2:$E$11)</f>
        <v>DOHR</v>
      </c>
    </row>
    <row r="1064" spans="1:17" x14ac:dyDescent="0.2">
      <c r="A1064" s="4" t="s">
        <v>132</v>
      </c>
      <c r="B1064" s="4" t="s">
        <v>252</v>
      </c>
      <c r="C1064" s="5" t="s">
        <v>7</v>
      </c>
      <c r="D1064" s="5" t="s">
        <v>2331</v>
      </c>
      <c r="E1064" s="4" t="s">
        <v>2332</v>
      </c>
      <c r="F1064" s="36">
        <v>535650</v>
      </c>
      <c r="G1064" s="36">
        <v>99729.93</v>
      </c>
      <c r="H1064" s="36">
        <v>435920.07</v>
      </c>
      <c r="I1064" s="4" t="s">
        <v>77</v>
      </c>
      <c r="J1064" s="4" t="s">
        <v>2333</v>
      </c>
      <c r="K1064" s="12">
        <f t="shared" si="81"/>
        <v>535650000</v>
      </c>
      <c r="L1064" s="12">
        <f t="shared" si="82"/>
        <v>99729930</v>
      </c>
      <c r="M1064" s="12">
        <f t="shared" si="83"/>
        <v>435920070</v>
      </c>
      <c r="N1064" s="13" t="str">
        <f t="shared" si="84"/>
        <v>UNICOMUNAL</v>
      </c>
      <c r="O1064" s="13" t="str">
        <f t="shared" si="85"/>
        <v>UNIPROVINCIAL</v>
      </c>
      <c r="P1064" s="13" t="str">
        <f>_xlfn.XLOOKUP($A1064,ZONAS!$A$2:$A$18,ZONAS!$B$2:$B$18)</f>
        <v>SUR</v>
      </c>
      <c r="Q1064" s="13" t="str">
        <f>_xlfn.XLOOKUP($B1064,ZONAS!$D$2:$D$11,ZONAS!$E$2:$E$11)</f>
        <v>DOHR</v>
      </c>
    </row>
    <row r="1065" spans="1:17" x14ac:dyDescent="0.2">
      <c r="A1065" s="4" t="s">
        <v>132</v>
      </c>
      <c r="B1065" s="4" t="s">
        <v>252</v>
      </c>
      <c r="C1065" s="5" t="s">
        <v>7</v>
      </c>
      <c r="D1065" s="5" t="s">
        <v>2692</v>
      </c>
      <c r="E1065" s="4" t="s">
        <v>2693</v>
      </c>
      <c r="F1065" s="36">
        <v>450295</v>
      </c>
      <c r="G1065" s="36">
        <v>0</v>
      </c>
      <c r="H1065" s="36">
        <v>450295</v>
      </c>
      <c r="I1065" s="4" t="s">
        <v>77</v>
      </c>
      <c r="J1065" s="4" t="s">
        <v>1296</v>
      </c>
      <c r="K1065" s="12">
        <f t="shared" si="81"/>
        <v>450295000</v>
      </c>
      <c r="L1065" s="12">
        <f t="shared" si="82"/>
        <v>0</v>
      </c>
      <c r="M1065" s="12">
        <f t="shared" si="83"/>
        <v>450295000</v>
      </c>
      <c r="N1065" s="13" t="str">
        <f t="shared" si="84"/>
        <v>UNICOMUNAL</v>
      </c>
      <c r="O1065" s="13" t="str">
        <f t="shared" si="85"/>
        <v>UNIPROVINCIAL</v>
      </c>
      <c r="P1065" s="13" t="str">
        <f>_xlfn.XLOOKUP($A1065,ZONAS!$A$2:$A$18,ZONAS!$B$2:$B$18)</f>
        <v>SUR</v>
      </c>
      <c r="Q1065" s="13" t="str">
        <f>_xlfn.XLOOKUP($B1065,ZONAS!$D$2:$D$11,ZONAS!$E$2:$E$11)</f>
        <v>DOHR</v>
      </c>
    </row>
    <row r="1066" spans="1:17" x14ac:dyDescent="0.2">
      <c r="A1066" s="4" t="s">
        <v>132</v>
      </c>
      <c r="B1066" s="4" t="s">
        <v>257</v>
      </c>
      <c r="C1066" s="5" t="s">
        <v>8</v>
      </c>
      <c r="D1066" s="5" t="s">
        <v>3091</v>
      </c>
      <c r="E1066" s="4" t="s">
        <v>3092</v>
      </c>
      <c r="F1066" s="36">
        <v>53650</v>
      </c>
      <c r="G1066" s="36">
        <v>0</v>
      </c>
      <c r="H1066" s="36">
        <v>53650</v>
      </c>
      <c r="I1066" s="4" t="s">
        <v>23</v>
      </c>
      <c r="J1066" s="4" t="s">
        <v>24</v>
      </c>
      <c r="K1066" s="12">
        <f t="shared" si="81"/>
        <v>53650000</v>
      </c>
      <c r="L1066" s="12">
        <f t="shared" si="82"/>
        <v>0</v>
      </c>
      <c r="M1066" s="12">
        <f t="shared" si="83"/>
        <v>53650000</v>
      </c>
      <c r="N1066" s="13" t="str">
        <f t="shared" si="84"/>
        <v>INTERCOMUNAL</v>
      </c>
      <c r="O1066" s="13" t="str">
        <f t="shared" si="85"/>
        <v>INTERPROVINCIAL</v>
      </c>
      <c r="P1066" s="13" t="str">
        <f>_xlfn.XLOOKUP($A1066,ZONAS!$A$2:$A$18,ZONAS!$B$2:$B$18)</f>
        <v>SUR</v>
      </c>
      <c r="Q1066" s="13" t="str">
        <f>_xlfn.XLOOKUP($B1066,ZONAS!$D$2:$D$11,ZONAS!$E$2:$E$11)</f>
        <v>DVIA</v>
      </c>
    </row>
    <row r="1067" spans="1:17" x14ac:dyDescent="0.2">
      <c r="A1067" s="4" t="s">
        <v>132</v>
      </c>
      <c r="B1067" s="4" t="s">
        <v>257</v>
      </c>
      <c r="C1067" s="5" t="s">
        <v>7</v>
      </c>
      <c r="D1067" s="5" t="s">
        <v>3093</v>
      </c>
      <c r="E1067" s="4" t="s">
        <v>3094</v>
      </c>
      <c r="F1067" s="36">
        <v>2000</v>
      </c>
      <c r="G1067" s="36">
        <v>0</v>
      </c>
      <c r="H1067" s="36">
        <v>2000</v>
      </c>
      <c r="I1067" s="4" t="s">
        <v>77</v>
      </c>
      <c r="J1067" s="4" t="s">
        <v>2333</v>
      </c>
      <c r="K1067" s="12">
        <f t="shared" si="81"/>
        <v>2000000</v>
      </c>
      <c r="L1067" s="12">
        <f t="shared" si="82"/>
        <v>0</v>
      </c>
      <c r="M1067" s="12">
        <f t="shared" si="83"/>
        <v>2000000</v>
      </c>
      <c r="N1067" s="13" t="str">
        <f t="shared" si="84"/>
        <v>UNICOMUNAL</v>
      </c>
      <c r="O1067" s="13" t="str">
        <f t="shared" si="85"/>
        <v>UNIPROVINCIAL</v>
      </c>
      <c r="P1067" s="13" t="str">
        <f>_xlfn.XLOOKUP($A1067,ZONAS!$A$2:$A$18,ZONAS!$B$2:$B$18)</f>
        <v>SUR</v>
      </c>
      <c r="Q1067" s="13" t="str">
        <f>_xlfn.XLOOKUP($B1067,ZONAS!$D$2:$D$11,ZONAS!$E$2:$E$11)</f>
        <v>DVIA</v>
      </c>
    </row>
    <row r="1068" spans="1:17" x14ac:dyDescent="0.2">
      <c r="A1068" s="4" t="s">
        <v>132</v>
      </c>
      <c r="B1068" s="4" t="s">
        <v>257</v>
      </c>
      <c r="C1068" s="5" t="s">
        <v>7</v>
      </c>
      <c r="D1068" s="5" t="s">
        <v>4126</v>
      </c>
      <c r="E1068" s="4" t="s">
        <v>4127</v>
      </c>
      <c r="F1068" s="36">
        <v>45000</v>
      </c>
      <c r="G1068" s="36">
        <v>0</v>
      </c>
      <c r="H1068" s="36">
        <v>45000</v>
      </c>
      <c r="I1068" s="4" t="s">
        <v>77</v>
      </c>
      <c r="J1068" s="4" t="s">
        <v>1259</v>
      </c>
      <c r="K1068" s="12">
        <f t="shared" si="81"/>
        <v>45000000</v>
      </c>
      <c r="L1068" s="12">
        <f t="shared" si="82"/>
        <v>0</v>
      </c>
      <c r="M1068" s="12">
        <f t="shared" si="83"/>
        <v>45000000</v>
      </c>
      <c r="N1068" s="13" t="str">
        <f t="shared" si="84"/>
        <v>UNICOMUNAL</v>
      </c>
      <c r="O1068" s="13" t="str">
        <f t="shared" si="85"/>
        <v>UNIPROVINCIAL</v>
      </c>
      <c r="P1068" s="13" t="str">
        <f>_xlfn.XLOOKUP($A1068,ZONAS!$A$2:$A$18,ZONAS!$B$2:$B$18)</f>
        <v>SUR</v>
      </c>
      <c r="Q1068" s="13" t="str">
        <f>_xlfn.XLOOKUP($B1068,ZONAS!$D$2:$D$11,ZONAS!$E$2:$E$11)</f>
        <v>DVIA</v>
      </c>
    </row>
    <row r="1069" spans="1:17" x14ac:dyDescent="0.2">
      <c r="A1069" s="4" t="s">
        <v>132</v>
      </c>
      <c r="B1069" s="4" t="s">
        <v>257</v>
      </c>
      <c r="C1069" s="5" t="s">
        <v>7</v>
      </c>
      <c r="D1069" s="5" t="s">
        <v>4128</v>
      </c>
      <c r="E1069" s="4" t="s">
        <v>4129</v>
      </c>
      <c r="F1069" s="36">
        <v>41000</v>
      </c>
      <c r="G1069" s="36">
        <v>4085.6509999999998</v>
      </c>
      <c r="H1069" s="36">
        <v>36914.349000000002</v>
      </c>
      <c r="I1069" s="4" t="s">
        <v>77</v>
      </c>
      <c r="J1069" s="4" t="s">
        <v>4130</v>
      </c>
      <c r="K1069" s="12">
        <f t="shared" si="81"/>
        <v>41000000</v>
      </c>
      <c r="L1069" s="12">
        <f t="shared" si="82"/>
        <v>4085651</v>
      </c>
      <c r="M1069" s="12">
        <f t="shared" si="83"/>
        <v>36914349</v>
      </c>
      <c r="N1069" s="13" t="str">
        <f t="shared" si="84"/>
        <v>UNICOMUNAL</v>
      </c>
      <c r="O1069" s="13" t="str">
        <f t="shared" si="85"/>
        <v>UNIPROVINCIAL</v>
      </c>
      <c r="P1069" s="13" t="str">
        <f>_xlfn.XLOOKUP($A1069,ZONAS!$A$2:$A$18,ZONAS!$B$2:$B$18)</f>
        <v>SUR</v>
      </c>
      <c r="Q1069" s="13" t="str">
        <f>_xlfn.XLOOKUP($B1069,ZONAS!$D$2:$D$11,ZONAS!$E$2:$E$11)</f>
        <v>DVIA</v>
      </c>
    </row>
    <row r="1070" spans="1:17" x14ac:dyDescent="0.2">
      <c r="A1070" s="4" t="s">
        <v>132</v>
      </c>
      <c r="B1070" s="4" t="s">
        <v>257</v>
      </c>
      <c r="C1070" s="5" t="s">
        <v>7</v>
      </c>
      <c r="D1070" s="5" t="s">
        <v>2552</v>
      </c>
      <c r="E1070" s="4" t="s">
        <v>2553</v>
      </c>
      <c r="F1070" s="36">
        <v>1160</v>
      </c>
      <c r="G1070" s="36">
        <v>0</v>
      </c>
      <c r="H1070" s="36">
        <v>1160</v>
      </c>
      <c r="I1070" s="4" t="s">
        <v>78</v>
      </c>
      <c r="J1070" s="4" t="s">
        <v>1247</v>
      </c>
      <c r="K1070" s="12">
        <f t="shared" si="81"/>
        <v>1160000</v>
      </c>
      <c r="L1070" s="12">
        <f t="shared" si="82"/>
        <v>0</v>
      </c>
      <c r="M1070" s="12">
        <f t="shared" si="83"/>
        <v>1160000</v>
      </c>
      <c r="N1070" s="13" t="str">
        <f t="shared" si="84"/>
        <v>UNICOMUNAL</v>
      </c>
      <c r="O1070" s="13" t="str">
        <f t="shared" si="85"/>
        <v>UNIPROVINCIAL</v>
      </c>
      <c r="P1070" s="13" t="str">
        <f>_xlfn.XLOOKUP($A1070,ZONAS!$A$2:$A$18,ZONAS!$B$2:$B$18)</f>
        <v>SUR</v>
      </c>
      <c r="Q1070" s="13" t="str">
        <f>_xlfn.XLOOKUP($B1070,ZONAS!$D$2:$D$11,ZONAS!$E$2:$E$11)</f>
        <v>DVIA</v>
      </c>
    </row>
    <row r="1071" spans="1:17" x14ac:dyDescent="0.2">
      <c r="A1071" s="4" t="s">
        <v>132</v>
      </c>
      <c r="B1071" s="4" t="s">
        <v>257</v>
      </c>
      <c r="C1071" s="5" t="s">
        <v>7</v>
      </c>
      <c r="D1071" s="5" t="s">
        <v>1260</v>
      </c>
      <c r="E1071" s="4" t="s">
        <v>1261</v>
      </c>
      <c r="F1071" s="36">
        <v>15000</v>
      </c>
      <c r="G1071" s="36">
        <v>0</v>
      </c>
      <c r="H1071" s="36">
        <v>15000</v>
      </c>
      <c r="I1071" s="4" t="s">
        <v>78</v>
      </c>
      <c r="J1071" s="4" t="s">
        <v>80</v>
      </c>
      <c r="K1071" s="12">
        <f t="shared" si="81"/>
        <v>15000000</v>
      </c>
      <c r="L1071" s="12">
        <f t="shared" si="82"/>
        <v>0</v>
      </c>
      <c r="M1071" s="12">
        <f t="shared" si="83"/>
        <v>15000000</v>
      </c>
      <c r="N1071" s="13" t="str">
        <f t="shared" si="84"/>
        <v>UNICOMUNAL</v>
      </c>
      <c r="O1071" s="13" t="str">
        <f t="shared" si="85"/>
        <v>UNIPROVINCIAL</v>
      </c>
      <c r="P1071" s="13" t="str">
        <f>_xlfn.XLOOKUP($A1071,ZONAS!$A$2:$A$18,ZONAS!$B$2:$B$18)</f>
        <v>SUR</v>
      </c>
      <c r="Q1071" s="13" t="str">
        <f>_xlfn.XLOOKUP($B1071,ZONAS!$D$2:$D$11,ZONAS!$E$2:$E$11)</f>
        <v>DVIA</v>
      </c>
    </row>
    <row r="1072" spans="1:17" x14ac:dyDescent="0.2">
      <c r="A1072" s="4" t="s">
        <v>132</v>
      </c>
      <c r="B1072" s="4" t="s">
        <v>257</v>
      </c>
      <c r="C1072" s="5" t="s">
        <v>7</v>
      </c>
      <c r="D1072" s="5" t="s">
        <v>1262</v>
      </c>
      <c r="E1072" s="4" t="s">
        <v>1263</v>
      </c>
      <c r="F1072" s="36">
        <v>3000</v>
      </c>
      <c r="G1072" s="36">
        <v>0</v>
      </c>
      <c r="H1072" s="36">
        <v>3000</v>
      </c>
      <c r="I1072" s="4" t="s">
        <v>78</v>
      </c>
      <c r="J1072" s="4" t="s">
        <v>1264</v>
      </c>
      <c r="K1072" s="12">
        <f t="shared" si="81"/>
        <v>3000000</v>
      </c>
      <c r="L1072" s="12">
        <f t="shared" si="82"/>
        <v>0</v>
      </c>
      <c r="M1072" s="12">
        <f t="shared" si="83"/>
        <v>3000000</v>
      </c>
      <c r="N1072" s="13" t="str">
        <f t="shared" si="84"/>
        <v>UNICOMUNAL</v>
      </c>
      <c r="O1072" s="13" t="str">
        <f t="shared" si="85"/>
        <v>UNIPROVINCIAL</v>
      </c>
      <c r="P1072" s="13" t="str">
        <f>_xlfn.XLOOKUP($A1072,ZONAS!$A$2:$A$18,ZONAS!$B$2:$B$18)</f>
        <v>SUR</v>
      </c>
      <c r="Q1072" s="13" t="str">
        <f>_xlfn.XLOOKUP($B1072,ZONAS!$D$2:$D$11,ZONAS!$E$2:$E$11)</f>
        <v>DVIA</v>
      </c>
    </row>
    <row r="1073" spans="1:17" x14ac:dyDescent="0.2">
      <c r="A1073" s="4" t="s">
        <v>132</v>
      </c>
      <c r="B1073" s="4" t="s">
        <v>257</v>
      </c>
      <c r="C1073" s="5" t="s">
        <v>7</v>
      </c>
      <c r="D1073" s="5" t="s">
        <v>1265</v>
      </c>
      <c r="E1073" s="4" t="s">
        <v>2547</v>
      </c>
      <c r="F1073" s="36">
        <v>1994000</v>
      </c>
      <c r="G1073" s="36">
        <v>311955.84999999998</v>
      </c>
      <c r="H1073" s="36">
        <v>1682044.15</v>
      </c>
      <c r="I1073" s="4" t="s">
        <v>77</v>
      </c>
      <c r="J1073" s="4" t="s">
        <v>1266</v>
      </c>
      <c r="K1073" s="12">
        <f t="shared" si="81"/>
        <v>1994000000</v>
      </c>
      <c r="L1073" s="12">
        <f t="shared" si="82"/>
        <v>311955850</v>
      </c>
      <c r="M1073" s="12">
        <f t="shared" si="83"/>
        <v>1682044150</v>
      </c>
      <c r="N1073" s="13" t="str">
        <f t="shared" si="84"/>
        <v>UNICOMUNAL</v>
      </c>
      <c r="O1073" s="13" t="str">
        <f t="shared" si="85"/>
        <v>UNIPROVINCIAL</v>
      </c>
      <c r="P1073" s="13" t="str">
        <f>_xlfn.XLOOKUP($A1073,ZONAS!$A$2:$A$18,ZONAS!$B$2:$B$18)</f>
        <v>SUR</v>
      </c>
      <c r="Q1073" s="13" t="str">
        <f>_xlfn.XLOOKUP($B1073,ZONAS!$D$2:$D$11,ZONAS!$E$2:$E$11)</f>
        <v>DVIA</v>
      </c>
    </row>
    <row r="1074" spans="1:17" x14ac:dyDescent="0.2">
      <c r="A1074" s="4" t="s">
        <v>132</v>
      </c>
      <c r="B1074" s="4" t="s">
        <v>257</v>
      </c>
      <c r="C1074" s="5" t="s">
        <v>7</v>
      </c>
      <c r="D1074" s="5" t="s">
        <v>1267</v>
      </c>
      <c r="E1074" s="4" t="s">
        <v>1268</v>
      </c>
      <c r="F1074" s="36">
        <v>68000</v>
      </c>
      <c r="G1074" s="36">
        <v>0</v>
      </c>
      <c r="H1074" s="36">
        <v>68000</v>
      </c>
      <c r="I1074" s="4" t="s">
        <v>78</v>
      </c>
      <c r="J1074" s="4" t="s">
        <v>1247</v>
      </c>
      <c r="K1074" s="12">
        <f t="shared" si="81"/>
        <v>68000000</v>
      </c>
      <c r="L1074" s="12">
        <f t="shared" si="82"/>
        <v>0</v>
      </c>
      <c r="M1074" s="12">
        <f t="shared" si="83"/>
        <v>68000000</v>
      </c>
      <c r="N1074" s="13" t="str">
        <f t="shared" si="84"/>
        <v>UNICOMUNAL</v>
      </c>
      <c r="O1074" s="13" t="str">
        <f t="shared" si="85"/>
        <v>UNIPROVINCIAL</v>
      </c>
      <c r="P1074" s="13" t="str">
        <f>_xlfn.XLOOKUP($A1074,ZONAS!$A$2:$A$18,ZONAS!$B$2:$B$18)</f>
        <v>SUR</v>
      </c>
      <c r="Q1074" s="13" t="str">
        <f>_xlfn.XLOOKUP($B1074,ZONAS!$D$2:$D$11,ZONAS!$E$2:$E$11)</f>
        <v>DVIA</v>
      </c>
    </row>
    <row r="1075" spans="1:17" x14ac:dyDescent="0.2">
      <c r="A1075" s="4" t="s">
        <v>132</v>
      </c>
      <c r="B1075" s="4" t="s">
        <v>257</v>
      </c>
      <c r="C1075" s="5" t="s">
        <v>7</v>
      </c>
      <c r="D1075" s="5" t="s">
        <v>1270</v>
      </c>
      <c r="E1075" s="4" t="s">
        <v>1271</v>
      </c>
      <c r="F1075" s="36">
        <v>23000</v>
      </c>
      <c r="G1075" s="36">
        <v>0</v>
      </c>
      <c r="H1075" s="36">
        <v>23000</v>
      </c>
      <c r="I1075" s="4" t="s">
        <v>77</v>
      </c>
      <c r="J1075" s="4" t="s">
        <v>1244</v>
      </c>
      <c r="K1075" s="12">
        <f t="shared" si="81"/>
        <v>23000000</v>
      </c>
      <c r="L1075" s="12">
        <f t="shared" si="82"/>
        <v>0</v>
      </c>
      <c r="M1075" s="12">
        <f t="shared" si="83"/>
        <v>23000000</v>
      </c>
      <c r="N1075" s="13" t="str">
        <f t="shared" si="84"/>
        <v>UNICOMUNAL</v>
      </c>
      <c r="O1075" s="13" t="str">
        <f t="shared" si="85"/>
        <v>UNIPROVINCIAL</v>
      </c>
      <c r="P1075" s="13" t="str">
        <f>_xlfn.XLOOKUP($A1075,ZONAS!$A$2:$A$18,ZONAS!$B$2:$B$18)</f>
        <v>SUR</v>
      </c>
      <c r="Q1075" s="13" t="str">
        <f>_xlfn.XLOOKUP($B1075,ZONAS!$D$2:$D$11,ZONAS!$E$2:$E$11)</f>
        <v>DVIA</v>
      </c>
    </row>
    <row r="1076" spans="1:17" x14ac:dyDescent="0.2">
      <c r="A1076" s="4" t="s">
        <v>132</v>
      </c>
      <c r="B1076" s="4" t="s">
        <v>257</v>
      </c>
      <c r="C1076" s="5" t="s">
        <v>7</v>
      </c>
      <c r="D1076" s="5" t="s">
        <v>2554</v>
      </c>
      <c r="E1076" s="4" t="s">
        <v>2555</v>
      </c>
      <c r="F1076" s="36">
        <v>3000</v>
      </c>
      <c r="G1076" s="36">
        <v>238</v>
      </c>
      <c r="H1076" s="36">
        <v>2762</v>
      </c>
      <c r="I1076" s="4" t="s">
        <v>78</v>
      </c>
      <c r="J1076" s="4" t="s">
        <v>1247</v>
      </c>
      <c r="K1076" s="12">
        <f t="shared" si="81"/>
        <v>3000000</v>
      </c>
      <c r="L1076" s="12">
        <f t="shared" si="82"/>
        <v>238000</v>
      </c>
      <c r="M1076" s="12">
        <f t="shared" si="83"/>
        <v>2762000</v>
      </c>
      <c r="N1076" s="13" t="str">
        <f t="shared" si="84"/>
        <v>UNICOMUNAL</v>
      </c>
      <c r="O1076" s="13" t="str">
        <f t="shared" si="85"/>
        <v>UNIPROVINCIAL</v>
      </c>
      <c r="P1076" s="13" t="str">
        <f>_xlfn.XLOOKUP($A1076,ZONAS!$A$2:$A$18,ZONAS!$B$2:$B$18)</f>
        <v>SUR</v>
      </c>
      <c r="Q1076" s="13" t="str">
        <f>_xlfn.XLOOKUP($B1076,ZONAS!$D$2:$D$11,ZONAS!$E$2:$E$11)</f>
        <v>DVIA</v>
      </c>
    </row>
    <row r="1077" spans="1:17" x14ac:dyDescent="0.2">
      <c r="A1077" s="4" t="s">
        <v>132</v>
      </c>
      <c r="B1077" s="4" t="s">
        <v>257</v>
      </c>
      <c r="C1077" s="5" t="s">
        <v>7</v>
      </c>
      <c r="D1077" s="5" t="s">
        <v>1272</v>
      </c>
      <c r="E1077" s="4" t="s">
        <v>1273</v>
      </c>
      <c r="F1077" s="36">
        <v>324000</v>
      </c>
      <c r="G1077" s="36">
        <v>22333.187000000002</v>
      </c>
      <c r="H1077" s="36">
        <v>301666.81300000002</v>
      </c>
      <c r="I1077" s="4" t="s">
        <v>77</v>
      </c>
      <c r="J1077" s="4" t="s">
        <v>1274</v>
      </c>
      <c r="K1077" s="12">
        <f t="shared" si="81"/>
        <v>324000000</v>
      </c>
      <c r="L1077" s="12">
        <f t="shared" si="82"/>
        <v>22333187</v>
      </c>
      <c r="M1077" s="12">
        <f t="shared" si="83"/>
        <v>301666813</v>
      </c>
      <c r="N1077" s="13" t="str">
        <f t="shared" si="84"/>
        <v>UNICOMUNAL</v>
      </c>
      <c r="O1077" s="13" t="str">
        <f t="shared" si="85"/>
        <v>UNIPROVINCIAL</v>
      </c>
      <c r="P1077" s="13" t="str">
        <f>_xlfn.XLOOKUP($A1077,ZONAS!$A$2:$A$18,ZONAS!$B$2:$B$18)</f>
        <v>SUR</v>
      </c>
      <c r="Q1077" s="13" t="str">
        <f>_xlfn.XLOOKUP($B1077,ZONAS!$D$2:$D$11,ZONAS!$E$2:$E$11)</f>
        <v>DVIA</v>
      </c>
    </row>
    <row r="1078" spans="1:17" x14ac:dyDescent="0.2">
      <c r="A1078" s="4" t="s">
        <v>132</v>
      </c>
      <c r="B1078" s="4" t="s">
        <v>257</v>
      </c>
      <c r="C1078" s="5" t="s">
        <v>7</v>
      </c>
      <c r="D1078" s="5" t="s">
        <v>1275</v>
      </c>
      <c r="E1078" s="4" t="s">
        <v>1276</v>
      </c>
      <c r="F1078" s="36">
        <v>205650</v>
      </c>
      <c r="G1078" s="36">
        <v>0</v>
      </c>
      <c r="H1078" s="36">
        <v>205650</v>
      </c>
      <c r="I1078" s="4" t="s">
        <v>78</v>
      </c>
      <c r="J1078" s="4" t="s">
        <v>4131</v>
      </c>
      <c r="K1078" s="12">
        <f t="shared" si="81"/>
        <v>205650000</v>
      </c>
      <c r="L1078" s="12">
        <f t="shared" si="82"/>
        <v>0</v>
      </c>
      <c r="M1078" s="12">
        <f t="shared" si="83"/>
        <v>205650000</v>
      </c>
      <c r="N1078" s="13" t="str">
        <f t="shared" si="84"/>
        <v>UNICOMUNAL</v>
      </c>
      <c r="O1078" s="13" t="str">
        <f t="shared" si="85"/>
        <v>UNIPROVINCIAL</v>
      </c>
      <c r="P1078" s="13" t="str">
        <f>_xlfn.XLOOKUP($A1078,ZONAS!$A$2:$A$18,ZONAS!$B$2:$B$18)</f>
        <v>SUR</v>
      </c>
      <c r="Q1078" s="13" t="str">
        <f>_xlfn.XLOOKUP($B1078,ZONAS!$D$2:$D$11,ZONAS!$E$2:$E$11)</f>
        <v>DVIA</v>
      </c>
    </row>
    <row r="1079" spans="1:17" x14ac:dyDescent="0.2">
      <c r="A1079" s="4" t="s">
        <v>132</v>
      </c>
      <c r="B1079" s="4" t="s">
        <v>257</v>
      </c>
      <c r="C1079" s="5" t="s">
        <v>7</v>
      </c>
      <c r="D1079" s="5" t="s">
        <v>1277</v>
      </c>
      <c r="E1079" s="4" t="s">
        <v>1278</v>
      </c>
      <c r="F1079" s="36">
        <v>70000</v>
      </c>
      <c r="G1079" s="36">
        <v>992.846</v>
      </c>
      <c r="H1079" s="36">
        <v>69007.153999999995</v>
      </c>
      <c r="I1079" s="4" t="s">
        <v>77</v>
      </c>
      <c r="J1079" s="4" t="s">
        <v>1274</v>
      </c>
      <c r="K1079" s="12">
        <f t="shared" si="81"/>
        <v>70000000</v>
      </c>
      <c r="L1079" s="12">
        <f t="shared" si="82"/>
        <v>992846</v>
      </c>
      <c r="M1079" s="12">
        <f t="shared" si="83"/>
        <v>69007154</v>
      </c>
      <c r="N1079" s="13" t="str">
        <f t="shared" si="84"/>
        <v>UNICOMUNAL</v>
      </c>
      <c r="O1079" s="13" t="str">
        <f t="shared" si="85"/>
        <v>UNIPROVINCIAL</v>
      </c>
      <c r="P1079" s="13" t="str">
        <f>_xlfn.XLOOKUP($A1079,ZONAS!$A$2:$A$18,ZONAS!$B$2:$B$18)</f>
        <v>SUR</v>
      </c>
      <c r="Q1079" s="13" t="str">
        <f>_xlfn.XLOOKUP($B1079,ZONAS!$D$2:$D$11,ZONAS!$E$2:$E$11)</f>
        <v>DVIA</v>
      </c>
    </row>
    <row r="1080" spans="1:17" x14ac:dyDescent="0.2">
      <c r="A1080" s="4" t="s">
        <v>132</v>
      </c>
      <c r="B1080" s="4" t="s">
        <v>257</v>
      </c>
      <c r="C1080" s="5" t="s">
        <v>7</v>
      </c>
      <c r="D1080" s="5" t="s">
        <v>1279</v>
      </c>
      <c r="E1080" s="4" t="s">
        <v>1280</v>
      </c>
      <c r="F1080" s="36">
        <v>30000</v>
      </c>
      <c r="G1080" s="36">
        <v>0</v>
      </c>
      <c r="H1080" s="36">
        <v>30000</v>
      </c>
      <c r="I1080" s="4" t="s">
        <v>78</v>
      </c>
      <c r="J1080" s="4" t="s">
        <v>1281</v>
      </c>
      <c r="K1080" s="12">
        <f t="shared" si="81"/>
        <v>30000000</v>
      </c>
      <c r="L1080" s="12">
        <f t="shared" si="82"/>
        <v>0</v>
      </c>
      <c r="M1080" s="12">
        <f t="shared" si="83"/>
        <v>30000000</v>
      </c>
      <c r="N1080" s="13" t="str">
        <f t="shared" si="84"/>
        <v>UNICOMUNAL</v>
      </c>
      <c r="O1080" s="13" t="str">
        <f t="shared" si="85"/>
        <v>UNIPROVINCIAL</v>
      </c>
      <c r="P1080" s="13" t="str">
        <f>_xlfn.XLOOKUP($A1080,ZONAS!$A$2:$A$18,ZONAS!$B$2:$B$18)</f>
        <v>SUR</v>
      </c>
      <c r="Q1080" s="13" t="str">
        <f>_xlfn.XLOOKUP($B1080,ZONAS!$D$2:$D$11,ZONAS!$E$2:$E$11)</f>
        <v>DVIA</v>
      </c>
    </row>
    <row r="1081" spans="1:17" x14ac:dyDescent="0.2">
      <c r="A1081" s="4" t="s">
        <v>132</v>
      </c>
      <c r="B1081" s="4" t="s">
        <v>257</v>
      </c>
      <c r="C1081" s="5" t="s">
        <v>7</v>
      </c>
      <c r="D1081" s="5" t="s">
        <v>1282</v>
      </c>
      <c r="E1081" s="4" t="s">
        <v>1283</v>
      </c>
      <c r="F1081" s="36">
        <v>1000</v>
      </c>
      <c r="G1081" s="36">
        <v>0</v>
      </c>
      <c r="H1081" s="36">
        <v>1000</v>
      </c>
      <c r="I1081" s="4" t="s">
        <v>77</v>
      </c>
      <c r="J1081" s="4" t="s">
        <v>1244</v>
      </c>
      <c r="K1081" s="12">
        <f t="shared" si="81"/>
        <v>1000000</v>
      </c>
      <c r="L1081" s="12">
        <f t="shared" si="82"/>
        <v>0</v>
      </c>
      <c r="M1081" s="12">
        <f t="shared" si="83"/>
        <v>1000000</v>
      </c>
      <c r="N1081" s="13" t="str">
        <f t="shared" si="84"/>
        <v>UNICOMUNAL</v>
      </c>
      <c r="O1081" s="13" t="str">
        <f t="shared" si="85"/>
        <v>UNIPROVINCIAL</v>
      </c>
      <c r="P1081" s="13" t="str">
        <f>_xlfn.XLOOKUP($A1081,ZONAS!$A$2:$A$18,ZONAS!$B$2:$B$18)</f>
        <v>SUR</v>
      </c>
      <c r="Q1081" s="13" t="str">
        <f>_xlfn.XLOOKUP($B1081,ZONAS!$D$2:$D$11,ZONAS!$E$2:$E$11)</f>
        <v>DVIA</v>
      </c>
    </row>
    <row r="1082" spans="1:17" x14ac:dyDescent="0.2">
      <c r="A1082" s="4" t="s">
        <v>132</v>
      </c>
      <c r="B1082" s="4" t="s">
        <v>257</v>
      </c>
      <c r="C1082" s="5" t="s">
        <v>7</v>
      </c>
      <c r="D1082" s="5" t="s">
        <v>1284</v>
      </c>
      <c r="E1082" s="4" t="s">
        <v>1285</v>
      </c>
      <c r="F1082" s="36">
        <v>1000</v>
      </c>
      <c r="G1082" s="36">
        <v>0</v>
      </c>
      <c r="H1082" s="36">
        <v>1000</v>
      </c>
      <c r="I1082" s="4" t="s">
        <v>78</v>
      </c>
      <c r="J1082" s="4" t="s">
        <v>80</v>
      </c>
      <c r="K1082" s="12">
        <f t="shared" si="81"/>
        <v>1000000</v>
      </c>
      <c r="L1082" s="12">
        <f t="shared" si="82"/>
        <v>0</v>
      </c>
      <c r="M1082" s="12">
        <f t="shared" si="83"/>
        <v>1000000</v>
      </c>
      <c r="N1082" s="13" t="str">
        <f t="shared" si="84"/>
        <v>UNICOMUNAL</v>
      </c>
      <c r="O1082" s="13" t="str">
        <f t="shared" si="85"/>
        <v>UNIPROVINCIAL</v>
      </c>
      <c r="P1082" s="13" t="str">
        <f>_xlfn.XLOOKUP($A1082,ZONAS!$A$2:$A$18,ZONAS!$B$2:$B$18)</f>
        <v>SUR</v>
      </c>
      <c r="Q1082" s="13" t="str">
        <f>_xlfn.XLOOKUP($B1082,ZONAS!$D$2:$D$11,ZONAS!$E$2:$E$11)</f>
        <v>DVIA</v>
      </c>
    </row>
    <row r="1083" spans="1:17" x14ac:dyDescent="0.2">
      <c r="A1083" s="4" t="s">
        <v>132</v>
      </c>
      <c r="B1083" s="4" t="s">
        <v>257</v>
      </c>
      <c r="C1083" s="5" t="s">
        <v>7</v>
      </c>
      <c r="D1083" s="5" t="s">
        <v>3095</v>
      </c>
      <c r="E1083" s="4" t="s">
        <v>3096</v>
      </c>
      <c r="F1083" s="36">
        <v>53660</v>
      </c>
      <c r="G1083" s="36">
        <v>0</v>
      </c>
      <c r="H1083" s="36">
        <v>53660</v>
      </c>
      <c r="I1083" s="4" t="s">
        <v>78</v>
      </c>
      <c r="J1083" s="4" t="s">
        <v>3097</v>
      </c>
      <c r="K1083" s="12">
        <f t="shared" si="81"/>
        <v>53660000</v>
      </c>
      <c r="L1083" s="12">
        <f t="shared" si="82"/>
        <v>0</v>
      </c>
      <c r="M1083" s="12">
        <f t="shared" si="83"/>
        <v>53660000</v>
      </c>
      <c r="N1083" s="13" t="str">
        <f t="shared" si="84"/>
        <v>UNICOMUNAL</v>
      </c>
      <c r="O1083" s="13" t="str">
        <f t="shared" si="85"/>
        <v>UNIPROVINCIAL</v>
      </c>
      <c r="P1083" s="13" t="str">
        <f>_xlfn.XLOOKUP($A1083,ZONAS!$A$2:$A$18,ZONAS!$B$2:$B$18)</f>
        <v>SUR</v>
      </c>
      <c r="Q1083" s="13" t="str">
        <f>_xlfn.XLOOKUP($B1083,ZONAS!$D$2:$D$11,ZONAS!$E$2:$E$11)</f>
        <v>DVIA</v>
      </c>
    </row>
    <row r="1084" spans="1:17" x14ac:dyDescent="0.2">
      <c r="A1084" s="4" t="s">
        <v>132</v>
      </c>
      <c r="B1084" s="4" t="s">
        <v>257</v>
      </c>
      <c r="C1084" s="5" t="s">
        <v>7</v>
      </c>
      <c r="D1084" s="5" t="s">
        <v>1286</v>
      </c>
      <c r="E1084" s="4" t="s">
        <v>1287</v>
      </c>
      <c r="F1084" s="36">
        <v>226000</v>
      </c>
      <c r="G1084" s="36">
        <v>0</v>
      </c>
      <c r="H1084" s="36">
        <v>226000</v>
      </c>
      <c r="I1084" s="4" t="s">
        <v>78</v>
      </c>
      <c r="J1084" s="4" t="s">
        <v>1288</v>
      </c>
      <c r="K1084" s="12">
        <f t="shared" si="81"/>
        <v>226000000</v>
      </c>
      <c r="L1084" s="12">
        <f t="shared" si="82"/>
        <v>0</v>
      </c>
      <c r="M1084" s="12">
        <f t="shared" si="83"/>
        <v>226000000</v>
      </c>
      <c r="N1084" s="13" t="str">
        <f t="shared" si="84"/>
        <v>UNICOMUNAL</v>
      </c>
      <c r="O1084" s="13" t="str">
        <f t="shared" si="85"/>
        <v>UNIPROVINCIAL</v>
      </c>
      <c r="P1084" s="13" t="str">
        <f>_xlfn.XLOOKUP($A1084,ZONAS!$A$2:$A$18,ZONAS!$B$2:$B$18)</f>
        <v>SUR</v>
      </c>
      <c r="Q1084" s="13" t="str">
        <f>_xlfn.XLOOKUP($B1084,ZONAS!$D$2:$D$11,ZONAS!$E$2:$E$11)</f>
        <v>DVIA</v>
      </c>
    </row>
    <row r="1085" spans="1:17" x14ac:dyDescent="0.2">
      <c r="A1085" s="4" t="s">
        <v>132</v>
      </c>
      <c r="B1085" s="4" t="s">
        <v>257</v>
      </c>
      <c r="C1085" s="5" t="s">
        <v>7</v>
      </c>
      <c r="D1085" s="5" t="s">
        <v>3098</v>
      </c>
      <c r="E1085" s="4" t="s">
        <v>3099</v>
      </c>
      <c r="F1085" s="36">
        <v>10000</v>
      </c>
      <c r="G1085" s="36">
        <v>0</v>
      </c>
      <c r="H1085" s="36">
        <v>10000</v>
      </c>
      <c r="I1085" s="4" t="s">
        <v>78</v>
      </c>
      <c r="J1085" s="4" t="s">
        <v>80</v>
      </c>
      <c r="K1085" s="12">
        <f t="shared" si="81"/>
        <v>10000000</v>
      </c>
      <c r="L1085" s="12">
        <f t="shared" si="82"/>
        <v>0</v>
      </c>
      <c r="M1085" s="12">
        <f t="shared" si="83"/>
        <v>10000000</v>
      </c>
      <c r="N1085" s="13" t="str">
        <f t="shared" si="84"/>
        <v>UNICOMUNAL</v>
      </c>
      <c r="O1085" s="13" t="str">
        <f t="shared" si="85"/>
        <v>UNIPROVINCIAL</v>
      </c>
      <c r="P1085" s="13" t="str">
        <f>_xlfn.XLOOKUP($A1085,ZONAS!$A$2:$A$18,ZONAS!$B$2:$B$18)</f>
        <v>SUR</v>
      </c>
      <c r="Q1085" s="13" t="str">
        <f>_xlfn.XLOOKUP($B1085,ZONAS!$D$2:$D$11,ZONAS!$E$2:$E$11)</f>
        <v>DVIA</v>
      </c>
    </row>
    <row r="1086" spans="1:17" x14ac:dyDescent="0.2">
      <c r="A1086" s="4" t="s">
        <v>132</v>
      </c>
      <c r="B1086" s="4" t="s">
        <v>257</v>
      </c>
      <c r="C1086" s="5" t="s">
        <v>7</v>
      </c>
      <c r="D1086" s="5" t="s">
        <v>1289</v>
      </c>
      <c r="E1086" s="4" t="s">
        <v>1290</v>
      </c>
      <c r="F1086" s="36">
        <v>3000</v>
      </c>
      <c r="G1086" s="36">
        <v>0</v>
      </c>
      <c r="H1086" s="36">
        <v>3000</v>
      </c>
      <c r="I1086" s="4" t="s">
        <v>77</v>
      </c>
      <c r="J1086" s="4" t="s">
        <v>1291</v>
      </c>
      <c r="K1086" s="12">
        <f t="shared" si="81"/>
        <v>3000000</v>
      </c>
      <c r="L1086" s="12">
        <f t="shared" si="82"/>
        <v>0</v>
      </c>
      <c r="M1086" s="12">
        <f t="shared" si="83"/>
        <v>3000000</v>
      </c>
      <c r="N1086" s="13" t="str">
        <f t="shared" si="84"/>
        <v>UNICOMUNAL</v>
      </c>
      <c r="O1086" s="13" t="str">
        <f t="shared" si="85"/>
        <v>UNIPROVINCIAL</v>
      </c>
      <c r="P1086" s="13" t="str">
        <f>_xlfn.XLOOKUP($A1086,ZONAS!$A$2:$A$18,ZONAS!$B$2:$B$18)</f>
        <v>SUR</v>
      </c>
      <c r="Q1086" s="13" t="str">
        <f>_xlfn.XLOOKUP($B1086,ZONAS!$D$2:$D$11,ZONAS!$E$2:$E$11)</f>
        <v>DVIA</v>
      </c>
    </row>
    <row r="1087" spans="1:17" x14ac:dyDescent="0.2">
      <c r="A1087" s="4" t="s">
        <v>132</v>
      </c>
      <c r="B1087" s="4" t="s">
        <v>257</v>
      </c>
      <c r="C1087" s="5" t="s">
        <v>7</v>
      </c>
      <c r="D1087" s="5" t="s">
        <v>1292</v>
      </c>
      <c r="E1087" s="4" t="s">
        <v>1293</v>
      </c>
      <c r="F1087" s="36">
        <v>868000</v>
      </c>
      <c r="G1087" s="36">
        <v>0</v>
      </c>
      <c r="H1087" s="36">
        <v>868000</v>
      </c>
      <c r="I1087" s="4" t="s">
        <v>77</v>
      </c>
      <c r="J1087" s="4" t="s">
        <v>82</v>
      </c>
      <c r="K1087" s="12">
        <f t="shared" si="81"/>
        <v>868000000</v>
      </c>
      <c r="L1087" s="12">
        <f t="shared" si="82"/>
        <v>0</v>
      </c>
      <c r="M1087" s="12">
        <f t="shared" si="83"/>
        <v>868000000</v>
      </c>
      <c r="N1087" s="13" t="str">
        <f t="shared" si="84"/>
        <v>UNICOMUNAL</v>
      </c>
      <c r="O1087" s="13" t="str">
        <f t="shared" si="85"/>
        <v>UNIPROVINCIAL</v>
      </c>
      <c r="P1087" s="13" t="str">
        <f>_xlfn.XLOOKUP($A1087,ZONAS!$A$2:$A$18,ZONAS!$B$2:$B$18)</f>
        <v>SUR</v>
      </c>
      <c r="Q1087" s="13" t="str">
        <f>_xlfn.XLOOKUP($B1087,ZONAS!$D$2:$D$11,ZONAS!$E$2:$E$11)</f>
        <v>DVIA</v>
      </c>
    </row>
    <row r="1088" spans="1:17" x14ac:dyDescent="0.2">
      <c r="A1088" s="4" t="s">
        <v>132</v>
      </c>
      <c r="B1088" s="4" t="s">
        <v>257</v>
      </c>
      <c r="C1088" s="5" t="s">
        <v>7</v>
      </c>
      <c r="D1088" s="5" t="s">
        <v>1294</v>
      </c>
      <c r="E1088" s="4" t="s">
        <v>1295</v>
      </c>
      <c r="F1088" s="36">
        <v>833020</v>
      </c>
      <c r="G1088" s="36">
        <v>3380</v>
      </c>
      <c r="H1088" s="36">
        <v>829640</v>
      </c>
      <c r="I1088" s="4" t="s">
        <v>77</v>
      </c>
      <c r="J1088" s="4" t="s">
        <v>1296</v>
      </c>
      <c r="K1088" s="12">
        <f t="shared" si="81"/>
        <v>833020000</v>
      </c>
      <c r="L1088" s="12">
        <f t="shared" si="82"/>
        <v>3380000</v>
      </c>
      <c r="M1088" s="12">
        <f t="shared" si="83"/>
        <v>829640000</v>
      </c>
      <c r="N1088" s="13" t="str">
        <f t="shared" si="84"/>
        <v>UNICOMUNAL</v>
      </c>
      <c r="O1088" s="13" t="str">
        <f t="shared" si="85"/>
        <v>UNIPROVINCIAL</v>
      </c>
      <c r="P1088" s="13" t="str">
        <f>_xlfn.XLOOKUP($A1088,ZONAS!$A$2:$A$18,ZONAS!$B$2:$B$18)</f>
        <v>SUR</v>
      </c>
      <c r="Q1088" s="13" t="str">
        <f>_xlfn.XLOOKUP($B1088,ZONAS!$D$2:$D$11,ZONAS!$E$2:$E$11)</f>
        <v>DVIA</v>
      </c>
    </row>
    <row r="1089" spans="1:17" x14ac:dyDescent="0.2">
      <c r="A1089" s="4" t="s">
        <v>132</v>
      </c>
      <c r="B1089" s="4" t="s">
        <v>257</v>
      </c>
      <c r="C1089" s="5" t="s">
        <v>7</v>
      </c>
      <c r="D1089" s="5" t="s">
        <v>1297</v>
      </c>
      <c r="E1089" s="4" t="s">
        <v>2548</v>
      </c>
      <c r="F1089" s="36">
        <v>2730000</v>
      </c>
      <c r="G1089" s="36">
        <v>80</v>
      </c>
      <c r="H1089" s="36">
        <v>2729920</v>
      </c>
      <c r="I1089" s="4" t="s">
        <v>77</v>
      </c>
      <c r="J1089" s="4" t="s">
        <v>1298</v>
      </c>
      <c r="K1089" s="12">
        <f t="shared" si="81"/>
        <v>2730000000</v>
      </c>
      <c r="L1089" s="12">
        <f t="shared" si="82"/>
        <v>80000</v>
      </c>
      <c r="M1089" s="12">
        <f t="shared" si="83"/>
        <v>2729920000</v>
      </c>
      <c r="N1089" s="13" t="str">
        <f t="shared" si="84"/>
        <v>UNICOMUNAL</v>
      </c>
      <c r="O1089" s="13" t="str">
        <f t="shared" si="85"/>
        <v>UNIPROVINCIAL</v>
      </c>
      <c r="P1089" s="13" t="str">
        <f>_xlfn.XLOOKUP($A1089,ZONAS!$A$2:$A$18,ZONAS!$B$2:$B$18)</f>
        <v>SUR</v>
      </c>
      <c r="Q1089" s="13" t="str">
        <f>_xlfn.XLOOKUP($B1089,ZONAS!$D$2:$D$11,ZONAS!$E$2:$E$11)</f>
        <v>DVIA</v>
      </c>
    </row>
    <row r="1090" spans="1:17" x14ac:dyDescent="0.2">
      <c r="A1090" s="4" t="s">
        <v>132</v>
      </c>
      <c r="B1090" s="4" t="s">
        <v>257</v>
      </c>
      <c r="C1090" s="5" t="s">
        <v>7</v>
      </c>
      <c r="D1090" s="5" t="s">
        <v>3745</v>
      </c>
      <c r="E1090" s="4" t="s">
        <v>3746</v>
      </c>
      <c r="F1090" s="36">
        <v>90000</v>
      </c>
      <c r="G1090" s="36">
        <v>0</v>
      </c>
      <c r="H1090" s="36">
        <v>90000</v>
      </c>
      <c r="I1090" s="4" t="s">
        <v>23</v>
      </c>
      <c r="J1090" s="4" t="s">
        <v>24</v>
      </c>
      <c r="K1090" s="12">
        <f t="shared" si="81"/>
        <v>90000000</v>
      </c>
      <c r="L1090" s="12">
        <f t="shared" si="82"/>
        <v>0</v>
      </c>
      <c r="M1090" s="12">
        <f t="shared" si="83"/>
        <v>90000000</v>
      </c>
      <c r="N1090" s="13" t="str">
        <f t="shared" si="84"/>
        <v>INTERCOMUNAL</v>
      </c>
      <c r="O1090" s="13" t="str">
        <f t="shared" si="85"/>
        <v>INTERPROVINCIAL</v>
      </c>
      <c r="P1090" s="13" t="str">
        <f>_xlfn.XLOOKUP($A1090,ZONAS!$A$2:$A$18,ZONAS!$B$2:$B$18)</f>
        <v>SUR</v>
      </c>
      <c r="Q1090" s="13" t="str">
        <f>_xlfn.XLOOKUP($B1090,ZONAS!$D$2:$D$11,ZONAS!$E$2:$E$11)</f>
        <v>DVIA</v>
      </c>
    </row>
    <row r="1091" spans="1:17" x14ac:dyDescent="0.2">
      <c r="A1091" s="4" t="s">
        <v>132</v>
      </c>
      <c r="B1091" s="4" t="s">
        <v>257</v>
      </c>
      <c r="C1091" s="5" t="s">
        <v>7</v>
      </c>
      <c r="D1091" s="5" t="s">
        <v>3747</v>
      </c>
      <c r="E1091" s="4" t="s">
        <v>3748</v>
      </c>
      <c r="F1091" s="36">
        <v>3622000</v>
      </c>
      <c r="G1091" s="36">
        <v>555598.73699999996</v>
      </c>
      <c r="H1091" s="36">
        <v>3066401.2630000003</v>
      </c>
      <c r="I1091" s="4" t="s">
        <v>23</v>
      </c>
      <c r="J1091" s="4" t="s">
        <v>24</v>
      </c>
      <c r="K1091" s="12">
        <f t="shared" ref="K1091:K1154" si="86">F1091*1000</f>
        <v>3622000000</v>
      </c>
      <c r="L1091" s="12">
        <f t="shared" ref="L1091:L1154" si="87">G1091*1000</f>
        <v>555598737</v>
      </c>
      <c r="M1091" s="12">
        <f t="shared" ref="M1091:M1154" si="88">H1091*1000</f>
        <v>3066401263.0000005</v>
      </c>
      <c r="N1091" s="13" t="str">
        <f t="shared" ref="N1091:N1154" si="89">IF(J1091="intercomunal","INTERCOMUNAL","UNICOMUNAL")</f>
        <v>INTERCOMUNAL</v>
      </c>
      <c r="O1091" s="13" t="str">
        <f t="shared" ref="O1091:O1154" si="90">IF(I1091="INTERPROVINCIAL","INTERPROVINCIAL","UNIPROVINCIAL")</f>
        <v>INTERPROVINCIAL</v>
      </c>
      <c r="P1091" s="13" t="str">
        <f>_xlfn.XLOOKUP($A1091,ZONAS!$A$2:$A$18,ZONAS!$B$2:$B$18)</f>
        <v>SUR</v>
      </c>
      <c r="Q1091" s="13" t="str">
        <f>_xlfn.XLOOKUP($B1091,ZONAS!$D$2:$D$11,ZONAS!$E$2:$E$11)</f>
        <v>DVIA</v>
      </c>
    </row>
    <row r="1092" spans="1:17" x14ac:dyDescent="0.2">
      <c r="A1092" s="4" t="s">
        <v>132</v>
      </c>
      <c r="B1092" s="4" t="s">
        <v>257</v>
      </c>
      <c r="C1092" s="5" t="s">
        <v>7</v>
      </c>
      <c r="D1092" s="5" t="s">
        <v>2146</v>
      </c>
      <c r="E1092" s="4" t="s">
        <v>2147</v>
      </c>
      <c r="F1092" s="36">
        <v>648000</v>
      </c>
      <c r="G1092" s="36">
        <v>0</v>
      </c>
      <c r="H1092" s="36">
        <v>648000</v>
      </c>
      <c r="I1092" s="4" t="s">
        <v>77</v>
      </c>
      <c r="J1092" s="4" t="s">
        <v>1315</v>
      </c>
      <c r="K1092" s="12">
        <f t="shared" si="86"/>
        <v>648000000</v>
      </c>
      <c r="L1092" s="12">
        <f t="shared" si="87"/>
        <v>0</v>
      </c>
      <c r="M1092" s="12">
        <f t="shared" si="88"/>
        <v>648000000</v>
      </c>
      <c r="N1092" s="13" t="str">
        <f t="shared" si="89"/>
        <v>UNICOMUNAL</v>
      </c>
      <c r="O1092" s="13" t="str">
        <f t="shared" si="90"/>
        <v>UNIPROVINCIAL</v>
      </c>
      <c r="P1092" s="13" t="str">
        <f>_xlfn.XLOOKUP($A1092,ZONAS!$A$2:$A$18,ZONAS!$B$2:$B$18)</f>
        <v>SUR</v>
      </c>
      <c r="Q1092" s="13" t="str">
        <f>_xlfn.XLOOKUP($B1092,ZONAS!$D$2:$D$11,ZONAS!$E$2:$E$11)</f>
        <v>DVIA</v>
      </c>
    </row>
    <row r="1093" spans="1:17" x14ac:dyDescent="0.2">
      <c r="A1093" s="4" t="s">
        <v>132</v>
      </c>
      <c r="B1093" s="4" t="s">
        <v>257</v>
      </c>
      <c r="C1093" s="5" t="s">
        <v>7</v>
      </c>
      <c r="D1093" s="5" t="s">
        <v>1299</v>
      </c>
      <c r="E1093" s="4" t="s">
        <v>1300</v>
      </c>
      <c r="F1093" s="36">
        <v>5000</v>
      </c>
      <c r="G1093" s="36">
        <v>0</v>
      </c>
      <c r="H1093" s="36">
        <v>5000</v>
      </c>
      <c r="I1093" s="4" t="s">
        <v>78</v>
      </c>
      <c r="J1093" s="4" t="s">
        <v>79</v>
      </c>
      <c r="K1093" s="12">
        <f t="shared" si="86"/>
        <v>5000000</v>
      </c>
      <c r="L1093" s="12">
        <f t="shared" si="87"/>
        <v>0</v>
      </c>
      <c r="M1093" s="12">
        <f t="shared" si="88"/>
        <v>5000000</v>
      </c>
      <c r="N1093" s="13" t="str">
        <f t="shared" si="89"/>
        <v>UNICOMUNAL</v>
      </c>
      <c r="O1093" s="13" t="str">
        <f t="shared" si="90"/>
        <v>UNIPROVINCIAL</v>
      </c>
      <c r="P1093" s="13" t="str">
        <f>_xlfn.XLOOKUP($A1093,ZONAS!$A$2:$A$18,ZONAS!$B$2:$B$18)</f>
        <v>SUR</v>
      </c>
      <c r="Q1093" s="13" t="str">
        <f>_xlfn.XLOOKUP($B1093,ZONAS!$D$2:$D$11,ZONAS!$E$2:$E$11)</f>
        <v>DVIA</v>
      </c>
    </row>
    <row r="1094" spans="1:17" x14ac:dyDescent="0.2">
      <c r="A1094" s="4" t="s">
        <v>132</v>
      </c>
      <c r="B1094" s="4" t="s">
        <v>257</v>
      </c>
      <c r="C1094" s="5" t="s">
        <v>7</v>
      </c>
      <c r="D1094" s="5" t="s">
        <v>1301</v>
      </c>
      <c r="E1094" s="4" t="s">
        <v>1302</v>
      </c>
      <c r="F1094" s="36">
        <v>291000</v>
      </c>
      <c r="G1094" s="36">
        <v>0</v>
      </c>
      <c r="H1094" s="36">
        <v>291000</v>
      </c>
      <c r="I1094" s="4" t="s">
        <v>77</v>
      </c>
      <c r="J1094" s="4" t="s">
        <v>82</v>
      </c>
      <c r="K1094" s="12">
        <f t="shared" si="86"/>
        <v>291000000</v>
      </c>
      <c r="L1094" s="12">
        <f t="shared" si="87"/>
        <v>0</v>
      </c>
      <c r="M1094" s="12">
        <f t="shared" si="88"/>
        <v>291000000</v>
      </c>
      <c r="N1094" s="13" t="str">
        <f t="shared" si="89"/>
        <v>UNICOMUNAL</v>
      </c>
      <c r="O1094" s="13" t="str">
        <f t="shared" si="90"/>
        <v>UNIPROVINCIAL</v>
      </c>
      <c r="P1094" s="13" t="str">
        <f>_xlfn.XLOOKUP($A1094,ZONAS!$A$2:$A$18,ZONAS!$B$2:$B$18)</f>
        <v>SUR</v>
      </c>
      <c r="Q1094" s="13" t="str">
        <f>_xlfn.XLOOKUP($B1094,ZONAS!$D$2:$D$11,ZONAS!$E$2:$E$11)</f>
        <v>DVIA</v>
      </c>
    </row>
    <row r="1095" spans="1:17" x14ac:dyDescent="0.2">
      <c r="A1095" s="4" t="s">
        <v>132</v>
      </c>
      <c r="B1095" s="4" t="s">
        <v>257</v>
      </c>
      <c r="C1095" s="5" t="s">
        <v>7</v>
      </c>
      <c r="D1095" s="5" t="s">
        <v>1303</v>
      </c>
      <c r="E1095" s="4" t="s">
        <v>1304</v>
      </c>
      <c r="F1095" s="36">
        <v>5000</v>
      </c>
      <c r="G1095" s="36">
        <v>0</v>
      </c>
      <c r="H1095" s="36">
        <v>5000</v>
      </c>
      <c r="I1095" s="4" t="s">
        <v>78</v>
      </c>
      <c r="J1095" s="4" t="s">
        <v>1305</v>
      </c>
      <c r="K1095" s="12">
        <f t="shared" si="86"/>
        <v>5000000</v>
      </c>
      <c r="L1095" s="12">
        <f t="shared" si="87"/>
        <v>0</v>
      </c>
      <c r="M1095" s="12">
        <f t="shared" si="88"/>
        <v>5000000</v>
      </c>
      <c r="N1095" s="13" t="str">
        <f t="shared" si="89"/>
        <v>UNICOMUNAL</v>
      </c>
      <c r="O1095" s="13" t="str">
        <f t="shared" si="90"/>
        <v>UNIPROVINCIAL</v>
      </c>
      <c r="P1095" s="13" t="str">
        <f>_xlfn.XLOOKUP($A1095,ZONAS!$A$2:$A$18,ZONAS!$B$2:$B$18)</f>
        <v>SUR</v>
      </c>
      <c r="Q1095" s="13" t="str">
        <f>_xlfn.XLOOKUP($B1095,ZONAS!$D$2:$D$11,ZONAS!$E$2:$E$11)</f>
        <v>DVIA</v>
      </c>
    </row>
    <row r="1096" spans="1:17" x14ac:dyDescent="0.2">
      <c r="A1096" s="4" t="s">
        <v>132</v>
      </c>
      <c r="B1096" s="4" t="s">
        <v>257</v>
      </c>
      <c r="C1096" s="5" t="s">
        <v>7</v>
      </c>
      <c r="D1096" s="5" t="s">
        <v>2769</v>
      </c>
      <c r="E1096" s="4" t="s">
        <v>3100</v>
      </c>
      <c r="F1096" s="36">
        <v>110000</v>
      </c>
      <c r="G1096" s="36">
        <v>0</v>
      </c>
      <c r="H1096" s="36">
        <v>110000</v>
      </c>
      <c r="I1096" s="4" t="s">
        <v>77</v>
      </c>
      <c r="J1096" s="4" t="s">
        <v>24</v>
      </c>
      <c r="K1096" s="12">
        <f t="shared" si="86"/>
        <v>110000000</v>
      </c>
      <c r="L1096" s="12">
        <f t="shared" si="87"/>
        <v>0</v>
      </c>
      <c r="M1096" s="12">
        <f t="shared" si="88"/>
        <v>110000000</v>
      </c>
      <c r="N1096" s="13" t="str">
        <f t="shared" si="89"/>
        <v>INTERCOMUNAL</v>
      </c>
      <c r="O1096" s="13" t="str">
        <f t="shared" si="90"/>
        <v>UNIPROVINCIAL</v>
      </c>
      <c r="P1096" s="13" t="str">
        <f>_xlfn.XLOOKUP($A1096,ZONAS!$A$2:$A$18,ZONAS!$B$2:$B$18)</f>
        <v>SUR</v>
      </c>
      <c r="Q1096" s="13" t="str">
        <f>_xlfn.XLOOKUP($B1096,ZONAS!$D$2:$D$11,ZONAS!$E$2:$E$11)</f>
        <v>DVIA</v>
      </c>
    </row>
    <row r="1097" spans="1:17" x14ac:dyDescent="0.2">
      <c r="A1097" s="4" t="s">
        <v>132</v>
      </c>
      <c r="B1097" s="4" t="s">
        <v>257</v>
      </c>
      <c r="C1097" s="5" t="s">
        <v>7</v>
      </c>
      <c r="D1097" s="5" t="s">
        <v>1306</v>
      </c>
      <c r="E1097" s="4" t="s">
        <v>1307</v>
      </c>
      <c r="F1097" s="36">
        <v>6000</v>
      </c>
      <c r="G1097" s="36">
        <v>0</v>
      </c>
      <c r="H1097" s="36">
        <v>6000</v>
      </c>
      <c r="I1097" s="4" t="s">
        <v>77</v>
      </c>
      <c r="J1097" s="4" t="s">
        <v>1259</v>
      </c>
      <c r="K1097" s="12">
        <f t="shared" si="86"/>
        <v>6000000</v>
      </c>
      <c r="L1097" s="12">
        <f t="shared" si="87"/>
        <v>0</v>
      </c>
      <c r="M1097" s="12">
        <f t="shared" si="88"/>
        <v>6000000</v>
      </c>
      <c r="N1097" s="13" t="str">
        <f t="shared" si="89"/>
        <v>UNICOMUNAL</v>
      </c>
      <c r="O1097" s="13" t="str">
        <f t="shared" si="90"/>
        <v>UNIPROVINCIAL</v>
      </c>
      <c r="P1097" s="13" t="str">
        <f>_xlfn.XLOOKUP($A1097,ZONAS!$A$2:$A$18,ZONAS!$B$2:$B$18)</f>
        <v>SUR</v>
      </c>
      <c r="Q1097" s="13" t="str">
        <f>_xlfn.XLOOKUP($B1097,ZONAS!$D$2:$D$11,ZONAS!$E$2:$E$11)</f>
        <v>DVIA</v>
      </c>
    </row>
    <row r="1098" spans="1:17" x14ac:dyDescent="0.2">
      <c r="A1098" s="4" t="s">
        <v>132</v>
      </c>
      <c r="B1098" s="4" t="s">
        <v>257</v>
      </c>
      <c r="C1098" s="5" t="s">
        <v>7</v>
      </c>
      <c r="D1098" s="5" t="s">
        <v>1308</v>
      </c>
      <c r="E1098" s="4" t="s">
        <v>1309</v>
      </c>
      <c r="F1098" s="36">
        <v>58300</v>
      </c>
      <c r="G1098" s="36">
        <v>18.353000000000002</v>
      </c>
      <c r="H1098" s="36">
        <v>58281.646999999997</v>
      </c>
      <c r="I1098" s="4" t="s">
        <v>77</v>
      </c>
      <c r="J1098" s="4" t="s">
        <v>83</v>
      </c>
      <c r="K1098" s="12">
        <f t="shared" si="86"/>
        <v>58300000</v>
      </c>
      <c r="L1098" s="12">
        <f t="shared" si="87"/>
        <v>18353</v>
      </c>
      <c r="M1098" s="12">
        <f t="shared" si="88"/>
        <v>58281647</v>
      </c>
      <c r="N1098" s="13" t="str">
        <f t="shared" si="89"/>
        <v>UNICOMUNAL</v>
      </c>
      <c r="O1098" s="13" t="str">
        <f t="shared" si="90"/>
        <v>UNIPROVINCIAL</v>
      </c>
      <c r="P1098" s="13" t="str">
        <f>_xlfn.XLOOKUP($A1098,ZONAS!$A$2:$A$18,ZONAS!$B$2:$B$18)</f>
        <v>SUR</v>
      </c>
      <c r="Q1098" s="13" t="str">
        <f>_xlfn.XLOOKUP($B1098,ZONAS!$D$2:$D$11,ZONAS!$E$2:$E$11)</f>
        <v>DVIA</v>
      </c>
    </row>
    <row r="1099" spans="1:17" x14ac:dyDescent="0.2">
      <c r="A1099" s="4" t="s">
        <v>132</v>
      </c>
      <c r="B1099" s="4" t="s">
        <v>257</v>
      </c>
      <c r="C1099" s="5" t="s">
        <v>7</v>
      </c>
      <c r="D1099" s="5" t="s">
        <v>1310</v>
      </c>
      <c r="E1099" s="4" t="s">
        <v>1311</v>
      </c>
      <c r="F1099" s="36">
        <v>1459000</v>
      </c>
      <c r="G1099" s="36">
        <v>0</v>
      </c>
      <c r="H1099" s="36">
        <v>1459000</v>
      </c>
      <c r="I1099" s="4" t="s">
        <v>77</v>
      </c>
      <c r="J1099" s="4" t="s">
        <v>1312</v>
      </c>
      <c r="K1099" s="12">
        <f t="shared" si="86"/>
        <v>1459000000</v>
      </c>
      <c r="L1099" s="12">
        <f t="shared" si="87"/>
        <v>0</v>
      </c>
      <c r="M1099" s="12">
        <f t="shared" si="88"/>
        <v>1459000000</v>
      </c>
      <c r="N1099" s="13" t="str">
        <f t="shared" si="89"/>
        <v>UNICOMUNAL</v>
      </c>
      <c r="O1099" s="13" t="str">
        <f t="shared" si="90"/>
        <v>UNIPROVINCIAL</v>
      </c>
      <c r="P1099" s="13" t="str">
        <f>_xlfn.XLOOKUP($A1099,ZONAS!$A$2:$A$18,ZONAS!$B$2:$B$18)</f>
        <v>SUR</v>
      </c>
      <c r="Q1099" s="13" t="str">
        <f>_xlfn.XLOOKUP($B1099,ZONAS!$D$2:$D$11,ZONAS!$E$2:$E$11)</f>
        <v>DVIA</v>
      </c>
    </row>
    <row r="1100" spans="1:17" x14ac:dyDescent="0.2">
      <c r="A1100" s="4" t="s">
        <v>132</v>
      </c>
      <c r="B1100" s="4" t="s">
        <v>257</v>
      </c>
      <c r="C1100" s="5" t="s">
        <v>7</v>
      </c>
      <c r="D1100" s="5" t="s">
        <v>1313</v>
      </c>
      <c r="E1100" s="4" t="s">
        <v>1314</v>
      </c>
      <c r="F1100" s="36">
        <v>1000</v>
      </c>
      <c r="G1100" s="36">
        <v>95.561000000000007</v>
      </c>
      <c r="H1100" s="36">
        <v>904.43899999999996</v>
      </c>
      <c r="I1100" s="4" t="s">
        <v>77</v>
      </c>
      <c r="J1100" s="4" t="s">
        <v>1315</v>
      </c>
      <c r="K1100" s="12">
        <f t="shared" si="86"/>
        <v>1000000</v>
      </c>
      <c r="L1100" s="12">
        <f t="shared" si="87"/>
        <v>95561</v>
      </c>
      <c r="M1100" s="12">
        <f t="shared" si="88"/>
        <v>904439</v>
      </c>
      <c r="N1100" s="13" t="str">
        <f t="shared" si="89"/>
        <v>UNICOMUNAL</v>
      </c>
      <c r="O1100" s="13" t="str">
        <f t="shared" si="90"/>
        <v>UNIPROVINCIAL</v>
      </c>
      <c r="P1100" s="13" t="str">
        <f>_xlfn.XLOOKUP($A1100,ZONAS!$A$2:$A$18,ZONAS!$B$2:$B$18)</f>
        <v>SUR</v>
      </c>
      <c r="Q1100" s="13" t="str">
        <f>_xlfn.XLOOKUP($B1100,ZONAS!$D$2:$D$11,ZONAS!$E$2:$E$11)</f>
        <v>DVIA</v>
      </c>
    </row>
    <row r="1101" spans="1:17" x14ac:dyDescent="0.2">
      <c r="A1101" s="4" t="s">
        <v>132</v>
      </c>
      <c r="B1101" s="4" t="s">
        <v>257</v>
      </c>
      <c r="C1101" s="5" t="s">
        <v>7</v>
      </c>
      <c r="D1101" s="5" t="s">
        <v>1316</v>
      </c>
      <c r="E1101" s="4" t="s">
        <v>2556</v>
      </c>
      <c r="F1101" s="36">
        <v>318000</v>
      </c>
      <c r="G1101" s="36">
        <v>111756.876</v>
      </c>
      <c r="H1101" s="36">
        <v>206243.12400000001</v>
      </c>
      <c r="I1101" s="4" t="s">
        <v>77</v>
      </c>
      <c r="J1101" s="4" t="s">
        <v>1298</v>
      </c>
      <c r="K1101" s="12">
        <f t="shared" si="86"/>
        <v>318000000</v>
      </c>
      <c r="L1101" s="12">
        <f t="shared" si="87"/>
        <v>111756876</v>
      </c>
      <c r="M1101" s="12">
        <f t="shared" si="88"/>
        <v>206243124</v>
      </c>
      <c r="N1101" s="13" t="str">
        <f t="shared" si="89"/>
        <v>UNICOMUNAL</v>
      </c>
      <c r="O1101" s="13" t="str">
        <f t="shared" si="90"/>
        <v>UNIPROVINCIAL</v>
      </c>
      <c r="P1101" s="13" t="str">
        <f>_xlfn.XLOOKUP($A1101,ZONAS!$A$2:$A$18,ZONAS!$B$2:$B$18)</f>
        <v>SUR</v>
      </c>
      <c r="Q1101" s="13" t="str">
        <f>_xlfn.XLOOKUP($B1101,ZONAS!$D$2:$D$11,ZONAS!$E$2:$E$11)</f>
        <v>DVIA</v>
      </c>
    </row>
    <row r="1102" spans="1:17" x14ac:dyDescent="0.2">
      <c r="A1102" s="4" t="s">
        <v>132</v>
      </c>
      <c r="B1102" s="4" t="s">
        <v>257</v>
      </c>
      <c r="C1102" s="5" t="s">
        <v>7</v>
      </c>
      <c r="D1102" s="5" t="s">
        <v>1317</v>
      </c>
      <c r="E1102" s="4" t="s">
        <v>1318</v>
      </c>
      <c r="F1102" s="36">
        <v>55000</v>
      </c>
      <c r="G1102" s="36">
        <v>0</v>
      </c>
      <c r="H1102" s="36">
        <v>55000</v>
      </c>
      <c r="I1102" s="4" t="s">
        <v>77</v>
      </c>
      <c r="J1102" s="4" t="s">
        <v>1296</v>
      </c>
      <c r="K1102" s="12">
        <f t="shared" si="86"/>
        <v>55000000</v>
      </c>
      <c r="L1102" s="12">
        <f t="shared" si="87"/>
        <v>0</v>
      </c>
      <c r="M1102" s="12">
        <f t="shared" si="88"/>
        <v>55000000</v>
      </c>
      <c r="N1102" s="13" t="str">
        <f t="shared" si="89"/>
        <v>UNICOMUNAL</v>
      </c>
      <c r="O1102" s="13" t="str">
        <f t="shared" si="90"/>
        <v>UNIPROVINCIAL</v>
      </c>
      <c r="P1102" s="13" t="str">
        <f>_xlfn.XLOOKUP($A1102,ZONAS!$A$2:$A$18,ZONAS!$B$2:$B$18)</f>
        <v>SUR</v>
      </c>
      <c r="Q1102" s="13" t="str">
        <f>_xlfn.XLOOKUP($B1102,ZONAS!$D$2:$D$11,ZONAS!$E$2:$E$11)</f>
        <v>DVIA</v>
      </c>
    </row>
    <row r="1103" spans="1:17" x14ac:dyDescent="0.2">
      <c r="A1103" s="4" t="s">
        <v>132</v>
      </c>
      <c r="B1103" s="4" t="s">
        <v>257</v>
      </c>
      <c r="C1103" s="5" t="s">
        <v>7</v>
      </c>
      <c r="D1103" s="5" t="s">
        <v>1319</v>
      </c>
      <c r="E1103" s="4" t="s">
        <v>1320</v>
      </c>
      <c r="F1103" s="36">
        <v>532000</v>
      </c>
      <c r="G1103" s="36">
        <v>51575.148000000001</v>
      </c>
      <c r="H1103" s="36">
        <v>480424.85200000001</v>
      </c>
      <c r="I1103" s="4" t="s">
        <v>1248</v>
      </c>
      <c r="J1103" s="4" t="s">
        <v>1321</v>
      </c>
      <c r="K1103" s="12">
        <f t="shared" si="86"/>
        <v>532000000</v>
      </c>
      <c r="L1103" s="12">
        <f t="shared" si="87"/>
        <v>51575148</v>
      </c>
      <c r="M1103" s="12">
        <f t="shared" si="88"/>
        <v>480424852</v>
      </c>
      <c r="N1103" s="13" t="str">
        <f t="shared" si="89"/>
        <v>UNICOMUNAL</v>
      </c>
      <c r="O1103" s="13" t="str">
        <f t="shared" si="90"/>
        <v>UNIPROVINCIAL</v>
      </c>
      <c r="P1103" s="13" t="str">
        <f>_xlfn.XLOOKUP($A1103,ZONAS!$A$2:$A$18,ZONAS!$B$2:$B$18)</f>
        <v>SUR</v>
      </c>
      <c r="Q1103" s="13" t="str">
        <f>_xlfn.XLOOKUP($B1103,ZONAS!$D$2:$D$11,ZONAS!$E$2:$E$11)</f>
        <v>DVIA</v>
      </c>
    </row>
    <row r="1104" spans="1:17" x14ac:dyDescent="0.2">
      <c r="A1104" s="4" t="s">
        <v>132</v>
      </c>
      <c r="B1104" s="4" t="s">
        <v>257</v>
      </c>
      <c r="C1104" s="5" t="s">
        <v>7</v>
      </c>
      <c r="D1104" s="5" t="s">
        <v>1322</v>
      </c>
      <c r="E1104" s="4" t="s">
        <v>1323</v>
      </c>
      <c r="F1104" s="36">
        <v>152000</v>
      </c>
      <c r="G1104" s="36">
        <v>0</v>
      </c>
      <c r="H1104" s="36">
        <v>152000</v>
      </c>
      <c r="I1104" s="4" t="s">
        <v>78</v>
      </c>
      <c r="J1104" s="4" t="s">
        <v>79</v>
      </c>
      <c r="K1104" s="12">
        <f t="shared" si="86"/>
        <v>152000000</v>
      </c>
      <c r="L1104" s="12">
        <f t="shared" si="87"/>
        <v>0</v>
      </c>
      <c r="M1104" s="12">
        <f t="shared" si="88"/>
        <v>152000000</v>
      </c>
      <c r="N1104" s="13" t="str">
        <f t="shared" si="89"/>
        <v>UNICOMUNAL</v>
      </c>
      <c r="O1104" s="13" t="str">
        <f t="shared" si="90"/>
        <v>UNIPROVINCIAL</v>
      </c>
      <c r="P1104" s="13" t="str">
        <f>_xlfn.XLOOKUP($A1104,ZONAS!$A$2:$A$18,ZONAS!$B$2:$B$18)</f>
        <v>SUR</v>
      </c>
      <c r="Q1104" s="13" t="str">
        <f>_xlfn.XLOOKUP($B1104,ZONAS!$D$2:$D$11,ZONAS!$E$2:$E$11)</f>
        <v>DVIA</v>
      </c>
    </row>
    <row r="1105" spans="1:17" x14ac:dyDescent="0.2">
      <c r="A1105" s="4" t="s">
        <v>132</v>
      </c>
      <c r="B1105" s="4" t="s">
        <v>257</v>
      </c>
      <c r="C1105" s="5" t="s">
        <v>7</v>
      </c>
      <c r="D1105" s="5" t="s">
        <v>1324</v>
      </c>
      <c r="E1105" s="4" t="s">
        <v>1325</v>
      </c>
      <c r="F1105" s="36">
        <v>295000</v>
      </c>
      <c r="G1105" s="36">
        <v>54953.73</v>
      </c>
      <c r="H1105" s="36">
        <v>240046.27</v>
      </c>
      <c r="I1105" s="4" t="s">
        <v>77</v>
      </c>
      <c r="J1105" s="4" t="s">
        <v>1296</v>
      </c>
      <c r="K1105" s="12">
        <f t="shared" si="86"/>
        <v>295000000</v>
      </c>
      <c r="L1105" s="12">
        <f t="shared" si="87"/>
        <v>54953730</v>
      </c>
      <c r="M1105" s="12">
        <f t="shared" si="88"/>
        <v>240046270</v>
      </c>
      <c r="N1105" s="13" t="str">
        <f t="shared" si="89"/>
        <v>UNICOMUNAL</v>
      </c>
      <c r="O1105" s="13" t="str">
        <f t="shared" si="90"/>
        <v>UNIPROVINCIAL</v>
      </c>
      <c r="P1105" s="13" t="str">
        <f>_xlfn.XLOOKUP($A1105,ZONAS!$A$2:$A$18,ZONAS!$B$2:$B$18)</f>
        <v>SUR</v>
      </c>
      <c r="Q1105" s="13" t="str">
        <f>_xlfn.XLOOKUP($B1105,ZONAS!$D$2:$D$11,ZONAS!$E$2:$E$11)</f>
        <v>DVIA</v>
      </c>
    </row>
    <row r="1106" spans="1:17" ht="89.25" x14ac:dyDescent="0.2">
      <c r="A1106" s="4" t="s">
        <v>132</v>
      </c>
      <c r="B1106" s="4" t="s">
        <v>257</v>
      </c>
      <c r="C1106" s="5" t="s">
        <v>7</v>
      </c>
      <c r="D1106" s="5" t="s">
        <v>3749</v>
      </c>
      <c r="E1106" s="4" t="s">
        <v>3750</v>
      </c>
      <c r="F1106" s="36">
        <v>181000</v>
      </c>
      <c r="G1106" s="36">
        <v>881.83100000000002</v>
      </c>
      <c r="H1106" s="36">
        <v>180118.16899999999</v>
      </c>
      <c r="I1106" s="4" t="s">
        <v>1248</v>
      </c>
      <c r="J1106" s="4" t="s">
        <v>1249</v>
      </c>
      <c r="K1106" s="12">
        <f t="shared" si="86"/>
        <v>181000000</v>
      </c>
      <c r="L1106" s="12">
        <f t="shared" si="87"/>
        <v>881831</v>
      </c>
      <c r="M1106" s="12">
        <f t="shared" si="88"/>
        <v>180118169</v>
      </c>
      <c r="N1106" s="13" t="str">
        <f t="shared" si="89"/>
        <v>UNICOMUNAL</v>
      </c>
      <c r="O1106" s="13" t="str">
        <f t="shared" si="90"/>
        <v>UNIPROVINCIAL</v>
      </c>
      <c r="P1106" s="13" t="str">
        <f>_xlfn.XLOOKUP($A1106,ZONAS!$A$2:$A$18,ZONAS!$B$2:$B$18)</f>
        <v>SUR</v>
      </c>
      <c r="Q1106" s="13" t="str">
        <f>_xlfn.XLOOKUP($B1106,ZONAS!$D$2:$D$11,ZONAS!$E$2:$E$11)</f>
        <v>DVIA</v>
      </c>
    </row>
    <row r="1107" spans="1:17" x14ac:dyDescent="0.2">
      <c r="A1107" s="4" t="s">
        <v>132</v>
      </c>
      <c r="B1107" s="4" t="s">
        <v>257</v>
      </c>
      <c r="C1107" s="5" t="s">
        <v>7</v>
      </c>
      <c r="D1107" s="5" t="s">
        <v>3751</v>
      </c>
      <c r="E1107" s="4" t="s">
        <v>3752</v>
      </c>
      <c r="F1107" s="36">
        <v>7173000</v>
      </c>
      <c r="G1107" s="36">
        <v>258994.61800000002</v>
      </c>
      <c r="H1107" s="36">
        <v>6914005.3820000002</v>
      </c>
      <c r="I1107" s="4" t="s">
        <v>23</v>
      </c>
      <c r="J1107" s="4" t="s">
        <v>24</v>
      </c>
      <c r="K1107" s="12">
        <f t="shared" si="86"/>
        <v>7173000000</v>
      </c>
      <c r="L1107" s="12">
        <f t="shared" si="87"/>
        <v>258994618.00000003</v>
      </c>
      <c r="M1107" s="12">
        <f t="shared" si="88"/>
        <v>6914005382</v>
      </c>
      <c r="N1107" s="13" t="str">
        <f t="shared" si="89"/>
        <v>INTERCOMUNAL</v>
      </c>
      <c r="O1107" s="13" t="str">
        <f t="shared" si="90"/>
        <v>INTERPROVINCIAL</v>
      </c>
      <c r="P1107" s="13" t="str">
        <f>_xlfn.XLOOKUP($A1107,ZONAS!$A$2:$A$18,ZONAS!$B$2:$B$18)</f>
        <v>SUR</v>
      </c>
      <c r="Q1107" s="13" t="str">
        <f>_xlfn.XLOOKUP($B1107,ZONAS!$D$2:$D$11,ZONAS!$E$2:$E$11)</f>
        <v>DVIA</v>
      </c>
    </row>
    <row r="1108" spans="1:17" x14ac:dyDescent="0.2">
      <c r="A1108" s="4" t="s">
        <v>132</v>
      </c>
      <c r="B1108" s="4" t="s">
        <v>257</v>
      </c>
      <c r="C1108" s="5" t="s">
        <v>7</v>
      </c>
      <c r="D1108" s="5" t="s">
        <v>1326</v>
      </c>
      <c r="E1108" s="4" t="s">
        <v>1327</v>
      </c>
      <c r="F1108" s="36">
        <v>142000</v>
      </c>
      <c r="G1108" s="36">
        <v>0</v>
      </c>
      <c r="H1108" s="36">
        <v>142000</v>
      </c>
      <c r="I1108" s="4" t="s">
        <v>77</v>
      </c>
      <c r="J1108" s="4" t="s">
        <v>3101</v>
      </c>
      <c r="K1108" s="12">
        <f t="shared" si="86"/>
        <v>142000000</v>
      </c>
      <c r="L1108" s="12">
        <f t="shared" si="87"/>
        <v>0</v>
      </c>
      <c r="M1108" s="12">
        <f t="shared" si="88"/>
        <v>142000000</v>
      </c>
      <c r="N1108" s="13" t="str">
        <f t="shared" si="89"/>
        <v>UNICOMUNAL</v>
      </c>
      <c r="O1108" s="13" t="str">
        <f t="shared" si="90"/>
        <v>UNIPROVINCIAL</v>
      </c>
      <c r="P1108" s="13" t="str">
        <f>_xlfn.XLOOKUP($A1108,ZONAS!$A$2:$A$18,ZONAS!$B$2:$B$18)</f>
        <v>SUR</v>
      </c>
      <c r="Q1108" s="13" t="str">
        <f>_xlfn.XLOOKUP($B1108,ZONAS!$D$2:$D$11,ZONAS!$E$2:$E$11)</f>
        <v>DVIA</v>
      </c>
    </row>
    <row r="1109" spans="1:17" x14ac:dyDescent="0.2">
      <c r="A1109" s="4" t="s">
        <v>132</v>
      </c>
      <c r="B1109" s="4" t="s">
        <v>257</v>
      </c>
      <c r="C1109" s="5" t="s">
        <v>7</v>
      </c>
      <c r="D1109" s="5" t="s">
        <v>1328</v>
      </c>
      <c r="E1109" s="4" t="s">
        <v>1329</v>
      </c>
      <c r="F1109" s="36">
        <v>188000</v>
      </c>
      <c r="G1109" s="36">
        <v>0</v>
      </c>
      <c r="H1109" s="36">
        <v>188000</v>
      </c>
      <c r="I1109" s="4" t="s">
        <v>77</v>
      </c>
      <c r="J1109" s="4" t="s">
        <v>81</v>
      </c>
      <c r="K1109" s="12">
        <f t="shared" si="86"/>
        <v>188000000</v>
      </c>
      <c r="L1109" s="12">
        <f t="shared" si="87"/>
        <v>0</v>
      </c>
      <c r="M1109" s="12">
        <f t="shared" si="88"/>
        <v>188000000</v>
      </c>
      <c r="N1109" s="13" t="str">
        <f t="shared" si="89"/>
        <v>UNICOMUNAL</v>
      </c>
      <c r="O1109" s="13" t="str">
        <f t="shared" si="90"/>
        <v>UNIPROVINCIAL</v>
      </c>
      <c r="P1109" s="13" t="str">
        <f>_xlfn.XLOOKUP($A1109,ZONAS!$A$2:$A$18,ZONAS!$B$2:$B$18)</f>
        <v>SUR</v>
      </c>
      <c r="Q1109" s="13" t="str">
        <f>_xlfn.XLOOKUP($B1109,ZONAS!$D$2:$D$11,ZONAS!$E$2:$E$11)</f>
        <v>DVIA</v>
      </c>
    </row>
    <row r="1110" spans="1:17" x14ac:dyDescent="0.2">
      <c r="A1110" s="4" t="s">
        <v>132</v>
      </c>
      <c r="B1110" s="4" t="s">
        <v>257</v>
      </c>
      <c r="C1110" s="5" t="s">
        <v>7</v>
      </c>
      <c r="D1110" s="5" t="s">
        <v>1330</v>
      </c>
      <c r="E1110" s="4" t="s">
        <v>1331</v>
      </c>
      <c r="F1110" s="36">
        <v>20000</v>
      </c>
      <c r="G1110" s="36">
        <v>19890.623</v>
      </c>
      <c r="H1110" s="36">
        <v>109.37700000000041</v>
      </c>
      <c r="I1110" s="4" t="s">
        <v>77</v>
      </c>
      <c r="J1110" s="4" t="s">
        <v>1332</v>
      </c>
      <c r="K1110" s="12">
        <f t="shared" si="86"/>
        <v>20000000</v>
      </c>
      <c r="L1110" s="12">
        <f t="shared" si="87"/>
        <v>19890623</v>
      </c>
      <c r="M1110" s="12">
        <f t="shared" si="88"/>
        <v>109377.00000000041</v>
      </c>
      <c r="N1110" s="13" t="str">
        <f t="shared" si="89"/>
        <v>UNICOMUNAL</v>
      </c>
      <c r="O1110" s="13" t="str">
        <f t="shared" si="90"/>
        <v>UNIPROVINCIAL</v>
      </c>
      <c r="P1110" s="13" t="str">
        <f>_xlfn.XLOOKUP($A1110,ZONAS!$A$2:$A$18,ZONAS!$B$2:$B$18)</f>
        <v>SUR</v>
      </c>
      <c r="Q1110" s="13" t="str">
        <f>_xlfn.XLOOKUP($B1110,ZONAS!$D$2:$D$11,ZONAS!$E$2:$E$11)</f>
        <v>DVIA</v>
      </c>
    </row>
    <row r="1111" spans="1:17" x14ac:dyDescent="0.2">
      <c r="A1111" s="4" t="s">
        <v>132</v>
      </c>
      <c r="B1111" s="4" t="s">
        <v>257</v>
      </c>
      <c r="C1111" s="5" t="s">
        <v>7</v>
      </c>
      <c r="D1111" s="5" t="s">
        <v>1333</v>
      </c>
      <c r="E1111" s="4" t="s">
        <v>1334</v>
      </c>
      <c r="F1111" s="36">
        <v>1351000</v>
      </c>
      <c r="G1111" s="36">
        <v>659.90499999999997</v>
      </c>
      <c r="H1111" s="36">
        <v>1350340.095</v>
      </c>
      <c r="I1111" s="4" t="s">
        <v>78</v>
      </c>
      <c r="J1111" s="4" t="s">
        <v>79</v>
      </c>
      <c r="K1111" s="12">
        <f t="shared" si="86"/>
        <v>1351000000</v>
      </c>
      <c r="L1111" s="12">
        <f t="shared" si="87"/>
        <v>659905</v>
      </c>
      <c r="M1111" s="12">
        <f t="shared" si="88"/>
        <v>1350340095</v>
      </c>
      <c r="N1111" s="13" t="str">
        <f t="shared" si="89"/>
        <v>UNICOMUNAL</v>
      </c>
      <c r="O1111" s="13" t="str">
        <f t="shared" si="90"/>
        <v>UNIPROVINCIAL</v>
      </c>
      <c r="P1111" s="13" t="str">
        <f>_xlfn.XLOOKUP($A1111,ZONAS!$A$2:$A$18,ZONAS!$B$2:$B$18)</f>
        <v>SUR</v>
      </c>
      <c r="Q1111" s="13" t="str">
        <f>_xlfn.XLOOKUP($B1111,ZONAS!$D$2:$D$11,ZONAS!$E$2:$E$11)</f>
        <v>DVIA</v>
      </c>
    </row>
    <row r="1112" spans="1:17" x14ac:dyDescent="0.2">
      <c r="A1112" s="4" t="s">
        <v>132</v>
      </c>
      <c r="B1112" s="4" t="s">
        <v>257</v>
      </c>
      <c r="C1112" s="5" t="s">
        <v>7</v>
      </c>
      <c r="D1112" s="5" t="s">
        <v>1335</v>
      </c>
      <c r="E1112" s="4" t="s">
        <v>1336</v>
      </c>
      <c r="F1112" s="36">
        <v>160000</v>
      </c>
      <c r="G1112" s="36">
        <v>0</v>
      </c>
      <c r="H1112" s="36">
        <v>160000</v>
      </c>
      <c r="I1112" s="4" t="s">
        <v>77</v>
      </c>
      <c r="J1112" s="4" t="s">
        <v>1291</v>
      </c>
      <c r="K1112" s="12">
        <f t="shared" si="86"/>
        <v>160000000</v>
      </c>
      <c r="L1112" s="12">
        <f t="shared" si="87"/>
        <v>0</v>
      </c>
      <c r="M1112" s="12">
        <f t="shared" si="88"/>
        <v>160000000</v>
      </c>
      <c r="N1112" s="13" t="str">
        <f t="shared" si="89"/>
        <v>UNICOMUNAL</v>
      </c>
      <c r="O1112" s="13" t="str">
        <f t="shared" si="90"/>
        <v>UNIPROVINCIAL</v>
      </c>
      <c r="P1112" s="13" t="str">
        <f>_xlfn.XLOOKUP($A1112,ZONAS!$A$2:$A$18,ZONAS!$B$2:$B$18)</f>
        <v>SUR</v>
      </c>
      <c r="Q1112" s="13" t="str">
        <f>_xlfn.XLOOKUP($B1112,ZONAS!$D$2:$D$11,ZONAS!$E$2:$E$11)</f>
        <v>DVIA</v>
      </c>
    </row>
    <row r="1113" spans="1:17" x14ac:dyDescent="0.2">
      <c r="A1113" s="4" t="s">
        <v>132</v>
      </c>
      <c r="B1113" s="4" t="s">
        <v>257</v>
      </c>
      <c r="C1113" s="5" t="s">
        <v>7</v>
      </c>
      <c r="D1113" s="5" t="s">
        <v>4132</v>
      </c>
      <c r="E1113" s="4" t="s">
        <v>4133</v>
      </c>
      <c r="F1113" s="36">
        <v>30150</v>
      </c>
      <c r="G1113" s="36">
        <v>0</v>
      </c>
      <c r="H1113" s="36">
        <v>30150</v>
      </c>
      <c r="I1113" s="4" t="s">
        <v>77</v>
      </c>
      <c r="J1113" s="4" t="s">
        <v>1345</v>
      </c>
      <c r="K1113" s="12">
        <f t="shared" si="86"/>
        <v>30150000</v>
      </c>
      <c r="L1113" s="12">
        <f t="shared" si="87"/>
        <v>0</v>
      </c>
      <c r="M1113" s="12">
        <f t="shared" si="88"/>
        <v>30150000</v>
      </c>
      <c r="N1113" s="13" t="str">
        <f t="shared" si="89"/>
        <v>UNICOMUNAL</v>
      </c>
      <c r="O1113" s="13" t="str">
        <f t="shared" si="90"/>
        <v>UNIPROVINCIAL</v>
      </c>
      <c r="P1113" s="13" t="str">
        <f>_xlfn.XLOOKUP($A1113,ZONAS!$A$2:$A$18,ZONAS!$B$2:$B$18)</f>
        <v>SUR</v>
      </c>
      <c r="Q1113" s="13" t="str">
        <f>_xlfn.XLOOKUP($B1113,ZONAS!$D$2:$D$11,ZONAS!$E$2:$E$11)</f>
        <v>DVIA</v>
      </c>
    </row>
    <row r="1114" spans="1:17" x14ac:dyDescent="0.2">
      <c r="A1114" s="4" t="s">
        <v>132</v>
      </c>
      <c r="B1114" s="4" t="s">
        <v>257</v>
      </c>
      <c r="C1114" s="5" t="s">
        <v>7</v>
      </c>
      <c r="D1114" s="5" t="s">
        <v>3102</v>
      </c>
      <c r="E1114" s="4" t="s">
        <v>3103</v>
      </c>
      <c r="F1114" s="36">
        <v>53650</v>
      </c>
      <c r="G1114" s="36">
        <v>0</v>
      </c>
      <c r="H1114" s="36">
        <v>53650</v>
      </c>
      <c r="I1114" s="4" t="s">
        <v>77</v>
      </c>
      <c r="J1114" s="4" t="s">
        <v>1244</v>
      </c>
      <c r="K1114" s="12">
        <f t="shared" si="86"/>
        <v>53650000</v>
      </c>
      <c r="L1114" s="12">
        <f t="shared" si="87"/>
        <v>0</v>
      </c>
      <c r="M1114" s="12">
        <f t="shared" si="88"/>
        <v>53650000</v>
      </c>
      <c r="N1114" s="13" t="str">
        <f t="shared" si="89"/>
        <v>UNICOMUNAL</v>
      </c>
      <c r="O1114" s="13" t="str">
        <f t="shared" si="90"/>
        <v>UNIPROVINCIAL</v>
      </c>
      <c r="P1114" s="13" t="str">
        <f>_xlfn.XLOOKUP($A1114,ZONAS!$A$2:$A$18,ZONAS!$B$2:$B$18)</f>
        <v>SUR</v>
      </c>
      <c r="Q1114" s="13" t="str">
        <f>_xlfn.XLOOKUP($B1114,ZONAS!$D$2:$D$11,ZONAS!$E$2:$E$11)</f>
        <v>DVIA</v>
      </c>
    </row>
    <row r="1115" spans="1:17" x14ac:dyDescent="0.2">
      <c r="A1115" s="4" t="s">
        <v>132</v>
      </c>
      <c r="B1115" s="4" t="s">
        <v>257</v>
      </c>
      <c r="C1115" s="5" t="s">
        <v>7</v>
      </c>
      <c r="D1115" s="5" t="s">
        <v>3104</v>
      </c>
      <c r="E1115" s="4" t="s">
        <v>3105</v>
      </c>
      <c r="F1115" s="36">
        <v>123308</v>
      </c>
      <c r="G1115" s="36">
        <v>0</v>
      </c>
      <c r="H1115" s="36">
        <v>123308</v>
      </c>
      <c r="I1115" s="4" t="s">
        <v>78</v>
      </c>
      <c r="J1115" s="4" t="s">
        <v>1250</v>
      </c>
      <c r="K1115" s="12">
        <f t="shared" si="86"/>
        <v>123308000</v>
      </c>
      <c r="L1115" s="12">
        <f t="shared" si="87"/>
        <v>0</v>
      </c>
      <c r="M1115" s="12">
        <f t="shared" si="88"/>
        <v>123308000</v>
      </c>
      <c r="N1115" s="13" t="str">
        <f t="shared" si="89"/>
        <v>UNICOMUNAL</v>
      </c>
      <c r="O1115" s="13" t="str">
        <f t="shared" si="90"/>
        <v>UNIPROVINCIAL</v>
      </c>
      <c r="P1115" s="13" t="str">
        <f>_xlfn.XLOOKUP($A1115,ZONAS!$A$2:$A$18,ZONAS!$B$2:$B$18)</f>
        <v>SUR</v>
      </c>
      <c r="Q1115" s="13" t="str">
        <f>_xlfn.XLOOKUP($B1115,ZONAS!$D$2:$D$11,ZONAS!$E$2:$E$11)</f>
        <v>DVIA</v>
      </c>
    </row>
    <row r="1116" spans="1:17" ht="89.25" x14ac:dyDescent="0.2">
      <c r="A1116" s="4" t="s">
        <v>132</v>
      </c>
      <c r="B1116" s="4" t="s">
        <v>257</v>
      </c>
      <c r="C1116" s="5" t="s">
        <v>7</v>
      </c>
      <c r="D1116" s="5" t="s">
        <v>3753</v>
      </c>
      <c r="E1116" s="4" t="s">
        <v>3754</v>
      </c>
      <c r="F1116" s="36">
        <v>583000</v>
      </c>
      <c r="G1116" s="36">
        <v>0</v>
      </c>
      <c r="H1116" s="36">
        <v>583000</v>
      </c>
      <c r="I1116" s="4" t="s">
        <v>1248</v>
      </c>
      <c r="J1116" s="4" t="s">
        <v>1249</v>
      </c>
      <c r="K1116" s="12">
        <f t="shared" si="86"/>
        <v>583000000</v>
      </c>
      <c r="L1116" s="12">
        <f t="shared" si="87"/>
        <v>0</v>
      </c>
      <c r="M1116" s="12">
        <f t="shared" si="88"/>
        <v>583000000</v>
      </c>
      <c r="N1116" s="13" t="str">
        <f t="shared" si="89"/>
        <v>UNICOMUNAL</v>
      </c>
      <c r="O1116" s="13" t="str">
        <f t="shared" si="90"/>
        <v>UNIPROVINCIAL</v>
      </c>
      <c r="P1116" s="13" t="str">
        <f>_xlfn.XLOOKUP($A1116,ZONAS!$A$2:$A$18,ZONAS!$B$2:$B$18)</f>
        <v>SUR</v>
      </c>
      <c r="Q1116" s="13" t="str">
        <f>_xlfn.XLOOKUP($B1116,ZONAS!$D$2:$D$11,ZONAS!$E$2:$E$11)</f>
        <v>DVIA</v>
      </c>
    </row>
    <row r="1117" spans="1:17" ht="63.75" x14ac:dyDescent="0.2">
      <c r="A1117" s="4" t="s">
        <v>132</v>
      </c>
      <c r="B1117" s="4" t="s">
        <v>257</v>
      </c>
      <c r="C1117" s="5" t="s">
        <v>7</v>
      </c>
      <c r="D1117" s="5" t="s">
        <v>3755</v>
      </c>
      <c r="E1117" s="4" t="s">
        <v>3756</v>
      </c>
      <c r="F1117" s="36">
        <v>50000</v>
      </c>
      <c r="G1117" s="36">
        <v>0</v>
      </c>
      <c r="H1117" s="36">
        <v>50000</v>
      </c>
      <c r="I1117" s="4" t="s">
        <v>1248</v>
      </c>
      <c r="J1117" s="4" t="s">
        <v>3757</v>
      </c>
      <c r="K1117" s="12">
        <f t="shared" si="86"/>
        <v>50000000</v>
      </c>
      <c r="L1117" s="12">
        <f t="shared" si="87"/>
        <v>0</v>
      </c>
      <c r="M1117" s="12">
        <f t="shared" si="88"/>
        <v>50000000</v>
      </c>
      <c r="N1117" s="13" t="str">
        <f t="shared" si="89"/>
        <v>UNICOMUNAL</v>
      </c>
      <c r="O1117" s="13" t="str">
        <f t="shared" si="90"/>
        <v>UNIPROVINCIAL</v>
      </c>
      <c r="P1117" s="13" t="str">
        <f>_xlfn.XLOOKUP($A1117,ZONAS!$A$2:$A$18,ZONAS!$B$2:$B$18)</f>
        <v>SUR</v>
      </c>
      <c r="Q1117" s="13" t="str">
        <f>_xlfn.XLOOKUP($B1117,ZONAS!$D$2:$D$11,ZONAS!$E$2:$E$11)</f>
        <v>DVIA</v>
      </c>
    </row>
    <row r="1118" spans="1:17" ht="38.25" x14ac:dyDescent="0.2">
      <c r="A1118" s="4" t="s">
        <v>132</v>
      </c>
      <c r="B1118" s="4" t="s">
        <v>257</v>
      </c>
      <c r="C1118" s="5" t="s">
        <v>7</v>
      </c>
      <c r="D1118" s="5" t="s">
        <v>3758</v>
      </c>
      <c r="E1118" s="4" t="s">
        <v>3759</v>
      </c>
      <c r="F1118" s="36">
        <v>440000</v>
      </c>
      <c r="G1118" s="36">
        <v>0</v>
      </c>
      <c r="H1118" s="36">
        <v>440000</v>
      </c>
      <c r="I1118" s="4" t="s">
        <v>1248</v>
      </c>
      <c r="J1118" s="4" t="s">
        <v>3760</v>
      </c>
      <c r="K1118" s="12">
        <f t="shared" si="86"/>
        <v>440000000</v>
      </c>
      <c r="L1118" s="12">
        <f t="shared" si="87"/>
        <v>0</v>
      </c>
      <c r="M1118" s="12">
        <f t="shared" si="88"/>
        <v>440000000</v>
      </c>
      <c r="N1118" s="13" t="str">
        <f t="shared" si="89"/>
        <v>UNICOMUNAL</v>
      </c>
      <c r="O1118" s="13" t="str">
        <f t="shared" si="90"/>
        <v>UNIPROVINCIAL</v>
      </c>
      <c r="P1118" s="13" t="str">
        <f>_xlfn.XLOOKUP($A1118,ZONAS!$A$2:$A$18,ZONAS!$B$2:$B$18)</f>
        <v>SUR</v>
      </c>
      <c r="Q1118" s="13" t="str">
        <f>_xlfn.XLOOKUP($B1118,ZONAS!$D$2:$D$11,ZONAS!$E$2:$E$11)</f>
        <v>DVIA</v>
      </c>
    </row>
    <row r="1119" spans="1:17" x14ac:dyDescent="0.2">
      <c r="A1119" s="4" t="s">
        <v>132</v>
      </c>
      <c r="B1119" s="4" t="s">
        <v>257</v>
      </c>
      <c r="C1119" s="5" t="s">
        <v>7</v>
      </c>
      <c r="D1119" s="5" t="s">
        <v>3761</v>
      </c>
      <c r="E1119" s="4" t="s">
        <v>3762</v>
      </c>
      <c r="F1119" s="36">
        <v>1819000</v>
      </c>
      <c r="G1119" s="36">
        <v>1108020.2390000001</v>
      </c>
      <c r="H1119" s="36">
        <v>710979.76099999994</v>
      </c>
      <c r="I1119" s="4" t="s">
        <v>23</v>
      </c>
      <c r="J1119" s="4" t="s">
        <v>24</v>
      </c>
      <c r="K1119" s="12">
        <f t="shared" si="86"/>
        <v>1819000000</v>
      </c>
      <c r="L1119" s="12">
        <f t="shared" si="87"/>
        <v>1108020239</v>
      </c>
      <c r="M1119" s="12">
        <f t="shared" si="88"/>
        <v>710979761</v>
      </c>
      <c r="N1119" s="13" t="str">
        <f t="shared" si="89"/>
        <v>INTERCOMUNAL</v>
      </c>
      <c r="O1119" s="13" t="str">
        <f t="shared" si="90"/>
        <v>INTERPROVINCIAL</v>
      </c>
      <c r="P1119" s="13" t="str">
        <f>_xlfn.XLOOKUP($A1119,ZONAS!$A$2:$A$18,ZONAS!$B$2:$B$18)</f>
        <v>SUR</v>
      </c>
      <c r="Q1119" s="13" t="str">
        <f>_xlfn.XLOOKUP($B1119,ZONAS!$D$2:$D$11,ZONAS!$E$2:$E$11)</f>
        <v>DVIA</v>
      </c>
    </row>
    <row r="1120" spans="1:17" x14ac:dyDescent="0.2">
      <c r="A1120" s="4" t="s">
        <v>132</v>
      </c>
      <c r="B1120" s="4" t="s">
        <v>257</v>
      </c>
      <c r="C1120" s="5" t="s">
        <v>7</v>
      </c>
      <c r="D1120" s="5" t="s">
        <v>1337</v>
      </c>
      <c r="E1120" s="4" t="s">
        <v>1338</v>
      </c>
      <c r="F1120" s="36">
        <v>18000</v>
      </c>
      <c r="G1120" s="36">
        <v>0</v>
      </c>
      <c r="H1120" s="36">
        <v>18000</v>
      </c>
      <c r="I1120" s="4" t="s">
        <v>77</v>
      </c>
      <c r="J1120" s="4" t="s">
        <v>1274</v>
      </c>
      <c r="K1120" s="12">
        <f t="shared" si="86"/>
        <v>18000000</v>
      </c>
      <c r="L1120" s="12">
        <f t="shared" si="87"/>
        <v>0</v>
      </c>
      <c r="M1120" s="12">
        <f t="shared" si="88"/>
        <v>18000000</v>
      </c>
      <c r="N1120" s="13" t="str">
        <f t="shared" si="89"/>
        <v>UNICOMUNAL</v>
      </c>
      <c r="O1120" s="13" t="str">
        <f t="shared" si="90"/>
        <v>UNIPROVINCIAL</v>
      </c>
      <c r="P1120" s="13" t="str">
        <f>_xlfn.XLOOKUP($A1120,ZONAS!$A$2:$A$18,ZONAS!$B$2:$B$18)</f>
        <v>SUR</v>
      </c>
      <c r="Q1120" s="13" t="str">
        <f>_xlfn.XLOOKUP($B1120,ZONAS!$D$2:$D$11,ZONAS!$E$2:$E$11)</f>
        <v>DVIA</v>
      </c>
    </row>
    <row r="1121" spans="1:17" x14ac:dyDescent="0.2">
      <c r="A1121" s="4" t="s">
        <v>132</v>
      </c>
      <c r="B1121" s="4" t="s">
        <v>257</v>
      </c>
      <c r="C1121" s="5" t="s">
        <v>7</v>
      </c>
      <c r="D1121" s="5" t="s">
        <v>1339</v>
      </c>
      <c r="E1121" s="4" t="s">
        <v>2557</v>
      </c>
      <c r="F1121" s="36">
        <v>215000</v>
      </c>
      <c r="G1121" s="36">
        <v>952</v>
      </c>
      <c r="H1121" s="36">
        <v>214048</v>
      </c>
      <c r="I1121" s="4" t="s">
        <v>78</v>
      </c>
      <c r="J1121" s="4" t="s">
        <v>1250</v>
      </c>
      <c r="K1121" s="12">
        <f t="shared" si="86"/>
        <v>215000000</v>
      </c>
      <c r="L1121" s="12">
        <f t="shared" si="87"/>
        <v>952000</v>
      </c>
      <c r="M1121" s="12">
        <f t="shared" si="88"/>
        <v>214048000</v>
      </c>
      <c r="N1121" s="13" t="str">
        <f t="shared" si="89"/>
        <v>UNICOMUNAL</v>
      </c>
      <c r="O1121" s="13" t="str">
        <f t="shared" si="90"/>
        <v>UNIPROVINCIAL</v>
      </c>
      <c r="P1121" s="13" t="str">
        <f>_xlfn.XLOOKUP($A1121,ZONAS!$A$2:$A$18,ZONAS!$B$2:$B$18)</f>
        <v>SUR</v>
      </c>
      <c r="Q1121" s="13" t="str">
        <f>_xlfn.XLOOKUP($B1121,ZONAS!$D$2:$D$11,ZONAS!$E$2:$E$11)</f>
        <v>DVIA</v>
      </c>
    </row>
    <row r="1122" spans="1:17" x14ac:dyDescent="0.2">
      <c r="A1122" s="4" t="s">
        <v>132</v>
      </c>
      <c r="B1122" s="4" t="s">
        <v>257</v>
      </c>
      <c r="C1122" s="5" t="s">
        <v>7</v>
      </c>
      <c r="D1122" s="5" t="s">
        <v>3106</v>
      </c>
      <c r="E1122" s="4" t="s">
        <v>3107</v>
      </c>
      <c r="F1122" s="36">
        <v>120000</v>
      </c>
      <c r="G1122" s="36">
        <v>0</v>
      </c>
      <c r="H1122" s="36">
        <v>120000</v>
      </c>
      <c r="I1122" s="4" t="s">
        <v>78</v>
      </c>
      <c r="J1122" s="4" t="s">
        <v>80</v>
      </c>
      <c r="K1122" s="12">
        <f t="shared" si="86"/>
        <v>120000000</v>
      </c>
      <c r="L1122" s="12">
        <f t="shared" si="87"/>
        <v>0</v>
      </c>
      <c r="M1122" s="12">
        <f t="shared" si="88"/>
        <v>120000000</v>
      </c>
      <c r="N1122" s="13" t="str">
        <f t="shared" si="89"/>
        <v>UNICOMUNAL</v>
      </c>
      <c r="O1122" s="13" t="str">
        <f t="shared" si="90"/>
        <v>UNIPROVINCIAL</v>
      </c>
      <c r="P1122" s="13" t="str">
        <f>_xlfn.XLOOKUP($A1122,ZONAS!$A$2:$A$18,ZONAS!$B$2:$B$18)</f>
        <v>SUR</v>
      </c>
      <c r="Q1122" s="13" t="str">
        <f>_xlfn.XLOOKUP($B1122,ZONAS!$D$2:$D$11,ZONAS!$E$2:$E$11)</f>
        <v>DVIA</v>
      </c>
    </row>
    <row r="1123" spans="1:17" x14ac:dyDescent="0.2">
      <c r="A1123" s="4" t="s">
        <v>132</v>
      </c>
      <c r="B1123" s="4" t="s">
        <v>257</v>
      </c>
      <c r="C1123" s="5" t="s">
        <v>7</v>
      </c>
      <c r="D1123" s="5" t="s">
        <v>1340</v>
      </c>
      <c r="E1123" s="4" t="s">
        <v>1341</v>
      </c>
      <c r="F1123" s="36">
        <v>82870</v>
      </c>
      <c r="G1123" s="36">
        <v>0</v>
      </c>
      <c r="H1123" s="36">
        <v>82870</v>
      </c>
      <c r="I1123" s="4" t="s">
        <v>78</v>
      </c>
      <c r="J1123" s="4" t="s">
        <v>4134</v>
      </c>
      <c r="K1123" s="12">
        <f t="shared" si="86"/>
        <v>82870000</v>
      </c>
      <c r="L1123" s="12">
        <f t="shared" si="87"/>
        <v>0</v>
      </c>
      <c r="M1123" s="12">
        <f t="shared" si="88"/>
        <v>82870000</v>
      </c>
      <c r="N1123" s="13" t="str">
        <f t="shared" si="89"/>
        <v>UNICOMUNAL</v>
      </c>
      <c r="O1123" s="13" t="str">
        <f t="shared" si="90"/>
        <v>UNIPROVINCIAL</v>
      </c>
      <c r="P1123" s="13" t="str">
        <f>_xlfn.XLOOKUP($A1123,ZONAS!$A$2:$A$18,ZONAS!$B$2:$B$18)</f>
        <v>SUR</v>
      </c>
      <c r="Q1123" s="13" t="str">
        <f>_xlfn.XLOOKUP($B1123,ZONAS!$D$2:$D$11,ZONAS!$E$2:$E$11)</f>
        <v>DVIA</v>
      </c>
    </row>
    <row r="1124" spans="1:17" x14ac:dyDescent="0.2">
      <c r="A1124" s="4" t="s">
        <v>132</v>
      </c>
      <c r="B1124" s="4" t="s">
        <v>257</v>
      </c>
      <c r="C1124" s="5" t="s">
        <v>7</v>
      </c>
      <c r="D1124" s="5" t="s">
        <v>1342</v>
      </c>
      <c r="E1124" s="4" t="s">
        <v>2558</v>
      </c>
      <c r="F1124" s="36">
        <v>2085000</v>
      </c>
      <c r="G1124" s="36">
        <v>1411137.456</v>
      </c>
      <c r="H1124" s="36">
        <v>673862.54399999999</v>
      </c>
      <c r="I1124" s="4" t="s">
        <v>77</v>
      </c>
      <c r="J1124" s="4" t="s">
        <v>1274</v>
      </c>
      <c r="K1124" s="12">
        <f t="shared" si="86"/>
        <v>2085000000</v>
      </c>
      <c r="L1124" s="12">
        <f t="shared" si="87"/>
        <v>1411137456</v>
      </c>
      <c r="M1124" s="12">
        <f t="shared" si="88"/>
        <v>673862544</v>
      </c>
      <c r="N1124" s="13" t="str">
        <f t="shared" si="89"/>
        <v>UNICOMUNAL</v>
      </c>
      <c r="O1124" s="13" t="str">
        <f t="shared" si="90"/>
        <v>UNIPROVINCIAL</v>
      </c>
      <c r="P1124" s="13" t="str">
        <f>_xlfn.XLOOKUP($A1124,ZONAS!$A$2:$A$18,ZONAS!$B$2:$B$18)</f>
        <v>SUR</v>
      </c>
      <c r="Q1124" s="13" t="str">
        <f>_xlfn.XLOOKUP($B1124,ZONAS!$D$2:$D$11,ZONAS!$E$2:$E$11)</f>
        <v>DVIA</v>
      </c>
    </row>
    <row r="1125" spans="1:17" x14ac:dyDescent="0.2">
      <c r="A1125" s="4" t="s">
        <v>132</v>
      </c>
      <c r="B1125" s="4" t="s">
        <v>257</v>
      </c>
      <c r="C1125" s="5" t="s">
        <v>7</v>
      </c>
      <c r="D1125" s="5" t="s">
        <v>1343</v>
      </c>
      <c r="E1125" s="4" t="s">
        <v>1344</v>
      </c>
      <c r="F1125" s="36">
        <v>3808000</v>
      </c>
      <c r="G1125" s="36">
        <v>1224629.0519999999</v>
      </c>
      <c r="H1125" s="36">
        <v>2583370.9479999999</v>
      </c>
      <c r="I1125" s="4" t="s">
        <v>77</v>
      </c>
      <c r="J1125" s="4" t="s">
        <v>1345</v>
      </c>
      <c r="K1125" s="12">
        <f t="shared" si="86"/>
        <v>3808000000</v>
      </c>
      <c r="L1125" s="12">
        <f t="shared" si="87"/>
        <v>1224629052</v>
      </c>
      <c r="M1125" s="12">
        <f t="shared" si="88"/>
        <v>2583370948</v>
      </c>
      <c r="N1125" s="13" t="str">
        <f t="shared" si="89"/>
        <v>UNICOMUNAL</v>
      </c>
      <c r="O1125" s="13" t="str">
        <f t="shared" si="90"/>
        <v>UNIPROVINCIAL</v>
      </c>
      <c r="P1125" s="13" t="str">
        <f>_xlfn.XLOOKUP($A1125,ZONAS!$A$2:$A$18,ZONAS!$B$2:$B$18)</f>
        <v>SUR</v>
      </c>
      <c r="Q1125" s="13" t="str">
        <f>_xlfn.XLOOKUP($B1125,ZONAS!$D$2:$D$11,ZONAS!$E$2:$E$11)</f>
        <v>DVIA</v>
      </c>
    </row>
    <row r="1126" spans="1:17" x14ac:dyDescent="0.2">
      <c r="A1126" s="4" t="s">
        <v>132</v>
      </c>
      <c r="B1126" s="4" t="s">
        <v>257</v>
      </c>
      <c r="C1126" s="5" t="s">
        <v>7</v>
      </c>
      <c r="D1126" s="5" t="s">
        <v>1346</v>
      </c>
      <c r="E1126" s="4" t="s">
        <v>1347</v>
      </c>
      <c r="F1126" s="36">
        <v>3757000</v>
      </c>
      <c r="G1126" s="36">
        <v>1242572.7130000002</v>
      </c>
      <c r="H1126" s="36">
        <v>2514427.2869999995</v>
      </c>
      <c r="I1126" s="4" t="s">
        <v>77</v>
      </c>
      <c r="J1126" s="4" t="s">
        <v>1348</v>
      </c>
      <c r="K1126" s="12">
        <f t="shared" si="86"/>
        <v>3757000000</v>
      </c>
      <c r="L1126" s="12">
        <f t="shared" si="87"/>
        <v>1242572713.0000002</v>
      </c>
      <c r="M1126" s="12">
        <f t="shared" si="88"/>
        <v>2514427286.9999995</v>
      </c>
      <c r="N1126" s="13" t="str">
        <f t="shared" si="89"/>
        <v>UNICOMUNAL</v>
      </c>
      <c r="O1126" s="13" t="str">
        <f t="shared" si="90"/>
        <v>UNIPROVINCIAL</v>
      </c>
      <c r="P1126" s="13" t="str">
        <f>_xlfn.XLOOKUP($A1126,ZONAS!$A$2:$A$18,ZONAS!$B$2:$B$18)</f>
        <v>SUR</v>
      </c>
      <c r="Q1126" s="13" t="str">
        <f>_xlfn.XLOOKUP($B1126,ZONAS!$D$2:$D$11,ZONAS!$E$2:$E$11)</f>
        <v>DVIA</v>
      </c>
    </row>
    <row r="1127" spans="1:17" x14ac:dyDescent="0.2">
      <c r="A1127" s="4" t="s">
        <v>132</v>
      </c>
      <c r="B1127" s="4" t="s">
        <v>257</v>
      </c>
      <c r="C1127" s="5" t="s">
        <v>7</v>
      </c>
      <c r="D1127" s="5" t="s">
        <v>1349</v>
      </c>
      <c r="E1127" s="4" t="s">
        <v>2559</v>
      </c>
      <c r="F1127" s="36">
        <v>2380060</v>
      </c>
      <c r="G1127" s="36">
        <v>265478.23800000001</v>
      </c>
      <c r="H1127" s="36">
        <v>2114581.7620000001</v>
      </c>
      <c r="I1127" s="4" t="s">
        <v>77</v>
      </c>
      <c r="J1127" s="4" t="s">
        <v>83</v>
      </c>
      <c r="K1127" s="12">
        <f t="shared" si="86"/>
        <v>2380060000</v>
      </c>
      <c r="L1127" s="12">
        <f t="shared" si="87"/>
        <v>265478238</v>
      </c>
      <c r="M1127" s="12">
        <f t="shared" si="88"/>
        <v>2114581762</v>
      </c>
      <c r="N1127" s="13" t="str">
        <f t="shared" si="89"/>
        <v>UNICOMUNAL</v>
      </c>
      <c r="O1127" s="13" t="str">
        <f t="shared" si="90"/>
        <v>UNIPROVINCIAL</v>
      </c>
      <c r="P1127" s="13" t="str">
        <f>_xlfn.XLOOKUP($A1127,ZONAS!$A$2:$A$18,ZONAS!$B$2:$B$18)</f>
        <v>SUR</v>
      </c>
      <c r="Q1127" s="13" t="str">
        <f>_xlfn.XLOOKUP($B1127,ZONAS!$D$2:$D$11,ZONAS!$E$2:$E$11)</f>
        <v>DVIA</v>
      </c>
    </row>
    <row r="1128" spans="1:17" x14ac:dyDescent="0.2">
      <c r="A1128" s="4" t="s">
        <v>132</v>
      </c>
      <c r="B1128" s="4" t="s">
        <v>257</v>
      </c>
      <c r="C1128" s="5" t="s">
        <v>7</v>
      </c>
      <c r="D1128" s="5" t="s">
        <v>1350</v>
      </c>
      <c r="E1128" s="4" t="s">
        <v>2560</v>
      </c>
      <c r="F1128" s="36">
        <v>418000</v>
      </c>
      <c r="G1128" s="36">
        <v>347945.505</v>
      </c>
      <c r="H1128" s="36">
        <v>70054.49500000001</v>
      </c>
      <c r="I1128" s="4" t="s">
        <v>77</v>
      </c>
      <c r="J1128" s="4" t="s">
        <v>1315</v>
      </c>
      <c r="K1128" s="12">
        <f t="shared" si="86"/>
        <v>418000000</v>
      </c>
      <c r="L1128" s="12">
        <f t="shared" si="87"/>
        <v>347945505</v>
      </c>
      <c r="M1128" s="12">
        <f t="shared" si="88"/>
        <v>70054495.000000015</v>
      </c>
      <c r="N1128" s="13" t="str">
        <f t="shared" si="89"/>
        <v>UNICOMUNAL</v>
      </c>
      <c r="O1128" s="13" t="str">
        <f t="shared" si="90"/>
        <v>UNIPROVINCIAL</v>
      </c>
      <c r="P1128" s="13" t="str">
        <f>_xlfn.XLOOKUP($A1128,ZONAS!$A$2:$A$18,ZONAS!$B$2:$B$18)</f>
        <v>SUR</v>
      </c>
      <c r="Q1128" s="13" t="str">
        <f>_xlfn.XLOOKUP($B1128,ZONAS!$D$2:$D$11,ZONAS!$E$2:$E$11)</f>
        <v>DVIA</v>
      </c>
    </row>
    <row r="1129" spans="1:17" x14ac:dyDescent="0.2">
      <c r="A1129" s="4" t="s">
        <v>132</v>
      </c>
      <c r="B1129" s="4" t="s">
        <v>257</v>
      </c>
      <c r="C1129" s="5" t="s">
        <v>7</v>
      </c>
      <c r="D1129" s="5" t="s">
        <v>4135</v>
      </c>
      <c r="E1129" s="4" t="s">
        <v>4136</v>
      </c>
      <c r="F1129" s="36">
        <v>123000</v>
      </c>
      <c r="G1129" s="36">
        <v>0</v>
      </c>
      <c r="H1129" s="36">
        <v>123000</v>
      </c>
      <c r="I1129" s="4" t="s">
        <v>77</v>
      </c>
      <c r="J1129" s="4" t="s">
        <v>1296</v>
      </c>
      <c r="K1129" s="12">
        <f t="shared" si="86"/>
        <v>123000000</v>
      </c>
      <c r="L1129" s="12">
        <f t="shared" si="87"/>
        <v>0</v>
      </c>
      <c r="M1129" s="12">
        <f t="shared" si="88"/>
        <v>123000000</v>
      </c>
      <c r="N1129" s="13" t="str">
        <f t="shared" si="89"/>
        <v>UNICOMUNAL</v>
      </c>
      <c r="O1129" s="13" t="str">
        <f t="shared" si="90"/>
        <v>UNIPROVINCIAL</v>
      </c>
      <c r="P1129" s="13" t="str">
        <f>_xlfn.XLOOKUP($A1129,ZONAS!$A$2:$A$18,ZONAS!$B$2:$B$18)</f>
        <v>SUR</v>
      </c>
      <c r="Q1129" s="13" t="str">
        <f>_xlfn.XLOOKUP($B1129,ZONAS!$D$2:$D$11,ZONAS!$E$2:$E$11)</f>
        <v>DVIA</v>
      </c>
    </row>
    <row r="1130" spans="1:17" ht="25.5" x14ac:dyDescent="0.2">
      <c r="A1130" s="4" t="s">
        <v>132</v>
      </c>
      <c r="B1130" s="4" t="s">
        <v>257</v>
      </c>
      <c r="C1130" s="5" t="s">
        <v>7</v>
      </c>
      <c r="D1130" s="5" t="s">
        <v>3763</v>
      </c>
      <c r="E1130" s="4" t="s">
        <v>3764</v>
      </c>
      <c r="F1130" s="36">
        <v>2757000</v>
      </c>
      <c r="G1130" s="36">
        <v>1254376.179</v>
      </c>
      <c r="H1130" s="36">
        <v>1502623.821</v>
      </c>
      <c r="I1130" s="4" t="s">
        <v>1248</v>
      </c>
      <c r="J1130" s="4" t="s">
        <v>3765</v>
      </c>
      <c r="K1130" s="12">
        <f t="shared" si="86"/>
        <v>2757000000</v>
      </c>
      <c r="L1130" s="12">
        <f t="shared" si="87"/>
        <v>1254376179</v>
      </c>
      <c r="M1130" s="12">
        <f t="shared" si="88"/>
        <v>1502623821</v>
      </c>
      <c r="N1130" s="13" t="str">
        <f t="shared" si="89"/>
        <v>UNICOMUNAL</v>
      </c>
      <c r="O1130" s="13" t="str">
        <f t="shared" si="90"/>
        <v>UNIPROVINCIAL</v>
      </c>
      <c r="P1130" s="13" t="str">
        <f>_xlfn.XLOOKUP($A1130,ZONAS!$A$2:$A$18,ZONAS!$B$2:$B$18)</f>
        <v>SUR</v>
      </c>
      <c r="Q1130" s="13" t="str">
        <f>_xlfn.XLOOKUP($B1130,ZONAS!$D$2:$D$11,ZONAS!$E$2:$E$11)</f>
        <v>DVIA</v>
      </c>
    </row>
    <row r="1131" spans="1:17" ht="25.5" x14ac:dyDescent="0.2">
      <c r="A1131" s="4" t="s">
        <v>132</v>
      </c>
      <c r="B1131" s="4" t="s">
        <v>257</v>
      </c>
      <c r="C1131" s="5" t="s">
        <v>7</v>
      </c>
      <c r="D1131" s="5" t="s">
        <v>3766</v>
      </c>
      <c r="E1131" s="4" t="s">
        <v>3767</v>
      </c>
      <c r="F1131" s="36">
        <v>4818000</v>
      </c>
      <c r="G1131" s="36">
        <v>547009.43700000003</v>
      </c>
      <c r="H1131" s="36">
        <v>4270990.5630000001</v>
      </c>
      <c r="I1131" s="4" t="s">
        <v>1248</v>
      </c>
      <c r="J1131" s="4" t="s">
        <v>3768</v>
      </c>
      <c r="K1131" s="12">
        <f t="shared" si="86"/>
        <v>4818000000</v>
      </c>
      <c r="L1131" s="12">
        <f t="shared" si="87"/>
        <v>547009437</v>
      </c>
      <c r="M1131" s="12">
        <f t="shared" si="88"/>
        <v>4270990563</v>
      </c>
      <c r="N1131" s="13" t="str">
        <f t="shared" si="89"/>
        <v>UNICOMUNAL</v>
      </c>
      <c r="O1131" s="13" t="str">
        <f t="shared" si="90"/>
        <v>UNIPROVINCIAL</v>
      </c>
      <c r="P1131" s="13" t="str">
        <f>_xlfn.XLOOKUP($A1131,ZONAS!$A$2:$A$18,ZONAS!$B$2:$B$18)</f>
        <v>SUR</v>
      </c>
      <c r="Q1131" s="13" t="str">
        <f>_xlfn.XLOOKUP($B1131,ZONAS!$D$2:$D$11,ZONAS!$E$2:$E$11)</f>
        <v>DVIA</v>
      </c>
    </row>
    <row r="1132" spans="1:17" x14ac:dyDescent="0.2">
      <c r="A1132" s="4" t="s">
        <v>132</v>
      </c>
      <c r="B1132" s="4" t="s">
        <v>257</v>
      </c>
      <c r="C1132" s="5" t="s">
        <v>7</v>
      </c>
      <c r="D1132" s="5" t="s">
        <v>1351</v>
      </c>
      <c r="E1132" s="4" t="s">
        <v>2561</v>
      </c>
      <c r="F1132" s="36">
        <v>180000</v>
      </c>
      <c r="G1132" s="36">
        <v>0</v>
      </c>
      <c r="H1132" s="36">
        <v>180000</v>
      </c>
      <c r="I1132" s="4" t="s">
        <v>77</v>
      </c>
      <c r="J1132" s="4" t="s">
        <v>1315</v>
      </c>
      <c r="K1132" s="12">
        <f t="shared" si="86"/>
        <v>180000000</v>
      </c>
      <c r="L1132" s="12">
        <f t="shared" si="87"/>
        <v>0</v>
      </c>
      <c r="M1132" s="12">
        <f t="shared" si="88"/>
        <v>180000000</v>
      </c>
      <c r="N1132" s="13" t="str">
        <f t="shared" si="89"/>
        <v>UNICOMUNAL</v>
      </c>
      <c r="O1132" s="13" t="str">
        <f t="shared" si="90"/>
        <v>UNIPROVINCIAL</v>
      </c>
      <c r="P1132" s="13" t="str">
        <f>_xlfn.XLOOKUP($A1132,ZONAS!$A$2:$A$18,ZONAS!$B$2:$B$18)</f>
        <v>SUR</v>
      </c>
      <c r="Q1132" s="13" t="str">
        <f>_xlfn.XLOOKUP($B1132,ZONAS!$D$2:$D$11,ZONAS!$E$2:$E$11)</f>
        <v>DVIA</v>
      </c>
    </row>
    <row r="1133" spans="1:17" x14ac:dyDescent="0.2">
      <c r="A1133" s="4" t="s">
        <v>132</v>
      </c>
      <c r="B1133" s="4" t="s">
        <v>257</v>
      </c>
      <c r="C1133" s="5" t="s">
        <v>7</v>
      </c>
      <c r="D1133" s="5" t="s">
        <v>3769</v>
      </c>
      <c r="E1133" s="4" t="s">
        <v>3770</v>
      </c>
      <c r="F1133" s="36">
        <v>71000</v>
      </c>
      <c r="G1133" s="36">
        <v>0</v>
      </c>
      <c r="H1133" s="36">
        <v>71000</v>
      </c>
      <c r="I1133" s="4" t="s">
        <v>23</v>
      </c>
      <c r="J1133" s="4" t="s">
        <v>24</v>
      </c>
      <c r="K1133" s="12">
        <f t="shared" si="86"/>
        <v>71000000</v>
      </c>
      <c r="L1133" s="12">
        <f t="shared" si="87"/>
        <v>0</v>
      </c>
      <c r="M1133" s="12">
        <f t="shared" si="88"/>
        <v>71000000</v>
      </c>
      <c r="N1133" s="13" t="str">
        <f t="shared" si="89"/>
        <v>INTERCOMUNAL</v>
      </c>
      <c r="O1133" s="13" t="str">
        <f t="shared" si="90"/>
        <v>INTERPROVINCIAL</v>
      </c>
      <c r="P1133" s="13" t="str">
        <f>_xlfn.XLOOKUP($A1133,ZONAS!$A$2:$A$18,ZONAS!$B$2:$B$18)</f>
        <v>SUR</v>
      </c>
      <c r="Q1133" s="13" t="str">
        <f>_xlfn.XLOOKUP($B1133,ZONAS!$D$2:$D$11,ZONAS!$E$2:$E$11)</f>
        <v>DVIA</v>
      </c>
    </row>
    <row r="1134" spans="1:17" x14ac:dyDescent="0.2">
      <c r="A1134" s="4" t="s">
        <v>132</v>
      </c>
      <c r="B1134" s="4" t="s">
        <v>257</v>
      </c>
      <c r="C1134" s="5" t="s">
        <v>7</v>
      </c>
      <c r="D1134" s="5" t="s">
        <v>4137</v>
      </c>
      <c r="E1134" s="4" t="s">
        <v>4138</v>
      </c>
      <c r="F1134" s="36">
        <v>550000</v>
      </c>
      <c r="G1134" s="36">
        <v>0</v>
      </c>
      <c r="H1134" s="36">
        <v>550000</v>
      </c>
      <c r="I1134" s="4" t="s">
        <v>77</v>
      </c>
      <c r="J1134" s="4" t="s">
        <v>83</v>
      </c>
      <c r="K1134" s="12">
        <f t="shared" si="86"/>
        <v>550000000</v>
      </c>
      <c r="L1134" s="12">
        <f t="shared" si="87"/>
        <v>0</v>
      </c>
      <c r="M1134" s="12">
        <f t="shared" si="88"/>
        <v>550000000</v>
      </c>
      <c r="N1134" s="13" t="str">
        <f t="shared" si="89"/>
        <v>UNICOMUNAL</v>
      </c>
      <c r="O1134" s="13" t="str">
        <f t="shared" si="90"/>
        <v>UNIPROVINCIAL</v>
      </c>
      <c r="P1134" s="13" t="str">
        <f>_xlfn.XLOOKUP($A1134,ZONAS!$A$2:$A$18,ZONAS!$B$2:$B$18)</f>
        <v>SUR</v>
      </c>
      <c r="Q1134" s="13" t="str">
        <f>_xlfn.XLOOKUP($B1134,ZONAS!$D$2:$D$11,ZONAS!$E$2:$E$11)</f>
        <v>DVIA</v>
      </c>
    </row>
    <row r="1135" spans="1:17" x14ac:dyDescent="0.2">
      <c r="A1135" s="4" t="s">
        <v>132</v>
      </c>
      <c r="B1135" s="4" t="s">
        <v>257</v>
      </c>
      <c r="C1135" s="5" t="s">
        <v>7</v>
      </c>
      <c r="D1135" s="5" t="s">
        <v>1352</v>
      </c>
      <c r="E1135" s="4" t="s">
        <v>2148</v>
      </c>
      <c r="F1135" s="36">
        <v>657000</v>
      </c>
      <c r="G1135" s="36">
        <v>0</v>
      </c>
      <c r="H1135" s="36">
        <v>657000</v>
      </c>
      <c r="I1135" s="4" t="s">
        <v>77</v>
      </c>
      <c r="J1135" s="4" t="s">
        <v>1353</v>
      </c>
      <c r="K1135" s="12">
        <f t="shared" si="86"/>
        <v>657000000</v>
      </c>
      <c r="L1135" s="12">
        <f t="shared" si="87"/>
        <v>0</v>
      </c>
      <c r="M1135" s="12">
        <f t="shared" si="88"/>
        <v>657000000</v>
      </c>
      <c r="N1135" s="13" t="str">
        <f t="shared" si="89"/>
        <v>UNICOMUNAL</v>
      </c>
      <c r="O1135" s="13" t="str">
        <f t="shared" si="90"/>
        <v>UNIPROVINCIAL</v>
      </c>
      <c r="P1135" s="13" t="str">
        <f>_xlfn.XLOOKUP($A1135,ZONAS!$A$2:$A$18,ZONAS!$B$2:$B$18)</f>
        <v>SUR</v>
      </c>
      <c r="Q1135" s="13" t="str">
        <f>_xlfn.XLOOKUP($B1135,ZONAS!$D$2:$D$11,ZONAS!$E$2:$E$11)</f>
        <v>DVIA</v>
      </c>
    </row>
    <row r="1136" spans="1:17" x14ac:dyDescent="0.2">
      <c r="A1136" s="4" t="s">
        <v>132</v>
      </c>
      <c r="B1136" s="4" t="s">
        <v>257</v>
      </c>
      <c r="C1136" s="5" t="s">
        <v>7</v>
      </c>
      <c r="D1136" s="5" t="s">
        <v>1354</v>
      </c>
      <c r="E1136" s="4" t="s">
        <v>2562</v>
      </c>
      <c r="F1136" s="36">
        <v>2919000</v>
      </c>
      <c r="G1136" s="36">
        <v>1170008.696</v>
      </c>
      <c r="H1136" s="36">
        <v>1748991.304</v>
      </c>
      <c r="I1136" s="4" t="s">
        <v>77</v>
      </c>
      <c r="J1136" s="4" t="s">
        <v>175</v>
      </c>
      <c r="K1136" s="12">
        <f t="shared" si="86"/>
        <v>2919000000</v>
      </c>
      <c r="L1136" s="12">
        <f t="shared" si="87"/>
        <v>1170008696</v>
      </c>
      <c r="M1136" s="12">
        <f t="shared" si="88"/>
        <v>1748991304</v>
      </c>
      <c r="N1136" s="13" t="str">
        <f t="shared" si="89"/>
        <v>UNICOMUNAL</v>
      </c>
      <c r="O1136" s="13" t="str">
        <f t="shared" si="90"/>
        <v>UNIPROVINCIAL</v>
      </c>
      <c r="P1136" s="13" t="str">
        <f>_xlfn.XLOOKUP($A1136,ZONAS!$A$2:$A$18,ZONAS!$B$2:$B$18)</f>
        <v>SUR</v>
      </c>
      <c r="Q1136" s="13" t="str">
        <f>_xlfn.XLOOKUP($B1136,ZONAS!$D$2:$D$11,ZONAS!$E$2:$E$11)</f>
        <v>DVIA</v>
      </c>
    </row>
    <row r="1137" spans="1:17" x14ac:dyDescent="0.2">
      <c r="A1137" s="4" t="s">
        <v>132</v>
      </c>
      <c r="B1137" s="4" t="s">
        <v>257</v>
      </c>
      <c r="C1137" s="5" t="s">
        <v>7</v>
      </c>
      <c r="D1137" s="5" t="s">
        <v>3771</v>
      </c>
      <c r="E1137" s="4" t="s">
        <v>3772</v>
      </c>
      <c r="F1137" s="36">
        <v>5000000</v>
      </c>
      <c r="G1137" s="36">
        <v>997329.89</v>
      </c>
      <c r="H1137" s="36">
        <v>4002670.11</v>
      </c>
      <c r="I1137" s="4" t="s">
        <v>23</v>
      </c>
      <c r="J1137" s="4" t="s">
        <v>24</v>
      </c>
      <c r="K1137" s="12">
        <f t="shared" si="86"/>
        <v>5000000000</v>
      </c>
      <c r="L1137" s="12">
        <f t="shared" si="87"/>
        <v>997329890</v>
      </c>
      <c r="M1137" s="12">
        <f t="shared" si="88"/>
        <v>4002670110</v>
      </c>
      <c r="N1137" s="13" t="str">
        <f t="shared" si="89"/>
        <v>INTERCOMUNAL</v>
      </c>
      <c r="O1137" s="13" t="str">
        <f t="shared" si="90"/>
        <v>INTERPROVINCIAL</v>
      </c>
      <c r="P1137" s="13" t="str">
        <f>_xlfn.XLOOKUP($A1137,ZONAS!$A$2:$A$18,ZONAS!$B$2:$B$18)</f>
        <v>SUR</v>
      </c>
      <c r="Q1137" s="13" t="str">
        <f>_xlfn.XLOOKUP($B1137,ZONAS!$D$2:$D$11,ZONAS!$E$2:$E$11)</f>
        <v>DVIA</v>
      </c>
    </row>
    <row r="1138" spans="1:17" x14ac:dyDescent="0.2">
      <c r="A1138" s="4" t="s">
        <v>132</v>
      </c>
      <c r="B1138" s="4" t="s">
        <v>257</v>
      </c>
      <c r="C1138" s="5" t="s">
        <v>7</v>
      </c>
      <c r="D1138" s="5" t="s">
        <v>3773</v>
      </c>
      <c r="E1138" s="4" t="s">
        <v>3774</v>
      </c>
      <c r="F1138" s="36">
        <v>3710000</v>
      </c>
      <c r="G1138" s="36">
        <v>1223686.7109999999</v>
      </c>
      <c r="H1138" s="36">
        <v>2486313.2889999999</v>
      </c>
      <c r="I1138" s="4" t="s">
        <v>23</v>
      </c>
      <c r="J1138" s="4" t="s">
        <v>24</v>
      </c>
      <c r="K1138" s="12">
        <f t="shared" si="86"/>
        <v>3710000000</v>
      </c>
      <c r="L1138" s="12">
        <f t="shared" si="87"/>
        <v>1223686711</v>
      </c>
      <c r="M1138" s="12">
        <f t="shared" si="88"/>
        <v>2486313289</v>
      </c>
      <c r="N1138" s="13" t="str">
        <f t="shared" si="89"/>
        <v>INTERCOMUNAL</v>
      </c>
      <c r="O1138" s="13" t="str">
        <f t="shared" si="90"/>
        <v>INTERPROVINCIAL</v>
      </c>
      <c r="P1138" s="13" t="str">
        <f>_xlfn.XLOOKUP($A1138,ZONAS!$A$2:$A$18,ZONAS!$B$2:$B$18)</f>
        <v>SUR</v>
      </c>
      <c r="Q1138" s="13" t="str">
        <f>_xlfn.XLOOKUP($B1138,ZONAS!$D$2:$D$11,ZONAS!$E$2:$E$11)</f>
        <v>DVIA</v>
      </c>
    </row>
    <row r="1139" spans="1:17" x14ac:dyDescent="0.2">
      <c r="A1139" s="4" t="s">
        <v>132</v>
      </c>
      <c r="B1139" s="4" t="s">
        <v>257</v>
      </c>
      <c r="C1139" s="5" t="s">
        <v>7</v>
      </c>
      <c r="D1139" s="5" t="s">
        <v>3775</v>
      </c>
      <c r="E1139" s="4" t="s">
        <v>3776</v>
      </c>
      <c r="F1139" s="36">
        <v>7891000</v>
      </c>
      <c r="G1139" s="36">
        <v>3826186.591</v>
      </c>
      <c r="H1139" s="36">
        <v>4064813.409</v>
      </c>
      <c r="I1139" s="4" t="s">
        <v>23</v>
      </c>
      <c r="J1139" s="4" t="s">
        <v>24</v>
      </c>
      <c r="K1139" s="12">
        <f t="shared" si="86"/>
        <v>7891000000</v>
      </c>
      <c r="L1139" s="12">
        <f t="shared" si="87"/>
        <v>3826186591</v>
      </c>
      <c r="M1139" s="12">
        <f t="shared" si="88"/>
        <v>4064813409</v>
      </c>
      <c r="N1139" s="13" t="str">
        <f t="shared" si="89"/>
        <v>INTERCOMUNAL</v>
      </c>
      <c r="O1139" s="13" t="str">
        <f t="shared" si="90"/>
        <v>INTERPROVINCIAL</v>
      </c>
      <c r="P1139" s="13" t="str">
        <f>_xlfn.XLOOKUP($A1139,ZONAS!$A$2:$A$18,ZONAS!$B$2:$B$18)</f>
        <v>SUR</v>
      </c>
      <c r="Q1139" s="13" t="str">
        <f>_xlfn.XLOOKUP($B1139,ZONAS!$D$2:$D$11,ZONAS!$E$2:$E$11)</f>
        <v>DVIA</v>
      </c>
    </row>
    <row r="1140" spans="1:17" ht="38.25" x14ac:dyDescent="0.2">
      <c r="A1140" s="4" t="s">
        <v>132</v>
      </c>
      <c r="B1140" s="4" t="s">
        <v>257</v>
      </c>
      <c r="C1140" s="5" t="s">
        <v>7</v>
      </c>
      <c r="D1140" s="5" t="s">
        <v>3777</v>
      </c>
      <c r="E1140" s="4" t="s">
        <v>3778</v>
      </c>
      <c r="F1140" s="36">
        <v>15000</v>
      </c>
      <c r="G1140" s="36">
        <v>0</v>
      </c>
      <c r="H1140" s="36">
        <v>15000</v>
      </c>
      <c r="I1140" s="4" t="s">
        <v>1248</v>
      </c>
      <c r="J1140" s="4" t="s">
        <v>3760</v>
      </c>
      <c r="K1140" s="12">
        <f t="shared" si="86"/>
        <v>15000000</v>
      </c>
      <c r="L1140" s="12">
        <f t="shared" si="87"/>
        <v>0</v>
      </c>
      <c r="M1140" s="12">
        <f t="shared" si="88"/>
        <v>15000000</v>
      </c>
      <c r="N1140" s="13" t="str">
        <f t="shared" si="89"/>
        <v>UNICOMUNAL</v>
      </c>
      <c r="O1140" s="13" t="str">
        <f t="shared" si="90"/>
        <v>UNIPROVINCIAL</v>
      </c>
      <c r="P1140" s="13" t="str">
        <f>_xlfn.XLOOKUP($A1140,ZONAS!$A$2:$A$18,ZONAS!$B$2:$B$18)</f>
        <v>SUR</v>
      </c>
      <c r="Q1140" s="13" t="str">
        <f>_xlfn.XLOOKUP($B1140,ZONAS!$D$2:$D$11,ZONAS!$E$2:$E$11)</f>
        <v>DVIA</v>
      </c>
    </row>
    <row r="1141" spans="1:17" ht="38.25" x14ac:dyDescent="0.2">
      <c r="A1141" s="4" t="s">
        <v>132</v>
      </c>
      <c r="B1141" s="4" t="s">
        <v>257</v>
      </c>
      <c r="C1141" s="5" t="s">
        <v>7</v>
      </c>
      <c r="D1141" s="5" t="s">
        <v>2334</v>
      </c>
      <c r="E1141" s="4" t="s">
        <v>3108</v>
      </c>
      <c r="F1141" s="36">
        <v>477000</v>
      </c>
      <c r="G1141" s="36">
        <v>0</v>
      </c>
      <c r="H1141" s="36">
        <v>477000</v>
      </c>
      <c r="I1141" s="4" t="s">
        <v>1248</v>
      </c>
      <c r="J1141" s="4" t="s">
        <v>2292</v>
      </c>
      <c r="K1141" s="12">
        <f t="shared" si="86"/>
        <v>477000000</v>
      </c>
      <c r="L1141" s="12">
        <f t="shared" si="87"/>
        <v>0</v>
      </c>
      <c r="M1141" s="12">
        <f t="shared" si="88"/>
        <v>477000000</v>
      </c>
      <c r="N1141" s="13" t="str">
        <f t="shared" si="89"/>
        <v>UNICOMUNAL</v>
      </c>
      <c r="O1141" s="13" t="str">
        <f t="shared" si="90"/>
        <v>UNIPROVINCIAL</v>
      </c>
      <c r="P1141" s="13" t="str">
        <f>_xlfn.XLOOKUP($A1141,ZONAS!$A$2:$A$18,ZONAS!$B$2:$B$18)</f>
        <v>SUR</v>
      </c>
      <c r="Q1141" s="13" t="str">
        <f>_xlfn.XLOOKUP($B1141,ZONAS!$D$2:$D$11,ZONAS!$E$2:$E$11)</f>
        <v>DVIA</v>
      </c>
    </row>
    <row r="1142" spans="1:17" x14ac:dyDescent="0.2">
      <c r="A1142" s="4" t="s">
        <v>132</v>
      </c>
      <c r="B1142" s="4" t="s">
        <v>257</v>
      </c>
      <c r="C1142" s="5" t="s">
        <v>7</v>
      </c>
      <c r="D1142" s="5" t="s">
        <v>3779</v>
      </c>
      <c r="E1142" s="4" t="s">
        <v>3780</v>
      </c>
      <c r="F1142" s="36">
        <v>9644000</v>
      </c>
      <c r="G1142" s="36">
        <v>5603436.1569999997</v>
      </c>
      <c r="H1142" s="36">
        <v>4040563.8430000003</v>
      </c>
      <c r="I1142" s="4" t="s">
        <v>23</v>
      </c>
      <c r="J1142" s="4" t="s">
        <v>24</v>
      </c>
      <c r="K1142" s="12">
        <f t="shared" si="86"/>
        <v>9644000000</v>
      </c>
      <c r="L1142" s="12">
        <f t="shared" si="87"/>
        <v>5603436157</v>
      </c>
      <c r="M1142" s="12">
        <f t="shared" si="88"/>
        <v>4040563843.0000005</v>
      </c>
      <c r="N1142" s="13" t="str">
        <f t="shared" si="89"/>
        <v>INTERCOMUNAL</v>
      </c>
      <c r="O1142" s="13" t="str">
        <f t="shared" si="90"/>
        <v>INTERPROVINCIAL</v>
      </c>
      <c r="P1142" s="13" t="str">
        <f>_xlfn.XLOOKUP($A1142,ZONAS!$A$2:$A$18,ZONAS!$B$2:$B$18)</f>
        <v>SUR</v>
      </c>
      <c r="Q1142" s="13" t="str">
        <f>_xlfn.XLOOKUP($B1142,ZONAS!$D$2:$D$11,ZONAS!$E$2:$E$11)</f>
        <v>DVIA</v>
      </c>
    </row>
    <row r="1143" spans="1:17" x14ac:dyDescent="0.2">
      <c r="A1143" s="4" t="s">
        <v>132</v>
      </c>
      <c r="B1143" s="4" t="s">
        <v>257</v>
      </c>
      <c r="C1143" s="5" t="s">
        <v>7</v>
      </c>
      <c r="D1143" s="5" t="s">
        <v>2770</v>
      </c>
      <c r="E1143" s="4" t="s">
        <v>3109</v>
      </c>
      <c r="F1143" s="36">
        <v>1379000</v>
      </c>
      <c r="G1143" s="36">
        <v>0</v>
      </c>
      <c r="H1143" s="36">
        <v>1379000</v>
      </c>
      <c r="I1143" s="4" t="s">
        <v>77</v>
      </c>
      <c r="J1143" s="4" t="s">
        <v>2771</v>
      </c>
      <c r="K1143" s="12">
        <f t="shared" si="86"/>
        <v>1379000000</v>
      </c>
      <c r="L1143" s="12">
        <f t="shared" si="87"/>
        <v>0</v>
      </c>
      <c r="M1143" s="12">
        <f t="shared" si="88"/>
        <v>1379000000</v>
      </c>
      <c r="N1143" s="13" t="str">
        <f t="shared" si="89"/>
        <v>UNICOMUNAL</v>
      </c>
      <c r="O1143" s="13" t="str">
        <f t="shared" si="90"/>
        <v>UNIPROVINCIAL</v>
      </c>
      <c r="P1143" s="13" t="str">
        <f>_xlfn.XLOOKUP($A1143,ZONAS!$A$2:$A$18,ZONAS!$B$2:$B$18)</f>
        <v>SUR</v>
      </c>
      <c r="Q1143" s="13" t="str">
        <f>_xlfn.XLOOKUP($B1143,ZONAS!$D$2:$D$11,ZONAS!$E$2:$E$11)</f>
        <v>DVIA</v>
      </c>
    </row>
    <row r="1144" spans="1:17" ht="89.25" x14ac:dyDescent="0.2">
      <c r="A1144" s="4" t="s">
        <v>132</v>
      </c>
      <c r="B1144" s="4" t="s">
        <v>257</v>
      </c>
      <c r="C1144" s="5" t="s">
        <v>7</v>
      </c>
      <c r="D1144" s="5" t="s">
        <v>4139</v>
      </c>
      <c r="E1144" s="4" t="s">
        <v>4140</v>
      </c>
      <c r="F1144" s="36">
        <v>4002677</v>
      </c>
      <c r="G1144" s="36">
        <v>0</v>
      </c>
      <c r="H1144" s="36">
        <v>4002677</v>
      </c>
      <c r="I1144" s="4" t="s">
        <v>1248</v>
      </c>
      <c r="J1144" s="4" t="s">
        <v>1249</v>
      </c>
      <c r="K1144" s="12">
        <f t="shared" si="86"/>
        <v>4002677000</v>
      </c>
      <c r="L1144" s="12">
        <f t="shared" si="87"/>
        <v>0</v>
      </c>
      <c r="M1144" s="12">
        <f t="shared" si="88"/>
        <v>4002677000</v>
      </c>
      <c r="N1144" s="13" t="str">
        <f t="shared" si="89"/>
        <v>UNICOMUNAL</v>
      </c>
      <c r="O1144" s="13" t="str">
        <f t="shared" si="90"/>
        <v>UNIPROVINCIAL</v>
      </c>
      <c r="P1144" s="13" t="str">
        <f>_xlfn.XLOOKUP($A1144,ZONAS!$A$2:$A$18,ZONAS!$B$2:$B$18)</f>
        <v>SUR</v>
      </c>
      <c r="Q1144" s="13" t="str">
        <f>_xlfn.XLOOKUP($B1144,ZONAS!$D$2:$D$11,ZONAS!$E$2:$E$11)</f>
        <v>DVIA</v>
      </c>
    </row>
    <row r="1145" spans="1:17" x14ac:dyDescent="0.2">
      <c r="A1145" s="4" t="s">
        <v>132</v>
      </c>
      <c r="B1145" s="4" t="s">
        <v>257</v>
      </c>
      <c r="C1145" s="5" t="s">
        <v>7</v>
      </c>
      <c r="D1145" s="5" t="s">
        <v>3110</v>
      </c>
      <c r="E1145" s="4" t="s">
        <v>3111</v>
      </c>
      <c r="F1145" s="36">
        <v>53650</v>
      </c>
      <c r="G1145" s="36">
        <v>0</v>
      </c>
      <c r="H1145" s="36">
        <v>53650</v>
      </c>
      <c r="I1145" s="4" t="s">
        <v>77</v>
      </c>
      <c r="J1145" s="4" t="s">
        <v>1266</v>
      </c>
      <c r="K1145" s="12">
        <f t="shared" si="86"/>
        <v>53650000</v>
      </c>
      <c r="L1145" s="12">
        <f t="shared" si="87"/>
        <v>0</v>
      </c>
      <c r="M1145" s="12">
        <f t="shared" si="88"/>
        <v>53650000</v>
      </c>
      <c r="N1145" s="13" t="str">
        <f t="shared" si="89"/>
        <v>UNICOMUNAL</v>
      </c>
      <c r="O1145" s="13" t="str">
        <f t="shared" si="90"/>
        <v>UNIPROVINCIAL</v>
      </c>
      <c r="P1145" s="13" t="str">
        <f>_xlfn.XLOOKUP($A1145,ZONAS!$A$2:$A$18,ZONAS!$B$2:$B$18)</f>
        <v>SUR</v>
      </c>
      <c r="Q1145" s="13" t="str">
        <f>_xlfn.XLOOKUP($B1145,ZONAS!$D$2:$D$11,ZONAS!$E$2:$E$11)</f>
        <v>DVIA</v>
      </c>
    </row>
    <row r="1146" spans="1:17" x14ac:dyDescent="0.2">
      <c r="A1146" s="4" t="s">
        <v>132</v>
      </c>
      <c r="B1146" s="4" t="s">
        <v>257</v>
      </c>
      <c r="C1146" s="5" t="s">
        <v>7</v>
      </c>
      <c r="D1146" s="5" t="s">
        <v>2563</v>
      </c>
      <c r="E1146" s="4" t="s">
        <v>3112</v>
      </c>
      <c r="F1146" s="36">
        <v>660000</v>
      </c>
      <c r="G1146" s="36">
        <v>0</v>
      </c>
      <c r="H1146" s="36">
        <v>660000</v>
      </c>
      <c r="I1146" s="4" t="s">
        <v>23</v>
      </c>
      <c r="J1146" s="4" t="s">
        <v>24</v>
      </c>
      <c r="K1146" s="12">
        <f t="shared" si="86"/>
        <v>660000000</v>
      </c>
      <c r="L1146" s="12">
        <f t="shared" si="87"/>
        <v>0</v>
      </c>
      <c r="M1146" s="12">
        <f t="shared" si="88"/>
        <v>660000000</v>
      </c>
      <c r="N1146" s="13" t="str">
        <f t="shared" si="89"/>
        <v>INTERCOMUNAL</v>
      </c>
      <c r="O1146" s="13" t="str">
        <f t="shared" si="90"/>
        <v>INTERPROVINCIAL</v>
      </c>
      <c r="P1146" s="13" t="str">
        <f>_xlfn.XLOOKUP($A1146,ZONAS!$A$2:$A$18,ZONAS!$B$2:$B$18)</f>
        <v>SUR</v>
      </c>
      <c r="Q1146" s="13" t="str">
        <f>_xlfn.XLOOKUP($B1146,ZONAS!$D$2:$D$11,ZONAS!$E$2:$E$11)</f>
        <v>DVIA</v>
      </c>
    </row>
    <row r="1147" spans="1:17" x14ac:dyDescent="0.2">
      <c r="A1147" s="4" t="s">
        <v>132</v>
      </c>
      <c r="B1147" s="4" t="s">
        <v>257</v>
      </c>
      <c r="C1147" s="5" t="s">
        <v>7</v>
      </c>
      <c r="D1147" s="5" t="s">
        <v>2772</v>
      </c>
      <c r="E1147" s="4" t="s">
        <v>3113</v>
      </c>
      <c r="F1147" s="36">
        <v>15046000</v>
      </c>
      <c r="G1147" s="36">
        <v>0</v>
      </c>
      <c r="H1147" s="36">
        <v>15046000</v>
      </c>
      <c r="I1147" s="4" t="s">
        <v>23</v>
      </c>
      <c r="J1147" s="4" t="s">
        <v>24</v>
      </c>
      <c r="K1147" s="12">
        <f t="shared" si="86"/>
        <v>15046000000</v>
      </c>
      <c r="L1147" s="12">
        <f t="shared" si="87"/>
        <v>0</v>
      </c>
      <c r="M1147" s="12">
        <f t="shared" si="88"/>
        <v>15046000000</v>
      </c>
      <c r="N1147" s="13" t="str">
        <f t="shared" si="89"/>
        <v>INTERCOMUNAL</v>
      </c>
      <c r="O1147" s="13" t="str">
        <f t="shared" si="90"/>
        <v>INTERPROVINCIAL</v>
      </c>
      <c r="P1147" s="13" t="str">
        <f>_xlfn.XLOOKUP($A1147,ZONAS!$A$2:$A$18,ZONAS!$B$2:$B$18)</f>
        <v>SUR</v>
      </c>
      <c r="Q1147" s="13" t="str">
        <f>_xlfn.XLOOKUP($B1147,ZONAS!$D$2:$D$11,ZONAS!$E$2:$E$11)</f>
        <v>DVIA</v>
      </c>
    </row>
    <row r="1148" spans="1:17" x14ac:dyDescent="0.2">
      <c r="A1148" s="4" t="s">
        <v>132</v>
      </c>
      <c r="B1148" s="4" t="s">
        <v>257</v>
      </c>
      <c r="C1148" s="5" t="s">
        <v>7</v>
      </c>
      <c r="D1148" s="5" t="s">
        <v>2773</v>
      </c>
      <c r="E1148" s="4" t="s">
        <v>3114</v>
      </c>
      <c r="F1148" s="36">
        <v>16299000</v>
      </c>
      <c r="G1148" s="36">
        <v>0</v>
      </c>
      <c r="H1148" s="36">
        <v>16299000</v>
      </c>
      <c r="I1148" s="4" t="s">
        <v>23</v>
      </c>
      <c r="J1148" s="4" t="s">
        <v>24</v>
      </c>
      <c r="K1148" s="12">
        <f t="shared" si="86"/>
        <v>16299000000</v>
      </c>
      <c r="L1148" s="12">
        <f t="shared" si="87"/>
        <v>0</v>
      </c>
      <c r="M1148" s="12">
        <f t="shared" si="88"/>
        <v>16299000000</v>
      </c>
      <c r="N1148" s="13" t="str">
        <f t="shared" si="89"/>
        <v>INTERCOMUNAL</v>
      </c>
      <c r="O1148" s="13" t="str">
        <f t="shared" si="90"/>
        <v>INTERPROVINCIAL</v>
      </c>
      <c r="P1148" s="13" t="str">
        <f>_xlfn.XLOOKUP($A1148,ZONAS!$A$2:$A$18,ZONAS!$B$2:$B$18)</f>
        <v>SUR</v>
      </c>
      <c r="Q1148" s="13" t="str">
        <f>_xlfn.XLOOKUP($B1148,ZONAS!$D$2:$D$11,ZONAS!$E$2:$E$11)</f>
        <v>DVIA</v>
      </c>
    </row>
    <row r="1149" spans="1:17" x14ac:dyDescent="0.2">
      <c r="A1149" s="4" t="s">
        <v>132</v>
      </c>
      <c r="B1149" s="4" t="s">
        <v>257</v>
      </c>
      <c r="C1149" s="5" t="s">
        <v>7</v>
      </c>
      <c r="D1149" s="5" t="s">
        <v>2774</v>
      </c>
      <c r="E1149" s="4" t="s">
        <v>3115</v>
      </c>
      <c r="F1149" s="36">
        <v>9771000</v>
      </c>
      <c r="G1149" s="36">
        <v>0</v>
      </c>
      <c r="H1149" s="36">
        <v>9771000</v>
      </c>
      <c r="I1149" s="4" t="s">
        <v>23</v>
      </c>
      <c r="J1149" s="4" t="s">
        <v>24</v>
      </c>
      <c r="K1149" s="12">
        <f t="shared" si="86"/>
        <v>9771000000</v>
      </c>
      <c r="L1149" s="12">
        <f t="shared" si="87"/>
        <v>0</v>
      </c>
      <c r="M1149" s="12">
        <f t="shared" si="88"/>
        <v>9771000000</v>
      </c>
      <c r="N1149" s="13" t="str">
        <f t="shared" si="89"/>
        <v>INTERCOMUNAL</v>
      </c>
      <c r="O1149" s="13" t="str">
        <f t="shared" si="90"/>
        <v>INTERPROVINCIAL</v>
      </c>
      <c r="P1149" s="13" t="str">
        <f>_xlfn.XLOOKUP($A1149,ZONAS!$A$2:$A$18,ZONAS!$B$2:$B$18)</f>
        <v>SUR</v>
      </c>
      <c r="Q1149" s="13" t="str">
        <f>_xlfn.XLOOKUP($B1149,ZONAS!$D$2:$D$11,ZONAS!$E$2:$E$11)</f>
        <v>DVIA</v>
      </c>
    </row>
    <row r="1150" spans="1:17" x14ac:dyDescent="0.2">
      <c r="A1150" s="4" t="s">
        <v>132</v>
      </c>
      <c r="B1150" s="4" t="s">
        <v>257</v>
      </c>
      <c r="C1150" s="5" t="s">
        <v>7</v>
      </c>
      <c r="D1150" s="5" t="s">
        <v>4141</v>
      </c>
      <c r="E1150" s="4" t="s">
        <v>4142</v>
      </c>
      <c r="F1150" s="36">
        <v>10016709</v>
      </c>
      <c r="G1150" s="36">
        <v>0</v>
      </c>
      <c r="H1150" s="36">
        <v>10016709</v>
      </c>
      <c r="I1150" s="4" t="s">
        <v>23</v>
      </c>
      <c r="J1150" s="4" t="s">
        <v>24</v>
      </c>
      <c r="K1150" s="12">
        <f t="shared" si="86"/>
        <v>10016709000</v>
      </c>
      <c r="L1150" s="12">
        <f t="shared" si="87"/>
        <v>0</v>
      </c>
      <c r="M1150" s="12">
        <f t="shared" si="88"/>
        <v>10016709000</v>
      </c>
      <c r="N1150" s="13" t="str">
        <f t="shared" si="89"/>
        <v>INTERCOMUNAL</v>
      </c>
      <c r="O1150" s="13" t="str">
        <f t="shared" si="90"/>
        <v>INTERPROVINCIAL</v>
      </c>
      <c r="P1150" s="13" t="str">
        <f>_xlfn.XLOOKUP($A1150,ZONAS!$A$2:$A$18,ZONAS!$B$2:$B$18)</f>
        <v>SUR</v>
      </c>
      <c r="Q1150" s="13" t="str">
        <f>_xlfn.XLOOKUP($B1150,ZONAS!$D$2:$D$11,ZONAS!$E$2:$E$11)</f>
        <v>DVIA</v>
      </c>
    </row>
    <row r="1151" spans="1:17" ht="25.5" x14ac:dyDescent="0.2">
      <c r="A1151" s="4" t="s">
        <v>132</v>
      </c>
      <c r="B1151" s="4" t="s">
        <v>300</v>
      </c>
      <c r="C1151" s="5" t="s">
        <v>7</v>
      </c>
      <c r="D1151" s="5" t="s">
        <v>3781</v>
      </c>
      <c r="E1151" s="4" t="s">
        <v>3782</v>
      </c>
      <c r="F1151" s="36">
        <v>383139</v>
      </c>
      <c r="G1151" s="36">
        <v>0</v>
      </c>
      <c r="H1151" s="36">
        <v>383139</v>
      </c>
      <c r="I1151" s="4" t="s">
        <v>1248</v>
      </c>
      <c r="J1151" s="4" t="s">
        <v>3783</v>
      </c>
      <c r="K1151" s="12">
        <f t="shared" si="86"/>
        <v>383139000</v>
      </c>
      <c r="L1151" s="12">
        <f t="shared" si="87"/>
        <v>0</v>
      </c>
      <c r="M1151" s="12">
        <f t="shared" si="88"/>
        <v>383139000</v>
      </c>
      <c r="N1151" s="13" t="str">
        <f t="shared" si="89"/>
        <v>UNICOMUNAL</v>
      </c>
      <c r="O1151" s="13" t="str">
        <f t="shared" si="90"/>
        <v>UNIPROVINCIAL</v>
      </c>
      <c r="P1151" s="13" t="str">
        <f>_xlfn.XLOOKUP($A1151,ZONAS!$A$2:$A$18,ZONAS!$B$2:$B$18)</f>
        <v>SUR</v>
      </c>
      <c r="Q1151" s="13" t="str">
        <f>_xlfn.XLOOKUP($B1151,ZONAS!$D$2:$D$11,ZONAS!$E$2:$E$11)</f>
        <v>DOPO</v>
      </c>
    </row>
    <row r="1152" spans="1:17" x14ac:dyDescent="0.2">
      <c r="A1152" s="4" t="s">
        <v>132</v>
      </c>
      <c r="B1152" s="4" t="s">
        <v>184</v>
      </c>
      <c r="C1152" s="5" t="s">
        <v>7</v>
      </c>
      <c r="D1152" s="5" t="s">
        <v>222</v>
      </c>
      <c r="E1152" s="4" t="s">
        <v>2564</v>
      </c>
      <c r="F1152" s="36">
        <v>97318</v>
      </c>
      <c r="G1152" s="36">
        <v>0</v>
      </c>
      <c r="H1152" s="36">
        <v>97318</v>
      </c>
      <c r="I1152" s="4" t="s">
        <v>77</v>
      </c>
      <c r="J1152" s="4" t="s">
        <v>83</v>
      </c>
      <c r="K1152" s="12">
        <f t="shared" si="86"/>
        <v>97318000</v>
      </c>
      <c r="L1152" s="12">
        <f t="shared" si="87"/>
        <v>0</v>
      </c>
      <c r="M1152" s="12">
        <f t="shared" si="88"/>
        <v>97318000</v>
      </c>
      <c r="N1152" s="13" t="str">
        <f t="shared" si="89"/>
        <v>UNICOMUNAL</v>
      </c>
      <c r="O1152" s="13" t="str">
        <f t="shared" si="90"/>
        <v>UNIPROVINCIAL</v>
      </c>
      <c r="P1152" s="13" t="str">
        <f>_xlfn.XLOOKUP($A1152,ZONAS!$A$2:$A$18,ZONAS!$B$2:$B$18)</f>
        <v>SUR</v>
      </c>
      <c r="Q1152" s="13" t="str">
        <f>_xlfn.XLOOKUP($B1152,ZONAS!$D$2:$D$11,ZONAS!$E$2:$E$11)</f>
        <v>DAER</v>
      </c>
    </row>
    <row r="1153" spans="1:17" x14ac:dyDescent="0.2">
      <c r="A1153" s="4" t="s">
        <v>132</v>
      </c>
      <c r="B1153" s="4" t="s">
        <v>184</v>
      </c>
      <c r="C1153" s="5" t="s">
        <v>7</v>
      </c>
      <c r="D1153" s="5" t="s">
        <v>145</v>
      </c>
      <c r="E1153" s="4" t="s">
        <v>2775</v>
      </c>
      <c r="F1153" s="36">
        <v>1936839</v>
      </c>
      <c r="G1153" s="36">
        <v>430381.54600000003</v>
      </c>
      <c r="H1153" s="36">
        <v>1506457.4539999999</v>
      </c>
      <c r="I1153" s="4" t="s">
        <v>78</v>
      </c>
      <c r="J1153" s="4" t="s">
        <v>80</v>
      </c>
      <c r="K1153" s="12">
        <f t="shared" si="86"/>
        <v>1936839000</v>
      </c>
      <c r="L1153" s="12">
        <f t="shared" si="87"/>
        <v>430381546.00000006</v>
      </c>
      <c r="M1153" s="12">
        <f t="shared" si="88"/>
        <v>1506457454</v>
      </c>
      <c r="N1153" s="13" t="str">
        <f t="shared" si="89"/>
        <v>UNICOMUNAL</v>
      </c>
      <c r="O1153" s="13" t="str">
        <f t="shared" si="90"/>
        <v>UNIPROVINCIAL</v>
      </c>
      <c r="P1153" s="13" t="str">
        <f>_xlfn.XLOOKUP($A1153,ZONAS!$A$2:$A$18,ZONAS!$B$2:$B$18)</f>
        <v>SUR</v>
      </c>
      <c r="Q1153" s="13" t="str">
        <f>_xlfn.XLOOKUP($B1153,ZONAS!$D$2:$D$11,ZONAS!$E$2:$E$11)</f>
        <v>DAER</v>
      </c>
    </row>
    <row r="1154" spans="1:17" x14ac:dyDescent="0.2">
      <c r="A1154" s="4" t="s">
        <v>132</v>
      </c>
      <c r="B1154" s="4" t="s">
        <v>184</v>
      </c>
      <c r="C1154" s="5" t="s">
        <v>7</v>
      </c>
      <c r="D1154" s="5" t="s">
        <v>146</v>
      </c>
      <c r="E1154" s="4" t="s">
        <v>2565</v>
      </c>
      <c r="F1154" s="36">
        <v>28540</v>
      </c>
      <c r="G1154" s="36">
        <v>0</v>
      </c>
      <c r="H1154" s="36">
        <v>28540</v>
      </c>
      <c r="I1154" s="4" t="s">
        <v>77</v>
      </c>
      <c r="J1154" s="4" t="s">
        <v>83</v>
      </c>
      <c r="K1154" s="12">
        <f t="shared" si="86"/>
        <v>28540000</v>
      </c>
      <c r="L1154" s="12">
        <f t="shared" si="87"/>
        <v>0</v>
      </c>
      <c r="M1154" s="12">
        <f t="shared" si="88"/>
        <v>28540000</v>
      </c>
      <c r="N1154" s="13" t="str">
        <f t="shared" si="89"/>
        <v>UNICOMUNAL</v>
      </c>
      <c r="O1154" s="13" t="str">
        <f t="shared" si="90"/>
        <v>UNIPROVINCIAL</v>
      </c>
      <c r="P1154" s="13" t="str">
        <f>_xlfn.XLOOKUP($A1154,ZONAS!$A$2:$A$18,ZONAS!$B$2:$B$18)</f>
        <v>SUR</v>
      </c>
      <c r="Q1154" s="13" t="str">
        <f>_xlfn.XLOOKUP($B1154,ZONAS!$D$2:$D$11,ZONAS!$E$2:$E$11)</f>
        <v>DAER</v>
      </c>
    </row>
    <row r="1155" spans="1:17" x14ac:dyDescent="0.2">
      <c r="A1155" s="4" t="s">
        <v>132</v>
      </c>
      <c r="B1155" s="4" t="s">
        <v>184</v>
      </c>
      <c r="C1155" s="5" t="s">
        <v>7</v>
      </c>
      <c r="D1155" s="5" t="s">
        <v>174</v>
      </c>
      <c r="E1155" s="4" t="s">
        <v>228</v>
      </c>
      <c r="F1155" s="36">
        <v>74654</v>
      </c>
      <c r="G1155" s="36">
        <v>18334.063999999998</v>
      </c>
      <c r="H1155" s="36">
        <v>56319.936000000002</v>
      </c>
      <c r="I1155" s="4" t="s">
        <v>77</v>
      </c>
      <c r="J1155" s="4" t="s">
        <v>81</v>
      </c>
      <c r="K1155" s="12">
        <f t="shared" ref="K1155:K1218" si="91">F1155*1000</f>
        <v>74654000</v>
      </c>
      <c r="L1155" s="12">
        <f t="shared" ref="L1155:L1218" si="92">G1155*1000</f>
        <v>18334064</v>
      </c>
      <c r="M1155" s="12">
        <f t="shared" ref="M1155:M1218" si="93">H1155*1000</f>
        <v>56319936</v>
      </c>
      <c r="N1155" s="13" t="str">
        <f t="shared" ref="N1155:N1218" si="94">IF(J1155="intercomunal","INTERCOMUNAL","UNICOMUNAL")</f>
        <v>UNICOMUNAL</v>
      </c>
      <c r="O1155" s="13" t="str">
        <f t="shared" ref="O1155:O1218" si="95">IF(I1155="INTERPROVINCIAL","INTERPROVINCIAL","UNIPROVINCIAL")</f>
        <v>UNIPROVINCIAL</v>
      </c>
      <c r="P1155" s="13" t="str">
        <f>_xlfn.XLOOKUP($A1155,ZONAS!$A$2:$A$18,ZONAS!$B$2:$B$18)</f>
        <v>SUR</v>
      </c>
      <c r="Q1155" s="13" t="str">
        <f>_xlfn.XLOOKUP($B1155,ZONAS!$D$2:$D$11,ZONAS!$E$2:$E$11)</f>
        <v>DAER</v>
      </c>
    </row>
    <row r="1156" spans="1:17" x14ac:dyDescent="0.2">
      <c r="A1156" s="4" t="s">
        <v>132</v>
      </c>
      <c r="B1156" s="4" t="s">
        <v>184</v>
      </c>
      <c r="C1156" s="5" t="s">
        <v>7</v>
      </c>
      <c r="D1156" s="5" t="s">
        <v>203</v>
      </c>
      <c r="E1156" s="4" t="s">
        <v>2566</v>
      </c>
      <c r="F1156" s="36">
        <v>9796</v>
      </c>
      <c r="G1156" s="36">
        <v>2073.5749999999998</v>
      </c>
      <c r="H1156" s="36">
        <v>7722.4250000000002</v>
      </c>
      <c r="I1156" s="4" t="s">
        <v>78</v>
      </c>
      <c r="J1156" s="4" t="s">
        <v>79</v>
      </c>
      <c r="K1156" s="12">
        <f t="shared" si="91"/>
        <v>9796000</v>
      </c>
      <c r="L1156" s="12">
        <f t="shared" si="92"/>
        <v>2073574.9999999998</v>
      </c>
      <c r="M1156" s="12">
        <f t="shared" si="93"/>
        <v>7722425</v>
      </c>
      <c r="N1156" s="13" t="str">
        <f t="shared" si="94"/>
        <v>UNICOMUNAL</v>
      </c>
      <c r="O1156" s="13" t="str">
        <f t="shared" si="95"/>
        <v>UNIPROVINCIAL</v>
      </c>
      <c r="P1156" s="13" t="str">
        <f>_xlfn.XLOOKUP($A1156,ZONAS!$A$2:$A$18,ZONAS!$B$2:$B$18)</f>
        <v>SUR</v>
      </c>
      <c r="Q1156" s="13" t="str">
        <f>_xlfn.XLOOKUP($B1156,ZONAS!$D$2:$D$11,ZONAS!$E$2:$E$11)</f>
        <v>DAER</v>
      </c>
    </row>
    <row r="1157" spans="1:17" x14ac:dyDescent="0.2">
      <c r="A1157" s="4" t="s">
        <v>132</v>
      </c>
      <c r="B1157" s="4" t="s">
        <v>184</v>
      </c>
      <c r="C1157" s="5" t="s">
        <v>7</v>
      </c>
      <c r="D1157" s="5" t="s">
        <v>2694</v>
      </c>
      <c r="E1157" s="4" t="s">
        <v>3116</v>
      </c>
      <c r="F1157" s="36">
        <v>392969</v>
      </c>
      <c r="G1157" s="36">
        <v>0</v>
      </c>
      <c r="H1157" s="36">
        <v>392969</v>
      </c>
      <c r="I1157" s="4" t="s">
        <v>78</v>
      </c>
      <c r="J1157" s="4" t="s">
        <v>1247</v>
      </c>
      <c r="K1157" s="12">
        <f t="shared" si="91"/>
        <v>392969000</v>
      </c>
      <c r="L1157" s="12">
        <f t="shared" si="92"/>
        <v>0</v>
      </c>
      <c r="M1157" s="12">
        <f t="shared" si="93"/>
        <v>392969000</v>
      </c>
      <c r="N1157" s="13" t="str">
        <f t="shared" si="94"/>
        <v>UNICOMUNAL</v>
      </c>
      <c r="O1157" s="13" t="str">
        <f t="shared" si="95"/>
        <v>UNIPROVINCIAL</v>
      </c>
      <c r="P1157" s="13" t="str">
        <f>_xlfn.XLOOKUP($A1157,ZONAS!$A$2:$A$18,ZONAS!$B$2:$B$18)</f>
        <v>SUR</v>
      </c>
      <c r="Q1157" s="13" t="str">
        <f>_xlfn.XLOOKUP($B1157,ZONAS!$D$2:$D$11,ZONAS!$E$2:$E$11)</f>
        <v>DAER</v>
      </c>
    </row>
    <row r="1158" spans="1:17" x14ac:dyDescent="0.2">
      <c r="A1158" s="4" t="s">
        <v>132</v>
      </c>
      <c r="B1158" s="4" t="s">
        <v>184</v>
      </c>
      <c r="C1158" s="5" t="s">
        <v>7</v>
      </c>
      <c r="D1158" s="5" t="s">
        <v>2149</v>
      </c>
      <c r="E1158" s="4" t="s">
        <v>2567</v>
      </c>
      <c r="F1158" s="36">
        <v>3731</v>
      </c>
      <c r="G1158" s="36">
        <v>3730.913</v>
      </c>
      <c r="H1158" s="36">
        <v>8.6999999999989086E-2</v>
      </c>
      <c r="I1158" s="4" t="s">
        <v>78</v>
      </c>
      <c r="J1158" s="4" t="s">
        <v>1250</v>
      </c>
      <c r="K1158" s="12">
        <f t="shared" si="91"/>
        <v>3731000</v>
      </c>
      <c r="L1158" s="12">
        <f t="shared" si="92"/>
        <v>3730913</v>
      </c>
      <c r="M1158" s="12">
        <f t="shared" si="93"/>
        <v>86.999999999989086</v>
      </c>
      <c r="N1158" s="13" t="str">
        <f t="shared" si="94"/>
        <v>UNICOMUNAL</v>
      </c>
      <c r="O1158" s="13" t="str">
        <f t="shared" si="95"/>
        <v>UNIPROVINCIAL</v>
      </c>
      <c r="P1158" s="13" t="str">
        <f>_xlfn.XLOOKUP($A1158,ZONAS!$A$2:$A$18,ZONAS!$B$2:$B$18)</f>
        <v>SUR</v>
      </c>
      <c r="Q1158" s="13" t="str">
        <f>_xlfn.XLOOKUP($B1158,ZONAS!$D$2:$D$11,ZONAS!$E$2:$E$11)</f>
        <v>DAER</v>
      </c>
    </row>
    <row r="1159" spans="1:17" x14ac:dyDescent="0.2">
      <c r="A1159" s="4" t="s">
        <v>132</v>
      </c>
      <c r="B1159" s="4" t="s">
        <v>184</v>
      </c>
      <c r="C1159" s="5" t="s">
        <v>7</v>
      </c>
      <c r="D1159" s="5" t="s">
        <v>4143</v>
      </c>
      <c r="E1159" s="4" t="s">
        <v>4144</v>
      </c>
      <c r="F1159" s="36">
        <v>108279</v>
      </c>
      <c r="G1159" s="36">
        <v>0</v>
      </c>
      <c r="H1159" s="36">
        <v>108279</v>
      </c>
      <c r="I1159" s="4" t="s">
        <v>78</v>
      </c>
      <c r="J1159" s="4" t="s">
        <v>80</v>
      </c>
      <c r="K1159" s="12">
        <f t="shared" si="91"/>
        <v>108279000</v>
      </c>
      <c r="L1159" s="12">
        <f t="shared" si="92"/>
        <v>0</v>
      </c>
      <c r="M1159" s="12">
        <f t="shared" si="93"/>
        <v>108279000</v>
      </c>
      <c r="N1159" s="13" t="str">
        <f t="shared" si="94"/>
        <v>UNICOMUNAL</v>
      </c>
      <c r="O1159" s="13" t="str">
        <f t="shared" si="95"/>
        <v>UNIPROVINCIAL</v>
      </c>
      <c r="P1159" s="13" t="str">
        <f>_xlfn.XLOOKUP($A1159,ZONAS!$A$2:$A$18,ZONAS!$B$2:$B$18)</f>
        <v>SUR</v>
      </c>
      <c r="Q1159" s="13" t="str">
        <f>_xlfn.XLOOKUP($B1159,ZONAS!$D$2:$D$11,ZONAS!$E$2:$E$11)</f>
        <v>DAER</v>
      </c>
    </row>
    <row r="1160" spans="1:17" x14ac:dyDescent="0.2">
      <c r="A1160" s="4" t="s">
        <v>132</v>
      </c>
      <c r="B1160" s="4" t="s">
        <v>2818</v>
      </c>
      <c r="C1160" s="5" t="s">
        <v>7</v>
      </c>
      <c r="D1160" s="5" t="s">
        <v>2017</v>
      </c>
      <c r="E1160" s="4" t="s">
        <v>2144</v>
      </c>
      <c r="F1160" s="36">
        <v>1173524</v>
      </c>
      <c r="G1160" s="36">
        <v>343548.57500000001</v>
      </c>
      <c r="H1160" s="36">
        <v>829975.42500000005</v>
      </c>
      <c r="I1160" s="4" t="s">
        <v>1248</v>
      </c>
      <c r="J1160" s="4" t="s">
        <v>24</v>
      </c>
      <c r="K1160" s="12">
        <f t="shared" si="91"/>
        <v>1173524000</v>
      </c>
      <c r="L1160" s="12">
        <f t="shared" si="92"/>
        <v>343548575</v>
      </c>
      <c r="M1160" s="12">
        <f t="shared" si="93"/>
        <v>829975425</v>
      </c>
      <c r="N1160" s="13" t="str">
        <f t="shared" si="94"/>
        <v>INTERCOMUNAL</v>
      </c>
      <c r="O1160" s="13" t="str">
        <f t="shared" si="95"/>
        <v>UNIPROVINCIAL</v>
      </c>
      <c r="P1160" s="13" t="str">
        <f>_xlfn.XLOOKUP($A1160,ZONAS!$A$2:$A$18,ZONAS!$B$2:$B$18)</f>
        <v>SUR</v>
      </c>
      <c r="Q1160" s="13" t="str">
        <f>_xlfn.XLOOKUP($B1160,ZONAS!$D$2:$D$11,ZONAS!$E$2:$E$11)</f>
        <v>SSSR</v>
      </c>
    </row>
    <row r="1161" spans="1:17" x14ac:dyDescent="0.2">
      <c r="A1161" s="4" t="s">
        <v>132</v>
      </c>
      <c r="B1161" s="4" t="s">
        <v>2818</v>
      </c>
      <c r="C1161" s="5" t="s">
        <v>7</v>
      </c>
      <c r="D1161" s="5" t="s">
        <v>3784</v>
      </c>
      <c r="E1161" s="4" t="s">
        <v>3785</v>
      </c>
      <c r="F1161" s="36">
        <v>427510</v>
      </c>
      <c r="G1161" s="36">
        <v>0</v>
      </c>
      <c r="H1161" s="36">
        <v>427510</v>
      </c>
      <c r="I1161" s="4" t="s">
        <v>77</v>
      </c>
      <c r="J1161" s="4" t="s">
        <v>83</v>
      </c>
      <c r="K1161" s="12">
        <f t="shared" si="91"/>
        <v>427510000</v>
      </c>
      <c r="L1161" s="12">
        <f t="shared" si="92"/>
        <v>0</v>
      </c>
      <c r="M1161" s="12">
        <f t="shared" si="93"/>
        <v>427510000</v>
      </c>
      <c r="N1161" s="13" t="str">
        <f t="shared" si="94"/>
        <v>UNICOMUNAL</v>
      </c>
      <c r="O1161" s="13" t="str">
        <f t="shared" si="95"/>
        <v>UNIPROVINCIAL</v>
      </c>
      <c r="P1161" s="13" t="str">
        <f>_xlfn.XLOOKUP($A1161,ZONAS!$A$2:$A$18,ZONAS!$B$2:$B$18)</f>
        <v>SUR</v>
      </c>
      <c r="Q1161" s="13" t="str">
        <f>_xlfn.XLOOKUP($B1161,ZONAS!$D$2:$D$11,ZONAS!$E$2:$E$11)</f>
        <v>SSSR</v>
      </c>
    </row>
    <row r="1162" spans="1:17" x14ac:dyDescent="0.2">
      <c r="A1162" s="4" t="s">
        <v>132</v>
      </c>
      <c r="B1162" s="4" t="s">
        <v>2818</v>
      </c>
      <c r="C1162" s="5" t="s">
        <v>7</v>
      </c>
      <c r="D1162" s="5" t="s">
        <v>3786</v>
      </c>
      <c r="E1162" s="4" t="s">
        <v>3787</v>
      </c>
      <c r="F1162" s="36">
        <v>784</v>
      </c>
      <c r="G1162" s="36">
        <v>0</v>
      </c>
      <c r="H1162" s="36">
        <v>784</v>
      </c>
      <c r="I1162" s="4" t="s">
        <v>77</v>
      </c>
      <c r="J1162" s="4" t="s">
        <v>1244</v>
      </c>
      <c r="K1162" s="12">
        <f t="shared" si="91"/>
        <v>784000</v>
      </c>
      <c r="L1162" s="12">
        <f t="shared" si="92"/>
        <v>0</v>
      </c>
      <c r="M1162" s="12">
        <f t="shared" si="93"/>
        <v>784000</v>
      </c>
      <c r="N1162" s="13" t="str">
        <f t="shared" si="94"/>
        <v>UNICOMUNAL</v>
      </c>
      <c r="O1162" s="13" t="str">
        <f t="shared" si="95"/>
        <v>UNIPROVINCIAL</v>
      </c>
      <c r="P1162" s="13" t="str">
        <f>_xlfn.XLOOKUP($A1162,ZONAS!$A$2:$A$18,ZONAS!$B$2:$B$18)</f>
        <v>SUR</v>
      </c>
      <c r="Q1162" s="13" t="str">
        <f>_xlfn.XLOOKUP($B1162,ZONAS!$D$2:$D$11,ZONAS!$E$2:$E$11)</f>
        <v>SSSR</v>
      </c>
    </row>
    <row r="1163" spans="1:17" x14ac:dyDescent="0.2">
      <c r="A1163" s="4" t="s">
        <v>132</v>
      </c>
      <c r="B1163" s="4" t="s">
        <v>2818</v>
      </c>
      <c r="C1163" s="5" t="s">
        <v>7</v>
      </c>
      <c r="D1163" s="5" t="s">
        <v>2020</v>
      </c>
      <c r="E1163" s="4" t="s">
        <v>2568</v>
      </c>
      <c r="F1163" s="36">
        <v>482942</v>
      </c>
      <c r="G1163" s="36">
        <v>437905.02299999999</v>
      </c>
      <c r="H1163" s="36">
        <v>45036.976999999999</v>
      </c>
      <c r="I1163" s="4" t="s">
        <v>78</v>
      </c>
      <c r="J1163" s="4" t="s">
        <v>80</v>
      </c>
      <c r="K1163" s="12">
        <f t="shared" si="91"/>
        <v>482942000</v>
      </c>
      <c r="L1163" s="12">
        <f t="shared" si="92"/>
        <v>437905023</v>
      </c>
      <c r="M1163" s="12">
        <f t="shared" si="93"/>
        <v>45036977</v>
      </c>
      <c r="N1163" s="13" t="str">
        <f t="shared" si="94"/>
        <v>UNICOMUNAL</v>
      </c>
      <c r="O1163" s="13" t="str">
        <f t="shared" si="95"/>
        <v>UNIPROVINCIAL</v>
      </c>
      <c r="P1163" s="13" t="str">
        <f>_xlfn.XLOOKUP($A1163,ZONAS!$A$2:$A$18,ZONAS!$B$2:$B$18)</f>
        <v>SUR</v>
      </c>
      <c r="Q1163" s="13" t="str">
        <f>_xlfn.XLOOKUP($B1163,ZONAS!$D$2:$D$11,ZONAS!$E$2:$E$11)</f>
        <v>SSSR</v>
      </c>
    </row>
    <row r="1164" spans="1:17" x14ac:dyDescent="0.2">
      <c r="A1164" s="4" t="s">
        <v>132</v>
      </c>
      <c r="B1164" s="4" t="s">
        <v>2818</v>
      </c>
      <c r="C1164" s="5" t="s">
        <v>7</v>
      </c>
      <c r="D1164" s="5" t="s">
        <v>2018</v>
      </c>
      <c r="E1164" s="4" t="s">
        <v>2549</v>
      </c>
      <c r="F1164" s="36">
        <v>416948</v>
      </c>
      <c r="G1164" s="36">
        <v>380400.038</v>
      </c>
      <c r="H1164" s="36">
        <v>36547.961999999985</v>
      </c>
      <c r="I1164" s="4" t="s">
        <v>77</v>
      </c>
      <c r="J1164" s="4" t="s">
        <v>2019</v>
      </c>
      <c r="K1164" s="12">
        <f t="shared" si="91"/>
        <v>416948000</v>
      </c>
      <c r="L1164" s="12">
        <f t="shared" si="92"/>
        <v>380400038</v>
      </c>
      <c r="M1164" s="12">
        <f t="shared" si="93"/>
        <v>36547961.999999985</v>
      </c>
      <c r="N1164" s="13" t="str">
        <f t="shared" si="94"/>
        <v>UNICOMUNAL</v>
      </c>
      <c r="O1164" s="13" t="str">
        <f t="shared" si="95"/>
        <v>UNIPROVINCIAL</v>
      </c>
      <c r="P1164" s="13" t="str">
        <f>_xlfn.XLOOKUP($A1164,ZONAS!$A$2:$A$18,ZONAS!$B$2:$B$18)</f>
        <v>SUR</v>
      </c>
      <c r="Q1164" s="13" t="str">
        <f>_xlfn.XLOOKUP($B1164,ZONAS!$D$2:$D$11,ZONAS!$E$2:$E$11)</f>
        <v>SSSR</v>
      </c>
    </row>
    <row r="1165" spans="1:17" x14ac:dyDescent="0.2">
      <c r="A1165" s="4" t="s">
        <v>132</v>
      </c>
      <c r="B1165" s="4" t="s">
        <v>2818</v>
      </c>
      <c r="C1165" s="5" t="s">
        <v>7</v>
      </c>
      <c r="D1165" s="5" t="s">
        <v>3788</v>
      </c>
      <c r="E1165" s="4" t="s">
        <v>3789</v>
      </c>
      <c r="F1165" s="36">
        <v>266960</v>
      </c>
      <c r="G1165" s="36">
        <v>0</v>
      </c>
      <c r="H1165" s="36">
        <v>266960</v>
      </c>
      <c r="I1165" s="4" t="s">
        <v>78</v>
      </c>
      <c r="J1165" s="4" t="s">
        <v>80</v>
      </c>
      <c r="K1165" s="12">
        <f t="shared" si="91"/>
        <v>266960000</v>
      </c>
      <c r="L1165" s="12">
        <f t="shared" si="92"/>
        <v>0</v>
      </c>
      <c r="M1165" s="12">
        <f t="shared" si="93"/>
        <v>266960000</v>
      </c>
      <c r="N1165" s="13" t="str">
        <f t="shared" si="94"/>
        <v>UNICOMUNAL</v>
      </c>
      <c r="O1165" s="13" t="str">
        <f t="shared" si="95"/>
        <v>UNIPROVINCIAL</v>
      </c>
      <c r="P1165" s="13" t="str">
        <f>_xlfn.XLOOKUP($A1165,ZONAS!$A$2:$A$18,ZONAS!$B$2:$B$18)</f>
        <v>SUR</v>
      </c>
      <c r="Q1165" s="13" t="str">
        <f>_xlfn.XLOOKUP($B1165,ZONAS!$D$2:$D$11,ZONAS!$E$2:$E$11)</f>
        <v>SSSR</v>
      </c>
    </row>
    <row r="1166" spans="1:17" x14ac:dyDescent="0.2">
      <c r="A1166" s="4" t="s">
        <v>132</v>
      </c>
      <c r="B1166" s="4" t="s">
        <v>2818</v>
      </c>
      <c r="C1166" s="5" t="s">
        <v>7</v>
      </c>
      <c r="D1166" s="5" t="s">
        <v>2021</v>
      </c>
      <c r="E1166" s="4" t="s">
        <v>2022</v>
      </c>
      <c r="F1166" s="36">
        <v>348388</v>
      </c>
      <c r="G1166" s="36">
        <v>163325.658</v>
      </c>
      <c r="H1166" s="36">
        <v>185062.342</v>
      </c>
      <c r="I1166" s="4" t="s">
        <v>77</v>
      </c>
      <c r="J1166" s="4" t="s">
        <v>1246</v>
      </c>
      <c r="K1166" s="12">
        <f t="shared" si="91"/>
        <v>348388000</v>
      </c>
      <c r="L1166" s="12">
        <f t="shared" si="92"/>
        <v>163325658</v>
      </c>
      <c r="M1166" s="12">
        <f t="shared" si="93"/>
        <v>185062342</v>
      </c>
      <c r="N1166" s="13" t="str">
        <f t="shared" si="94"/>
        <v>UNICOMUNAL</v>
      </c>
      <c r="O1166" s="13" t="str">
        <f t="shared" si="95"/>
        <v>UNIPROVINCIAL</v>
      </c>
      <c r="P1166" s="13" t="str">
        <f>_xlfn.XLOOKUP($A1166,ZONAS!$A$2:$A$18,ZONAS!$B$2:$B$18)</f>
        <v>SUR</v>
      </c>
      <c r="Q1166" s="13" t="str">
        <f>_xlfn.XLOOKUP($B1166,ZONAS!$D$2:$D$11,ZONAS!$E$2:$E$11)</f>
        <v>SSSR</v>
      </c>
    </row>
    <row r="1167" spans="1:17" x14ac:dyDescent="0.2">
      <c r="A1167" s="4" t="s">
        <v>132</v>
      </c>
      <c r="B1167" s="4" t="s">
        <v>2818</v>
      </c>
      <c r="C1167" s="5" t="s">
        <v>7</v>
      </c>
      <c r="D1167" s="5" t="s">
        <v>2023</v>
      </c>
      <c r="E1167" s="4" t="s">
        <v>2024</v>
      </c>
      <c r="F1167" s="36">
        <v>476084</v>
      </c>
      <c r="G1167" s="36">
        <v>0</v>
      </c>
      <c r="H1167" s="36">
        <v>476084</v>
      </c>
      <c r="I1167" s="4" t="s">
        <v>78</v>
      </c>
      <c r="J1167" s="4" t="s">
        <v>79</v>
      </c>
      <c r="K1167" s="12">
        <f t="shared" si="91"/>
        <v>476084000</v>
      </c>
      <c r="L1167" s="12">
        <f t="shared" si="92"/>
        <v>0</v>
      </c>
      <c r="M1167" s="12">
        <f t="shared" si="93"/>
        <v>476084000</v>
      </c>
      <c r="N1167" s="13" t="str">
        <f t="shared" si="94"/>
        <v>UNICOMUNAL</v>
      </c>
      <c r="O1167" s="13" t="str">
        <f t="shared" si="95"/>
        <v>UNIPROVINCIAL</v>
      </c>
      <c r="P1167" s="13" t="str">
        <f>_xlfn.XLOOKUP($A1167,ZONAS!$A$2:$A$18,ZONAS!$B$2:$B$18)</f>
        <v>SUR</v>
      </c>
      <c r="Q1167" s="13" t="str">
        <f>_xlfn.XLOOKUP($B1167,ZONAS!$D$2:$D$11,ZONAS!$E$2:$E$11)</f>
        <v>SSSR</v>
      </c>
    </row>
    <row r="1168" spans="1:17" x14ac:dyDescent="0.2">
      <c r="A1168" s="4" t="s">
        <v>132</v>
      </c>
      <c r="B1168" s="4" t="s">
        <v>2818</v>
      </c>
      <c r="C1168" s="5" t="s">
        <v>7</v>
      </c>
      <c r="D1168" s="5" t="s">
        <v>2025</v>
      </c>
      <c r="E1168" s="4" t="s">
        <v>2026</v>
      </c>
      <c r="F1168" s="36">
        <v>420514</v>
      </c>
      <c r="G1168" s="36">
        <v>0</v>
      </c>
      <c r="H1168" s="36">
        <v>420514</v>
      </c>
      <c r="I1168" s="4" t="s">
        <v>77</v>
      </c>
      <c r="J1168" s="4" t="s">
        <v>1259</v>
      </c>
      <c r="K1168" s="12">
        <f t="shared" si="91"/>
        <v>420514000</v>
      </c>
      <c r="L1168" s="12">
        <f t="shared" si="92"/>
        <v>0</v>
      </c>
      <c r="M1168" s="12">
        <f t="shared" si="93"/>
        <v>420514000</v>
      </c>
      <c r="N1168" s="13" t="str">
        <f t="shared" si="94"/>
        <v>UNICOMUNAL</v>
      </c>
      <c r="O1168" s="13" t="str">
        <f t="shared" si="95"/>
        <v>UNIPROVINCIAL</v>
      </c>
      <c r="P1168" s="13" t="str">
        <f>_xlfn.XLOOKUP($A1168,ZONAS!$A$2:$A$18,ZONAS!$B$2:$B$18)</f>
        <v>SUR</v>
      </c>
      <c r="Q1168" s="13" t="str">
        <f>_xlfn.XLOOKUP($B1168,ZONAS!$D$2:$D$11,ZONAS!$E$2:$E$11)</f>
        <v>SSSR</v>
      </c>
    </row>
    <row r="1169" spans="1:17" x14ac:dyDescent="0.2">
      <c r="A1169" s="4" t="s">
        <v>132</v>
      </c>
      <c r="B1169" s="4" t="s">
        <v>2818</v>
      </c>
      <c r="C1169" s="5" t="s">
        <v>7</v>
      </c>
      <c r="D1169" s="5" t="s">
        <v>2027</v>
      </c>
      <c r="E1169" s="4" t="s">
        <v>2569</v>
      </c>
      <c r="F1169" s="36">
        <v>2249019</v>
      </c>
      <c r="G1169" s="36">
        <v>1184718.8690000002</v>
      </c>
      <c r="H1169" s="36">
        <v>1064300.1310000001</v>
      </c>
      <c r="I1169" s="4" t="s">
        <v>77</v>
      </c>
      <c r="J1169" s="4" t="s">
        <v>1259</v>
      </c>
      <c r="K1169" s="12">
        <f t="shared" si="91"/>
        <v>2249019000</v>
      </c>
      <c r="L1169" s="12">
        <f t="shared" si="92"/>
        <v>1184718869.0000002</v>
      </c>
      <c r="M1169" s="12">
        <f t="shared" si="93"/>
        <v>1064300131</v>
      </c>
      <c r="N1169" s="13" t="str">
        <f t="shared" si="94"/>
        <v>UNICOMUNAL</v>
      </c>
      <c r="O1169" s="13" t="str">
        <f t="shared" si="95"/>
        <v>UNIPROVINCIAL</v>
      </c>
      <c r="P1169" s="13" t="str">
        <f>_xlfn.XLOOKUP($A1169,ZONAS!$A$2:$A$18,ZONAS!$B$2:$B$18)</f>
        <v>SUR</v>
      </c>
      <c r="Q1169" s="13" t="str">
        <f>_xlfn.XLOOKUP($B1169,ZONAS!$D$2:$D$11,ZONAS!$E$2:$E$11)</f>
        <v>SSSR</v>
      </c>
    </row>
    <row r="1170" spans="1:17" x14ac:dyDescent="0.2">
      <c r="A1170" s="4" t="s">
        <v>132</v>
      </c>
      <c r="B1170" s="4" t="s">
        <v>2818</v>
      </c>
      <c r="C1170" s="5" t="s">
        <v>7</v>
      </c>
      <c r="D1170" s="5" t="s">
        <v>2028</v>
      </c>
      <c r="E1170" s="4" t="s">
        <v>2029</v>
      </c>
      <c r="F1170" s="36">
        <v>370690</v>
      </c>
      <c r="G1170" s="36">
        <v>0</v>
      </c>
      <c r="H1170" s="36">
        <v>370690</v>
      </c>
      <c r="I1170" s="4" t="s">
        <v>78</v>
      </c>
      <c r="J1170" s="4" t="s">
        <v>2030</v>
      </c>
      <c r="K1170" s="12">
        <f t="shared" si="91"/>
        <v>370690000</v>
      </c>
      <c r="L1170" s="12">
        <f t="shared" si="92"/>
        <v>0</v>
      </c>
      <c r="M1170" s="12">
        <f t="shared" si="93"/>
        <v>370690000</v>
      </c>
      <c r="N1170" s="13" t="str">
        <f t="shared" si="94"/>
        <v>UNICOMUNAL</v>
      </c>
      <c r="O1170" s="13" t="str">
        <f t="shared" si="95"/>
        <v>UNIPROVINCIAL</v>
      </c>
      <c r="P1170" s="13" t="str">
        <f>_xlfn.XLOOKUP($A1170,ZONAS!$A$2:$A$18,ZONAS!$B$2:$B$18)</f>
        <v>SUR</v>
      </c>
      <c r="Q1170" s="13" t="str">
        <f>_xlfn.XLOOKUP($B1170,ZONAS!$D$2:$D$11,ZONAS!$E$2:$E$11)</f>
        <v>SSSR</v>
      </c>
    </row>
    <row r="1171" spans="1:17" x14ac:dyDescent="0.2">
      <c r="A1171" s="4" t="s">
        <v>132</v>
      </c>
      <c r="B1171" s="4" t="s">
        <v>2818</v>
      </c>
      <c r="C1171" s="5" t="s">
        <v>7</v>
      </c>
      <c r="D1171" s="5" t="s">
        <v>2335</v>
      </c>
      <c r="E1171" s="4" t="s">
        <v>3117</v>
      </c>
      <c r="F1171" s="36">
        <v>1231850</v>
      </c>
      <c r="G1171" s="36">
        <v>0</v>
      </c>
      <c r="H1171" s="36">
        <v>1231850</v>
      </c>
      <c r="I1171" s="4" t="s">
        <v>77</v>
      </c>
      <c r="J1171" s="4" t="s">
        <v>1296</v>
      </c>
      <c r="K1171" s="12">
        <f t="shared" si="91"/>
        <v>1231850000</v>
      </c>
      <c r="L1171" s="12">
        <f t="shared" si="92"/>
        <v>0</v>
      </c>
      <c r="M1171" s="12">
        <f t="shared" si="93"/>
        <v>1231850000</v>
      </c>
      <c r="N1171" s="13" t="str">
        <f t="shared" si="94"/>
        <v>UNICOMUNAL</v>
      </c>
      <c r="O1171" s="13" t="str">
        <f t="shared" si="95"/>
        <v>UNIPROVINCIAL</v>
      </c>
      <c r="P1171" s="13" t="str">
        <f>_xlfn.XLOOKUP($A1171,ZONAS!$A$2:$A$18,ZONAS!$B$2:$B$18)</f>
        <v>SUR</v>
      </c>
      <c r="Q1171" s="13" t="str">
        <f>_xlfn.XLOOKUP($B1171,ZONAS!$D$2:$D$11,ZONAS!$E$2:$E$11)</f>
        <v>SSSR</v>
      </c>
    </row>
    <row r="1172" spans="1:17" x14ac:dyDescent="0.2">
      <c r="A1172" s="4" t="s">
        <v>132</v>
      </c>
      <c r="B1172" s="4" t="s">
        <v>2818</v>
      </c>
      <c r="C1172" s="5" t="s">
        <v>7</v>
      </c>
      <c r="D1172" s="5" t="s">
        <v>2031</v>
      </c>
      <c r="E1172" s="4" t="s">
        <v>2032</v>
      </c>
      <c r="F1172" s="36">
        <v>269448</v>
      </c>
      <c r="G1172" s="36">
        <v>0</v>
      </c>
      <c r="H1172" s="36">
        <v>269448</v>
      </c>
      <c r="I1172" s="4" t="s">
        <v>77</v>
      </c>
      <c r="J1172" s="4" t="s">
        <v>83</v>
      </c>
      <c r="K1172" s="12">
        <f t="shared" si="91"/>
        <v>269448000</v>
      </c>
      <c r="L1172" s="12">
        <f t="shared" si="92"/>
        <v>0</v>
      </c>
      <c r="M1172" s="12">
        <f t="shared" si="93"/>
        <v>269448000</v>
      </c>
      <c r="N1172" s="13" t="str">
        <f t="shared" si="94"/>
        <v>UNICOMUNAL</v>
      </c>
      <c r="O1172" s="13" t="str">
        <f t="shared" si="95"/>
        <v>UNIPROVINCIAL</v>
      </c>
      <c r="P1172" s="13" t="str">
        <f>_xlfn.XLOOKUP($A1172,ZONAS!$A$2:$A$18,ZONAS!$B$2:$B$18)</f>
        <v>SUR</v>
      </c>
      <c r="Q1172" s="13" t="str">
        <f>_xlfn.XLOOKUP($B1172,ZONAS!$D$2:$D$11,ZONAS!$E$2:$E$11)</f>
        <v>SSSR</v>
      </c>
    </row>
    <row r="1173" spans="1:17" x14ac:dyDescent="0.2">
      <c r="A1173" s="4" t="s">
        <v>132</v>
      </c>
      <c r="B1173" s="4" t="s">
        <v>2818</v>
      </c>
      <c r="C1173" s="5" t="s">
        <v>7</v>
      </c>
      <c r="D1173" s="5" t="s">
        <v>3790</v>
      </c>
      <c r="E1173" s="4" t="s">
        <v>3791</v>
      </c>
      <c r="F1173" s="36">
        <v>261617</v>
      </c>
      <c r="G1173" s="36">
        <v>0</v>
      </c>
      <c r="H1173" s="36">
        <v>261617</v>
      </c>
      <c r="I1173" s="4" t="s">
        <v>78</v>
      </c>
      <c r="J1173" s="4" t="s">
        <v>1250</v>
      </c>
      <c r="K1173" s="12">
        <f t="shared" si="91"/>
        <v>261617000</v>
      </c>
      <c r="L1173" s="12">
        <f t="shared" si="92"/>
        <v>0</v>
      </c>
      <c r="M1173" s="12">
        <f t="shared" si="93"/>
        <v>261617000</v>
      </c>
      <c r="N1173" s="13" t="str">
        <f t="shared" si="94"/>
        <v>UNICOMUNAL</v>
      </c>
      <c r="O1173" s="13" t="str">
        <f t="shared" si="95"/>
        <v>UNIPROVINCIAL</v>
      </c>
      <c r="P1173" s="13" t="str">
        <f>_xlfn.XLOOKUP($A1173,ZONAS!$A$2:$A$18,ZONAS!$B$2:$B$18)</f>
        <v>SUR</v>
      </c>
      <c r="Q1173" s="13" t="str">
        <f>_xlfn.XLOOKUP($B1173,ZONAS!$D$2:$D$11,ZONAS!$E$2:$E$11)</f>
        <v>SSSR</v>
      </c>
    </row>
    <row r="1174" spans="1:17" x14ac:dyDescent="0.2">
      <c r="A1174" s="4" t="s">
        <v>132</v>
      </c>
      <c r="B1174" s="4" t="s">
        <v>2818</v>
      </c>
      <c r="C1174" s="5" t="s">
        <v>7</v>
      </c>
      <c r="D1174" s="5" t="s">
        <v>2033</v>
      </c>
      <c r="E1174" s="4" t="s">
        <v>2034</v>
      </c>
      <c r="F1174" s="36">
        <v>2643960</v>
      </c>
      <c r="G1174" s="36">
        <v>126318.65</v>
      </c>
      <c r="H1174" s="36">
        <v>2517641.35</v>
      </c>
      <c r="I1174" s="4" t="s">
        <v>77</v>
      </c>
      <c r="J1174" s="4" t="s">
        <v>1244</v>
      </c>
      <c r="K1174" s="12">
        <f t="shared" si="91"/>
        <v>2643960000</v>
      </c>
      <c r="L1174" s="12">
        <f t="shared" si="92"/>
        <v>126318650</v>
      </c>
      <c r="M1174" s="12">
        <f t="shared" si="93"/>
        <v>2517641350</v>
      </c>
      <c r="N1174" s="13" t="str">
        <f t="shared" si="94"/>
        <v>UNICOMUNAL</v>
      </c>
      <c r="O1174" s="13" t="str">
        <f t="shared" si="95"/>
        <v>UNIPROVINCIAL</v>
      </c>
      <c r="P1174" s="13" t="str">
        <f>_xlfn.XLOOKUP($A1174,ZONAS!$A$2:$A$18,ZONAS!$B$2:$B$18)</f>
        <v>SUR</v>
      </c>
      <c r="Q1174" s="13" t="str">
        <f>_xlfn.XLOOKUP($B1174,ZONAS!$D$2:$D$11,ZONAS!$E$2:$E$11)</f>
        <v>SSSR</v>
      </c>
    </row>
    <row r="1175" spans="1:17" x14ac:dyDescent="0.2">
      <c r="A1175" s="4" t="s">
        <v>132</v>
      </c>
      <c r="B1175" s="4" t="s">
        <v>2818</v>
      </c>
      <c r="C1175" s="5" t="s">
        <v>7</v>
      </c>
      <c r="D1175" s="5" t="s">
        <v>2035</v>
      </c>
      <c r="E1175" s="4" t="s">
        <v>2570</v>
      </c>
      <c r="F1175" s="36">
        <v>1976441</v>
      </c>
      <c r="G1175" s="36">
        <v>305288.67300000001</v>
      </c>
      <c r="H1175" s="36">
        <v>1671152.3269999998</v>
      </c>
      <c r="I1175" s="4" t="s">
        <v>78</v>
      </c>
      <c r="J1175" s="4" t="s">
        <v>1247</v>
      </c>
      <c r="K1175" s="12">
        <f t="shared" si="91"/>
        <v>1976441000</v>
      </c>
      <c r="L1175" s="12">
        <f t="shared" si="92"/>
        <v>305288673</v>
      </c>
      <c r="M1175" s="12">
        <f t="shared" si="93"/>
        <v>1671152326.9999998</v>
      </c>
      <c r="N1175" s="13" t="str">
        <f t="shared" si="94"/>
        <v>UNICOMUNAL</v>
      </c>
      <c r="O1175" s="13" t="str">
        <f t="shared" si="95"/>
        <v>UNIPROVINCIAL</v>
      </c>
      <c r="P1175" s="13" t="str">
        <f>_xlfn.XLOOKUP($A1175,ZONAS!$A$2:$A$18,ZONAS!$B$2:$B$18)</f>
        <v>SUR</v>
      </c>
      <c r="Q1175" s="13" t="str">
        <f>_xlfn.XLOOKUP($B1175,ZONAS!$D$2:$D$11,ZONAS!$E$2:$E$11)</f>
        <v>SSSR</v>
      </c>
    </row>
    <row r="1176" spans="1:17" x14ac:dyDescent="0.2">
      <c r="A1176" s="4" t="s">
        <v>132</v>
      </c>
      <c r="B1176" s="4" t="s">
        <v>2818</v>
      </c>
      <c r="C1176" s="5" t="s">
        <v>7</v>
      </c>
      <c r="D1176" s="5" t="s">
        <v>3792</v>
      </c>
      <c r="E1176" s="4" t="s">
        <v>3793</v>
      </c>
      <c r="F1176" s="36">
        <v>333000</v>
      </c>
      <c r="G1176" s="36">
        <v>0</v>
      </c>
      <c r="H1176" s="36">
        <v>333000</v>
      </c>
      <c r="I1176" s="4" t="s">
        <v>77</v>
      </c>
      <c r="J1176" s="4" t="s">
        <v>1266</v>
      </c>
      <c r="K1176" s="12">
        <f t="shared" si="91"/>
        <v>333000000</v>
      </c>
      <c r="L1176" s="12">
        <f t="shared" si="92"/>
        <v>0</v>
      </c>
      <c r="M1176" s="12">
        <f t="shared" si="93"/>
        <v>333000000</v>
      </c>
      <c r="N1176" s="13" t="str">
        <f t="shared" si="94"/>
        <v>UNICOMUNAL</v>
      </c>
      <c r="O1176" s="13" t="str">
        <f t="shared" si="95"/>
        <v>UNIPROVINCIAL</v>
      </c>
      <c r="P1176" s="13" t="str">
        <f>_xlfn.XLOOKUP($A1176,ZONAS!$A$2:$A$18,ZONAS!$B$2:$B$18)</f>
        <v>SUR</v>
      </c>
      <c r="Q1176" s="13" t="str">
        <f>_xlfn.XLOOKUP($B1176,ZONAS!$D$2:$D$11,ZONAS!$E$2:$E$11)</f>
        <v>SSSR</v>
      </c>
    </row>
    <row r="1177" spans="1:17" x14ac:dyDescent="0.2">
      <c r="A1177" s="4" t="s">
        <v>132</v>
      </c>
      <c r="B1177" s="4" t="s">
        <v>2818</v>
      </c>
      <c r="C1177" s="5" t="s">
        <v>7</v>
      </c>
      <c r="D1177" s="5" t="s">
        <v>2036</v>
      </c>
      <c r="E1177" s="4" t="s">
        <v>2037</v>
      </c>
      <c r="F1177" s="36">
        <v>331787</v>
      </c>
      <c r="G1177" s="36">
        <v>33662.97</v>
      </c>
      <c r="H1177" s="36">
        <v>298124.03000000003</v>
      </c>
      <c r="I1177" s="4" t="s">
        <v>23</v>
      </c>
      <c r="J1177" s="4" t="s">
        <v>24</v>
      </c>
      <c r="K1177" s="12">
        <f t="shared" si="91"/>
        <v>331787000</v>
      </c>
      <c r="L1177" s="12">
        <f t="shared" si="92"/>
        <v>33662970</v>
      </c>
      <c r="M1177" s="12">
        <f t="shared" si="93"/>
        <v>298124030</v>
      </c>
      <c r="N1177" s="13" t="str">
        <f t="shared" si="94"/>
        <v>INTERCOMUNAL</v>
      </c>
      <c r="O1177" s="13" t="str">
        <f t="shared" si="95"/>
        <v>INTERPROVINCIAL</v>
      </c>
      <c r="P1177" s="13" t="str">
        <f>_xlfn.XLOOKUP($A1177,ZONAS!$A$2:$A$18,ZONAS!$B$2:$B$18)</f>
        <v>SUR</v>
      </c>
      <c r="Q1177" s="13" t="str">
        <f>_xlfn.XLOOKUP($B1177,ZONAS!$D$2:$D$11,ZONAS!$E$2:$E$11)</f>
        <v>SSSR</v>
      </c>
    </row>
    <row r="1178" spans="1:17" x14ac:dyDescent="0.2">
      <c r="A1178" s="4" t="s">
        <v>132</v>
      </c>
      <c r="B1178" s="4" t="s">
        <v>2818</v>
      </c>
      <c r="C1178" s="5" t="s">
        <v>7</v>
      </c>
      <c r="D1178" s="5" t="s">
        <v>3794</v>
      </c>
      <c r="E1178" s="4" t="s">
        <v>3795</v>
      </c>
      <c r="F1178" s="36">
        <v>854305</v>
      </c>
      <c r="G1178" s="36">
        <v>0</v>
      </c>
      <c r="H1178" s="36">
        <v>854305</v>
      </c>
      <c r="I1178" s="4" t="s">
        <v>77</v>
      </c>
      <c r="J1178" s="4" t="s">
        <v>175</v>
      </c>
      <c r="K1178" s="12">
        <f t="shared" si="91"/>
        <v>854305000</v>
      </c>
      <c r="L1178" s="12">
        <f t="shared" si="92"/>
        <v>0</v>
      </c>
      <c r="M1178" s="12">
        <f t="shared" si="93"/>
        <v>854305000</v>
      </c>
      <c r="N1178" s="13" t="str">
        <f t="shared" si="94"/>
        <v>UNICOMUNAL</v>
      </c>
      <c r="O1178" s="13" t="str">
        <f t="shared" si="95"/>
        <v>UNIPROVINCIAL</v>
      </c>
      <c r="P1178" s="13" t="str">
        <f>_xlfn.XLOOKUP($A1178,ZONAS!$A$2:$A$18,ZONAS!$B$2:$B$18)</f>
        <v>SUR</v>
      </c>
      <c r="Q1178" s="13" t="str">
        <f>_xlfn.XLOOKUP($B1178,ZONAS!$D$2:$D$11,ZONAS!$E$2:$E$11)</f>
        <v>SSSR</v>
      </c>
    </row>
    <row r="1179" spans="1:17" x14ac:dyDescent="0.2">
      <c r="A1179" s="4" t="s">
        <v>132</v>
      </c>
      <c r="B1179" s="4" t="s">
        <v>2818</v>
      </c>
      <c r="C1179" s="5" t="s">
        <v>7</v>
      </c>
      <c r="D1179" s="5" t="s">
        <v>2038</v>
      </c>
      <c r="E1179" s="4" t="s">
        <v>2039</v>
      </c>
      <c r="F1179" s="36">
        <v>7864583</v>
      </c>
      <c r="G1179" s="36">
        <v>619225.49</v>
      </c>
      <c r="H1179" s="36">
        <v>7245357.5099999998</v>
      </c>
      <c r="I1179" s="4" t="s">
        <v>23</v>
      </c>
      <c r="J1179" s="4" t="s">
        <v>24</v>
      </c>
      <c r="K1179" s="12">
        <f t="shared" si="91"/>
        <v>7864583000</v>
      </c>
      <c r="L1179" s="12">
        <f t="shared" si="92"/>
        <v>619225490</v>
      </c>
      <c r="M1179" s="12">
        <f t="shared" si="93"/>
        <v>7245357510</v>
      </c>
      <c r="N1179" s="13" t="str">
        <f t="shared" si="94"/>
        <v>INTERCOMUNAL</v>
      </c>
      <c r="O1179" s="13" t="str">
        <f t="shared" si="95"/>
        <v>INTERPROVINCIAL</v>
      </c>
      <c r="P1179" s="13" t="str">
        <f>_xlfn.XLOOKUP($A1179,ZONAS!$A$2:$A$18,ZONAS!$B$2:$B$18)</f>
        <v>SUR</v>
      </c>
      <c r="Q1179" s="13" t="str">
        <f>_xlfn.XLOOKUP($B1179,ZONAS!$D$2:$D$11,ZONAS!$E$2:$E$11)</f>
        <v>SSSR</v>
      </c>
    </row>
    <row r="1180" spans="1:17" x14ac:dyDescent="0.2">
      <c r="A1180" s="4" t="s">
        <v>132</v>
      </c>
      <c r="B1180" s="4" t="s">
        <v>2818</v>
      </c>
      <c r="C1180" s="5" t="s">
        <v>7</v>
      </c>
      <c r="D1180" s="5" t="s">
        <v>3796</v>
      </c>
      <c r="E1180" s="4" t="s">
        <v>3797</v>
      </c>
      <c r="F1180" s="36">
        <v>79729</v>
      </c>
      <c r="G1180" s="36">
        <v>0</v>
      </c>
      <c r="H1180" s="36">
        <v>79729</v>
      </c>
      <c r="I1180" s="4" t="s">
        <v>78</v>
      </c>
      <c r="J1180" s="4" t="s">
        <v>1250</v>
      </c>
      <c r="K1180" s="12">
        <f t="shared" si="91"/>
        <v>79729000</v>
      </c>
      <c r="L1180" s="12">
        <f t="shared" si="92"/>
        <v>0</v>
      </c>
      <c r="M1180" s="12">
        <f t="shared" si="93"/>
        <v>79729000</v>
      </c>
      <c r="N1180" s="13" t="str">
        <f t="shared" si="94"/>
        <v>UNICOMUNAL</v>
      </c>
      <c r="O1180" s="13" t="str">
        <f t="shared" si="95"/>
        <v>UNIPROVINCIAL</v>
      </c>
      <c r="P1180" s="13" t="str">
        <f>_xlfn.XLOOKUP($A1180,ZONAS!$A$2:$A$18,ZONAS!$B$2:$B$18)</f>
        <v>SUR</v>
      </c>
      <c r="Q1180" s="13" t="str">
        <f>_xlfn.XLOOKUP($B1180,ZONAS!$D$2:$D$11,ZONAS!$E$2:$E$11)</f>
        <v>SSSR</v>
      </c>
    </row>
    <row r="1181" spans="1:17" x14ac:dyDescent="0.2">
      <c r="A1181" s="4" t="s">
        <v>132</v>
      </c>
      <c r="B1181" s="4" t="s">
        <v>2818</v>
      </c>
      <c r="C1181" s="5" t="s">
        <v>7</v>
      </c>
      <c r="D1181" s="5" t="s">
        <v>2336</v>
      </c>
      <c r="E1181" s="4" t="s">
        <v>3118</v>
      </c>
      <c r="F1181" s="36">
        <v>733282</v>
      </c>
      <c r="G1181" s="36">
        <v>0</v>
      </c>
      <c r="H1181" s="36">
        <v>733282</v>
      </c>
      <c r="I1181" s="4" t="s">
        <v>77</v>
      </c>
      <c r="J1181" s="4" t="s">
        <v>2019</v>
      </c>
      <c r="K1181" s="12">
        <f t="shared" si="91"/>
        <v>733282000</v>
      </c>
      <c r="L1181" s="12">
        <f t="shared" si="92"/>
        <v>0</v>
      </c>
      <c r="M1181" s="12">
        <f t="shared" si="93"/>
        <v>733282000</v>
      </c>
      <c r="N1181" s="13" t="str">
        <f t="shared" si="94"/>
        <v>UNICOMUNAL</v>
      </c>
      <c r="O1181" s="13" t="str">
        <f t="shared" si="95"/>
        <v>UNIPROVINCIAL</v>
      </c>
      <c r="P1181" s="13" t="str">
        <f>_xlfn.XLOOKUP($A1181,ZONAS!$A$2:$A$18,ZONAS!$B$2:$B$18)</f>
        <v>SUR</v>
      </c>
      <c r="Q1181" s="13" t="str">
        <f>_xlfn.XLOOKUP($B1181,ZONAS!$D$2:$D$11,ZONAS!$E$2:$E$11)</f>
        <v>SSSR</v>
      </c>
    </row>
    <row r="1182" spans="1:17" x14ac:dyDescent="0.2">
      <c r="A1182" s="4" t="s">
        <v>132</v>
      </c>
      <c r="B1182" s="4" t="s">
        <v>2818</v>
      </c>
      <c r="C1182" s="5" t="s">
        <v>7</v>
      </c>
      <c r="D1182" s="5" t="s">
        <v>2222</v>
      </c>
      <c r="E1182" s="4" t="s">
        <v>3119</v>
      </c>
      <c r="F1182" s="36">
        <v>1016450</v>
      </c>
      <c r="G1182" s="36">
        <v>20094.75</v>
      </c>
      <c r="H1182" s="36">
        <v>996355.25</v>
      </c>
      <c r="I1182" s="4" t="s">
        <v>23</v>
      </c>
      <c r="J1182" s="4" t="s">
        <v>24</v>
      </c>
      <c r="K1182" s="12">
        <f t="shared" si="91"/>
        <v>1016450000</v>
      </c>
      <c r="L1182" s="12">
        <f t="shared" si="92"/>
        <v>20094750</v>
      </c>
      <c r="M1182" s="12">
        <f t="shared" si="93"/>
        <v>996355250</v>
      </c>
      <c r="N1182" s="13" t="str">
        <f t="shared" si="94"/>
        <v>INTERCOMUNAL</v>
      </c>
      <c r="O1182" s="13" t="str">
        <f t="shared" si="95"/>
        <v>INTERPROVINCIAL</v>
      </c>
      <c r="P1182" s="13" t="str">
        <f>_xlfn.XLOOKUP($A1182,ZONAS!$A$2:$A$18,ZONAS!$B$2:$B$18)</f>
        <v>SUR</v>
      </c>
      <c r="Q1182" s="13" t="str">
        <f>_xlfn.XLOOKUP($B1182,ZONAS!$D$2:$D$11,ZONAS!$E$2:$E$11)</f>
        <v>SSSR</v>
      </c>
    </row>
    <row r="1183" spans="1:17" ht="38.25" x14ac:dyDescent="0.2">
      <c r="A1183" s="4" t="s">
        <v>132</v>
      </c>
      <c r="B1183" s="4" t="s">
        <v>306</v>
      </c>
      <c r="C1183" s="5" t="s">
        <v>7</v>
      </c>
      <c r="D1183" s="5" t="s">
        <v>1355</v>
      </c>
      <c r="E1183" s="4" t="s">
        <v>1356</v>
      </c>
      <c r="F1183" s="36">
        <v>1412703</v>
      </c>
      <c r="G1183" s="36">
        <v>286800.04100000003</v>
      </c>
      <c r="H1183" s="36">
        <v>1125902.959</v>
      </c>
      <c r="I1183" s="4" t="s">
        <v>1248</v>
      </c>
      <c r="J1183" s="4" t="s">
        <v>1357</v>
      </c>
      <c r="K1183" s="12">
        <f t="shared" si="91"/>
        <v>1412703000</v>
      </c>
      <c r="L1183" s="12">
        <f t="shared" si="92"/>
        <v>286800041</v>
      </c>
      <c r="M1183" s="12">
        <f t="shared" si="93"/>
        <v>1125902959</v>
      </c>
      <c r="N1183" s="13" t="str">
        <f t="shared" si="94"/>
        <v>UNICOMUNAL</v>
      </c>
      <c r="O1183" s="13" t="str">
        <f t="shared" si="95"/>
        <v>UNIPROVINCIAL</v>
      </c>
      <c r="P1183" s="13" t="str">
        <f>_xlfn.XLOOKUP($A1183,ZONAS!$A$2:$A$18,ZONAS!$B$2:$B$18)</f>
        <v>SUR</v>
      </c>
      <c r="Q1183" s="13" t="str">
        <f>_xlfn.XLOOKUP($B1183,ZONAS!$D$2:$D$11,ZONAS!$E$2:$E$11)</f>
        <v>DCOP</v>
      </c>
    </row>
    <row r="1184" spans="1:17" ht="25.5" x14ac:dyDescent="0.2">
      <c r="A1184" s="4" t="s">
        <v>132</v>
      </c>
      <c r="B1184" s="4" t="s">
        <v>306</v>
      </c>
      <c r="C1184" s="5" t="s">
        <v>7</v>
      </c>
      <c r="D1184" s="5" t="s">
        <v>1358</v>
      </c>
      <c r="E1184" s="4" t="s">
        <v>1359</v>
      </c>
      <c r="F1184" s="36">
        <v>1792154</v>
      </c>
      <c r="G1184" s="36">
        <v>909242.92099999997</v>
      </c>
      <c r="H1184" s="36">
        <v>882911.07900000003</v>
      </c>
      <c r="I1184" s="4" t="s">
        <v>1248</v>
      </c>
      <c r="J1184" s="4" t="s">
        <v>1360</v>
      </c>
      <c r="K1184" s="12">
        <f t="shared" si="91"/>
        <v>1792154000</v>
      </c>
      <c r="L1184" s="12">
        <f t="shared" si="92"/>
        <v>909242921</v>
      </c>
      <c r="M1184" s="12">
        <f t="shared" si="93"/>
        <v>882911079</v>
      </c>
      <c r="N1184" s="13" t="str">
        <f t="shared" si="94"/>
        <v>UNICOMUNAL</v>
      </c>
      <c r="O1184" s="13" t="str">
        <f t="shared" si="95"/>
        <v>UNIPROVINCIAL</v>
      </c>
      <c r="P1184" s="13" t="str">
        <f>_xlfn.XLOOKUP($A1184,ZONAS!$A$2:$A$18,ZONAS!$B$2:$B$18)</f>
        <v>SUR</v>
      </c>
      <c r="Q1184" s="13" t="str">
        <f>_xlfn.XLOOKUP($B1184,ZONAS!$D$2:$D$11,ZONAS!$E$2:$E$11)</f>
        <v>DCOP</v>
      </c>
    </row>
    <row r="1185" spans="1:17" x14ac:dyDescent="0.2">
      <c r="A1185" s="4" t="s">
        <v>132</v>
      </c>
      <c r="B1185" s="4" t="s">
        <v>306</v>
      </c>
      <c r="C1185" s="5" t="s">
        <v>7</v>
      </c>
      <c r="D1185" s="5" t="s">
        <v>1361</v>
      </c>
      <c r="E1185" s="4" t="s">
        <v>1362</v>
      </c>
      <c r="F1185" s="36">
        <v>281038</v>
      </c>
      <c r="G1185" s="36">
        <v>79185.304999999993</v>
      </c>
      <c r="H1185" s="36">
        <v>201852.69500000001</v>
      </c>
      <c r="I1185" s="4" t="s">
        <v>77</v>
      </c>
      <c r="J1185" s="4" t="s">
        <v>83</v>
      </c>
      <c r="K1185" s="12">
        <f t="shared" si="91"/>
        <v>281038000</v>
      </c>
      <c r="L1185" s="12">
        <f t="shared" si="92"/>
        <v>79185305</v>
      </c>
      <c r="M1185" s="12">
        <f t="shared" si="93"/>
        <v>201852695</v>
      </c>
      <c r="N1185" s="13" t="str">
        <f t="shared" si="94"/>
        <v>UNICOMUNAL</v>
      </c>
      <c r="O1185" s="13" t="str">
        <f t="shared" si="95"/>
        <v>UNIPROVINCIAL</v>
      </c>
      <c r="P1185" s="13" t="str">
        <f>_xlfn.XLOOKUP($A1185,ZONAS!$A$2:$A$18,ZONAS!$B$2:$B$18)</f>
        <v>SUR</v>
      </c>
      <c r="Q1185" s="13" t="str">
        <f>_xlfn.XLOOKUP($B1185,ZONAS!$D$2:$D$11,ZONAS!$E$2:$E$11)</f>
        <v>DCOP</v>
      </c>
    </row>
    <row r="1186" spans="1:17" x14ac:dyDescent="0.2">
      <c r="A1186" s="4" t="s">
        <v>132</v>
      </c>
      <c r="B1186" s="4" t="s">
        <v>306</v>
      </c>
      <c r="C1186" s="5" t="s">
        <v>7</v>
      </c>
      <c r="D1186" s="5" t="s">
        <v>1363</v>
      </c>
      <c r="E1186" s="4" t="s">
        <v>1364</v>
      </c>
      <c r="F1186" s="36">
        <v>28918</v>
      </c>
      <c r="G1186" s="36">
        <v>0</v>
      </c>
      <c r="H1186" s="36">
        <v>28918</v>
      </c>
      <c r="I1186" s="4" t="s">
        <v>1248</v>
      </c>
      <c r="J1186" s="4" t="s">
        <v>1365</v>
      </c>
      <c r="K1186" s="12">
        <f t="shared" si="91"/>
        <v>28918000</v>
      </c>
      <c r="L1186" s="12">
        <f t="shared" si="92"/>
        <v>0</v>
      </c>
      <c r="M1186" s="12">
        <f t="shared" si="93"/>
        <v>28918000</v>
      </c>
      <c r="N1186" s="13" t="str">
        <f t="shared" si="94"/>
        <v>UNICOMUNAL</v>
      </c>
      <c r="O1186" s="13" t="str">
        <f t="shared" si="95"/>
        <v>UNIPROVINCIAL</v>
      </c>
      <c r="P1186" s="13" t="str">
        <f>_xlfn.XLOOKUP($A1186,ZONAS!$A$2:$A$18,ZONAS!$B$2:$B$18)</f>
        <v>SUR</v>
      </c>
      <c r="Q1186" s="13" t="str">
        <f>_xlfn.XLOOKUP($B1186,ZONAS!$D$2:$D$11,ZONAS!$E$2:$E$11)</f>
        <v>DCOP</v>
      </c>
    </row>
    <row r="1187" spans="1:17" x14ac:dyDescent="0.2">
      <c r="A1187" s="4" t="s">
        <v>132</v>
      </c>
      <c r="B1187" s="4" t="s">
        <v>306</v>
      </c>
      <c r="C1187" s="5" t="s">
        <v>7</v>
      </c>
      <c r="D1187" s="5" t="s">
        <v>1366</v>
      </c>
      <c r="E1187" s="4" t="s">
        <v>1367</v>
      </c>
      <c r="F1187" s="36">
        <v>32000</v>
      </c>
      <c r="G1187" s="36">
        <v>489.54700000000003</v>
      </c>
      <c r="H1187" s="36">
        <v>31510.453000000001</v>
      </c>
      <c r="I1187" s="4" t="s">
        <v>77</v>
      </c>
      <c r="J1187" s="4" t="s">
        <v>1244</v>
      </c>
      <c r="K1187" s="12">
        <f t="shared" si="91"/>
        <v>32000000</v>
      </c>
      <c r="L1187" s="12">
        <f t="shared" si="92"/>
        <v>489547</v>
      </c>
      <c r="M1187" s="12">
        <f t="shared" si="93"/>
        <v>31510453</v>
      </c>
      <c r="N1187" s="13" t="str">
        <f t="shared" si="94"/>
        <v>UNICOMUNAL</v>
      </c>
      <c r="O1187" s="13" t="str">
        <f t="shared" si="95"/>
        <v>UNIPROVINCIAL</v>
      </c>
      <c r="P1187" s="13" t="str">
        <f>_xlfn.XLOOKUP($A1187,ZONAS!$A$2:$A$18,ZONAS!$B$2:$B$18)</f>
        <v>SUR</v>
      </c>
      <c r="Q1187" s="13" t="str">
        <f>_xlfn.XLOOKUP($B1187,ZONAS!$D$2:$D$11,ZONAS!$E$2:$E$11)</f>
        <v>DCOP</v>
      </c>
    </row>
    <row r="1188" spans="1:17" x14ac:dyDescent="0.2">
      <c r="A1188" s="4" t="s">
        <v>132</v>
      </c>
      <c r="B1188" s="4" t="s">
        <v>306</v>
      </c>
      <c r="C1188" s="5" t="s">
        <v>7</v>
      </c>
      <c r="D1188" s="5" t="s">
        <v>1368</v>
      </c>
      <c r="E1188" s="4" t="s">
        <v>1369</v>
      </c>
      <c r="F1188" s="36">
        <v>2200</v>
      </c>
      <c r="G1188" s="36">
        <v>0</v>
      </c>
      <c r="H1188" s="36">
        <v>2200</v>
      </c>
      <c r="I1188" s="4" t="s">
        <v>77</v>
      </c>
      <c r="J1188" s="4" t="s">
        <v>83</v>
      </c>
      <c r="K1188" s="12">
        <f t="shared" si="91"/>
        <v>2200000</v>
      </c>
      <c r="L1188" s="12">
        <f t="shared" si="92"/>
        <v>0</v>
      </c>
      <c r="M1188" s="12">
        <f t="shared" si="93"/>
        <v>2200000</v>
      </c>
      <c r="N1188" s="13" t="str">
        <f t="shared" si="94"/>
        <v>UNICOMUNAL</v>
      </c>
      <c r="O1188" s="13" t="str">
        <f t="shared" si="95"/>
        <v>UNIPROVINCIAL</v>
      </c>
      <c r="P1188" s="13" t="str">
        <f>_xlfn.XLOOKUP($A1188,ZONAS!$A$2:$A$18,ZONAS!$B$2:$B$18)</f>
        <v>SUR</v>
      </c>
      <c r="Q1188" s="13" t="str">
        <f>_xlfn.XLOOKUP($B1188,ZONAS!$D$2:$D$11,ZONAS!$E$2:$E$11)</f>
        <v>DCOP</v>
      </c>
    </row>
    <row r="1189" spans="1:17" x14ac:dyDescent="0.2">
      <c r="A1189" s="4" t="s">
        <v>132</v>
      </c>
      <c r="B1189" s="4" t="s">
        <v>306</v>
      </c>
      <c r="C1189" s="5" t="s">
        <v>7</v>
      </c>
      <c r="D1189" s="5" t="s">
        <v>1370</v>
      </c>
      <c r="E1189" s="4" t="s">
        <v>1371</v>
      </c>
      <c r="F1189" s="36">
        <v>361700</v>
      </c>
      <c r="G1189" s="36">
        <v>355754.8</v>
      </c>
      <c r="H1189" s="36">
        <v>5945.2000000000116</v>
      </c>
      <c r="I1189" s="4" t="s">
        <v>77</v>
      </c>
      <c r="J1189" s="4" t="s">
        <v>83</v>
      </c>
      <c r="K1189" s="12">
        <f t="shared" si="91"/>
        <v>361700000</v>
      </c>
      <c r="L1189" s="12">
        <f t="shared" si="92"/>
        <v>355754800</v>
      </c>
      <c r="M1189" s="12">
        <f t="shared" si="93"/>
        <v>5945200.0000000112</v>
      </c>
      <c r="N1189" s="13" t="str">
        <f t="shared" si="94"/>
        <v>UNICOMUNAL</v>
      </c>
      <c r="O1189" s="13" t="str">
        <f t="shared" si="95"/>
        <v>UNIPROVINCIAL</v>
      </c>
      <c r="P1189" s="13" t="str">
        <f>_xlfn.XLOOKUP($A1189,ZONAS!$A$2:$A$18,ZONAS!$B$2:$B$18)</f>
        <v>SUR</v>
      </c>
      <c r="Q1189" s="13" t="str">
        <f>_xlfn.XLOOKUP($B1189,ZONAS!$D$2:$D$11,ZONAS!$E$2:$E$11)</f>
        <v>DCOP</v>
      </c>
    </row>
    <row r="1190" spans="1:17" ht="38.25" x14ac:dyDescent="0.2">
      <c r="A1190" s="4" t="s">
        <v>132</v>
      </c>
      <c r="B1190" s="4" t="s">
        <v>306</v>
      </c>
      <c r="C1190" s="5" t="s">
        <v>7</v>
      </c>
      <c r="D1190" s="5" t="s">
        <v>1372</v>
      </c>
      <c r="E1190" s="4" t="s">
        <v>2571</v>
      </c>
      <c r="F1190" s="36">
        <v>2040000</v>
      </c>
      <c r="G1190" s="36">
        <v>0</v>
      </c>
      <c r="H1190" s="36">
        <v>2040000</v>
      </c>
      <c r="I1190" s="4" t="s">
        <v>1248</v>
      </c>
      <c r="J1190" s="4" t="s">
        <v>1357</v>
      </c>
      <c r="K1190" s="12">
        <f t="shared" si="91"/>
        <v>2040000000</v>
      </c>
      <c r="L1190" s="12">
        <f t="shared" si="92"/>
        <v>0</v>
      </c>
      <c r="M1190" s="12">
        <f t="shared" si="93"/>
        <v>2040000000</v>
      </c>
      <c r="N1190" s="13" t="str">
        <f t="shared" si="94"/>
        <v>UNICOMUNAL</v>
      </c>
      <c r="O1190" s="13" t="str">
        <f t="shared" si="95"/>
        <v>UNIPROVINCIAL</v>
      </c>
      <c r="P1190" s="13" t="str">
        <f>_xlfn.XLOOKUP($A1190,ZONAS!$A$2:$A$18,ZONAS!$B$2:$B$18)</f>
        <v>SUR</v>
      </c>
      <c r="Q1190" s="13" t="str">
        <f>_xlfn.XLOOKUP($B1190,ZONAS!$D$2:$D$11,ZONAS!$E$2:$E$11)</f>
        <v>DCOP</v>
      </c>
    </row>
    <row r="1191" spans="1:17" x14ac:dyDescent="0.2">
      <c r="A1191" s="4" t="s">
        <v>133</v>
      </c>
      <c r="B1191" s="4" t="s">
        <v>319</v>
      </c>
      <c r="C1191" s="5" t="s">
        <v>7</v>
      </c>
      <c r="D1191" s="5" t="s">
        <v>2099</v>
      </c>
      <c r="E1191" s="4" t="s">
        <v>2579</v>
      </c>
      <c r="F1191" s="36">
        <v>566220</v>
      </c>
      <c r="G1191" s="36">
        <v>276983.12100000004</v>
      </c>
      <c r="H1191" s="36">
        <v>289236.87899999996</v>
      </c>
      <c r="I1191" s="4" t="s">
        <v>84</v>
      </c>
      <c r="J1191" s="4" t="s">
        <v>84</v>
      </c>
      <c r="K1191" s="12">
        <f t="shared" si="91"/>
        <v>566220000</v>
      </c>
      <c r="L1191" s="12">
        <f t="shared" si="92"/>
        <v>276983121.00000006</v>
      </c>
      <c r="M1191" s="12">
        <f t="shared" si="93"/>
        <v>289236878.99999994</v>
      </c>
      <c r="N1191" s="13" t="str">
        <f t="shared" si="94"/>
        <v>UNICOMUNAL</v>
      </c>
      <c r="O1191" s="13" t="str">
        <f t="shared" si="95"/>
        <v>UNIPROVINCIAL</v>
      </c>
      <c r="P1191" s="13" t="str">
        <f>_xlfn.XLOOKUP($A1191,ZONAS!$A$2:$A$18,ZONAS!$B$2:$B$18)</f>
        <v>SUR</v>
      </c>
      <c r="Q1191" s="13" t="str">
        <f>_xlfn.XLOOKUP($B1191,ZONAS!$D$2:$D$11,ZONAS!$E$2:$E$11)</f>
        <v>DARQ</v>
      </c>
    </row>
    <row r="1192" spans="1:17" x14ac:dyDescent="0.2">
      <c r="A1192" s="4" t="s">
        <v>133</v>
      </c>
      <c r="B1192" s="4" t="s">
        <v>319</v>
      </c>
      <c r="C1192" s="5" t="s">
        <v>7</v>
      </c>
      <c r="D1192" s="5" t="s">
        <v>2776</v>
      </c>
      <c r="E1192" s="4" t="s">
        <v>3120</v>
      </c>
      <c r="F1192" s="36">
        <v>521583</v>
      </c>
      <c r="G1192" s="36">
        <v>0</v>
      </c>
      <c r="H1192" s="36">
        <v>521583</v>
      </c>
      <c r="I1192" s="4" t="s">
        <v>3121</v>
      </c>
      <c r="J1192" s="4" t="s">
        <v>3121</v>
      </c>
      <c r="K1192" s="12">
        <f t="shared" si="91"/>
        <v>521583000</v>
      </c>
      <c r="L1192" s="12">
        <f t="shared" si="92"/>
        <v>0</v>
      </c>
      <c r="M1192" s="12">
        <f t="shared" si="93"/>
        <v>521583000</v>
      </c>
      <c r="N1192" s="13" t="str">
        <f t="shared" si="94"/>
        <v>UNICOMUNAL</v>
      </c>
      <c r="O1192" s="13" t="str">
        <f t="shared" si="95"/>
        <v>UNIPROVINCIAL</v>
      </c>
      <c r="P1192" s="13" t="str">
        <f>_xlfn.XLOOKUP($A1192,ZONAS!$A$2:$A$18,ZONAS!$B$2:$B$18)</f>
        <v>SUR</v>
      </c>
      <c r="Q1192" s="13" t="str">
        <f>_xlfn.XLOOKUP($B1192,ZONAS!$D$2:$D$11,ZONAS!$E$2:$E$11)</f>
        <v>DARQ</v>
      </c>
    </row>
    <row r="1193" spans="1:17" x14ac:dyDescent="0.2">
      <c r="A1193" s="4" t="s">
        <v>133</v>
      </c>
      <c r="B1193" s="4" t="s">
        <v>252</v>
      </c>
      <c r="C1193" s="5" t="s">
        <v>8</v>
      </c>
      <c r="D1193" s="5" t="s">
        <v>2042</v>
      </c>
      <c r="E1193" s="4" t="s">
        <v>3122</v>
      </c>
      <c r="F1193" s="36">
        <v>165100</v>
      </c>
      <c r="G1193" s="36">
        <v>27674.5</v>
      </c>
      <c r="H1193" s="36">
        <v>137425.5</v>
      </c>
      <c r="I1193" s="4" t="s">
        <v>84</v>
      </c>
      <c r="J1193" s="4" t="s">
        <v>91</v>
      </c>
      <c r="K1193" s="12">
        <f t="shared" si="91"/>
        <v>165100000</v>
      </c>
      <c r="L1193" s="12">
        <f t="shared" si="92"/>
        <v>27674500</v>
      </c>
      <c r="M1193" s="12">
        <f t="shared" si="93"/>
        <v>137425500</v>
      </c>
      <c r="N1193" s="13" t="str">
        <f t="shared" si="94"/>
        <v>UNICOMUNAL</v>
      </c>
      <c r="O1193" s="13" t="str">
        <f t="shared" si="95"/>
        <v>UNIPROVINCIAL</v>
      </c>
      <c r="P1193" s="13" t="str">
        <f>_xlfn.XLOOKUP($A1193,ZONAS!$A$2:$A$18,ZONAS!$B$2:$B$18)</f>
        <v>SUR</v>
      </c>
      <c r="Q1193" s="13" t="str">
        <f>_xlfn.XLOOKUP($B1193,ZONAS!$D$2:$D$11,ZONAS!$E$2:$E$11)</f>
        <v>DOHR</v>
      </c>
    </row>
    <row r="1194" spans="1:17" x14ac:dyDescent="0.2">
      <c r="A1194" s="4" t="s">
        <v>133</v>
      </c>
      <c r="B1194" s="4" t="s">
        <v>252</v>
      </c>
      <c r="C1194" s="5" t="s">
        <v>7</v>
      </c>
      <c r="D1194" s="5" t="s">
        <v>2043</v>
      </c>
      <c r="E1194" s="4" t="s">
        <v>2580</v>
      </c>
      <c r="F1194" s="36">
        <v>900149</v>
      </c>
      <c r="G1194" s="36">
        <v>24803.718000000001</v>
      </c>
      <c r="H1194" s="36">
        <v>875345.28200000001</v>
      </c>
      <c r="I1194" s="4" t="s">
        <v>84</v>
      </c>
      <c r="J1194" s="4" t="s">
        <v>84</v>
      </c>
      <c r="K1194" s="12">
        <f t="shared" si="91"/>
        <v>900149000</v>
      </c>
      <c r="L1194" s="12">
        <f t="shared" si="92"/>
        <v>24803718</v>
      </c>
      <c r="M1194" s="12">
        <f t="shared" si="93"/>
        <v>875345282</v>
      </c>
      <c r="N1194" s="13" t="str">
        <f t="shared" si="94"/>
        <v>UNICOMUNAL</v>
      </c>
      <c r="O1194" s="13" t="str">
        <f t="shared" si="95"/>
        <v>UNIPROVINCIAL</v>
      </c>
      <c r="P1194" s="13" t="str">
        <f>_xlfn.XLOOKUP($A1194,ZONAS!$A$2:$A$18,ZONAS!$B$2:$B$18)</f>
        <v>SUR</v>
      </c>
      <c r="Q1194" s="13" t="str">
        <f>_xlfn.XLOOKUP($B1194,ZONAS!$D$2:$D$11,ZONAS!$E$2:$E$11)</f>
        <v>DOHR</v>
      </c>
    </row>
    <row r="1195" spans="1:17" x14ac:dyDescent="0.2">
      <c r="A1195" s="4" t="s">
        <v>133</v>
      </c>
      <c r="B1195" s="4" t="s">
        <v>252</v>
      </c>
      <c r="C1195" s="5" t="s">
        <v>7</v>
      </c>
      <c r="D1195" s="5" t="s">
        <v>2151</v>
      </c>
      <c r="E1195" s="4" t="s">
        <v>2152</v>
      </c>
      <c r="F1195" s="36">
        <v>2807391</v>
      </c>
      <c r="G1195" s="36">
        <v>320736.44500000001</v>
      </c>
      <c r="H1195" s="36">
        <v>2486654.5550000002</v>
      </c>
      <c r="I1195" s="4" t="s">
        <v>84</v>
      </c>
      <c r="J1195" s="4" t="s">
        <v>84</v>
      </c>
      <c r="K1195" s="12">
        <f t="shared" si="91"/>
        <v>2807391000</v>
      </c>
      <c r="L1195" s="12">
        <f t="shared" si="92"/>
        <v>320736445</v>
      </c>
      <c r="M1195" s="12">
        <f t="shared" si="93"/>
        <v>2486654555</v>
      </c>
      <c r="N1195" s="13" t="str">
        <f t="shared" si="94"/>
        <v>UNICOMUNAL</v>
      </c>
      <c r="O1195" s="13" t="str">
        <f t="shared" si="95"/>
        <v>UNIPROVINCIAL</v>
      </c>
      <c r="P1195" s="13" t="str">
        <f>_xlfn.XLOOKUP($A1195,ZONAS!$A$2:$A$18,ZONAS!$B$2:$B$18)</f>
        <v>SUR</v>
      </c>
      <c r="Q1195" s="13" t="str">
        <f>_xlfn.XLOOKUP($B1195,ZONAS!$D$2:$D$11,ZONAS!$E$2:$E$11)</f>
        <v>DOHR</v>
      </c>
    </row>
    <row r="1196" spans="1:17" x14ac:dyDescent="0.2">
      <c r="A1196" s="4" t="s">
        <v>133</v>
      </c>
      <c r="B1196" s="4" t="s">
        <v>257</v>
      </c>
      <c r="C1196" s="5" t="s">
        <v>8</v>
      </c>
      <c r="D1196" s="5" t="s">
        <v>1373</v>
      </c>
      <c r="E1196" s="4" t="s">
        <v>3123</v>
      </c>
      <c r="F1196" s="36">
        <v>9000</v>
      </c>
      <c r="G1196" s="36">
        <v>8627.8539999999994</v>
      </c>
      <c r="H1196" s="36">
        <v>372.14600000000064</v>
      </c>
      <c r="I1196" s="4" t="s">
        <v>84</v>
      </c>
      <c r="J1196" s="4" t="s">
        <v>84</v>
      </c>
      <c r="K1196" s="12">
        <f t="shared" si="91"/>
        <v>9000000</v>
      </c>
      <c r="L1196" s="12">
        <f t="shared" si="92"/>
        <v>8627854</v>
      </c>
      <c r="M1196" s="12">
        <f t="shared" si="93"/>
        <v>372146.00000000064</v>
      </c>
      <c r="N1196" s="13" t="str">
        <f t="shared" si="94"/>
        <v>UNICOMUNAL</v>
      </c>
      <c r="O1196" s="13" t="str">
        <f t="shared" si="95"/>
        <v>UNIPROVINCIAL</v>
      </c>
      <c r="P1196" s="13" t="str">
        <f>_xlfn.XLOOKUP($A1196,ZONAS!$A$2:$A$18,ZONAS!$B$2:$B$18)</f>
        <v>SUR</v>
      </c>
      <c r="Q1196" s="13" t="str">
        <f>_xlfn.XLOOKUP($B1196,ZONAS!$D$2:$D$11,ZONAS!$E$2:$E$11)</f>
        <v>DVIA</v>
      </c>
    </row>
    <row r="1197" spans="1:17" x14ac:dyDescent="0.2">
      <c r="A1197" s="4" t="s">
        <v>133</v>
      </c>
      <c r="B1197" s="4" t="s">
        <v>257</v>
      </c>
      <c r="C1197" s="5" t="s">
        <v>8</v>
      </c>
      <c r="D1197" s="5" t="s">
        <v>1382</v>
      </c>
      <c r="E1197" s="4" t="s">
        <v>1383</v>
      </c>
      <c r="F1197" s="36">
        <v>227000</v>
      </c>
      <c r="G1197" s="36">
        <v>0</v>
      </c>
      <c r="H1197" s="36">
        <v>227000</v>
      </c>
      <c r="I1197" s="4" t="s">
        <v>88</v>
      </c>
      <c r="J1197" s="4" t="s">
        <v>89</v>
      </c>
      <c r="K1197" s="12">
        <f t="shared" si="91"/>
        <v>227000000</v>
      </c>
      <c r="L1197" s="12">
        <f t="shared" si="92"/>
        <v>0</v>
      </c>
      <c r="M1197" s="12">
        <f t="shared" si="93"/>
        <v>227000000</v>
      </c>
      <c r="N1197" s="13" t="str">
        <f t="shared" si="94"/>
        <v>UNICOMUNAL</v>
      </c>
      <c r="O1197" s="13" t="str">
        <f t="shared" si="95"/>
        <v>UNIPROVINCIAL</v>
      </c>
      <c r="P1197" s="13" t="str">
        <f>_xlfn.XLOOKUP($A1197,ZONAS!$A$2:$A$18,ZONAS!$B$2:$B$18)</f>
        <v>SUR</v>
      </c>
      <c r="Q1197" s="13" t="str">
        <f>_xlfn.XLOOKUP($B1197,ZONAS!$D$2:$D$11,ZONAS!$E$2:$E$11)</f>
        <v>DVIA</v>
      </c>
    </row>
    <row r="1198" spans="1:17" x14ac:dyDescent="0.2">
      <c r="A1198" s="4" t="s">
        <v>133</v>
      </c>
      <c r="B1198" s="4" t="s">
        <v>257</v>
      </c>
      <c r="C1198" s="5" t="s">
        <v>8</v>
      </c>
      <c r="D1198" s="5" t="s">
        <v>2293</v>
      </c>
      <c r="E1198" s="4" t="s">
        <v>3124</v>
      </c>
      <c r="F1198" s="36">
        <v>227000</v>
      </c>
      <c r="G1198" s="36">
        <v>6156</v>
      </c>
      <c r="H1198" s="36">
        <v>220844</v>
      </c>
      <c r="I1198" s="4" t="s">
        <v>84</v>
      </c>
      <c r="J1198" s="4" t="s">
        <v>2294</v>
      </c>
      <c r="K1198" s="12">
        <f t="shared" si="91"/>
        <v>227000000</v>
      </c>
      <c r="L1198" s="12">
        <f t="shared" si="92"/>
        <v>6156000</v>
      </c>
      <c r="M1198" s="12">
        <f t="shared" si="93"/>
        <v>220844000</v>
      </c>
      <c r="N1198" s="13" t="str">
        <f t="shared" si="94"/>
        <v>UNICOMUNAL</v>
      </c>
      <c r="O1198" s="13" t="str">
        <f t="shared" si="95"/>
        <v>UNIPROVINCIAL</v>
      </c>
      <c r="P1198" s="13" t="str">
        <f>_xlfn.XLOOKUP($A1198,ZONAS!$A$2:$A$18,ZONAS!$B$2:$B$18)</f>
        <v>SUR</v>
      </c>
      <c r="Q1198" s="13" t="str">
        <f>_xlfn.XLOOKUP($B1198,ZONAS!$D$2:$D$11,ZONAS!$E$2:$E$11)</f>
        <v>DVIA</v>
      </c>
    </row>
    <row r="1199" spans="1:17" x14ac:dyDescent="0.2">
      <c r="A1199" s="4" t="s">
        <v>133</v>
      </c>
      <c r="B1199" s="4" t="s">
        <v>257</v>
      </c>
      <c r="C1199" s="5" t="s">
        <v>7</v>
      </c>
      <c r="D1199" s="5" t="s">
        <v>3125</v>
      </c>
      <c r="E1199" s="4" t="s">
        <v>3126</v>
      </c>
      <c r="F1199" s="36">
        <v>220000</v>
      </c>
      <c r="G1199" s="36">
        <v>0</v>
      </c>
      <c r="H1199" s="36">
        <v>220000</v>
      </c>
      <c r="I1199" s="4" t="s">
        <v>88</v>
      </c>
      <c r="J1199" s="4" t="s">
        <v>90</v>
      </c>
      <c r="K1199" s="12">
        <f t="shared" si="91"/>
        <v>220000000</v>
      </c>
      <c r="L1199" s="12">
        <f t="shared" si="92"/>
        <v>0</v>
      </c>
      <c r="M1199" s="12">
        <f t="shared" si="93"/>
        <v>220000000</v>
      </c>
      <c r="N1199" s="13" t="str">
        <f t="shared" si="94"/>
        <v>UNICOMUNAL</v>
      </c>
      <c r="O1199" s="13" t="str">
        <f t="shared" si="95"/>
        <v>UNIPROVINCIAL</v>
      </c>
      <c r="P1199" s="13" t="str">
        <f>_xlfn.XLOOKUP($A1199,ZONAS!$A$2:$A$18,ZONAS!$B$2:$B$18)</f>
        <v>SUR</v>
      </c>
      <c r="Q1199" s="13" t="str">
        <f>_xlfn.XLOOKUP($B1199,ZONAS!$D$2:$D$11,ZONAS!$E$2:$E$11)</f>
        <v>DVIA</v>
      </c>
    </row>
    <row r="1200" spans="1:17" x14ac:dyDescent="0.2">
      <c r="A1200" s="4" t="s">
        <v>133</v>
      </c>
      <c r="B1200" s="4" t="s">
        <v>257</v>
      </c>
      <c r="C1200" s="5" t="s">
        <v>7</v>
      </c>
      <c r="D1200" s="5" t="s">
        <v>1384</v>
      </c>
      <c r="E1200" s="4" t="s">
        <v>1385</v>
      </c>
      <c r="F1200" s="36">
        <v>5248000</v>
      </c>
      <c r="G1200" s="36">
        <v>1619714.514</v>
      </c>
      <c r="H1200" s="36">
        <v>3628285.486</v>
      </c>
      <c r="I1200" s="4" t="s">
        <v>84</v>
      </c>
      <c r="J1200" s="4" t="s">
        <v>84</v>
      </c>
      <c r="K1200" s="12">
        <f t="shared" si="91"/>
        <v>5248000000</v>
      </c>
      <c r="L1200" s="12">
        <f t="shared" si="92"/>
        <v>1619714514</v>
      </c>
      <c r="M1200" s="12">
        <f t="shared" si="93"/>
        <v>3628285486</v>
      </c>
      <c r="N1200" s="13" t="str">
        <f t="shared" si="94"/>
        <v>UNICOMUNAL</v>
      </c>
      <c r="O1200" s="13" t="str">
        <f t="shared" si="95"/>
        <v>UNIPROVINCIAL</v>
      </c>
      <c r="P1200" s="13" t="str">
        <f>_xlfn.XLOOKUP($A1200,ZONAS!$A$2:$A$18,ZONAS!$B$2:$B$18)</f>
        <v>SUR</v>
      </c>
      <c r="Q1200" s="13" t="str">
        <f>_xlfn.XLOOKUP($B1200,ZONAS!$D$2:$D$11,ZONAS!$E$2:$E$11)</f>
        <v>DVIA</v>
      </c>
    </row>
    <row r="1201" spans="1:17" x14ac:dyDescent="0.2">
      <c r="A1201" s="4" t="s">
        <v>133</v>
      </c>
      <c r="B1201" s="4" t="s">
        <v>257</v>
      </c>
      <c r="C1201" s="5" t="s">
        <v>7</v>
      </c>
      <c r="D1201" s="5" t="s">
        <v>1386</v>
      </c>
      <c r="E1201" s="4" t="s">
        <v>2572</v>
      </c>
      <c r="F1201" s="36">
        <v>2705000</v>
      </c>
      <c r="G1201" s="36">
        <v>276995.79200000002</v>
      </c>
      <c r="H1201" s="36">
        <v>2428004.2080000001</v>
      </c>
      <c r="I1201" s="4" t="s">
        <v>88</v>
      </c>
      <c r="J1201" s="4" t="s">
        <v>89</v>
      </c>
      <c r="K1201" s="12">
        <f t="shared" si="91"/>
        <v>2705000000</v>
      </c>
      <c r="L1201" s="12">
        <f t="shared" si="92"/>
        <v>276995792</v>
      </c>
      <c r="M1201" s="12">
        <f t="shared" si="93"/>
        <v>2428004208</v>
      </c>
      <c r="N1201" s="13" t="str">
        <f t="shared" si="94"/>
        <v>UNICOMUNAL</v>
      </c>
      <c r="O1201" s="13" t="str">
        <f t="shared" si="95"/>
        <v>UNIPROVINCIAL</v>
      </c>
      <c r="P1201" s="13" t="str">
        <f>_xlfn.XLOOKUP($A1201,ZONAS!$A$2:$A$18,ZONAS!$B$2:$B$18)</f>
        <v>SUR</v>
      </c>
      <c r="Q1201" s="13" t="str">
        <f>_xlfn.XLOOKUP($B1201,ZONAS!$D$2:$D$11,ZONAS!$E$2:$E$11)</f>
        <v>DVIA</v>
      </c>
    </row>
    <row r="1202" spans="1:17" x14ac:dyDescent="0.2">
      <c r="A1202" s="4" t="s">
        <v>133</v>
      </c>
      <c r="B1202" s="4" t="s">
        <v>257</v>
      </c>
      <c r="C1202" s="5" t="s">
        <v>7</v>
      </c>
      <c r="D1202" s="5" t="s">
        <v>1387</v>
      </c>
      <c r="E1202" s="4" t="s">
        <v>1388</v>
      </c>
      <c r="F1202" s="36">
        <v>13288000</v>
      </c>
      <c r="G1202" s="36">
        <v>7110718.7199999997</v>
      </c>
      <c r="H1202" s="36">
        <v>6177281.2800000003</v>
      </c>
      <c r="I1202" s="4" t="s">
        <v>84</v>
      </c>
      <c r="J1202" s="4" t="s">
        <v>1389</v>
      </c>
      <c r="K1202" s="12">
        <f t="shared" si="91"/>
        <v>13288000000</v>
      </c>
      <c r="L1202" s="12">
        <f t="shared" si="92"/>
        <v>7110718720</v>
      </c>
      <c r="M1202" s="12">
        <f t="shared" si="93"/>
        <v>6177281280</v>
      </c>
      <c r="N1202" s="13" t="str">
        <f t="shared" si="94"/>
        <v>UNICOMUNAL</v>
      </c>
      <c r="O1202" s="13" t="str">
        <f t="shared" si="95"/>
        <v>UNIPROVINCIAL</v>
      </c>
      <c r="P1202" s="13" t="str">
        <f>_xlfn.XLOOKUP($A1202,ZONAS!$A$2:$A$18,ZONAS!$B$2:$B$18)</f>
        <v>SUR</v>
      </c>
      <c r="Q1202" s="13" t="str">
        <f>_xlfn.XLOOKUP($B1202,ZONAS!$D$2:$D$11,ZONAS!$E$2:$E$11)</f>
        <v>DVIA</v>
      </c>
    </row>
    <row r="1203" spans="1:17" x14ac:dyDescent="0.2">
      <c r="A1203" s="4" t="s">
        <v>133</v>
      </c>
      <c r="B1203" s="4" t="s">
        <v>257</v>
      </c>
      <c r="C1203" s="5" t="s">
        <v>7</v>
      </c>
      <c r="D1203" s="5" t="s">
        <v>1390</v>
      </c>
      <c r="E1203" s="4" t="s">
        <v>1391</v>
      </c>
      <c r="F1203" s="36">
        <v>44000</v>
      </c>
      <c r="G1203" s="36">
        <v>0</v>
      </c>
      <c r="H1203" s="36">
        <v>44000</v>
      </c>
      <c r="I1203" s="4" t="s">
        <v>84</v>
      </c>
      <c r="J1203" s="4" t="s">
        <v>85</v>
      </c>
      <c r="K1203" s="12">
        <f t="shared" si="91"/>
        <v>44000000</v>
      </c>
      <c r="L1203" s="12">
        <f t="shared" si="92"/>
        <v>0</v>
      </c>
      <c r="M1203" s="12">
        <f t="shared" si="93"/>
        <v>44000000</v>
      </c>
      <c r="N1203" s="13" t="str">
        <f t="shared" si="94"/>
        <v>UNICOMUNAL</v>
      </c>
      <c r="O1203" s="13" t="str">
        <f t="shared" si="95"/>
        <v>UNIPROVINCIAL</v>
      </c>
      <c r="P1203" s="13" t="str">
        <f>_xlfn.XLOOKUP($A1203,ZONAS!$A$2:$A$18,ZONAS!$B$2:$B$18)</f>
        <v>SUR</v>
      </c>
      <c r="Q1203" s="13" t="str">
        <f>_xlfn.XLOOKUP($B1203,ZONAS!$D$2:$D$11,ZONAS!$E$2:$E$11)</f>
        <v>DVIA</v>
      </c>
    </row>
    <row r="1204" spans="1:17" x14ac:dyDescent="0.2">
      <c r="A1204" s="4" t="s">
        <v>133</v>
      </c>
      <c r="B1204" s="4" t="s">
        <v>257</v>
      </c>
      <c r="C1204" s="5" t="s">
        <v>7</v>
      </c>
      <c r="D1204" s="5" t="s">
        <v>3127</v>
      </c>
      <c r="E1204" s="4" t="s">
        <v>3128</v>
      </c>
      <c r="F1204" s="36">
        <v>715000</v>
      </c>
      <c r="G1204" s="36">
        <v>0</v>
      </c>
      <c r="H1204" s="36">
        <v>715000</v>
      </c>
      <c r="I1204" s="4" t="s">
        <v>84</v>
      </c>
      <c r="J1204" s="4" t="s">
        <v>87</v>
      </c>
      <c r="K1204" s="12">
        <f t="shared" si="91"/>
        <v>715000000</v>
      </c>
      <c r="L1204" s="12">
        <f t="shared" si="92"/>
        <v>0</v>
      </c>
      <c r="M1204" s="12">
        <f t="shared" si="93"/>
        <v>715000000</v>
      </c>
      <c r="N1204" s="13" t="str">
        <f t="shared" si="94"/>
        <v>UNICOMUNAL</v>
      </c>
      <c r="O1204" s="13" t="str">
        <f t="shared" si="95"/>
        <v>UNIPROVINCIAL</v>
      </c>
      <c r="P1204" s="13" t="str">
        <f>_xlfn.XLOOKUP($A1204,ZONAS!$A$2:$A$18,ZONAS!$B$2:$B$18)</f>
        <v>SUR</v>
      </c>
      <c r="Q1204" s="13" t="str">
        <f>_xlfn.XLOOKUP($B1204,ZONAS!$D$2:$D$11,ZONAS!$E$2:$E$11)</f>
        <v>DVIA</v>
      </c>
    </row>
    <row r="1205" spans="1:17" x14ac:dyDescent="0.2">
      <c r="A1205" s="4" t="s">
        <v>133</v>
      </c>
      <c r="B1205" s="4" t="s">
        <v>257</v>
      </c>
      <c r="C1205" s="5" t="s">
        <v>7</v>
      </c>
      <c r="D1205" s="5" t="s">
        <v>1392</v>
      </c>
      <c r="E1205" s="4" t="s">
        <v>1393</v>
      </c>
      <c r="F1205" s="36">
        <v>2690000</v>
      </c>
      <c r="G1205" s="36">
        <v>281078.49199999997</v>
      </c>
      <c r="H1205" s="36">
        <v>2408921.5079999999</v>
      </c>
      <c r="I1205" s="4" t="s">
        <v>88</v>
      </c>
      <c r="J1205" s="4" t="s">
        <v>89</v>
      </c>
      <c r="K1205" s="12">
        <f t="shared" si="91"/>
        <v>2690000000</v>
      </c>
      <c r="L1205" s="12">
        <f t="shared" si="92"/>
        <v>281078491.99999994</v>
      </c>
      <c r="M1205" s="12">
        <f t="shared" si="93"/>
        <v>2408921508</v>
      </c>
      <c r="N1205" s="13" t="str">
        <f t="shared" si="94"/>
        <v>UNICOMUNAL</v>
      </c>
      <c r="O1205" s="13" t="str">
        <f t="shared" si="95"/>
        <v>UNIPROVINCIAL</v>
      </c>
      <c r="P1205" s="13" t="str">
        <f>_xlfn.XLOOKUP($A1205,ZONAS!$A$2:$A$18,ZONAS!$B$2:$B$18)</f>
        <v>SUR</v>
      </c>
      <c r="Q1205" s="13" t="str">
        <f>_xlfn.XLOOKUP($B1205,ZONAS!$D$2:$D$11,ZONAS!$E$2:$E$11)</f>
        <v>DVIA</v>
      </c>
    </row>
    <row r="1206" spans="1:17" x14ac:dyDescent="0.2">
      <c r="A1206" s="4" t="s">
        <v>133</v>
      </c>
      <c r="B1206" s="4" t="s">
        <v>257</v>
      </c>
      <c r="C1206" s="5" t="s">
        <v>7</v>
      </c>
      <c r="D1206" s="5" t="s">
        <v>1394</v>
      </c>
      <c r="E1206" s="4" t="s">
        <v>1395</v>
      </c>
      <c r="F1206" s="36">
        <v>5994000</v>
      </c>
      <c r="G1206" s="36">
        <v>2840927.8989999997</v>
      </c>
      <c r="H1206" s="36">
        <v>3153072.1010000003</v>
      </c>
      <c r="I1206" s="4" t="s">
        <v>88</v>
      </c>
      <c r="J1206" s="4" t="s">
        <v>1396</v>
      </c>
      <c r="K1206" s="12">
        <f t="shared" si="91"/>
        <v>5994000000</v>
      </c>
      <c r="L1206" s="12">
        <f t="shared" si="92"/>
        <v>2840927898.9999995</v>
      </c>
      <c r="M1206" s="12">
        <f t="shared" si="93"/>
        <v>3153072101.0000005</v>
      </c>
      <c r="N1206" s="13" t="str">
        <f t="shared" si="94"/>
        <v>UNICOMUNAL</v>
      </c>
      <c r="O1206" s="13" t="str">
        <f t="shared" si="95"/>
        <v>UNIPROVINCIAL</v>
      </c>
      <c r="P1206" s="13" t="str">
        <f>_xlfn.XLOOKUP($A1206,ZONAS!$A$2:$A$18,ZONAS!$B$2:$B$18)</f>
        <v>SUR</v>
      </c>
      <c r="Q1206" s="13" t="str">
        <f>_xlfn.XLOOKUP($B1206,ZONAS!$D$2:$D$11,ZONAS!$E$2:$E$11)</f>
        <v>DVIA</v>
      </c>
    </row>
    <row r="1207" spans="1:17" x14ac:dyDescent="0.2">
      <c r="A1207" s="4" t="s">
        <v>133</v>
      </c>
      <c r="B1207" s="4" t="s">
        <v>257</v>
      </c>
      <c r="C1207" s="5" t="s">
        <v>7</v>
      </c>
      <c r="D1207" s="5" t="s">
        <v>1397</v>
      </c>
      <c r="E1207" s="4" t="s">
        <v>1398</v>
      </c>
      <c r="F1207" s="36">
        <v>104000</v>
      </c>
      <c r="G1207" s="36">
        <v>0</v>
      </c>
      <c r="H1207" s="36">
        <v>104000</v>
      </c>
      <c r="I1207" s="4" t="s">
        <v>84</v>
      </c>
      <c r="J1207" s="4" t="s">
        <v>91</v>
      </c>
      <c r="K1207" s="12">
        <f t="shared" si="91"/>
        <v>104000000</v>
      </c>
      <c r="L1207" s="12">
        <f t="shared" si="92"/>
        <v>0</v>
      </c>
      <c r="M1207" s="12">
        <f t="shared" si="93"/>
        <v>104000000</v>
      </c>
      <c r="N1207" s="13" t="str">
        <f t="shared" si="94"/>
        <v>UNICOMUNAL</v>
      </c>
      <c r="O1207" s="13" t="str">
        <f t="shared" si="95"/>
        <v>UNIPROVINCIAL</v>
      </c>
      <c r="P1207" s="13" t="str">
        <f>_xlfn.XLOOKUP($A1207,ZONAS!$A$2:$A$18,ZONAS!$B$2:$B$18)</f>
        <v>SUR</v>
      </c>
      <c r="Q1207" s="13" t="str">
        <f>_xlfn.XLOOKUP($B1207,ZONAS!$D$2:$D$11,ZONAS!$E$2:$E$11)</f>
        <v>DVIA</v>
      </c>
    </row>
    <row r="1208" spans="1:17" x14ac:dyDescent="0.2">
      <c r="A1208" s="4" t="s">
        <v>133</v>
      </c>
      <c r="B1208" s="4" t="s">
        <v>257</v>
      </c>
      <c r="C1208" s="5" t="s">
        <v>7</v>
      </c>
      <c r="D1208" s="5" t="s">
        <v>1399</v>
      </c>
      <c r="E1208" s="4" t="s">
        <v>1400</v>
      </c>
      <c r="F1208" s="36">
        <v>30000</v>
      </c>
      <c r="G1208" s="36">
        <v>0</v>
      </c>
      <c r="H1208" s="36">
        <v>30000</v>
      </c>
      <c r="I1208" s="4" t="s">
        <v>84</v>
      </c>
      <c r="J1208" s="4" t="s">
        <v>87</v>
      </c>
      <c r="K1208" s="12">
        <f t="shared" si="91"/>
        <v>30000000</v>
      </c>
      <c r="L1208" s="12">
        <f t="shared" si="92"/>
        <v>0</v>
      </c>
      <c r="M1208" s="12">
        <f t="shared" si="93"/>
        <v>30000000</v>
      </c>
      <c r="N1208" s="13" t="str">
        <f t="shared" si="94"/>
        <v>UNICOMUNAL</v>
      </c>
      <c r="O1208" s="13" t="str">
        <f t="shared" si="95"/>
        <v>UNIPROVINCIAL</v>
      </c>
      <c r="P1208" s="13" t="str">
        <f>_xlfn.XLOOKUP($A1208,ZONAS!$A$2:$A$18,ZONAS!$B$2:$B$18)</f>
        <v>SUR</v>
      </c>
      <c r="Q1208" s="13" t="str">
        <f>_xlfn.XLOOKUP($B1208,ZONAS!$D$2:$D$11,ZONAS!$E$2:$E$11)</f>
        <v>DVIA</v>
      </c>
    </row>
    <row r="1209" spans="1:17" x14ac:dyDescent="0.2">
      <c r="A1209" s="4" t="s">
        <v>133</v>
      </c>
      <c r="B1209" s="4" t="s">
        <v>257</v>
      </c>
      <c r="C1209" s="5" t="s">
        <v>7</v>
      </c>
      <c r="D1209" s="5" t="s">
        <v>1401</v>
      </c>
      <c r="E1209" s="4" t="s">
        <v>1402</v>
      </c>
      <c r="F1209" s="36">
        <v>7506000</v>
      </c>
      <c r="G1209" s="36">
        <v>1094401.1880000001</v>
      </c>
      <c r="H1209" s="36">
        <v>6411598.8120000008</v>
      </c>
      <c r="I1209" s="4" t="s">
        <v>84</v>
      </c>
      <c r="J1209" s="4" t="s">
        <v>93</v>
      </c>
      <c r="K1209" s="12">
        <f t="shared" si="91"/>
        <v>7506000000</v>
      </c>
      <c r="L1209" s="12">
        <f t="shared" si="92"/>
        <v>1094401188</v>
      </c>
      <c r="M1209" s="12">
        <f t="shared" si="93"/>
        <v>6411598812.000001</v>
      </c>
      <c r="N1209" s="13" t="str">
        <f t="shared" si="94"/>
        <v>UNICOMUNAL</v>
      </c>
      <c r="O1209" s="13" t="str">
        <f t="shared" si="95"/>
        <v>UNIPROVINCIAL</v>
      </c>
      <c r="P1209" s="13" t="str">
        <f>_xlfn.XLOOKUP($A1209,ZONAS!$A$2:$A$18,ZONAS!$B$2:$B$18)</f>
        <v>SUR</v>
      </c>
      <c r="Q1209" s="13" t="str">
        <f>_xlfn.XLOOKUP($B1209,ZONAS!$D$2:$D$11,ZONAS!$E$2:$E$11)</f>
        <v>DVIA</v>
      </c>
    </row>
    <row r="1210" spans="1:17" x14ac:dyDescent="0.2">
      <c r="A1210" s="4" t="s">
        <v>133</v>
      </c>
      <c r="B1210" s="4" t="s">
        <v>257</v>
      </c>
      <c r="C1210" s="5" t="s">
        <v>7</v>
      </c>
      <c r="D1210" s="5" t="s">
        <v>1403</v>
      </c>
      <c r="E1210" s="4" t="s">
        <v>1404</v>
      </c>
      <c r="F1210" s="36">
        <v>1065000</v>
      </c>
      <c r="G1210" s="36">
        <v>0</v>
      </c>
      <c r="H1210" s="36">
        <v>1065000</v>
      </c>
      <c r="I1210" s="4" t="s">
        <v>84</v>
      </c>
      <c r="J1210" s="4" t="s">
        <v>87</v>
      </c>
      <c r="K1210" s="12">
        <f t="shared" si="91"/>
        <v>1065000000</v>
      </c>
      <c r="L1210" s="12">
        <f t="shared" si="92"/>
        <v>0</v>
      </c>
      <c r="M1210" s="12">
        <f t="shared" si="93"/>
        <v>1065000000</v>
      </c>
      <c r="N1210" s="13" t="str">
        <f t="shared" si="94"/>
        <v>UNICOMUNAL</v>
      </c>
      <c r="O1210" s="13" t="str">
        <f t="shared" si="95"/>
        <v>UNIPROVINCIAL</v>
      </c>
      <c r="P1210" s="13" t="str">
        <f>_xlfn.XLOOKUP($A1210,ZONAS!$A$2:$A$18,ZONAS!$B$2:$B$18)</f>
        <v>SUR</v>
      </c>
      <c r="Q1210" s="13" t="str">
        <f>_xlfn.XLOOKUP($B1210,ZONAS!$D$2:$D$11,ZONAS!$E$2:$E$11)</f>
        <v>DVIA</v>
      </c>
    </row>
    <row r="1211" spans="1:17" x14ac:dyDescent="0.2">
      <c r="A1211" s="4" t="s">
        <v>133</v>
      </c>
      <c r="B1211" s="4" t="s">
        <v>257</v>
      </c>
      <c r="C1211" s="5" t="s">
        <v>7</v>
      </c>
      <c r="D1211" s="5" t="s">
        <v>2153</v>
      </c>
      <c r="E1211" s="4" t="s">
        <v>2154</v>
      </c>
      <c r="F1211" s="36">
        <v>12000</v>
      </c>
      <c r="G1211" s="36">
        <v>710.88599999999997</v>
      </c>
      <c r="H1211" s="36">
        <v>11289.114</v>
      </c>
      <c r="I1211" s="4" t="s">
        <v>84</v>
      </c>
      <c r="J1211" s="4" t="s">
        <v>91</v>
      </c>
      <c r="K1211" s="12">
        <f t="shared" si="91"/>
        <v>12000000</v>
      </c>
      <c r="L1211" s="12">
        <f t="shared" si="92"/>
        <v>710886</v>
      </c>
      <c r="M1211" s="12">
        <f t="shared" si="93"/>
        <v>11289114</v>
      </c>
      <c r="N1211" s="13" t="str">
        <f t="shared" si="94"/>
        <v>UNICOMUNAL</v>
      </c>
      <c r="O1211" s="13" t="str">
        <f t="shared" si="95"/>
        <v>UNIPROVINCIAL</v>
      </c>
      <c r="P1211" s="13" t="str">
        <f>_xlfn.XLOOKUP($A1211,ZONAS!$A$2:$A$18,ZONAS!$B$2:$B$18)</f>
        <v>SUR</v>
      </c>
      <c r="Q1211" s="13" t="str">
        <f>_xlfn.XLOOKUP($B1211,ZONAS!$D$2:$D$11,ZONAS!$E$2:$E$11)</f>
        <v>DVIA</v>
      </c>
    </row>
    <row r="1212" spans="1:17" x14ac:dyDescent="0.2">
      <c r="A1212" s="4" t="s">
        <v>133</v>
      </c>
      <c r="B1212" s="4" t="s">
        <v>257</v>
      </c>
      <c r="C1212" s="5" t="s">
        <v>7</v>
      </c>
      <c r="D1212" s="5" t="s">
        <v>1405</v>
      </c>
      <c r="E1212" s="4" t="s">
        <v>1406</v>
      </c>
      <c r="F1212" s="36">
        <v>206000</v>
      </c>
      <c r="G1212" s="36">
        <v>0</v>
      </c>
      <c r="H1212" s="36">
        <v>206000</v>
      </c>
      <c r="I1212" s="4" t="s">
        <v>165</v>
      </c>
      <c r="J1212" s="4" t="s">
        <v>1407</v>
      </c>
      <c r="K1212" s="12">
        <f t="shared" si="91"/>
        <v>206000000</v>
      </c>
      <c r="L1212" s="12">
        <f t="shared" si="92"/>
        <v>0</v>
      </c>
      <c r="M1212" s="12">
        <f t="shared" si="93"/>
        <v>206000000</v>
      </c>
      <c r="N1212" s="13" t="str">
        <f t="shared" si="94"/>
        <v>UNICOMUNAL</v>
      </c>
      <c r="O1212" s="13" t="str">
        <f t="shared" si="95"/>
        <v>UNIPROVINCIAL</v>
      </c>
      <c r="P1212" s="13" t="str">
        <f>_xlfn.XLOOKUP($A1212,ZONAS!$A$2:$A$18,ZONAS!$B$2:$B$18)</f>
        <v>SUR</v>
      </c>
      <c r="Q1212" s="13" t="str">
        <f>_xlfn.XLOOKUP($B1212,ZONAS!$D$2:$D$11,ZONAS!$E$2:$E$11)</f>
        <v>DVIA</v>
      </c>
    </row>
    <row r="1213" spans="1:17" x14ac:dyDescent="0.2">
      <c r="A1213" s="4" t="s">
        <v>133</v>
      </c>
      <c r="B1213" s="4" t="s">
        <v>257</v>
      </c>
      <c r="C1213" s="5" t="s">
        <v>7</v>
      </c>
      <c r="D1213" s="5" t="s">
        <v>3798</v>
      </c>
      <c r="E1213" s="4" t="s">
        <v>3799</v>
      </c>
      <c r="F1213" s="36">
        <v>1281500</v>
      </c>
      <c r="G1213" s="36">
        <v>5762.1869999999999</v>
      </c>
      <c r="H1213" s="36">
        <v>1275737.8130000001</v>
      </c>
      <c r="I1213" s="4" t="s">
        <v>84</v>
      </c>
      <c r="J1213" s="4" t="s">
        <v>84</v>
      </c>
      <c r="K1213" s="12">
        <f t="shared" si="91"/>
        <v>1281500000</v>
      </c>
      <c r="L1213" s="12">
        <f t="shared" si="92"/>
        <v>5762187</v>
      </c>
      <c r="M1213" s="12">
        <f t="shared" si="93"/>
        <v>1275737813</v>
      </c>
      <c r="N1213" s="13" t="str">
        <f t="shared" si="94"/>
        <v>UNICOMUNAL</v>
      </c>
      <c r="O1213" s="13" t="str">
        <f t="shared" si="95"/>
        <v>UNIPROVINCIAL</v>
      </c>
      <c r="P1213" s="13" t="str">
        <f>_xlfn.XLOOKUP($A1213,ZONAS!$A$2:$A$18,ZONAS!$B$2:$B$18)</f>
        <v>SUR</v>
      </c>
      <c r="Q1213" s="13" t="str">
        <f>_xlfn.XLOOKUP($B1213,ZONAS!$D$2:$D$11,ZONAS!$E$2:$E$11)</f>
        <v>DVIA</v>
      </c>
    </row>
    <row r="1214" spans="1:17" x14ac:dyDescent="0.2">
      <c r="A1214" s="4" t="s">
        <v>133</v>
      </c>
      <c r="B1214" s="4" t="s">
        <v>257</v>
      </c>
      <c r="C1214" s="5" t="s">
        <v>7</v>
      </c>
      <c r="D1214" s="5" t="s">
        <v>3800</v>
      </c>
      <c r="E1214" s="4" t="s">
        <v>3801</v>
      </c>
      <c r="F1214" s="36">
        <v>15000</v>
      </c>
      <c r="G1214" s="36">
        <v>49.133000000000003</v>
      </c>
      <c r="H1214" s="36">
        <v>14950.867</v>
      </c>
      <c r="I1214" s="4" t="s">
        <v>23</v>
      </c>
      <c r="J1214" s="4" t="s">
        <v>24</v>
      </c>
      <c r="K1214" s="12">
        <f t="shared" si="91"/>
        <v>15000000</v>
      </c>
      <c r="L1214" s="12">
        <f t="shared" si="92"/>
        <v>49133</v>
      </c>
      <c r="M1214" s="12">
        <f t="shared" si="93"/>
        <v>14950867</v>
      </c>
      <c r="N1214" s="13" t="str">
        <f t="shared" si="94"/>
        <v>INTERCOMUNAL</v>
      </c>
      <c r="O1214" s="13" t="str">
        <f t="shared" si="95"/>
        <v>INTERPROVINCIAL</v>
      </c>
      <c r="P1214" s="13" t="str">
        <f>_xlfn.XLOOKUP($A1214,ZONAS!$A$2:$A$18,ZONAS!$B$2:$B$18)</f>
        <v>SUR</v>
      </c>
      <c r="Q1214" s="13" t="str">
        <f>_xlfn.XLOOKUP($B1214,ZONAS!$D$2:$D$11,ZONAS!$E$2:$E$11)</f>
        <v>DVIA</v>
      </c>
    </row>
    <row r="1215" spans="1:17" x14ac:dyDescent="0.2">
      <c r="A1215" s="4" t="s">
        <v>133</v>
      </c>
      <c r="B1215" s="4" t="s">
        <v>257</v>
      </c>
      <c r="C1215" s="5" t="s">
        <v>7</v>
      </c>
      <c r="D1215" s="5" t="s">
        <v>1408</v>
      </c>
      <c r="E1215" s="4" t="s">
        <v>1409</v>
      </c>
      <c r="F1215" s="36">
        <v>1645000</v>
      </c>
      <c r="G1215" s="36">
        <v>0</v>
      </c>
      <c r="H1215" s="36">
        <v>1645000</v>
      </c>
      <c r="I1215" s="4" t="s">
        <v>84</v>
      </c>
      <c r="J1215" s="4" t="s">
        <v>1410</v>
      </c>
      <c r="K1215" s="12">
        <f t="shared" si="91"/>
        <v>1645000000</v>
      </c>
      <c r="L1215" s="12">
        <f t="shared" si="92"/>
        <v>0</v>
      </c>
      <c r="M1215" s="12">
        <f t="shared" si="93"/>
        <v>1645000000</v>
      </c>
      <c r="N1215" s="13" t="str">
        <f t="shared" si="94"/>
        <v>UNICOMUNAL</v>
      </c>
      <c r="O1215" s="13" t="str">
        <f t="shared" si="95"/>
        <v>UNIPROVINCIAL</v>
      </c>
      <c r="P1215" s="13" t="str">
        <f>_xlfn.XLOOKUP($A1215,ZONAS!$A$2:$A$18,ZONAS!$B$2:$B$18)</f>
        <v>SUR</v>
      </c>
      <c r="Q1215" s="13" t="str">
        <f>_xlfn.XLOOKUP($B1215,ZONAS!$D$2:$D$11,ZONAS!$E$2:$E$11)</f>
        <v>DVIA</v>
      </c>
    </row>
    <row r="1216" spans="1:17" x14ac:dyDescent="0.2">
      <c r="A1216" s="4" t="s">
        <v>133</v>
      </c>
      <c r="B1216" s="4" t="s">
        <v>257</v>
      </c>
      <c r="C1216" s="5" t="s">
        <v>7</v>
      </c>
      <c r="D1216" s="5" t="s">
        <v>1411</v>
      </c>
      <c r="E1216" s="4" t="s">
        <v>1412</v>
      </c>
      <c r="F1216" s="36">
        <v>140945</v>
      </c>
      <c r="G1216" s="36">
        <v>99.412999999999997</v>
      </c>
      <c r="H1216" s="36">
        <v>140845.587</v>
      </c>
      <c r="I1216" s="4" t="s">
        <v>165</v>
      </c>
      <c r="J1216" s="4" t="s">
        <v>1413</v>
      </c>
      <c r="K1216" s="12">
        <f t="shared" si="91"/>
        <v>140945000</v>
      </c>
      <c r="L1216" s="12">
        <f t="shared" si="92"/>
        <v>99413</v>
      </c>
      <c r="M1216" s="12">
        <f t="shared" si="93"/>
        <v>140845587</v>
      </c>
      <c r="N1216" s="13" t="str">
        <f t="shared" si="94"/>
        <v>UNICOMUNAL</v>
      </c>
      <c r="O1216" s="13" t="str">
        <f t="shared" si="95"/>
        <v>UNIPROVINCIAL</v>
      </c>
      <c r="P1216" s="13" t="str">
        <f>_xlfn.XLOOKUP($A1216,ZONAS!$A$2:$A$18,ZONAS!$B$2:$B$18)</f>
        <v>SUR</v>
      </c>
      <c r="Q1216" s="13" t="str">
        <f>_xlfn.XLOOKUP($B1216,ZONAS!$D$2:$D$11,ZONAS!$E$2:$E$11)</f>
        <v>DVIA</v>
      </c>
    </row>
    <row r="1217" spans="1:17" x14ac:dyDescent="0.2">
      <c r="A1217" s="4" t="s">
        <v>133</v>
      </c>
      <c r="B1217" s="4" t="s">
        <v>257</v>
      </c>
      <c r="C1217" s="5" t="s">
        <v>7</v>
      </c>
      <c r="D1217" s="5" t="s">
        <v>1414</v>
      </c>
      <c r="E1217" s="4" t="s">
        <v>2573</v>
      </c>
      <c r="F1217" s="36">
        <v>11223150</v>
      </c>
      <c r="G1217" s="36">
        <v>2814790.4180000001</v>
      </c>
      <c r="H1217" s="36">
        <v>8408359.5820000004</v>
      </c>
      <c r="I1217" s="4" t="s">
        <v>84</v>
      </c>
      <c r="J1217" s="4" t="s">
        <v>1415</v>
      </c>
      <c r="K1217" s="12">
        <f t="shared" si="91"/>
        <v>11223150000</v>
      </c>
      <c r="L1217" s="12">
        <f t="shared" si="92"/>
        <v>2814790418</v>
      </c>
      <c r="M1217" s="12">
        <f t="shared" si="93"/>
        <v>8408359582</v>
      </c>
      <c r="N1217" s="13" t="str">
        <f t="shared" si="94"/>
        <v>UNICOMUNAL</v>
      </c>
      <c r="O1217" s="13" t="str">
        <f t="shared" si="95"/>
        <v>UNIPROVINCIAL</v>
      </c>
      <c r="P1217" s="13" t="str">
        <f>_xlfn.XLOOKUP($A1217,ZONAS!$A$2:$A$18,ZONAS!$B$2:$B$18)</f>
        <v>SUR</v>
      </c>
      <c r="Q1217" s="13" t="str">
        <f>_xlfn.XLOOKUP($B1217,ZONAS!$D$2:$D$11,ZONAS!$E$2:$E$11)</f>
        <v>DVIA</v>
      </c>
    </row>
    <row r="1218" spans="1:17" x14ac:dyDescent="0.2">
      <c r="A1218" s="4" t="s">
        <v>133</v>
      </c>
      <c r="B1218" s="4" t="s">
        <v>257</v>
      </c>
      <c r="C1218" s="5" t="s">
        <v>7</v>
      </c>
      <c r="D1218" s="5" t="s">
        <v>2155</v>
      </c>
      <c r="E1218" s="4" t="s">
        <v>2156</v>
      </c>
      <c r="F1218" s="36">
        <v>4286000</v>
      </c>
      <c r="G1218" s="36">
        <v>100885.553</v>
      </c>
      <c r="H1218" s="36">
        <v>4185114.4470000002</v>
      </c>
      <c r="I1218" s="4" t="s">
        <v>84</v>
      </c>
      <c r="J1218" s="4" t="s">
        <v>2157</v>
      </c>
      <c r="K1218" s="12">
        <f t="shared" si="91"/>
        <v>4286000000</v>
      </c>
      <c r="L1218" s="12">
        <f t="shared" si="92"/>
        <v>100885553</v>
      </c>
      <c r="M1218" s="12">
        <f t="shared" si="93"/>
        <v>4185114447</v>
      </c>
      <c r="N1218" s="13" t="str">
        <f t="shared" si="94"/>
        <v>UNICOMUNAL</v>
      </c>
      <c r="O1218" s="13" t="str">
        <f t="shared" si="95"/>
        <v>UNIPROVINCIAL</v>
      </c>
      <c r="P1218" s="13" t="str">
        <f>_xlfn.XLOOKUP($A1218,ZONAS!$A$2:$A$18,ZONAS!$B$2:$B$18)</f>
        <v>SUR</v>
      </c>
      <c r="Q1218" s="13" t="str">
        <f>_xlfn.XLOOKUP($B1218,ZONAS!$D$2:$D$11,ZONAS!$E$2:$E$11)</f>
        <v>DVIA</v>
      </c>
    </row>
    <row r="1219" spans="1:17" x14ac:dyDescent="0.2">
      <c r="A1219" s="4" t="s">
        <v>133</v>
      </c>
      <c r="B1219" s="4" t="s">
        <v>257</v>
      </c>
      <c r="C1219" s="5" t="s">
        <v>7</v>
      </c>
      <c r="D1219" s="5" t="s">
        <v>1416</v>
      </c>
      <c r="E1219" s="4" t="s">
        <v>1417</v>
      </c>
      <c r="F1219" s="36">
        <v>127390</v>
      </c>
      <c r="G1219" s="36">
        <v>0</v>
      </c>
      <c r="H1219" s="36">
        <v>127390</v>
      </c>
      <c r="I1219" s="4" t="s">
        <v>84</v>
      </c>
      <c r="J1219" s="4" t="s">
        <v>2157</v>
      </c>
      <c r="K1219" s="12">
        <f t="shared" ref="K1219:K1282" si="96">F1219*1000</f>
        <v>127390000</v>
      </c>
      <c r="L1219" s="12">
        <f t="shared" ref="L1219:L1282" si="97">G1219*1000</f>
        <v>0</v>
      </c>
      <c r="M1219" s="12">
        <f t="shared" ref="M1219:M1282" si="98">H1219*1000</f>
        <v>127390000</v>
      </c>
      <c r="N1219" s="13" t="str">
        <f t="shared" ref="N1219:N1282" si="99">IF(J1219="intercomunal","INTERCOMUNAL","UNICOMUNAL")</f>
        <v>UNICOMUNAL</v>
      </c>
      <c r="O1219" s="13" t="str">
        <f t="shared" ref="O1219:O1282" si="100">IF(I1219="INTERPROVINCIAL","INTERPROVINCIAL","UNIPROVINCIAL")</f>
        <v>UNIPROVINCIAL</v>
      </c>
      <c r="P1219" s="13" t="str">
        <f>_xlfn.XLOOKUP($A1219,ZONAS!$A$2:$A$18,ZONAS!$B$2:$B$18)</f>
        <v>SUR</v>
      </c>
      <c r="Q1219" s="13" t="str">
        <f>_xlfn.XLOOKUP($B1219,ZONAS!$D$2:$D$11,ZONAS!$E$2:$E$11)</f>
        <v>DVIA</v>
      </c>
    </row>
    <row r="1220" spans="1:17" x14ac:dyDescent="0.2">
      <c r="A1220" s="4" t="s">
        <v>133</v>
      </c>
      <c r="B1220" s="4" t="s">
        <v>257</v>
      </c>
      <c r="C1220" s="5" t="s">
        <v>7</v>
      </c>
      <c r="D1220" s="5" t="s">
        <v>1374</v>
      </c>
      <c r="E1220" s="4" t="s">
        <v>2574</v>
      </c>
      <c r="F1220" s="36">
        <v>431710</v>
      </c>
      <c r="G1220" s="36">
        <v>1879.0909999999999</v>
      </c>
      <c r="H1220" s="36">
        <v>429830.90899999999</v>
      </c>
      <c r="I1220" s="4" t="s">
        <v>88</v>
      </c>
      <c r="J1220" s="4" t="s">
        <v>92</v>
      </c>
      <c r="K1220" s="12">
        <f t="shared" si="96"/>
        <v>431710000</v>
      </c>
      <c r="L1220" s="12">
        <f t="shared" si="97"/>
        <v>1879091</v>
      </c>
      <c r="M1220" s="12">
        <f t="shared" si="98"/>
        <v>429830909</v>
      </c>
      <c r="N1220" s="13" t="str">
        <f t="shared" si="99"/>
        <v>UNICOMUNAL</v>
      </c>
      <c r="O1220" s="13" t="str">
        <f t="shared" si="100"/>
        <v>UNIPROVINCIAL</v>
      </c>
      <c r="P1220" s="13" t="str">
        <f>_xlfn.XLOOKUP($A1220,ZONAS!$A$2:$A$18,ZONAS!$B$2:$B$18)</f>
        <v>SUR</v>
      </c>
      <c r="Q1220" s="13" t="str">
        <f>_xlfn.XLOOKUP($B1220,ZONAS!$D$2:$D$11,ZONAS!$E$2:$E$11)</f>
        <v>DVIA</v>
      </c>
    </row>
    <row r="1221" spans="1:17" x14ac:dyDescent="0.2">
      <c r="A1221" s="4" t="s">
        <v>133</v>
      </c>
      <c r="B1221" s="4" t="s">
        <v>257</v>
      </c>
      <c r="C1221" s="5" t="s">
        <v>7</v>
      </c>
      <c r="D1221" s="5" t="s">
        <v>3802</v>
      </c>
      <c r="E1221" s="4" t="s">
        <v>3803</v>
      </c>
      <c r="F1221" s="36">
        <v>191000</v>
      </c>
      <c r="G1221" s="36">
        <v>0</v>
      </c>
      <c r="H1221" s="36">
        <v>191000</v>
      </c>
      <c r="I1221" s="4" t="s">
        <v>84</v>
      </c>
      <c r="J1221" s="4" t="s">
        <v>1415</v>
      </c>
      <c r="K1221" s="12">
        <f t="shared" si="96"/>
        <v>191000000</v>
      </c>
      <c r="L1221" s="12">
        <f t="shared" si="97"/>
        <v>0</v>
      </c>
      <c r="M1221" s="12">
        <f t="shared" si="98"/>
        <v>191000000</v>
      </c>
      <c r="N1221" s="13" t="str">
        <f t="shared" si="99"/>
        <v>UNICOMUNAL</v>
      </c>
      <c r="O1221" s="13" t="str">
        <f t="shared" si="100"/>
        <v>UNIPROVINCIAL</v>
      </c>
      <c r="P1221" s="13" t="str">
        <f>_xlfn.XLOOKUP($A1221,ZONAS!$A$2:$A$18,ZONAS!$B$2:$B$18)</f>
        <v>SUR</v>
      </c>
      <c r="Q1221" s="13" t="str">
        <f>_xlfn.XLOOKUP($B1221,ZONAS!$D$2:$D$11,ZONAS!$E$2:$E$11)</f>
        <v>DVIA</v>
      </c>
    </row>
    <row r="1222" spans="1:17" x14ac:dyDescent="0.2">
      <c r="A1222" s="4" t="s">
        <v>133</v>
      </c>
      <c r="B1222" s="4" t="s">
        <v>257</v>
      </c>
      <c r="C1222" s="5" t="s">
        <v>7</v>
      </c>
      <c r="D1222" s="5" t="s">
        <v>1418</v>
      </c>
      <c r="E1222" s="4" t="s">
        <v>1419</v>
      </c>
      <c r="F1222" s="36">
        <v>37800</v>
      </c>
      <c r="G1222" s="36">
        <v>70.066999999999993</v>
      </c>
      <c r="H1222" s="36">
        <v>37729.932999999997</v>
      </c>
      <c r="I1222" s="4" t="s">
        <v>84</v>
      </c>
      <c r="J1222" s="4" t="s">
        <v>84</v>
      </c>
      <c r="K1222" s="12">
        <f t="shared" si="96"/>
        <v>37800000</v>
      </c>
      <c r="L1222" s="12">
        <f t="shared" si="97"/>
        <v>70067</v>
      </c>
      <c r="M1222" s="12">
        <f t="shared" si="98"/>
        <v>37729933</v>
      </c>
      <c r="N1222" s="13" t="str">
        <f t="shared" si="99"/>
        <v>UNICOMUNAL</v>
      </c>
      <c r="O1222" s="13" t="str">
        <f t="shared" si="100"/>
        <v>UNIPROVINCIAL</v>
      </c>
      <c r="P1222" s="13" t="str">
        <f>_xlfn.XLOOKUP($A1222,ZONAS!$A$2:$A$18,ZONAS!$B$2:$B$18)</f>
        <v>SUR</v>
      </c>
      <c r="Q1222" s="13" t="str">
        <f>_xlfn.XLOOKUP($B1222,ZONAS!$D$2:$D$11,ZONAS!$E$2:$E$11)</f>
        <v>DVIA</v>
      </c>
    </row>
    <row r="1223" spans="1:17" x14ac:dyDescent="0.2">
      <c r="A1223" s="4" t="s">
        <v>133</v>
      </c>
      <c r="B1223" s="4" t="s">
        <v>257</v>
      </c>
      <c r="C1223" s="5" t="s">
        <v>7</v>
      </c>
      <c r="D1223" s="5" t="s">
        <v>2581</v>
      </c>
      <c r="E1223" s="4" t="s">
        <v>2582</v>
      </c>
      <c r="F1223" s="36">
        <v>3450</v>
      </c>
      <c r="G1223" s="36">
        <v>0</v>
      </c>
      <c r="H1223" s="36">
        <v>3450</v>
      </c>
      <c r="I1223" s="4" t="s">
        <v>84</v>
      </c>
      <c r="J1223" s="4" t="s">
        <v>2098</v>
      </c>
      <c r="K1223" s="12">
        <f t="shared" si="96"/>
        <v>3450000</v>
      </c>
      <c r="L1223" s="12">
        <f t="shared" si="97"/>
        <v>0</v>
      </c>
      <c r="M1223" s="12">
        <f t="shared" si="98"/>
        <v>3450000</v>
      </c>
      <c r="N1223" s="13" t="str">
        <f t="shared" si="99"/>
        <v>UNICOMUNAL</v>
      </c>
      <c r="O1223" s="13" t="str">
        <f t="shared" si="100"/>
        <v>UNIPROVINCIAL</v>
      </c>
      <c r="P1223" s="13" t="str">
        <f>_xlfn.XLOOKUP($A1223,ZONAS!$A$2:$A$18,ZONAS!$B$2:$B$18)</f>
        <v>SUR</v>
      </c>
      <c r="Q1223" s="13" t="str">
        <f>_xlfn.XLOOKUP($B1223,ZONAS!$D$2:$D$11,ZONAS!$E$2:$E$11)</f>
        <v>DVIA</v>
      </c>
    </row>
    <row r="1224" spans="1:17" x14ac:dyDescent="0.2">
      <c r="A1224" s="4" t="s">
        <v>133</v>
      </c>
      <c r="B1224" s="4" t="s">
        <v>257</v>
      </c>
      <c r="C1224" s="5" t="s">
        <v>7</v>
      </c>
      <c r="D1224" s="5" t="s">
        <v>1420</v>
      </c>
      <c r="E1224" s="4" t="s">
        <v>1421</v>
      </c>
      <c r="F1224" s="36">
        <v>1260000</v>
      </c>
      <c r="G1224" s="36">
        <v>0</v>
      </c>
      <c r="H1224" s="36">
        <v>1260000</v>
      </c>
      <c r="I1224" s="4" t="s">
        <v>165</v>
      </c>
      <c r="J1224" s="4" t="s">
        <v>2224</v>
      </c>
      <c r="K1224" s="12">
        <f t="shared" si="96"/>
        <v>1260000000</v>
      </c>
      <c r="L1224" s="12">
        <f t="shared" si="97"/>
        <v>0</v>
      </c>
      <c r="M1224" s="12">
        <f t="shared" si="98"/>
        <v>1260000000</v>
      </c>
      <c r="N1224" s="13" t="str">
        <f t="shared" si="99"/>
        <v>UNICOMUNAL</v>
      </c>
      <c r="O1224" s="13" t="str">
        <f t="shared" si="100"/>
        <v>UNIPROVINCIAL</v>
      </c>
      <c r="P1224" s="13" t="str">
        <f>_xlfn.XLOOKUP($A1224,ZONAS!$A$2:$A$18,ZONAS!$B$2:$B$18)</f>
        <v>SUR</v>
      </c>
      <c r="Q1224" s="13" t="str">
        <f>_xlfn.XLOOKUP($B1224,ZONAS!$D$2:$D$11,ZONAS!$E$2:$E$11)</f>
        <v>DVIA</v>
      </c>
    </row>
    <row r="1225" spans="1:17" x14ac:dyDescent="0.2">
      <c r="A1225" s="4" t="s">
        <v>133</v>
      </c>
      <c r="B1225" s="4" t="s">
        <v>257</v>
      </c>
      <c r="C1225" s="5" t="s">
        <v>7</v>
      </c>
      <c r="D1225" s="5" t="s">
        <v>1422</v>
      </c>
      <c r="E1225" s="4" t="s">
        <v>1423</v>
      </c>
      <c r="F1225" s="36">
        <v>320000</v>
      </c>
      <c r="G1225" s="36">
        <v>0</v>
      </c>
      <c r="H1225" s="36">
        <v>320000</v>
      </c>
      <c r="I1225" s="4" t="s">
        <v>88</v>
      </c>
      <c r="J1225" s="4" t="s">
        <v>1396</v>
      </c>
      <c r="K1225" s="12">
        <f t="shared" si="96"/>
        <v>320000000</v>
      </c>
      <c r="L1225" s="12">
        <f t="shared" si="97"/>
        <v>0</v>
      </c>
      <c r="M1225" s="12">
        <f t="shared" si="98"/>
        <v>320000000</v>
      </c>
      <c r="N1225" s="13" t="str">
        <f t="shared" si="99"/>
        <v>UNICOMUNAL</v>
      </c>
      <c r="O1225" s="13" t="str">
        <f t="shared" si="100"/>
        <v>UNIPROVINCIAL</v>
      </c>
      <c r="P1225" s="13" t="str">
        <f>_xlfn.XLOOKUP($A1225,ZONAS!$A$2:$A$18,ZONAS!$B$2:$B$18)</f>
        <v>SUR</v>
      </c>
      <c r="Q1225" s="13" t="str">
        <f>_xlfn.XLOOKUP($B1225,ZONAS!$D$2:$D$11,ZONAS!$E$2:$E$11)</f>
        <v>DVIA</v>
      </c>
    </row>
    <row r="1226" spans="1:17" ht="38.25" x14ac:dyDescent="0.2">
      <c r="A1226" s="4" t="s">
        <v>133</v>
      </c>
      <c r="B1226" s="4" t="s">
        <v>257</v>
      </c>
      <c r="C1226" s="5" t="s">
        <v>7</v>
      </c>
      <c r="D1226" s="5" t="s">
        <v>3804</v>
      </c>
      <c r="E1226" s="4" t="s">
        <v>3805</v>
      </c>
      <c r="F1226" s="36">
        <v>143000</v>
      </c>
      <c r="G1226" s="36">
        <v>0</v>
      </c>
      <c r="H1226" s="36">
        <v>143000</v>
      </c>
      <c r="I1226" s="4" t="s">
        <v>165</v>
      </c>
      <c r="J1226" s="4" t="s">
        <v>3806</v>
      </c>
      <c r="K1226" s="12">
        <f t="shared" si="96"/>
        <v>143000000</v>
      </c>
      <c r="L1226" s="12">
        <f t="shared" si="97"/>
        <v>0</v>
      </c>
      <c r="M1226" s="12">
        <f t="shared" si="98"/>
        <v>143000000</v>
      </c>
      <c r="N1226" s="13" t="str">
        <f t="shared" si="99"/>
        <v>UNICOMUNAL</v>
      </c>
      <c r="O1226" s="13" t="str">
        <f t="shared" si="100"/>
        <v>UNIPROVINCIAL</v>
      </c>
      <c r="P1226" s="13" t="str">
        <f>_xlfn.XLOOKUP($A1226,ZONAS!$A$2:$A$18,ZONAS!$B$2:$B$18)</f>
        <v>SUR</v>
      </c>
      <c r="Q1226" s="13" t="str">
        <f>_xlfn.XLOOKUP($B1226,ZONAS!$D$2:$D$11,ZONAS!$E$2:$E$11)</f>
        <v>DVIA</v>
      </c>
    </row>
    <row r="1227" spans="1:17" x14ac:dyDescent="0.2">
      <c r="A1227" s="4" t="s">
        <v>133</v>
      </c>
      <c r="B1227" s="4" t="s">
        <v>257</v>
      </c>
      <c r="C1227" s="5" t="s">
        <v>7</v>
      </c>
      <c r="D1227" s="5" t="s">
        <v>1424</v>
      </c>
      <c r="E1227" s="4" t="s">
        <v>1425</v>
      </c>
      <c r="F1227" s="36">
        <v>411000</v>
      </c>
      <c r="G1227" s="36">
        <v>24023.72</v>
      </c>
      <c r="H1227" s="36">
        <v>386976.28</v>
      </c>
      <c r="I1227" s="4" t="s">
        <v>88</v>
      </c>
      <c r="J1227" s="4" t="s">
        <v>92</v>
      </c>
      <c r="K1227" s="12">
        <f t="shared" si="96"/>
        <v>411000000</v>
      </c>
      <c r="L1227" s="12">
        <f t="shared" si="97"/>
        <v>24023720</v>
      </c>
      <c r="M1227" s="12">
        <f t="shared" si="98"/>
        <v>386976280</v>
      </c>
      <c r="N1227" s="13" t="str">
        <f t="shared" si="99"/>
        <v>UNICOMUNAL</v>
      </c>
      <c r="O1227" s="13" t="str">
        <f t="shared" si="100"/>
        <v>UNIPROVINCIAL</v>
      </c>
      <c r="P1227" s="13" t="str">
        <f>_xlfn.XLOOKUP($A1227,ZONAS!$A$2:$A$18,ZONAS!$B$2:$B$18)</f>
        <v>SUR</v>
      </c>
      <c r="Q1227" s="13" t="str">
        <f>_xlfn.XLOOKUP($B1227,ZONAS!$D$2:$D$11,ZONAS!$E$2:$E$11)</f>
        <v>DVIA</v>
      </c>
    </row>
    <row r="1228" spans="1:17" x14ac:dyDescent="0.2">
      <c r="A1228" s="4" t="s">
        <v>133</v>
      </c>
      <c r="B1228" s="4" t="s">
        <v>257</v>
      </c>
      <c r="C1228" s="5" t="s">
        <v>7</v>
      </c>
      <c r="D1228" s="5" t="s">
        <v>2158</v>
      </c>
      <c r="E1228" s="4" t="s">
        <v>2159</v>
      </c>
      <c r="F1228" s="36">
        <v>900000</v>
      </c>
      <c r="G1228" s="36">
        <v>0</v>
      </c>
      <c r="H1228" s="36">
        <v>900000</v>
      </c>
      <c r="I1228" s="4" t="s">
        <v>88</v>
      </c>
      <c r="J1228" s="4" t="s">
        <v>90</v>
      </c>
      <c r="K1228" s="12">
        <f t="shared" si="96"/>
        <v>900000000</v>
      </c>
      <c r="L1228" s="12">
        <f t="shared" si="97"/>
        <v>0</v>
      </c>
      <c r="M1228" s="12">
        <f t="shared" si="98"/>
        <v>900000000</v>
      </c>
      <c r="N1228" s="13" t="str">
        <f t="shared" si="99"/>
        <v>UNICOMUNAL</v>
      </c>
      <c r="O1228" s="13" t="str">
        <f t="shared" si="100"/>
        <v>UNIPROVINCIAL</v>
      </c>
      <c r="P1228" s="13" t="str">
        <f>_xlfn.XLOOKUP($A1228,ZONAS!$A$2:$A$18,ZONAS!$B$2:$B$18)</f>
        <v>SUR</v>
      </c>
      <c r="Q1228" s="13" t="str">
        <f>_xlfn.XLOOKUP($B1228,ZONAS!$D$2:$D$11,ZONAS!$E$2:$E$11)</f>
        <v>DVIA</v>
      </c>
    </row>
    <row r="1229" spans="1:17" x14ac:dyDescent="0.2">
      <c r="A1229" s="4" t="s">
        <v>133</v>
      </c>
      <c r="B1229" s="4" t="s">
        <v>257</v>
      </c>
      <c r="C1229" s="5" t="s">
        <v>7</v>
      </c>
      <c r="D1229" s="5" t="s">
        <v>1375</v>
      </c>
      <c r="E1229" s="4" t="s">
        <v>1376</v>
      </c>
      <c r="F1229" s="36">
        <v>4000</v>
      </c>
      <c r="G1229" s="36">
        <v>0</v>
      </c>
      <c r="H1229" s="36">
        <v>4000</v>
      </c>
      <c r="I1229" s="4" t="s">
        <v>84</v>
      </c>
      <c r="J1229" s="4" t="s">
        <v>84</v>
      </c>
      <c r="K1229" s="12">
        <f t="shared" si="96"/>
        <v>4000000</v>
      </c>
      <c r="L1229" s="12">
        <f t="shared" si="97"/>
        <v>0</v>
      </c>
      <c r="M1229" s="12">
        <f t="shared" si="98"/>
        <v>4000000</v>
      </c>
      <c r="N1229" s="13" t="str">
        <f t="shared" si="99"/>
        <v>UNICOMUNAL</v>
      </c>
      <c r="O1229" s="13" t="str">
        <f t="shared" si="100"/>
        <v>UNIPROVINCIAL</v>
      </c>
      <c r="P1229" s="13" t="str">
        <f>_xlfn.XLOOKUP($A1229,ZONAS!$A$2:$A$18,ZONAS!$B$2:$B$18)</f>
        <v>SUR</v>
      </c>
      <c r="Q1229" s="13" t="str">
        <f>_xlfn.XLOOKUP($B1229,ZONAS!$D$2:$D$11,ZONAS!$E$2:$E$11)</f>
        <v>DVIA</v>
      </c>
    </row>
    <row r="1230" spans="1:17" x14ac:dyDescent="0.2">
      <c r="A1230" s="4" t="s">
        <v>133</v>
      </c>
      <c r="B1230" s="4" t="s">
        <v>257</v>
      </c>
      <c r="C1230" s="5" t="s">
        <v>7</v>
      </c>
      <c r="D1230" s="5" t="s">
        <v>1426</v>
      </c>
      <c r="E1230" s="4" t="s">
        <v>1427</v>
      </c>
      <c r="F1230" s="36">
        <v>160450</v>
      </c>
      <c r="G1230" s="36">
        <v>0</v>
      </c>
      <c r="H1230" s="36">
        <v>160450</v>
      </c>
      <c r="I1230" s="4" t="s">
        <v>84</v>
      </c>
      <c r="J1230" s="4" t="s">
        <v>91</v>
      </c>
      <c r="K1230" s="12">
        <f t="shared" si="96"/>
        <v>160450000</v>
      </c>
      <c r="L1230" s="12">
        <f t="shared" si="97"/>
        <v>0</v>
      </c>
      <c r="M1230" s="12">
        <f t="shared" si="98"/>
        <v>160450000</v>
      </c>
      <c r="N1230" s="13" t="str">
        <f t="shared" si="99"/>
        <v>UNICOMUNAL</v>
      </c>
      <c r="O1230" s="13" t="str">
        <f t="shared" si="100"/>
        <v>UNIPROVINCIAL</v>
      </c>
      <c r="P1230" s="13" t="str">
        <f>_xlfn.XLOOKUP($A1230,ZONAS!$A$2:$A$18,ZONAS!$B$2:$B$18)</f>
        <v>SUR</v>
      </c>
      <c r="Q1230" s="13" t="str">
        <f>_xlfn.XLOOKUP($B1230,ZONAS!$D$2:$D$11,ZONAS!$E$2:$E$11)</f>
        <v>DVIA</v>
      </c>
    </row>
    <row r="1231" spans="1:17" x14ac:dyDescent="0.2">
      <c r="A1231" s="4" t="s">
        <v>133</v>
      </c>
      <c r="B1231" s="4" t="s">
        <v>257</v>
      </c>
      <c r="C1231" s="5" t="s">
        <v>7</v>
      </c>
      <c r="D1231" s="5" t="s">
        <v>1428</v>
      </c>
      <c r="E1231" s="4" t="s">
        <v>1429</v>
      </c>
      <c r="F1231" s="36">
        <v>27000</v>
      </c>
      <c r="G1231" s="36">
        <v>0</v>
      </c>
      <c r="H1231" s="36">
        <v>27000</v>
      </c>
      <c r="I1231" s="4" t="s">
        <v>84</v>
      </c>
      <c r="J1231" s="4" t="s">
        <v>84</v>
      </c>
      <c r="K1231" s="12">
        <f t="shared" si="96"/>
        <v>27000000</v>
      </c>
      <c r="L1231" s="12">
        <f t="shared" si="97"/>
        <v>0</v>
      </c>
      <c r="M1231" s="12">
        <f t="shared" si="98"/>
        <v>27000000</v>
      </c>
      <c r="N1231" s="13" t="str">
        <f t="shared" si="99"/>
        <v>UNICOMUNAL</v>
      </c>
      <c r="O1231" s="13" t="str">
        <f t="shared" si="100"/>
        <v>UNIPROVINCIAL</v>
      </c>
      <c r="P1231" s="13" t="str">
        <f>_xlfn.XLOOKUP($A1231,ZONAS!$A$2:$A$18,ZONAS!$B$2:$B$18)</f>
        <v>SUR</v>
      </c>
      <c r="Q1231" s="13" t="str">
        <f>_xlfn.XLOOKUP($B1231,ZONAS!$D$2:$D$11,ZONAS!$E$2:$E$11)</f>
        <v>DVIA</v>
      </c>
    </row>
    <row r="1232" spans="1:17" x14ac:dyDescent="0.2">
      <c r="A1232" s="4" t="s">
        <v>133</v>
      </c>
      <c r="B1232" s="4" t="s">
        <v>257</v>
      </c>
      <c r="C1232" s="5" t="s">
        <v>7</v>
      </c>
      <c r="D1232" s="5" t="s">
        <v>3129</v>
      </c>
      <c r="E1232" s="4" t="s">
        <v>3130</v>
      </c>
      <c r="F1232" s="36">
        <v>330000</v>
      </c>
      <c r="G1232" s="36">
        <v>0</v>
      </c>
      <c r="H1232" s="36">
        <v>330000</v>
      </c>
      <c r="I1232" s="4" t="s">
        <v>88</v>
      </c>
      <c r="J1232" s="4" t="s">
        <v>92</v>
      </c>
      <c r="K1232" s="12">
        <f t="shared" si="96"/>
        <v>330000000</v>
      </c>
      <c r="L1232" s="12">
        <f t="shared" si="97"/>
        <v>0</v>
      </c>
      <c r="M1232" s="12">
        <f t="shared" si="98"/>
        <v>330000000</v>
      </c>
      <c r="N1232" s="13" t="str">
        <f t="shared" si="99"/>
        <v>UNICOMUNAL</v>
      </c>
      <c r="O1232" s="13" t="str">
        <f t="shared" si="100"/>
        <v>UNIPROVINCIAL</v>
      </c>
      <c r="P1232" s="13" t="str">
        <f>_xlfn.XLOOKUP($A1232,ZONAS!$A$2:$A$18,ZONAS!$B$2:$B$18)</f>
        <v>SUR</v>
      </c>
      <c r="Q1232" s="13" t="str">
        <f>_xlfn.XLOOKUP($B1232,ZONAS!$D$2:$D$11,ZONAS!$E$2:$E$11)</f>
        <v>DVIA</v>
      </c>
    </row>
    <row r="1233" spans="1:17" x14ac:dyDescent="0.2">
      <c r="A1233" s="4" t="s">
        <v>133</v>
      </c>
      <c r="B1233" s="4" t="s">
        <v>257</v>
      </c>
      <c r="C1233" s="5" t="s">
        <v>7</v>
      </c>
      <c r="D1233" s="5" t="s">
        <v>1430</v>
      </c>
      <c r="E1233" s="4" t="s">
        <v>1431</v>
      </c>
      <c r="F1233" s="36">
        <v>9175000</v>
      </c>
      <c r="G1233" s="36">
        <v>1034793.077</v>
      </c>
      <c r="H1233" s="36">
        <v>8140206.9230000004</v>
      </c>
      <c r="I1233" s="4" t="s">
        <v>84</v>
      </c>
      <c r="J1233" s="4" t="s">
        <v>84</v>
      </c>
      <c r="K1233" s="12">
        <f t="shared" si="96"/>
        <v>9175000000</v>
      </c>
      <c r="L1233" s="12">
        <f t="shared" si="97"/>
        <v>1034793077</v>
      </c>
      <c r="M1233" s="12">
        <f t="shared" si="98"/>
        <v>8140206923</v>
      </c>
      <c r="N1233" s="13" t="str">
        <f t="shared" si="99"/>
        <v>UNICOMUNAL</v>
      </c>
      <c r="O1233" s="13" t="str">
        <f t="shared" si="100"/>
        <v>UNIPROVINCIAL</v>
      </c>
      <c r="P1233" s="13" t="str">
        <f>_xlfn.XLOOKUP($A1233,ZONAS!$A$2:$A$18,ZONAS!$B$2:$B$18)</f>
        <v>SUR</v>
      </c>
      <c r="Q1233" s="13" t="str">
        <f>_xlfn.XLOOKUP($B1233,ZONAS!$D$2:$D$11,ZONAS!$E$2:$E$11)</f>
        <v>DVIA</v>
      </c>
    </row>
    <row r="1234" spans="1:17" ht="25.5" x14ac:dyDescent="0.2">
      <c r="A1234" s="4" t="s">
        <v>133</v>
      </c>
      <c r="B1234" s="4" t="s">
        <v>257</v>
      </c>
      <c r="C1234" s="5" t="s">
        <v>7</v>
      </c>
      <c r="D1234" s="5" t="s">
        <v>2160</v>
      </c>
      <c r="E1234" s="4" t="s">
        <v>2161</v>
      </c>
      <c r="F1234" s="36">
        <v>3209983</v>
      </c>
      <c r="G1234" s="36">
        <v>0</v>
      </c>
      <c r="H1234" s="36">
        <v>3209983</v>
      </c>
      <c r="I1234" s="4" t="s">
        <v>165</v>
      </c>
      <c r="J1234" s="4" t="s">
        <v>2162</v>
      </c>
      <c r="K1234" s="12">
        <f t="shared" si="96"/>
        <v>3209983000</v>
      </c>
      <c r="L1234" s="12">
        <f t="shared" si="97"/>
        <v>0</v>
      </c>
      <c r="M1234" s="12">
        <f t="shared" si="98"/>
        <v>3209983000</v>
      </c>
      <c r="N1234" s="13" t="str">
        <f t="shared" si="99"/>
        <v>UNICOMUNAL</v>
      </c>
      <c r="O1234" s="13" t="str">
        <f t="shared" si="100"/>
        <v>UNIPROVINCIAL</v>
      </c>
      <c r="P1234" s="13" t="str">
        <f>_xlfn.XLOOKUP($A1234,ZONAS!$A$2:$A$18,ZONAS!$B$2:$B$18)</f>
        <v>SUR</v>
      </c>
      <c r="Q1234" s="13" t="str">
        <f>_xlfn.XLOOKUP($B1234,ZONAS!$D$2:$D$11,ZONAS!$E$2:$E$11)</f>
        <v>DVIA</v>
      </c>
    </row>
    <row r="1235" spans="1:17" x14ac:dyDescent="0.2">
      <c r="A1235" s="4" t="s">
        <v>133</v>
      </c>
      <c r="B1235" s="4" t="s">
        <v>257</v>
      </c>
      <c r="C1235" s="5" t="s">
        <v>7</v>
      </c>
      <c r="D1235" s="5" t="s">
        <v>2295</v>
      </c>
      <c r="E1235" s="4" t="s">
        <v>3131</v>
      </c>
      <c r="F1235" s="36">
        <v>1210000</v>
      </c>
      <c r="G1235" s="36">
        <v>0</v>
      </c>
      <c r="H1235" s="36">
        <v>1210000</v>
      </c>
      <c r="I1235" s="4" t="s">
        <v>88</v>
      </c>
      <c r="J1235" s="4" t="s">
        <v>89</v>
      </c>
      <c r="K1235" s="12">
        <f t="shared" si="96"/>
        <v>1210000000</v>
      </c>
      <c r="L1235" s="12">
        <f t="shared" si="97"/>
        <v>0</v>
      </c>
      <c r="M1235" s="12">
        <f t="shared" si="98"/>
        <v>1210000000</v>
      </c>
      <c r="N1235" s="13" t="str">
        <f t="shared" si="99"/>
        <v>UNICOMUNAL</v>
      </c>
      <c r="O1235" s="13" t="str">
        <f t="shared" si="100"/>
        <v>UNIPROVINCIAL</v>
      </c>
      <c r="P1235" s="13" t="str">
        <f>_xlfn.XLOOKUP($A1235,ZONAS!$A$2:$A$18,ZONAS!$B$2:$B$18)</f>
        <v>SUR</v>
      </c>
      <c r="Q1235" s="13" t="str">
        <f>_xlfn.XLOOKUP($B1235,ZONAS!$D$2:$D$11,ZONAS!$E$2:$E$11)</f>
        <v>DVIA</v>
      </c>
    </row>
    <row r="1236" spans="1:17" x14ac:dyDescent="0.2">
      <c r="A1236" s="4" t="s">
        <v>133</v>
      </c>
      <c r="B1236" s="4" t="s">
        <v>257</v>
      </c>
      <c r="C1236" s="5" t="s">
        <v>7</v>
      </c>
      <c r="D1236" s="5" t="s">
        <v>1432</v>
      </c>
      <c r="E1236" s="4" t="s">
        <v>1433</v>
      </c>
      <c r="F1236" s="36">
        <v>1163000</v>
      </c>
      <c r="G1236" s="36">
        <v>374588.6</v>
      </c>
      <c r="H1236" s="36">
        <v>788411.4</v>
      </c>
      <c r="I1236" s="4" t="s">
        <v>84</v>
      </c>
      <c r="J1236" s="4" t="s">
        <v>87</v>
      </c>
      <c r="K1236" s="12">
        <f t="shared" si="96"/>
        <v>1163000000</v>
      </c>
      <c r="L1236" s="12">
        <f t="shared" si="97"/>
        <v>374588600</v>
      </c>
      <c r="M1236" s="12">
        <f t="shared" si="98"/>
        <v>788411400</v>
      </c>
      <c r="N1236" s="13" t="str">
        <f t="shared" si="99"/>
        <v>UNICOMUNAL</v>
      </c>
      <c r="O1236" s="13" t="str">
        <f t="shared" si="100"/>
        <v>UNIPROVINCIAL</v>
      </c>
      <c r="P1236" s="13" t="str">
        <f>_xlfn.XLOOKUP($A1236,ZONAS!$A$2:$A$18,ZONAS!$B$2:$B$18)</f>
        <v>SUR</v>
      </c>
      <c r="Q1236" s="13" t="str">
        <f>_xlfn.XLOOKUP($B1236,ZONAS!$D$2:$D$11,ZONAS!$E$2:$E$11)</f>
        <v>DVIA</v>
      </c>
    </row>
    <row r="1237" spans="1:17" x14ac:dyDescent="0.2">
      <c r="A1237" s="4" t="s">
        <v>133</v>
      </c>
      <c r="B1237" s="4" t="s">
        <v>257</v>
      </c>
      <c r="C1237" s="5" t="s">
        <v>7</v>
      </c>
      <c r="D1237" s="5" t="s">
        <v>2163</v>
      </c>
      <c r="E1237" s="4" t="s">
        <v>2164</v>
      </c>
      <c r="F1237" s="36">
        <v>20000</v>
      </c>
      <c r="G1237" s="36">
        <v>0</v>
      </c>
      <c r="H1237" s="36">
        <v>20000</v>
      </c>
      <c r="I1237" s="4" t="s">
        <v>84</v>
      </c>
      <c r="J1237" s="4" t="s">
        <v>2165</v>
      </c>
      <c r="K1237" s="12">
        <f t="shared" si="96"/>
        <v>20000000</v>
      </c>
      <c r="L1237" s="12">
        <f t="shared" si="97"/>
        <v>0</v>
      </c>
      <c r="M1237" s="12">
        <f t="shared" si="98"/>
        <v>20000000</v>
      </c>
      <c r="N1237" s="13" t="str">
        <f t="shared" si="99"/>
        <v>UNICOMUNAL</v>
      </c>
      <c r="O1237" s="13" t="str">
        <f t="shared" si="100"/>
        <v>UNIPROVINCIAL</v>
      </c>
      <c r="P1237" s="13" t="str">
        <f>_xlfn.XLOOKUP($A1237,ZONAS!$A$2:$A$18,ZONAS!$B$2:$B$18)</f>
        <v>SUR</v>
      </c>
      <c r="Q1237" s="13" t="str">
        <f>_xlfn.XLOOKUP($B1237,ZONAS!$D$2:$D$11,ZONAS!$E$2:$E$11)</f>
        <v>DVIA</v>
      </c>
    </row>
    <row r="1238" spans="1:17" ht="38.25" x14ac:dyDescent="0.2">
      <c r="A1238" s="4" t="s">
        <v>133</v>
      </c>
      <c r="B1238" s="4" t="s">
        <v>257</v>
      </c>
      <c r="C1238" s="5" t="s">
        <v>7</v>
      </c>
      <c r="D1238" s="5" t="s">
        <v>3807</v>
      </c>
      <c r="E1238" s="4" t="s">
        <v>3808</v>
      </c>
      <c r="F1238" s="36">
        <v>83500</v>
      </c>
      <c r="G1238" s="36">
        <v>0</v>
      </c>
      <c r="H1238" s="36">
        <v>83500</v>
      </c>
      <c r="I1238" s="4" t="s">
        <v>165</v>
      </c>
      <c r="J1238" s="4" t="s">
        <v>1434</v>
      </c>
      <c r="K1238" s="12">
        <f t="shared" si="96"/>
        <v>83500000</v>
      </c>
      <c r="L1238" s="12">
        <f t="shared" si="97"/>
        <v>0</v>
      </c>
      <c r="M1238" s="12">
        <f t="shared" si="98"/>
        <v>83500000</v>
      </c>
      <c r="N1238" s="13" t="str">
        <f t="shared" si="99"/>
        <v>UNICOMUNAL</v>
      </c>
      <c r="O1238" s="13" t="str">
        <f t="shared" si="100"/>
        <v>UNIPROVINCIAL</v>
      </c>
      <c r="P1238" s="13" t="str">
        <f>_xlfn.XLOOKUP($A1238,ZONAS!$A$2:$A$18,ZONAS!$B$2:$B$18)</f>
        <v>SUR</v>
      </c>
      <c r="Q1238" s="13" t="str">
        <f>_xlfn.XLOOKUP($B1238,ZONAS!$D$2:$D$11,ZONAS!$E$2:$E$11)</f>
        <v>DVIA</v>
      </c>
    </row>
    <row r="1239" spans="1:17" ht="25.5" x14ac:dyDescent="0.2">
      <c r="A1239" s="4" t="s">
        <v>133</v>
      </c>
      <c r="B1239" s="4" t="s">
        <v>257</v>
      </c>
      <c r="C1239" s="5" t="s">
        <v>7</v>
      </c>
      <c r="D1239" s="5" t="s">
        <v>3809</v>
      </c>
      <c r="E1239" s="4" t="s">
        <v>3810</v>
      </c>
      <c r="F1239" s="36">
        <v>1290000</v>
      </c>
      <c r="G1239" s="36">
        <v>332509.82899999997</v>
      </c>
      <c r="H1239" s="36">
        <v>957490.17100000009</v>
      </c>
      <c r="I1239" s="4" t="s">
        <v>165</v>
      </c>
      <c r="J1239" s="4" t="s">
        <v>3811</v>
      </c>
      <c r="K1239" s="12">
        <f t="shared" si="96"/>
        <v>1290000000</v>
      </c>
      <c r="L1239" s="12">
        <f t="shared" si="97"/>
        <v>332509828.99999994</v>
      </c>
      <c r="M1239" s="12">
        <f t="shared" si="98"/>
        <v>957490171.00000012</v>
      </c>
      <c r="N1239" s="13" t="str">
        <f t="shared" si="99"/>
        <v>UNICOMUNAL</v>
      </c>
      <c r="O1239" s="13" t="str">
        <f t="shared" si="100"/>
        <v>UNIPROVINCIAL</v>
      </c>
      <c r="P1239" s="13" t="str">
        <f>_xlfn.XLOOKUP($A1239,ZONAS!$A$2:$A$18,ZONAS!$B$2:$B$18)</f>
        <v>SUR</v>
      </c>
      <c r="Q1239" s="13" t="str">
        <f>_xlfn.XLOOKUP($B1239,ZONAS!$D$2:$D$11,ZONAS!$E$2:$E$11)</f>
        <v>DVIA</v>
      </c>
    </row>
    <row r="1240" spans="1:17" x14ac:dyDescent="0.2">
      <c r="A1240" s="4" t="s">
        <v>133</v>
      </c>
      <c r="B1240" s="4" t="s">
        <v>257</v>
      </c>
      <c r="C1240" s="5" t="s">
        <v>7</v>
      </c>
      <c r="D1240" s="5" t="s">
        <v>1435</v>
      </c>
      <c r="E1240" s="4" t="s">
        <v>1436</v>
      </c>
      <c r="F1240" s="36">
        <v>2380000</v>
      </c>
      <c r="G1240" s="36">
        <v>3436.221</v>
      </c>
      <c r="H1240" s="36">
        <v>2376563.7790000001</v>
      </c>
      <c r="I1240" s="4" t="s">
        <v>88</v>
      </c>
      <c r="J1240" s="4" t="s">
        <v>90</v>
      </c>
      <c r="K1240" s="12">
        <f t="shared" si="96"/>
        <v>2380000000</v>
      </c>
      <c r="L1240" s="12">
        <f t="shared" si="97"/>
        <v>3436221</v>
      </c>
      <c r="M1240" s="12">
        <f t="shared" si="98"/>
        <v>2376563779</v>
      </c>
      <c r="N1240" s="13" t="str">
        <f t="shared" si="99"/>
        <v>UNICOMUNAL</v>
      </c>
      <c r="O1240" s="13" t="str">
        <f t="shared" si="100"/>
        <v>UNIPROVINCIAL</v>
      </c>
      <c r="P1240" s="13" t="str">
        <f>_xlfn.XLOOKUP($A1240,ZONAS!$A$2:$A$18,ZONAS!$B$2:$B$18)</f>
        <v>SUR</v>
      </c>
      <c r="Q1240" s="13" t="str">
        <f>_xlfn.XLOOKUP($B1240,ZONAS!$D$2:$D$11,ZONAS!$E$2:$E$11)</f>
        <v>DVIA</v>
      </c>
    </row>
    <row r="1241" spans="1:17" x14ac:dyDescent="0.2">
      <c r="A1241" s="4" t="s">
        <v>133</v>
      </c>
      <c r="B1241" s="4" t="s">
        <v>257</v>
      </c>
      <c r="C1241" s="5" t="s">
        <v>7</v>
      </c>
      <c r="D1241" s="5" t="s">
        <v>1437</v>
      </c>
      <c r="E1241" s="4" t="s">
        <v>1438</v>
      </c>
      <c r="F1241" s="36">
        <v>267000</v>
      </c>
      <c r="G1241" s="36">
        <v>0</v>
      </c>
      <c r="H1241" s="36">
        <v>267000</v>
      </c>
      <c r="I1241" s="4" t="s">
        <v>84</v>
      </c>
      <c r="J1241" s="4" t="s">
        <v>84</v>
      </c>
      <c r="K1241" s="12">
        <f t="shared" si="96"/>
        <v>267000000</v>
      </c>
      <c r="L1241" s="12">
        <f t="shared" si="97"/>
        <v>0</v>
      </c>
      <c r="M1241" s="12">
        <f t="shared" si="98"/>
        <v>267000000</v>
      </c>
      <c r="N1241" s="13" t="str">
        <f t="shared" si="99"/>
        <v>UNICOMUNAL</v>
      </c>
      <c r="O1241" s="13" t="str">
        <f t="shared" si="100"/>
        <v>UNIPROVINCIAL</v>
      </c>
      <c r="P1241" s="13" t="str">
        <f>_xlfn.XLOOKUP($A1241,ZONAS!$A$2:$A$18,ZONAS!$B$2:$B$18)</f>
        <v>SUR</v>
      </c>
      <c r="Q1241" s="13" t="str">
        <f>_xlfn.XLOOKUP($B1241,ZONAS!$D$2:$D$11,ZONAS!$E$2:$E$11)</f>
        <v>DVIA</v>
      </c>
    </row>
    <row r="1242" spans="1:17" x14ac:dyDescent="0.2">
      <c r="A1242" s="4" t="s">
        <v>133</v>
      </c>
      <c r="B1242" s="4" t="s">
        <v>257</v>
      </c>
      <c r="C1242" s="5" t="s">
        <v>7</v>
      </c>
      <c r="D1242" s="5" t="s">
        <v>1377</v>
      </c>
      <c r="E1242" s="4" t="s">
        <v>1378</v>
      </c>
      <c r="F1242" s="36">
        <v>1000</v>
      </c>
      <c r="G1242" s="36">
        <v>0</v>
      </c>
      <c r="H1242" s="36">
        <v>1000</v>
      </c>
      <c r="I1242" s="4" t="s">
        <v>84</v>
      </c>
      <c r="J1242" s="4" t="s">
        <v>85</v>
      </c>
      <c r="K1242" s="12">
        <f t="shared" si="96"/>
        <v>1000000</v>
      </c>
      <c r="L1242" s="12">
        <f t="shared" si="97"/>
        <v>0</v>
      </c>
      <c r="M1242" s="12">
        <f t="shared" si="98"/>
        <v>1000000</v>
      </c>
      <c r="N1242" s="13" t="str">
        <f t="shared" si="99"/>
        <v>UNICOMUNAL</v>
      </c>
      <c r="O1242" s="13" t="str">
        <f t="shared" si="100"/>
        <v>UNIPROVINCIAL</v>
      </c>
      <c r="P1242" s="13" t="str">
        <f>_xlfn.XLOOKUP($A1242,ZONAS!$A$2:$A$18,ZONAS!$B$2:$B$18)</f>
        <v>SUR</v>
      </c>
      <c r="Q1242" s="13" t="str">
        <f>_xlfn.XLOOKUP($B1242,ZONAS!$D$2:$D$11,ZONAS!$E$2:$E$11)</f>
        <v>DVIA</v>
      </c>
    </row>
    <row r="1243" spans="1:17" x14ac:dyDescent="0.2">
      <c r="A1243" s="4" t="s">
        <v>133</v>
      </c>
      <c r="B1243" s="4" t="s">
        <v>257</v>
      </c>
      <c r="C1243" s="5" t="s">
        <v>7</v>
      </c>
      <c r="D1243" s="5" t="s">
        <v>1439</v>
      </c>
      <c r="E1243" s="4" t="s">
        <v>1440</v>
      </c>
      <c r="F1243" s="36">
        <v>3261000</v>
      </c>
      <c r="G1243" s="36">
        <v>36.706000000000003</v>
      </c>
      <c r="H1243" s="36">
        <v>3260963.2939999998</v>
      </c>
      <c r="I1243" s="4" t="s">
        <v>165</v>
      </c>
      <c r="J1243" s="4" t="s">
        <v>1441</v>
      </c>
      <c r="K1243" s="12">
        <f t="shared" si="96"/>
        <v>3261000000</v>
      </c>
      <c r="L1243" s="12">
        <f t="shared" si="97"/>
        <v>36706</v>
      </c>
      <c r="M1243" s="12">
        <f t="shared" si="98"/>
        <v>3260963294</v>
      </c>
      <c r="N1243" s="13" t="str">
        <f t="shared" si="99"/>
        <v>UNICOMUNAL</v>
      </c>
      <c r="O1243" s="13" t="str">
        <f t="shared" si="100"/>
        <v>UNIPROVINCIAL</v>
      </c>
      <c r="P1243" s="13" t="str">
        <f>_xlfn.XLOOKUP($A1243,ZONAS!$A$2:$A$18,ZONAS!$B$2:$B$18)</f>
        <v>SUR</v>
      </c>
      <c r="Q1243" s="13" t="str">
        <f>_xlfn.XLOOKUP($B1243,ZONAS!$D$2:$D$11,ZONAS!$E$2:$E$11)</f>
        <v>DVIA</v>
      </c>
    </row>
    <row r="1244" spans="1:17" x14ac:dyDescent="0.2">
      <c r="A1244" s="4" t="s">
        <v>133</v>
      </c>
      <c r="B1244" s="4" t="s">
        <v>257</v>
      </c>
      <c r="C1244" s="5" t="s">
        <v>7</v>
      </c>
      <c r="D1244" s="5" t="s">
        <v>2166</v>
      </c>
      <c r="E1244" s="4" t="s">
        <v>2583</v>
      </c>
      <c r="F1244" s="36">
        <v>3087000</v>
      </c>
      <c r="G1244" s="36">
        <v>293008.32199999999</v>
      </c>
      <c r="H1244" s="36">
        <v>2793991.6779999998</v>
      </c>
      <c r="I1244" s="4" t="s">
        <v>84</v>
      </c>
      <c r="J1244" s="4" t="s">
        <v>1415</v>
      </c>
      <c r="K1244" s="12">
        <f t="shared" si="96"/>
        <v>3087000000</v>
      </c>
      <c r="L1244" s="12">
        <f t="shared" si="97"/>
        <v>293008322</v>
      </c>
      <c r="M1244" s="12">
        <f t="shared" si="98"/>
        <v>2793991678</v>
      </c>
      <c r="N1244" s="13" t="str">
        <f t="shared" si="99"/>
        <v>UNICOMUNAL</v>
      </c>
      <c r="O1244" s="13" t="str">
        <f t="shared" si="100"/>
        <v>UNIPROVINCIAL</v>
      </c>
      <c r="P1244" s="13" t="str">
        <f>_xlfn.XLOOKUP($A1244,ZONAS!$A$2:$A$18,ZONAS!$B$2:$B$18)</f>
        <v>SUR</v>
      </c>
      <c r="Q1244" s="13" t="str">
        <f>_xlfn.XLOOKUP($B1244,ZONAS!$D$2:$D$11,ZONAS!$E$2:$E$11)</f>
        <v>DVIA</v>
      </c>
    </row>
    <row r="1245" spans="1:17" ht="38.25" x14ac:dyDescent="0.2">
      <c r="A1245" s="4" t="s">
        <v>133</v>
      </c>
      <c r="B1245" s="4" t="s">
        <v>257</v>
      </c>
      <c r="C1245" s="5" t="s">
        <v>7</v>
      </c>
      <c r="D1245" s="5" t="s">
        <v>3812</v>
      </c>
      <c r="E1245" s="4" t="s">
        <v>3813</v>
      </c>
      <c r="F1245" s="36">
        <v>6000</v>
      </c>
      <c r="G1245" s="36">
        <v>4979.2259999999997</v>
      </c>
      <c r="H1245" s="36">
        <v>1020.7740000000003</v>
      </c>
      <c r="I1245" s="4" t="s">
        <v>165</v>
      </c>
      <c r="J1245" s="4" t="s">
        <v>1434</v>
      </c>
      <c r="K1245" s="12">
        <f t="shared" si="96"/>
        <v>6000000</v>
      </c>
      <c r="L1245" s="12">
        <f t="shared" si="97"/>
        <v>4979226</v>
      </c>
      <c r="M1245" s="12">
        <f t="shared" si="98"/>
        <v>1020774.0000000003</v>
      </c>
      <c r="N1245" s="13" t="str">
        <f t="shared" si="99"/>
        <v>UNICOMUNAL</v>
      </c>
      <c r="O1245" s="13" t="str">
        <f t="shared" si="100"/>
        <v>UNIPROVINCIAL</v>
      </c>
      <c r="P1245" s="13" t="str">
        <f>_xlfn.XLOOKUP($A1245,ZONAS!$A$2:$A$18,ZONAS!$B$2:$B$18)</f>
        <v>SUR</v>
      </c>
      <c r="Q1245" s="13" t="str">
        <f>_xlfn.XLOOKUP($B1245,ZONAS!$D$2:$D$11,ZONAS!$E$2:$E$11)</f>
        <v>DVIA</v>
      </c>
    </row>
    <row r="1246" spans="1:17" x14ac:dyDescent="0.2">
      <c r="A1246" s="4" t="s">
        <v>133</v>
      </c>
      <c r="B1246" s="4" t="s">
        <v>257</v>
      </c>
      <c r="C1246" s="5" t="s">
        <v>7</v>
      </c>
      <c r="D1246" s="5" t="s">
        <v>4145</v>
      </c>
      <c r="E1246" s="4" t="s">
        <v>4146</v>
      </c>
      <c r="F1246" s="36">
        <v>3000</v>
      </c>
      <c r="G1246" s="36">
        <v>0</v>
      </c>
      <c r="H1246" s="36">
        <v>3000</v>
      </c>
      <c r="I1246" s="4" t="s">
        <v>88</v>
      </c>
      <c r="J1246" s="4" t="s">
        <v>94</v>
      </c>
      <c r="K1246" s="12">
        <f t="shared" si="96"/>
        <v>3000000</v>
      </c>
      <c r="L1246" s="12">
        <f t="shared" si="97"/>
        <v>0</v>
      </c>
      <c r="M1246" s="12">
        <f t="shared" si="98"/>
        <v>3000000</v>
      </c>
      <c r="N1246" s="13" t="str">
        <f t="shared" si="99"/>
        <v>UNICOMUNAL</v>
      </c>
      <c r="O1246" s="13" t="str">
        <f t="shared" si="100"/>
        <v>UNIPROVINCIAL</v>
      </c>
      <c r="P1246" s="13" t="str">
        <f>_xlfn.XLOOKUP($A1246,ZONAS!$A$2:$A$18,ZONAS!$B$2:$B$18)</f>
        <v>SUR</v>
      </c>
      <c r="Q1246" s="13" t="str">
        <f>_xlfn.XLOOKUP($B1246,ZONAS!$D$2:$D$11,ZONAS!$E$2:$E$11)</f>
        <v>DVIA</v>
      </c>
    </row>
    <row r="1247" spans="1:17" x14ac:dyDescent="0.2">
      <c r="A1247" s="4" t="s">
        <v>133</v>
      </c>
      <c r="B1247" s="4" t="s">
        <v>257</v>
      </c>
      <c r="C1247" s="5" t="s">
        <v>7</v>
      </c>
      <c r="D1247" s="5" t="s">
        <v>1442</v>
      </c>
      <c r="E1247" s="4" t="s">
        <v>1443</v>
      </c>
      <c r="F1247" s="36">
        <v>47000</v>
      </c>
      <c r="G1247" s="36">
        <v>0</v>
      </c>
      <c r="H1247" s="36">
        <v>47000</v>
      </c>
      <c r="I1247" s="4" t="s">
        <v>84</v>
      </c>
      <c r="J1247" s="4" t="s">
        <v>93</v>
      </c>
      <c r="K1247" s="12">
        <f t="shared" si="96"/>
        <v>47000000</v>
      </c>
      <c r="L1247" s="12">
        <f t="shared" si="97"/>
        <v>0</v>
      </c>
      <c r="M1247" s="12">
        <f t="shared" si="98"/>
        <v>47000000</v>
      </c>
      <c r="N1247" s="13" t="str">
        <f t="shared" si="99"/>
        <v>UNICOMUNAL</v>
      </c>
      <c r="O1247" s="13" t="str">
        <f t="shared" si="100"/>
        <v>UNIPROVINCIAL</v>
      </c>
      <c r="P1247" s="13" t="str">
        <f>_xlfn.XLOOKUP($A1247,ZONAS!$A$2:$A$18,ZONAS!$B$2:$B$18)</f>
        <v>SUR</v>
      </c>
      <c r="Q1247" s="13" t="str">
        <f>_xlfn.XLOOKUP($B1247,ZONAS!$D$2:$D$11,ZONAS!$E$2:$E$11)</f>
        <v>DVIA</v>
      </c>
    </row>
    <row r="1248" spans="1:17" ht="25.5" x14ac:dyDescent="0.2">
      <c r="A1248" s="4" t="s">
        <v>133</v>
      </c>
      <c r="B1248" s="4" t="s">
        <v>257</v>
      </c>
      <c r="C1248" s="5" t="s">
        <v>7</v>
      </c>
      <c r="D1248" s="5" t="s">
        <v>3814</v>
      </c>
      <c r="E1248" s="4" t="s">
        <v>3815</v>
      </c>
      <c r="F1248" s="36">
        <v>10508000</v>
      </c>
      <c r="G1248" s="36">
        <v>4797383.2769999998</v>
      </c>
      <c r="H1248" s="36">
        <v>5710616.7229999993</v>
      </c>
      <c r="I1248" s="4" t="s">
        <v>165</v>
      </c>
      <c r="J1248" s="4" t="s">
        <v>3816</v>
      </c>
      <c r="K1248" s="12">
        <f t="shared" si="96"/>
        <v>10508000000</v>
      </c>
      <c r="L1248" s="12">
        <f t="shared" si="97"/>
        <v>4797383277</v>
      </c>
      <c r="M1248" s="12">
        <f t="shared" si="98"/>
        <v>5710616722.999999</v>
      </c>
      <c r="N1248" s="13" t="str">
        <f t="shared" si="99"/>
        <v>UNICOMUNAL</v>
      </c>
      <c r="O1248" s="13" t="str">
        <f t="shared" si="100"/>
        <v>UNIPROVINCIAL</v>
      </c>
      <c r="P1248" s="13" t="str">
        <f>_xlfn.XLOOKUP($A1248,ZONAS!$A$2:$A$18,ZONAS!$B$2:$B$18)</f>
        <v>SUR</v>
      </c>
      <c r="Q1248" s="13" t="str">
        <f>_xlfn.XLOOKUP($B1248,ZONAS!$D$2:$D$11,ZONAS!$E$2:$E$11)</f>
        <v>DVIA</v>
      </c>
    </row>
    <row r="1249" spans="1:17" ht="25.5" x14ac:dyDescent="0.2">
      <c r="A1249" s="4" t="s">
        <v>133</v>
      </c>
      <c r="B1249" s="4" t="s">
        <v>257</v>
      </c>
      <c r="C1249" s="5" t="s">
        <v>7</v>
      </c>
      <c r="D1249" s="5" t="s">
        <v>3817</v>
      </c>
      <c r="E1249" s="4" t="s">
        <v>3818</v>
      </c>
      <c r="F1249" s="36">
        <v>3229000</v>
      </c>
      <c r="G1249" s="36">
        <v>1132907.0889999999</v>
      </c>
      <c r="H1249" s="36">
        <v>2096092.9109999998</v>
      </c>
      <c r="I1249" s="4" t="s">
        <v>165</v>
      </c>
      <c r="J1249" s="4" t="s">
        <v>3819</v>
      </c>
      <c r="K1249" s="12">
        <f t="shared" si="96"/>
        <v>3229000000</v>
      </c>
      <c r="L1249" s="12">
        <f t="shared" si="97"/>
        <v>1132907089</v>
      </c>
      <c r="M1249" s="12">
        <f t="shared" si="98"/>
        <v>2096092910.9999998</v>
      </c>
      <c r="N1249" s="13" t="str">
        <f t="shared" si="99"/>
        <v>UNICOMUNAL</v>
      </c>
      <c r="O1249" s="13" t="str">
        <f t="shared" si="100"/>
        <v>UNIPROVINCIAL</v>
      </c>
      <c r="P1249" s="13" t="str">
        <f>_xlfn.XLOOKUP($A1249,ZONAS!$A$2:$A$18,ZONAS!$B$2:$B$18)</f>
        <v>SUR</v>
      </c>
      <c r="Q1249" s="13" t="str">
        <f>_xlfn.XLOOKUP($B1249,ZONAS!$D$2:$D$11,ZONAS!$E$2:$E$11)</f>
        <v>DVIA</v>
      </c>
    </row>
    <row r="1250" spans="1:17" x14ac:dyDescent="0.2">
      <c r="A1250" s="4" t="s">
        <v>133</v>
      </c>
      <c r="B1250" s="4" t="s">
        <v>257</v>
      </c>
      <c r="C1250" s="5" t="s">
        <v>7</v>
      </c>
      <c r="D1250" s="5" t="s">
        <v>3820</v>
      </c>
      <c r="E1250" s="4" t="s">
        <v>3821</v>
      </c>
      <c r="F1250" s="36">
        <v>395000</v>
      </c>
      <c r="G1250" s="36">
        <v>289364.77100000001</v>
      </c>
      <c r="H1250" s="36">
        <v>105635.22899999999</v>
      </c>
      <c r="I1250" s="4" t="s">
        <v>165</v>
      </c>
      <c r="J1250" s="4" t="s">
        <v>3822</v>
      </c>
      <c r="K1250" s="12">
        <f t="shared" si="96"/>
        <v>395000000</v>
      </c>
      <c r="L1250" s="12">
        <f t="shared" si="97"/>
        <v>289364771</v>
      </c>
      <c r="M1250" s="12">
        <f t="shared" si="98"/>
        <v>105635228.99999999</v>
      </c>
      <c r="N1250" s="13" t="str">
        <f t="shared" si="99"/>
        <v>UNICOMUNAL</v>
      </c>
      <c r="O1250" s="13" t="str">
        <f t="shared" si="100"/>
        <v>UNIPROVINCIAL</v>
      </c>
      <c r="P1250" s="13" t="str">
        <f>_xlfn.XLOOKUP($A1250,ZONAS!$A$2:$A$18,ZONAS!$B$2:$B$18)</f>
        <v>SUR</v>
      </c>
      <c r="Q1250" s="13" t="str">
        <f>_xlfn.XLOOKUP($B1250,ZONAS!$D$2:$D$11,ZONAS!$E$2:$E$11)</f>
        <v>DVIA</v>
      </c>
    </row>
    <row r="1251" spans="1:17" x14ac:dyDescent="0.2">
      <c r="A1251" s="4" t="s">
        <v>133</v>
      </c>
      <c r="B1251" s="4" t="s">
        <v>257</v>
      </c>
      <c r="C1251" s="5" t="s">
        <v>7</v>
      </c>
      <c r="D1251" s="5" t="s">
        <v>1444</v>
      </c>
      <c r="E1251" s="4" t="s">
        <v>2584</v>
      </c>
      <c r="F1251" s="36">
        <v>321000</v>
      </c>
      <c r="G1251" s="36">
        <v>0</v>
      </c>
      <c r="H1251" s="36">
        <v>321000</v>
      </c>
      <c r="I1251" s="4" t="s">
        <v>84</v>
      </c>
      <c r="J1251" s="4" t="s">
        <v>91</v>
      </c>
      <c r="K1251" s="12">
        <f t="shared" si="96"/>
        <v>321000000</v>
      </c>
      <c r="L1251" s="12">
        <f t="shared" si="97"/>
        <v>0</v>
      </c>
      <c r="M1251" s="12">
        <f t="shared" si="98"/>
        <v>321000000</v>
      </c>
      <c r="N1251" s="13" t="str">
        <f t="shared" si="99"/>
        <v>UNICOMUNAL</v>
      </c>
      <c r="O1251" s="13" t="str">
        <f t="shared" si="100"/>
        <v>UNIPROVINCIAL</v>
      </c>
      <c r="P1251" s="13" t="str">
        <f>_xlfn.XLOOKUP($A1251,ZONAS!$A$2:$A$18,ZONAS!$B$2:$B$18)</f>
        <v>SUR</v>
      </c>
      <c r="Q1251" s="13" t="str">
        <f>_xlfn.XLOOKUP($B1251,ZONAS!$D$2:$D$11,ZONAS!$E$2:$E$11)</f>
        <v>DVIA</v>
      </c>
    </row>
    <row r="1252" spans="1:17" x14ac:dyDescent="0.2">
      <c r="A1252" s="4" t="s">
        <v>133</v>
      </c>
      <c r="B1252" s="4" t="s">
        <v>257</v>
      </c>
      <c r="C1252" s="5" t="s">
        <v>7</v>
      </c>
      <c r="D1252" s="5" t="s">
        <v>1445</v>
      </c>
      <c r="E1252" s="4" t="s">
        <v>1446</v>
      </c>
      <c r="F1252" s="36">
        <v>26022</v>
      </c>
      <c r="G1252" s="36">
        <v>0</v>
      </c>
      <c r="H1252" s="36">
        <v>26022</v>
      </c>
      <c r="I1252" s="4" t="s">
        <v>84</v>
      </c>
      <c r="J1252" s="4" t="s">
        <v>84</v>
      </c>
      <c r="K1252" s="12">
        <f t="shared" si="96"/>
        <v>26022000</v>
      </c>
      <c r="L1252" s="12">
        <f t="shared" si="97"/>
        <v>0</v>
      </c>
      <c r="M1252" s="12">
        <f t="shared" si="98"/>
        <v>26022000</v>
      </c>
      <c r="N1252" s="13" t="str">
        <f t="shared" si="99"/>
        <v>UNICOMUNAL</v>
      </c>
      <c r="O1252" s="13" t="str">
        <f t="shared" si="100"/>
        <v>UNIPROVINCIAL</v>
      </c>
      <c r="P1252" s="13" t="str">
        <f>_xlfn.XLOOKUP($A1252,ZONAS!$A$2:$A$18,ZONAS!$B$2:$B$18)</f>
        <v>SUR</v>
      </c>
      <c r="Q1252" s="13" t="str">
        <f>_xlfn.XLOOKUP($B1252,ZONAS!$D$2:$D$11,ZONAS!$E$2:$E$11)</f>
        <v>DVIA</v>
      </c>
    </row>
    <row r="1253" spans="1:17" x14ac:dyDescent="0.2">
      <c r="A1253" s="4" t="s">
        <v>133</v>
      </c>
      <c r="B1253" s="4" t="s">
        <v>257</v>
      </c>
      <c r="C1253" s="5" t="s">
        <v>7</v>
      </c>
      <c r="D1253" s="5" t="s">
        <v>1447</v>
      </c>
      <c r="E1253" s="4" t="s">
        <v>2585</v>
      </c>
      <c r="F1253" s="36">
        <v>140000</v>
      </c>
      <c r="G1253" s="36">
        <v>70224.466</v>
      </c>
      <c r="H1253" s="36">
        <v>69775.534</v>
      </c>
      <c r="I1253" s="4" t="s">
        <v>84</v>
      </c>
      <c r="J1253" s="4" t="s">
        <v>85</v>
      </c>
      <c r="K1253" s="12">
        <f t="shared" si="96"/>
        <v>140000000</v>
      </c>
      <c r="L1253" s="12">
        <f t="shared" si="97"/>
        <v>70224466</v>
      </c>
      <c r="M1253" s="12">
        <f t="shared" si="98"/>
        <v>69775534</v>
      </c>
      <c r="N1253" s="13" t="str">
        <f t="shared" si="99"/>
        <v>UNICOMUNAL</v>
      </c>
      <c r="O1253" s="13" t="str">
        <f t="shared" si="100"/>
        <v>UNIPROVINCIAL</v>
      </c>
      <c r="P1253" s="13" t="str">
        <f>_xlfn.XLOOKUP($A1253,ZONAS!$A$2:$A$18,ZONAS!$B$2:$B$18)</f>
        <v>SUR</v>
      </c>
      <c r="Q1253" s="13" t="str">
        <f>_xlfn.XLOOKUP($B1253,ZONAS!$D$2:$D$11,ZONAS!$E$2:$E$11)</f>
        <v>DVIA</v>
      </c>
    </row>
    <row r="1254" spans="1:17" x14ac:dyDescent="0.2">
      <c r="A1254" s="4" t="s">
        <v>133</v>
      </c>
      <c r="B1254" s="4" t="s">
        <v>257</v>
      </c>
      <c r="C1254" s="5" t="s">
        <v>7</v>
      </c>
      <c r="D1254" s="5" t="s">
        <v>3132</v>
      </c>
      <c r="E1254" s="4" t="s">
        <v>3133</v>
      </c>
      <c r="F1254" s="36">
        <v>53650</v>
      </c>
      <c r="G1254" s="36">
        <v>0</v>
      </c>
      <c r="H1254" s="36">
        <v>53650</v>
      </c>
      <c r="I1254" s="4" t="s">
        <v>165</v>
      </c>
      <c r="J1254" s="4" t="s">
        <v>1413</v>
      </c>
      <c r="K1254" s="12">
        <f t="shared" si="96"/>
        <v>53650000</v>
      </c>
      <c r="L1254" s="12">
        <f t="shared" si="97"/>
        <v>0</v>
      </c>
      <c r="M1254" s="12">
        <f t="shared" si="98"/>
        <v>53650000</v>
      </c>
      <c r="N1254" s="13" t="str">
        <f t="shared" si="99"/>
        <v>UNICOMUNAL</v>
      </c>
      <c r="O1254" s="13" t="str">
        <f t="shared" si="100"/>
        <v>UNIPROVINCIAL</v>
      </c>
      <c r="P1254" s="13" t="str">
        <f>_xlfn.XLOOKUP($A1254,ZONAS!$A$2:$A$18,ZONAS!$B$2:$B$18)</f>
        <v>SUR</v>
      </c>
      <c r="Q1254" s="13" t="str">
        <f>_xlfn.XLOOKUP($B1254,ZONAS!$D$2:$D$11,ZONAS!$E$2:$E$11)</f>
        <v>DVIA</v>
      </c>
    </row>
    <row r="1255" spans="1:17" x14ac:dyDescent="0.2">
      <c r="A1255" s="4" t="s">
        <v>133</v>
      </c>
      <c r="B1255" s="4" t="s">
        <v>257</v>
      </c>
      <c r="C1255" s="5" t="s">
        <v>7</v>
      </c>
      <c r="D1255" s="5" t="s">
        <v>1448</v>
      </c>
      <c r="E1255" s="4" t="s">
        <v>2167</v>
      </c>
      <c r="F1255" s="36">
        <v>143000</v>
      </c>
      <c r="G1255" s="36">
        <v>0</v>
      </c>
      <c r="H1255" s="36">
        <v>143000</v>
      </c>
      <c r="I1255" s="4" t="s">
        <v>23</v>
      </c>
      <c r="J1255" s="4" t="s">
        <v>24</v>
      </c>
      <c r="K1255" s="12">
        <f t="shared" si="96"/>
        <v>143000000</v>
      </c>
      <c r="L1255" s="12">
        <f t="shared" si="97"/>
        <v>0</v>
      </c>
      <c r="M1255" s="12">
        <f t="shared" si="98"/>
        <v>143000000</v>
      </c>
      <c r="N1255" s="13" t="str">
        <f t="shared" si="99"/>
        <v>INTERCOMUNAL</v>
      </c>
      <c r="O1255" s="13" t="str">
        <f t="shared" si="100"/>
        <v>INTERPROVINCIAL</v>
      </c>
      <c r="P1255" s="13" t="str">
        <f>_xlfn.XLOOKUP($A1255,ZONAS!$A$2:$A$18,ZONAS!$B$2:$B$18)</f>
        <v>SUR</v>
      </c>
      <c r="Q1255" s="13" t="str">
        <f>_xlfn.XLOOKUP($B1255,ZONAS!$D$2:$D$11,ZONAS!$E$2:$E$11)</f>
        <v>DVIA</v>
      </c>
    </row>
    <row r="1256" spans="1:17" x14ac:dyDescent="0.2">
      <c r="A1256" s="4" t="s">
        <v>133</v>
      </c>
      <c r="B1256" s="4" t="s">
        <v>257</v>
      </c>
      <c r="C1256" s="5" t="s">
        <v>7</v>
      </c>
      <c r="D1256" s="5" t="s">
        <v>3134</v>
      </c>
      <c r="E1256" s="4" t="s">
        <v>3135</v>
      </c>
      <c r="F1256" s="36">
        <v>53650</v>
      </c>
      <c r="G1256" s="36">
        <v>0</v>
      </c>
      <c r="H1256" s="36">
        <v>53650</v>
      </c>
      <c r="I1256" s="4" t="s">
        <v>84</v>
      </c>
      <c r="J1256" s="4" t="s">
        <v>87</v>
      </c>
      <c r="K1256" s="12">
        <f t="shared" si="96"/>
        <v>53650000</v>
      </c>
      <c r="L1256" s="12">
        <f t="shared" si="97"/>
        <v>0</v>
      </c>
      <c r="M1256" s="12">
        <f t="shared" si="98"/>
        <v>53650000</v>
      </c>
      <c r="N1256" s="13" t="str">
        <f t="shared" si="99"/>
        <v>UNICOMUNAL</v>
      </c>
      <c r="O1256" s="13" t="str">
        <f t="shared" si="100"/>
        <v>UNIPROVINCIAL</v>
      </c>
      <c r="P1256" s="13" t="str">
        <f>_xlfn.XLOOKUP($A1256,ZONAS!$A$2:$A$18,ZONAS!$B$2:$B$18)</f>
        <v>SUR</v>
      </c>
      <c r="Q1256" s="13" t="str">
        <f>_xlfn.XLOOKUP($B1256,ZONAS!$D$2:$D$11,ZONAS!$E$2:$E$11)</f>
        <v>DVIA</v>
      </c>
    </row>
    <row r="1257" spans="1:17" x14ac:dyDescent="0.2">
      <c r="A1257" s="4" t="s">
        <v>133</v>
      </c>
      <c r="B1257" s="4" t="s">
        <v>257</v>
      </c>
      <c r="C1257" s="5" t="s">
        <v>7</v>
      </c>
      <c r="D1257" s="5" t="s">
        <v>3823</v>
      </c>
      <c r="E1257" s="4" t="s">
        <v>3824</v>
      </c>
      <c r="F1257" s="36">
        <v>661000</v>
      </c>
      <c r="G1257" s="36">
        <v>388028.674</v>
      </c>
      <c r="H1257" s="36">
        <v>272971.326</v>
      </c>
      <c r="I1257" s="4" t="s">
        <v>23</v>
      </c>
      <c r="J1257" s="4" t="s">
        <v>24</v>
      </c>
      <c r="K1257" s="12">
        <f t="shared" si="96"/>
        <v>661000000</v>
      </c>
      <c r="L1257" s="12">
        <f t="shared" si="97"/>
        <v>388028674</v>
      </c>
      <c r="M1257" s="12">
        <f t="shared" si="98"/>
        <v>272971326</v>
      </c>
      <c r="N1257" s="13" t="str">
        <f t="shared" si="99"/>
        <v>INTERCOMUNAL</v>
      </c>
      <c r="O1257" s="13" t="str">
        <f t="shared" si="100"/>
        <v>INTERPROVINCIAL</v>
      </c>
      <c r="P1257" s="13" t="str">
        <f>_xlfn.XLOOKUP($A1257,ZONAS!$A$2:$A$18,ZONAS!$B$2:$B$18)</f>
        <v>SUR</v>
      </c>
      <c r="Q1257" s="13" t="str">
        <f>_xlfn.XLOOKUP($B1257,ZONAS!$D$2:$D$11,ZONAS!$E$2:$E$11)</f>
        <v>DVIA</v>
      </c>
    </row>
    <row r="1258" spans="1:17" x14ac:dyDescent="0.2">
      <c r="A1258" s="4" t="s">
        <v>133</v>
      </c>
      <c r="B1258" s="4" t="s">
        <v>257</v>
      </c>
      <c r="C1258" s="5" t="s">
        <v>7</v>
      </c>
      <c r="D1258" s="5" t="s">
        <v>3825</v>
      </c>
      <c r="E1258" s="4" t="s">
        <v>3826</v>
      </c>
      <c r="F1258" s="36">
        <v>879000</v>
      </c>
      <c r="G1258" s="36">
        <v>595583.62199999997</v>
      </c>
      <c r="H1258" s="36">
        <v>283416.37800000003</v>
      </c>
      <c r="I1258" s="4" t="s">
        <v>23</v>
      </c>
      <c r="J1258" s="4" t="s">
        <v>24</v>
      </c>
      <c r="K1258" s="12">
        <f t="shared" si="96"/>
        <v>879000000</v>
      </c>
      <c r="L1258" s="12">
        <f t="shared" si="97"/>
        <v>595583622</v>
      </c>
      <c r="M1258" s="12">
        <f t="shared" si="98"/>
        <v>283416378</v>
      </c>
      <c r="N1258" s="13" t="str">
        <f t="shared" si="99"/>
        <v>INTERCOMUNAL</v>
      </c>
      <c r="O1258" s="13" t="str">
        <f t="shared" si="100"/>
        <v>INTERPROVINCIAL</v>
      </c>
      <c r="P1258" s="13" t="str">
        <f>_xlfn.XLOOKUP($A1258,ZONAS!$A$2:$A$18,ZONAS!$B$2:$B$18)</f>
        <v>SUR</v>
      </c>
      <c r="Q1258" s="13" t="str">
        <f>_xlfn.XLOOKUP($B1258,ZONAS!$D$2:$D$11,ZONAS!$E$2:$E$11)</f>
        <v>DVIA</v>
      </c>
    </row>
    <row r="1259" spans="1:17" x14ac:dyDescent="0.2">
      <c r="A1259" s="4" t="s">
        <v>133</v>
      </c>
      <c r="B1259" s="4" t="s">
        <v>257</v>
      </c>
      <c r="C1259" s="5" t="s">
        <v>7</v>
      </c>
      <c r="D1259" s="5" t="s">
        <v>3827</v>
      </c>
      <c r="E1259" s="4" t="s">
        <v>3828</v>
      </c>
      <c r="F1259" s="36">
        <v>1161500</v>
      </c>
      <c r="G1259" s="36">
        <v>952416.13300000003</v>
      </c>
      <c r="H1259" s="36">
        <v>209083.86699999997</v>
      </c>
      <c r="I1259" s="4" t="s">
        <v>23</v>
      </c>
      <c r="J1259" s="4" t="s">
        <v>24</v>
      </c>
      <c r="K1259" s="12">
        <f t="shared" si="96"/>
        <v>1161500000</v>
      </c>
      <c r="L1259" s="12">
        <f t="shared" si="97"/>
        <v>952416133</v>
      </c>
      <c r="M1259" s="12">
        <f t="shared" si="98"/>
        <v>209083866.99999997</v>
      </c>
      <c r="N1259" s="13" t="str">
        <f t="shared" si="99"/>
        <v>INTERCOMUNAL</v>
      </c>
      <c r="O1259" s="13" t="str">
        <f t="shared" si="100"/>
        <v>INTERPROVINCIAL</v>
      </c>
      <c r="P1259" s="13" t="str">
        <f>_xlfn.XLOOKUP($A1259,ZONAS!$A$2:$A$18,ZONAS!$B$2:$B$18)</f>
        <v>SUR</v>
      </c>
      <c r="Q1259" s="13" t="str">
        <f>_xlfn.XLOOKUP($B1259,ZONAS!$D$2:$D$11,ZONAS!$E$2:$E$11)</f>
        <v>DVIA</v>
      </c>
    </row>
    <row r="1260" spans="1:17" x14ac:dyDescent="0.2">
      <c r="A1260" s="4" t="s">
        <v>133</v>
      </c>
      <c r="B1260" s="4" t="s">
        <v>257</v>
      </c>
      <c r="C1260" s="5" t="s">
        <v>7</v>
      </c>
      <c r="D1260" s="5" t="s">
        <v>1449</v>
      </c>
      <c r="E1260" s="4" t="s">
        <v>1450</v>
      </c>
      <c r="F1260" s="36">
        <v>301000</v>
      </c>
      <c r="G1260" s="36">
        <v>34702.457000000002</v>
      </c>
      <c r="H1260" s="36">
        <v>266297.54300000001</v>
      </c>
      <c r="I1260" s="4" t="s">
        <v>84</v>
      </c>
      <c r="J1260" s="4" t="s">
        <v>1410</v>
      </c>
      <c r="K1260" s="12">
        <f t="shared" si="96"/>
        <v>301000000</v>
      </c>
      <c r="L1260" s="12">
        <f t="shared" si="97"/>
        <v>34702457</v>
      </c>
      <c r="M1260" s="12">
        <f t="shared" si="98"/>
        <v>266297543</v>
      </c>
      <c r="N1260" s="13" t="str">
        <f t="shared" si="99"/>
        <v>UNICOMUNAL</v>
      </c>
      <c r="O1260" s="13" t="str">
        <f t="shared" si="100"/>
        <v>UNIPROVINCIAL</v>
      </c>
      <c r="P1260" s="13" t="str">
        <f>_xlfn.XLOOKUP($A1260,ZONAS!$A$2:$A$18,ZONAS!$B$2:$B$18)</f>
        <v>SUR</v>
      </c>
      <c r="Q1260" s="13" t="str">
        <f>_xlfn.XLOOKUP($B1260,ZONAS!$D$2:$D$11,ZONAS!$E$2:$E$11)</f>
        <v>DVIA</v>
      </c>
    </row>
    <row r="1261" spans="1:17" x14ac:dyDescent="0.2">
      <c r="A1261" s="4" t="s">
        <v>133</v>
      </c>
      <c r="B1261" s="4" t="s">
        <v>257</v>
      </c>
      <c r="C1261" s="5" t="s">
        <v>7</v>
      </c>
      <c r="D1261" s="5" t="s">
        <v>3136</v>
      </c>
      <c r="E1261" s="4" t="s">
        <v>3137</v>
      </c>
      <c r="F1261" s="36">
        <v>53650</v>
      </c>
      <c r="G1261" s="36">
        <v>0</v>
      </c>
      <c r="H1261" s="36">
        <v>53650</v>
      </c>
      <c r="I1261" s="4" t="s">
        <v>84</v>
      </c>
      <c r="J1261" s="4" t="s">
        <v>84</v>
      </c>
      <c r="K1261" s="12">
        <f t="shared" si="96"/>
        <v>53650000</v>
      </c>
      <c r="L1261" s="12">
        <f t="shared" si="97"/>
        <v>0</v>
      </c>
      <c r="M1261" s="12">
        <f t="shared" si="98"/>
        <v>53650000</v>
      </c>
      <c r="N1261" s="13" t="str">
        <f t="shared" si="99"/>
        <v>UNICOMUNAL</v>
      </c>
      <c r="O1261" s="13" t="str">
        <f t="shared" si="100"/>
        <v>UNIPROVINCIAL</v>
      </c>
      <c r="P1261" s="13" t="str">
        <f>_xlfn.XLOOKUP($A1261,ZONAS!$A$2:$A$18,ZONAS!$B$2:$B$18)</f>
        <v>SUR</v>
      </c>
      <c r="Q1261" s="13" t="str">
        <f>_xlfn.XLOOKUP($B1261,ZONAS!$D$2:$D$11,ZONAS!$E$2:$E$11)</f>
        <v>DVIA</v>
      </c>
    </row>
    <row r="1262" spans="1:17" x14ac:dyDescent="0.2">
      <c r="A1262" s="4" t="s">
        <v>133</v>
      </c>
      <c r="B1262" s="4" t="s">
        <v>257</v>
      </c>
      <c r="C1262" s="5" t="s">
        <v>7</v>
      </c>
      <c r="D1262" s="5" t="s">
        <v>3138</v>
      </c>
      <c r="E1262" s="4" t="s">
        <v>3139</v>
      </c>
      <c r="F1262" s="36">
        <v>53650</v>
      </c>
      <c r="G1262" s="36">
        <v>0</v>
      </c>
      <c r="H1262" s="36">
        <v>53650</v>
      </c>
      <c r="I1262" s="4" t="s">
        <v>88</v>
      </c>
      <c r="J1262" s="4" t="s">
        <v>92</v>
      </c>
      <c r="K1262" s="12">
        <f t="shared" si="96"/>
        <v>53650000</v>
      </c>
      <c r="L1262" s="12">
        <f t="shared" si="97"/>
        <v>0</v>
      </c>
      <c r="M1262" s="12">
        <f t="shared" si="98"/>
        <v>53650000</v>
      </c>
      <c r="N1262" s="13" t="str">
        <f t="shared" si="99"/>
        <v>UNICOMUNAL</v>
      </c>
      <c r="O1262" s="13" t="str">
        <f t="shared" si="100"/>
        <v>UNIPROVINCIAL</v>
      </c>
      <c r="P1262" s="13" t="str">
        <f>_xlfn.XLOOKUP($A1262,ZONAS!$A$2:$A$18,ZONAS!$B$2:$B$18)</f>
        <v>SUR</v>
      </c>
      <c r="Q1262" s="13" t="str">
        <f>_xlfn.XLOOKUP($B1262,ZONAS!$D$2:$D$11,ZONAS!$E$2:$E$11)</f>
        <v>DVIA</v>
      </c>
    </row>
    <row r="1263" spans="1:17" x14ac:dyDescent="0.2">
      <c r="A1263" s="4" t="s">
        <v>133</v>
      </c>
      <c r="B1263" s="4" t="s">
        <v>257</v>
      </c>
      <c r="C1263" s="5" t="s">
        <v>7</v>
      </c>
      <c r="D1263" s="5" t="s">
        <v>3829</v>
      </c>
      <c r="E1263" s="4" t="s">
        <v>3830</v>
      </c>
      <c r="F1263" s="36">
        <v>9193000</v>
      </c>
      <c r="G1263" s="36">
        <v>2676232.8109999998</v>
      </c>
      <c r="H1263" s="36">
        <v>6516767.1890000002</v>
      </c>
      <c r="I1263" s="4" t="s">
        <v>23</v>
      </c>
      <c r="J1263" s="4" t="s">
        <v>24</v>
      </c>
      <c r="K1263" s="12">
        <f t="shared" si="96"/>
        <v>9193000000</v>
      </c>
      <c r="L1263" s="12">
        <f t="shared" si="97"/>
        <v>2676232810.9999995</v>
      </c>
      <c r="M1263" s="12">
        <f t="shared" si="98"/>
        <v>6516767189</v>
      </c>
      <c r="N1263" s="13" t="str">
        <f t="shared" si="99"/>
        <v>INTERCOMUNAL</v>
      </c>
      <c r="O1263" s="13" t="str">
        <f t="shared" si="100"/>
        <v>INTERPROVINCIAL</v>
      </c>
      <c r="P1263" s="13" t="str">
        <f>_xlfn.XLOOKUP($A1263,ZONAS!$A$2:$A$18,ZONAS!$B$2:$B$18)</f>
        <v>SUR</v>
      </c>
      <c r="Q1263" s="13" t="str">
        <f>_xlfn.XLOOKUP($B1263,ZONAS!$D$2:$D$11,ZONAS!$E$2:$E$11)</f>
        <v>DVIA</v>
      </c>
    </row>
    <row r="1264" spans="1:17" x14ac:dyDescent="0.2">
      <c r="A1264" s="4" t="s">
        <v>133</v>
      </c>
      <c r="B1264" s="4" t="s">
        <v>257</v>
      </c>
      <c r="C1264" s="5" t="s">
        <v>7</v>
      </c>
      <c r="D1264" s="5" t="s">
        <v>3831</v>
      </c>
      <c r="E1264" s="4" t="s">
        <v>3832</v>
      </c>
      <c r="F1264" s="36">
        <v>2525000</v>
      </c>
      <c r="G1264" s="36">
        <v>1178653.9300000002</v>
      </c>
      <c r="H1264" s="36">
        <v>1346346.0699999998</v>
      </c>
      <c r="I1264" s="4" t="s">
        <v>23</v>
      </c>
      <c r="J1264" s="4" t="s">
        <v>24</v>
      </c>
      <c r="K1264" s="12">
        <f t="shared" si="96"/>
        <v>2525000000</v>
      </c>
      <c r="L1264" s="12">
        <f t="shared" si="97"/>
        <v>1178653930.0000002</v>
      </c>
      <c r="M1264" s="12">
        <f t="shared" si="98"/>
        <v>1346346069.9999998</v>
      </c>
      <c r="N1264" s="13" t="str">
        <f t="shared" si="99"/>
        <v>INTERCOMUNAL</v>
      </c>
      <c r="O1264" s="13" t="str">
        <f t="shared" si="100"/>
        <v>INTERPROVINCIAL</v>
      </c>
      <c r="P1264" s="13" t="str">
        <f>_xlfn.XLOOKUP($A1264,ZONAS!$A$2:$A$18,ZONAS!$B$2:$B$18)</f>
        <v>SUR</v>
      </c>
      <c r="Q1264" s="13" t="str">
        <f>_xlfn.XLOOKUP($B1264,ZONAS!$D$2:$D$11,ZONAS!$E$2:$E$11)</f>
        <v>DVIA</v>
      </c>
    </row>
    <row r="1265" spans="1:17" x14ac:dyDescent="0.2">
      <c r="A1265" s="4" t="s">
        <v>133</v>
      </c>
      <c r="B1265" s="4" t="s">
        <v>257</v>
      </c>
      <c r="C1265" s="5" t="s">
        <v>7</v>
      </c>
      <c r="D1265" s="5" t="s">
        <v>3833</v>
      </c>
      <c r="E1265" s="4" t="s">
        <v>3834</v>
      </c>
      <c r="F1265" s="36">
        <v>5854000</v>
      </c>
      <c r="G1265" s="36">
        <v>3233227.2139999997</v>
      </c>
      <c r="H1265" s="36">
        <v>2620772.7860000003</v>
      </c>
      <c r="I1265" s="4" t="s">
        <v>23</v>
      </c>
      <c r="J1265" s="4" t="s">
        <v>24</v>
      </c>
      <c r="K1265" s="12">
        <f t="shared" si="96"/>
        <v>5854000000</v>
      </c>
      <c r="L1265" s="12">
        <f t="shared" si="97"/>
        <v>3233227213.9999995</v>
      </c>
      <c r="M1265" s="12">
        <f t="shared" si="98"/>
        <v>2620772786.0000005</v>
      </c>
      <c r="N1265" s="13" t="str">
        <f t="shared" si="99"/>
        <v>INTERCOMUNAL</v>
      </c>
      <c r="O1265" s="13" t="str">
        <f t="shared" si="100"/>
        <v>INTERPROVINCIAL</v>
      </c>
      <c r="P1265" s="13" t="str">
        <f>_xlfn.XLOOKUP($A1265,ZONAS!$A$2:$A$18,ZONAS!$B$2:$B$18)</f>
        <v>SUR</v>
      </c>
      <c r="Q1265" s="13" t="str">
        <f>_xlfn.XLOOKUP($B1265,ZONAS!$D$2:$D$11,ZONAS!$E$2:$E$11)</f>
        <v>DVIA</v>
      </c>
    </row>
    <row r="1266" spans="1:17" x14ac:dyDescent="0.2">
      <c r="A1266" s="4" t="s">
        <v>133</v>
      </c>
      <c r="B1266" s="4" t="s">
        <v>257</v>
      </c>
      <c r="C1266" s="5" t="s">
        <v>7</v>
      </c>
      <c r="D1266" s="5" t="s">
        <v>2586</v>
      </c>
      <c r="E1266" s="4" t="s">
        <v>3140</v>
      </c>
      <c r="F1266" s="36">
        <v>464706</v>
      </c>
      <c r="G1266" s="36">
        <v>0</v>
      </c>
      <c r="H1266" s="36">
        <v>464706</v>
      </c>
      <c r="I1266" s="4" t="s">
        <v>165</v>
      </c>
      <c r="J1266" s="4" t="s">
        <v>1441</v>
      </c>
      <c r="K1266" s="12">
        <f t="shared" si="96"/>
        <v>464706000</v>
      </c>
      <c r="L1266" s="12">
        <f t="shared" si="97"/>
        <v>0</v>
      </c>
      <c r="M1266" s="12">
        <f t="shared" si="98"/>
        <v>464706000</v>
      </c>
      <c r="N1266" s="13" t="str">
        <f t="shared" si="99"/>
        <v>UNICOMUNAL</v>
      </c>
      <c r="O1266" s="13" t="str">
        <f t="shared" si="100"/>
        <v>UNIPROVINCIAL</v>
      </c>
      <c r="P1266" s="13" t="str">
        <f>_xlfn.XLOOKUP($A1266,ZONAS!$A$2:$A$18,ZONAS!$B$2:$B$18)</f>
        <v>SUR</v>
      </c>
      <c r="Q1266" s="13" t="str">
        <f>_xlfn.XLOOKUP($B1266,ZONAS!$D$2:$D$11,ZONAS!$E$2:$E$11)</f>
        <v>DVIA</v>
      </c>
    </row>
    <row r="1267" spans="1:17" ht="38.25" x14ac:dyDescent="0.2">
      <c r="A1267" s="4" t="s">
        <v>133</v>
      </c>
      <c r="B1267" s="4" t="s">
        <v>257</v>
      </c>
      <c r="C1267" s="5" t="s">
        <v>7</v>
      </c>
      <c r="D1267" s="5" t="s">
        <v>4147</v>
      </c>
      <c r="E1267" s="4" t="s">
        <v>4148</v>
      </c>
      <c r="F1267" s="36">
        <v>5980977</v>
      </c>
      <c r="G1267" s="36">
        <v>376549.304</v>
      </c>
      <c r="H1267" s="36">
        <v>5604427.6960000005</v>
      </c>
      <c r="I1267" s="4" t="s">
        <v>165</v>
      </c>
      <c r="J1267" s="4" t="s">
        <v>1434</v>
      </c>
      <c r="K1267" s="12">
        <f t="shared" si="96"/>
        <v>5980977000</v>
      </c>
      <c r="L1267" s="12">
        <f t="shared" si="97"/>
        <v>376549304</v>
      </c>
      <c r="M1267" s="12">
        <f t="shared" si="98"/>
        <v>5604427696</v>
      </c>
      <c r="N1267" s="13" t="str">
        <f t="shared" si="99"/>
        <v>UNICOMUNAL</v>
      </c>
      <c r="O1267" s="13" t="str">
        <f t="shared" si="100"/>
        <v>UNIPROVINCIAL</v>
      </c>
      <c r="P1267" s="13" t="str">
        <f>_xlfn.XLOOKUP($A1267,ZONAS!$A$2:$A$18,ZONAS!$B$2:$B$18)</f>
        <v>SUR</v>
      </c>
      <c r="Q1267" s="13" t="str">
        <f>_xlfn.XLOOKUP($B1267,ZONAS!$D$2:$D$11,ZONAS!$E$2:$E$11)</f>
        <v>DVIA</v>
      </c>
    </row>
    <row r="1268" spans="1:17" x14ac:dyDescent="0.2">
      <c r="A1268" s="4" t="s">
        <v>133</v>
      </c>
      <c r="B1268" s="4" t="s">
        <v>257</v>
      </c>
      <c r="C1268" s="5" t="s">
        <v>7</v>
      </c>
      <c r="D1268" s="5" t="s">
        <v>3835</v>
      </c>
      <c r="E1268" s="4" t="s">
        <v>3836</v>
      </c>
      <c r="F1268" s="36">
        <v>2700000</v>
      </c>
      <c r="G1268" s="36">
        <v>0</v>
      </c>
      <c r="H1268" s="36">
        <v>2700000</v>
      </c>
      <c r="I1268" s="4" t="s">
        <v>23</v>
      </c>
      <c r="J1268" s="4" t="s">
        <v>24</v>
      </c>
      <c r="K1268" s="12">
        <f t="shared" si="96"/>
        <v>2700000000</v>
      </c>
      <c r="L1268" s="12">
        <f t="shared" si="97"/>
        <v>0</v>
      </c>
      <c r="M1268" s="12">
        <f t="shared" si="98"/>
        <v>2700000000</v>
      </c>
      <c r="N1268" s="13" t="str">
        <f t="shared" si="99"/>
        <v>INTERCOMUNAL</v>
      </c>
      <c r="O1268" s="13" t="str">
        <f t="shared" si="100"/>
        <v>INTERPROVINCIAL</v>
      </c>
      <c r="P1268" s="13" t="str">
        <f>_xlfn.XLOOKUP($A1268,ZONAS!$A$2:$A$18,ZONAS!$B$2:$B$18)</f>
        <v>SUR</v>
      </c>
      <c r="Q1268" s="13" t="str">
        <f>_xlfn.XLOOKUP($B1268,ZONAS!$D$2:$D$11,ZONAS!$E$2:$E$11)</f>
        <v>DVIA</v>
      </c>
    </row>
    <row r="1269" spans="1:17" x14ac:dyDescent="0.2">
      <c r="A1269" s="4" t="s">
        <v>133</v>
      </c>
      <c r="B1269" s="4" t="s">
        <v>257</v>
      </c>
      <c r="C1269" s="5" t="s">
        <v>7</v>
      </c>
      <c r="D1269" s="5" t="s">
        <v>2777</v>
      </c>
      <c r="E1269" s="4" t="s">
        <v>3141</v>
      </c>
      <c r="F1269" s="36">
        <v>15636000</v>
      </c>
      <c r="G1269" s="36">
        <v>0</v>
      </c>
      <c r="H1269" s="36">
        <v>15636000</v>
      </c>
      <c r="I1269" s="4" t="s">
        <v>23</v>
      </c>
      <c r="J1269" s="4" t="s">
        <v>24</v>
      </c>
      <c r="K1269" s="12">
        <f t="shared" si="96"/>
        <v>15636000000</v>
      </c>
      <c r="L1269" s="12">
        <f t="shared" si="97"/>
        <v>0</v>
      </c>
      <c r="M1269" s="12">
        <f t="shared" si="98"/>
        <v>15636000000</v>
      </c>
      <c r="N1269" s="13" t="str">
        <f t="shared" si="99"/>
        <v>INTERCOMUNAL</v>
      </c>
      <c r="O1269" s="13" t="str">
        <f t="shared" si="100"/>
        <v>INTERPROVINCIAL</v>
      </c>
      <c r="P1269" s="13" t="str">
        <f>_xlfn.XLOOKUP($A1269,ZONAS!$A$2:$A$18,ZONAS!$B$2:$B$18)</f>
        <v>SUR</v>
      </c>
      <c r="Q1269" s="13" t="str">
        <f>_xlfn.XLOOKUP($B1269,ZONAS!$D$2:$D$11,ZONAS!$E$2:$E$11)</f>
        <v>DVIA</v>
      </c>
    </row>
    <row r="1270" spans="1:17" x14ac:dyDescent="0.2">
      <c r="A1270" s="4" t="s">
        <v>133</v>
      </c>
      <c r="B1270" s="4" t="s">
        <v>257</v>
      </c>
      <c r="C1270" s="5" t="s">
        <v>7</v>
      </c>
      <c r="D1270" s="5" t="s">
        <v>2587</v>
      </c>
      <c r="E1270" s="4" t="s">
        <v>3142</v>
      </c>
      <c r="F1270" s="36">
        <v>272000</v>
      </c>
      <c r="G1270" s="36">
        <v>0</v>
      </c>
      <c r="H1270" s="36">
        <v>272000</v>
      </c>
      <c r="I1270" s="4" t="s">
        <v>23</v>
      </c>
      <c r="J1270" s="4" t="s">
        <v>24</v>
      </c>
      <c r="K1270" s="12">
        <f t="shared" si="96"/>
        <v>272000000</v>
      </c>
      <c r="L1270" s="12">
        <f t="shared" si="97"/>
        <v>0</v>
      </c>
      <c r="M1270" s="12">
        <f t="shared" si="98"/>
        <v>272000000</v>
      </c>
      <c r="N1270" s="13" t="str">
        <f t="shared" si="99"/>
        <v>INTERCOMUNAL</v>
      </c>
      <c r="O1270" s="13" t="str">
        <f t="shared" si="100"/>
        <v>INTERPROVINCIAL</v>
      </c>
      <c r="P1270" s="13" t="str">
        <f>_xlfn.XLOOKUP($A1270,ZONAS!$A$2:$A$18,ZONAS!$B$2:$B$18)</f>
        <v>SUR</v>
      </c>
      <c r="Q1270" s="13" t="str">
        <f>_xlfn.XLOOKUP($B1270,ZONAS!$D$2:$D$11,ZONAS!$E$2:$E$11)</f>
        <v>DVIA</v>
      </c>
    </row>
    <row r="1271" spans="1:17" x14ac:dyDescent="0.2">
      <c r="A1271" s="4" t="s">
        <v>133</v>
      </c>
      <c r="B1271" s="4" t="s">
        <v>257</v>
      </c>
      <c r="C1271" s="5" t="s">
        <v>7</v>
      </c>
      <c r="D1271" s="5" t="s">
        <v>2778</v>
      </c>
      <c r="E1271" s="4" t="s">
        <v>3143</v>
      </c>
      <c r="F1271" s="36">
        <v>14233000</v>
      </c>
      <c r="G1271" s="36">
        <v>0</v>
      </c>
      <c r="H1271" s="36">
        <v>14233000</v>
      </c>
      <c r="I1271" s="4" t="s">
        <v>23</v>
      </c>
      <c r="J1271" s="4" t="s">
        <v>24</v>
      </c>
      <c r="K1271" s="12">
        <f t="shared" si="96"/>
        <v>14233000000</v>
      </c>
      <c r="L1271" s="12">
        <f t="shared" si="97"/>
        <v>0</v>
      </c>
      <c r="M1271" s="12">
        <f t="shared" si="98"/>
        <v>14233000000</v>
      </c>
      <c r="N1271" s="13" t="str">
        <f t="shared" si="99"/>
        <v>INTERCOMUNAL</v>
      </c>
      <c r="O1271" s="13" t="str">
        <f t="shared" si="100"/>
        <v>INTERPROVINCIAL</v>
      </c>
      <c r="P1271" s="13" t="str">
        <f>_xlfn.XLOOKUP($A1271,ZONAS!$A$2:$A$18,ZONAS!$B$2:$B$18)</f>
        <v>SUR</v>
      </c>
      <c r="Q1271" s="13" t="str">
        <f>_xlfn.XLOOKUP($B1271,ZONAS!$D$2:$D$11,ZONAS!$E$2:$E$11)</f>
        <v>DVIA</v>
      </c>
    </row>
    <row r="1272" spans="1:17" x14ac:dyDescent="0.2">
      <c r="A1272" s="4" t="s">
        <v>133</v>
      </c>
      <c r="B1272" s="4" t="s">
        <v>300</v>
      </c>
      <c r="C1272" s="5" t="s">
        <v>8</v>
      </c>
      <c r="D1272" s="5" t="s">
        <v>3837</v>
      </c>
      <c r="E1272" s="4" t="s">
        <v>3838</v>
      </c>
      <c r="F1272" s="36">
        <v>94199</v>
      </c>
      <c r="G1272" s="36">
        <v>0</v>
      </c>
      <c r="H1272" s="36">
        <v>94199</v>
      </c>
      <c r="I1272" s="4" t="s">
        <v>84</v>
      </c>
      <c r="J1272" s="4" t="s">
        <v>84</v>
      </c>
      <c r="K1272" s="12">
        <f t="shared" si="96"/>
        <v>94199000</v>
      </c>
      <c r="L1272" s="12">
        <f t="shared" si="97"/>
        <v>0</v>
      </c>
      <c r="M1272" s="12">
        <f t="shared" si="98"/>
        <v>94199000</v>
      </c>
      <c r="N1272" s="13" t="str">
        <f t="shared" si="99"/>
        <v>UNICOMUNAL</v>
      </c>
      <c r="O1272" s="13" t="str">
        <f t="shared" si="100"/>
        <v>UNIPROVINCIAL</v>
      </c>
      <c r="P1272" s="13" t="str">
        <f>_xlfn.XLOOKUP($A1272,ZONAS!$A$2:$A$18,ZONAS!$B$2:$B$18)</f>
        <v>SUR</v>
      </c>
      <c r="Q1272" s="13" t="str">
        <f>_xlfn.XLOOKUP($B1272,ZONAS!$D$2:$D$11,ZONAS!$E$2:$E$11)</f>
        <v>DOPO</v>
      </c>
    </row>
    <row r="1273" spans="1:17" x14ac:dyDescent="0.2">
      <c r="A1273" s="4" t="s">
        <v>133</v>
      </c>
      <c r="B1273" s="4" t="s">
        <v>300</v>
      </c>
      <c r="C1273" s="5" t="s">
        <v>7</v>
      </c>
      <c r="D1273" s="5" t="s">
        <v>1451</v>
      </c>
      <c r="E1273" s="4" t="s">
        <v>1452</v>
      </c>
      <c r="F1273" s="36">
        <v>721265</v>
      </c>
      <c r="G1273" s="36">
        <v>138668.88399999999</v>
      </c>
      <c r="H1273" s="36">
        <v>582596.11600000004</v>
      </c>
      <c r="I1273" s="4" t="s">
        <v>84</v>
      </c>
      <c r="J1273" s="4" t="s">
        <v>84</v>
      </c>
      <c r="K1273" s="12">
        <f t="shared" si="96"/>
        <v>721265000</v>
      </c>
      <c r="L1273" s="12">
        <f t="shared" si="97"/>
        <v>138668884</v>
      </c>
      <c r="M1273" s="12">
        <f t="shared" si="98"/>
        <v>582596116</v>
      </c>
      <c r="N1273" s="13" t="str">
        <f t="shared" si="99"/>
        <v>UNICOMUNAL</v>
      </c>
      <c r="O1273" s="13" t="str">
        <f t="shared" si="100"/>
        <v>UNIPROVINCIAL</v>
      </c>
      <c r="P1273" s="13" t="str">
        <f>_xlfn.XLOOKUP($A1273,ZONAS!$A$2:$A$18,ZONAS!$B$2:$B$18)</f>
        <v>SUR</v>
      </c>
      <c r="Q1273" s="13" t="str">
        <f>_xlfn.XLOOKUP($B1273,ZONAS!$D$2:$D$11,ZONAS!$E$2:$E$11)</f>
        <v>DOPO</v>
      </c>
    </row>
    <row r="1274" spans="1:17" x14ac:dyDescent="0.2">
      <c r="A1274" s="4" t="s">
        <v>133</v>
      </c>
      <c r="B1274" s="4" t="s">
        <v>300</v>
      </c>
      <c r="C1274" s="5" t="s">
        <v>7</v>
      </c>
      <c r="D1274" s="5" t="s">
        <v>1453</v>
      </c>
      <c r="E1274" s="4" t="s">
        <v>1454</v>
      </c>
      <c r="F1274" s="36">
        <v>6546</v>
      </c>
      <c r="G1274" s="36">
        <v>5500.5749999999998</v>
      </c>
      <c r="H1274" s="36">
        <v>1045.4250000000002</v>
      </c>
      <c r="I1274" s="4" t="s">
        <v>84</v>
      </c>
      <c r="J1274" s="4" t="s">
        <v>91</v>
      </c>
      <c r="K1274" s="12">
        <f t="shared" si="96"/>
        <v>6546000</v>
      </c>
      <c r="L1274" s="12">
        <f t="shared" si="97"/>
        <v>5500575</v>
      </c>
      <c r="M1274" s="12">
        <f t="shared" si="98"/>
        <v>1045425.0000000002</v>
      </c>
      <c r="N1274" s="13" t="str">
        <f t="shared" si="99"/>
        <v>UNICOMUNAL</v>
      </c>
      <c r="O1274" s="13" t="str">
        <f t="shared" si="100"/>
        <v>UNIPROVINCIAL</v>
      </c>
      <c r="P1274" s="13" t="str">
        <f>_xlfn.XLOOKUP($A1274,ZONAS!$A$2:$A$18,ZONAS!$B$2:$B$18)</f>
        <v>SUR</v>
      </c>
      <c r="Q1274" s="13" t="str">
        <f>_xlfn.XLOOKUP($B1274,ZONAS!$D$2:$D$11,ZONAS!$E$2:$E$11)</f>
        <v>DOPO</v>
      </c>
    </row>
    <row r="1275" spans="1:17" x14ac:dyDescent="0.2">
      <c r="A1275" s="4" t="s">
        <v>133</v>
      </c>
      <c r="B1275" s="4" t="s">
        <v>300</v>
      </c>
      <c r="C1275" s="5" t="s">
        <v>7</v>
      </c>
      <c r="D1275" s="5" t="s">
        <v>3839</v>
      </c>
      <c r="E1275" s="4" t="s">
        <v>3840</v>
      </c>
      <c r="F1275" s="36">
        <v>135000</v>
      </c>
      <c r="G1275" s="36">
        <v>11123.54</v>
      </c>
      <c r="H1275" s="36">
        <v>123876.45999999999</v>
      </c>
      <c r="I1275" s="4" t="s">
        <v>84</v>
      </c>
      <c r="J1275" s="4" t="s">
        <v>84</v>
      </c>
      <c r="K1275" s="12">
        <f t="shared" si="96"/>
        <v>135000000</v>
      </c>
      <c r="L1275" s="12">
        <f t="shared" si="97"/>
        <v>11123540</v>
      </c>
      <c r="M1275" s="12">
        <f t="shared" si="98"/>
        <v>123876459.99999999</v>
      </c>
      <c r="N1275" s="13" t="str">
        <f t="shared" si="99"/>
        <v>UNICOMUNAL</v>
      </c>
      <c r="O1275" s="13" t="str">
        <f t="shared" si="100"/>
        <v>UNIPROVINCIAL</v>
      </c>
      <c r="P1275" s="13" t="str">
        <f>_xlfn.XLOOKUP($A1275,ZONAS!$A$2:$A$18,ZONAS!$B$2:$B$18)</f>
        <v>SUR</v>
      </c>
      <c r="Q1275" s="13" t="str">
        <f>_xlfn.XLOOKUP($B1275,ZONAS!$D$2:$D$11,ZONAS!$E$2:$E$11)</f>
        <v>DOPO</v>
      </c>
    </row>
    <row r="1276" spans="1:17" x14ac:dyDescent="0.2">
      <c r="A1276" s="4" t="s">
        <v>133</v>
      </c>
      <c r="B1276" s="4" t="s">
        <v>300</v>
      </c>
      <c r="C1276" s="5" t="s">
        <v>7</v>
      </c>
      <c r="D1276" s="5" t="s">
        <v>1455</v>
      </c>
      <c r="E1276" s="4" t="s">
        <v>1456</v>
      </c>
      <c r="F1276" s="36">
        <v>1909737</v>
      </c>
      <c r="G1276" s="36">
        <v>181486.399</v>
      </c>
      <c r="H1276" s="36">
        <v>1728250.601</v>
      </c>
      <c r="I1276" s="4" t="s">
        <v>165</v>
      </c>
      <c r="J1276" s="4" t="s">
        <v>3144</v>
      </c>
      <c r="K1276" s="12">
        <f t="shared" si="96"/>
        <v>1909737000</v>
      </c>
      <c r="L1276" s="12">
        <f t="shared" si="97"/>
        <v>181486399</v>
      </c>
      <c r="M1276" s="12">
        <f t="shared" si="98"/>
        <v>1728250601</v>
      </c>
      <c r="N1276" s="13" t="str">
        <f t="shared" si="99"/>
        <v>UNICOMUNAL</v>
      </c>
      <c r="O1276" s="13" t="str">
        <f t="shared" si="100"/>
        <v>UNIPROVINCIAL</v>
      </c>
      <c r="P1276" s="13" t="str">
        <f>_xlfn.XLOOKUP($A1276,ZONAS!$A$2:$A$18,ZONAS!$B$2:$B$18)</f>
        <v>SUR</v>
      </c>
      <c r="Q1276" s="13" t="str">
        <f>_xlfn.XLOOKUP($B1276,ZONAS!$D$2:$D$11,ZONAS!$E$2:$E$11)</f>
        <v>DOPO</v>
      </c>
    </row>
    <row r="1277" spans="1:17" x14ac:dyDescent="0.2">
      <c r="A1277" s="4" t="s">
        <v>133</v>
      </c>
      <c r="B1277" s="4" t="s">
        <v>300</v>
      </c>
      <c r="C1277" s="5" t="s">
        <v>7</v>
      </c>
      <c r="D1277" s="5" t="s">
        <v>1379</v>
      </c>
      <c r="E1277" s="4" t="s">
        <v>2575</v>
      </c>
      <c r="F1277" s="36">
        <v>1430966</v>
      </c>
      <c r="G1277" s="36">
        <v>94.56</v>
      </c>
      <c r="H1277" s="36">
        <v>1430871.44</v>
      </c>
      <c r="I1277" s="4" t="s">
        <v>84</v>
      </c>
      <c r="J1277" s="4" t="s">
        <v>85</v>
      </c>
      <c r="K1277" s="12">
        <f t="shared" si="96"/>
        <v>1430966000</v>
      </c>
      <c r="L1277" s="12">
        <f t="shared" si="97"/>
        <v>94560</v>
      </c>
      <c r="M1277" s="12">
        <f t="shared" si="98"/>
        <v>1430871440</v>
      </c>
      <c r="N1277" s="13" t="str">
        <f t="shared" si="99"/>
        <v>UNICOMUNAL</v>
      </c>
      <c r="O1277" s="13" t="str">
        <f t="shared" si="100"/>
        <v>UNIPROVINCIAL</v>
      </c>
      <c r="P1277" s="13" t="str">
        <f>_xlfn.XLOOKUP($A1277,ZONAS!$A$2:$A$18,ZONAS!$B$2:$B$18)</f>
        <v>SUR</v>
      </c>
      <c r="Q1277" s="13" t="str">
        <f>_xlfn.XLOOKUP($B1277,ZONAS!$D$2:$D$11,ZONAS!$E$2:$E$11)</f>
        <v>DOPO</v>
      </c>
    </row>
    <row r="1278" spans="1:17" x14ac:dyDescent="0.2">
      <c r="A1278" s="4" t="s">
        <v>133</v>
      </c>
      <c r="B1278" s="4" t="s">
        <v>300</v>
      </c>
      <c r="C1278" s="5" t="s">
        <v>7</v>
      </c>
      <c r="D1278" s="5" t="s">
        <v>1457</v>
      </c>
      <c r="E1278" s="4" t="s">
        <v>1458</v>
      </c>
      <c r="F1278" s="36">
        <v>741574</v>
      </c>
      <c r="G1278" s="36">
        <v>0</v>
      </c>
      <c r="H1278" s="36">
        <v>741574</v>
      </c>
      <c r="I1278" s="4" t="s">
        <v>165</v>
      </c>
      <c r="J1278" s="4" t="s">
        <v>24</v>
      </c>
      <c r="K1278" s="12">
        <f t="shared" si="96"/>
        <v>741574000</v>
      </c>
      <c r="L1278" s="12">
        <f t="shared" si="97"/>
        <v>0</v>
      </c>
      <c r="M1278" s="12">
        <f t="shared" si="98"/>
        <v>741574000</v>
      </c>
      <c r="N1278" s="13" t="str">
        <f t="shared" si="99"/>
        <v>INTERCOMUNAL</v>
      </c>
      <c r="O1278" s="13" t="str">
        <f t="shared" si="100"/>
        <v>UNIPROVINCIAL</v>
      </c>
      <c r="P1278" s="13" t="str">
        <f>_xlfn.XLOOKUP($A1278,ZONAS!$A$2:$A$18,ZONAS!$B$2:$B$18)</f>
        <v>SUR</v>
      </c>
      <c r="Q1278" s="13" t="str">
        <f>_xlfn.XLOOKUP($B1278,ZONAS!$D$2:$D$11,ZONAS!$E$2:$E$11)</f>
        <v>DOPO</v>
      </c>
    </row>
    <row r="1279" spans="1:17" x14ac:dyDescent="0.2">
      <c r="A1279" s="4" t="s">
        <v>133</v>
      </c>
      <c r="B1279" s="4" t="s">
        <v>300</v>
      </c>
      <c r="C1279" s="5" t="s">
        <v>7</v>
      </c>
      <c r="D1279" s="5" t="s">
        <v>3841</v>
      </c>
      <c r="E1279" s="4" t="s">
        <v>3842</v>
      </c>
      <c r="F1279" s="36">
        <v>84140</v>
      </c>
      <c r="G1279" s="36">
        <v>0</v>
      </c>
      <c r="H1279" s="36">
        <v>84140</v>
      </c>
      <c r="I1279" s="4" t="s">
        <v>88</v>
      </c>
      <c r="J1279" s="4" t="s">
        <v>89</v>
      </c>
      <c r="K1279" s="12">
        <f t="shared" si="96"/>
        <v>84140000</v>
      </c>
      <c r="L1279" s="12">
        <f t="shared" si="97"/>
        <v>0</v>
      </c>
      <c r="M1279" s="12">
        <f t="shared" si="98"/>
        <v>84140000</v>
      </c>
      <c r="N1279" s="13" t="str">
        <f t="shared" si="99"/>
        <v>UNICOMUNAL</v>
      </c>
      <c r="O1279" s="13" t="str">
        <f t="shared" si="100"/>
        <v>UNIPROVINCIAL</v>
      </c>
      <c r="P1279" s="13" t="str">
        <f>_xlfn.XLOOKUP($A1279,ZONAS!$A$2:$A$18,ZONAS!$B$2:$B$18)</f>
        <v>SUR</v>
      </c>
      <c r="Q1279" s="13" t="str">
        <f>_xlfn.XLOOKUP($B1279,ZONAS!$D$2:$D$11,ZONAS!$E$2:$E$11)</f>
        <v>DOPO</v>
      </c>
    </row>
    <row r="1280" spans="1:17" x14ac:dyDescent="0.2">
      <c r="A1280" s="4" t="s">
        <v>133</v>
      </c>
      <c r="B1280" s="4" t="s">
        <v>300</v>
      </c>
      <c r="C1280" s="5" t="s">
        <v>7</v>
      </c>
      <c r="D1280" s="5" t="s">
        <v>1459</v>
      </c>
      <c r="E1280" s="4" t="s">
        <v>2588</v>
      </c>
      <c r="F1280" s="36">
        <v>16512</v>
      </c>
      <c r="G1280" s="36">
        <v>14834.795</v>
      </c>
      <c r="H1280" s="36">
        <v>1677.2049999999999</v>
      </c>
      <c r="I1280" s="4" t="s">
        <v>88</v>
      </c>
      <c r="J1280" s="4" t="s">
        <v>94</v>
      </c>
      <c r="K1280" s="12">
        <f t="shared" si="96"/>
        <v>16512000</v>
      </c>
      <c r="L1280" s="12">
        <f t="shared" si="97"/>
        <v>14834795</v>
      </c>
      <c r="M1280" s="12">
        <f t="shared" si="98"/>
        <v>1677205</v>
      </c>
      <c r="N1280" s="13" t="str">
        <f t="shared" si="99"/>
        <v>UNICOMUNAL</v>
      </c>
      <c r="O1280" s="13" t="str">
        <f t="shared" si="100"/>
        <v>UNIPROVINCIAL</v>
      </c>
      <c r="P1280" s="13" t="str">
        <f>_xlfn.XLOOKUP($A1280,ZONAS!$A$2:$A$18,ZONAS!$B$2:$B$18)</f>
        <v>SUR</v>
      </c>
      <c r="Q1280" s="13" t="str">
        <f>_xlfn.XLOOKUP($B1280,ZONAS!$D$2:$D$11,ZONAS!$E$2:$E$11)</f>
        <v>DOPO</v>
      </c>
    </row>
    <row r="1281" spans="1:17" x14ac:dyDescent="0.2">
      <c r="A1281" s="4" t="s">
        <v>133</v>
      </c>
      <c r="B1281" s="4" t="s">
        <v>300</v>
      </c>
      <c r="C1281" s="5" t="s">
        <v>7</v>
      </c>
      <c r="D1281" s="5" t="s">
        <v>1380</v>
      </c>
      <c r="E1281" s="4" t="s">
        <v>4149</v>
      </c>
      <c r="F1281" s="36">
        <v>1560000</v>
      </c>
      <c r="G1281" s="36">
        <v>1559997.186</v>
      </c>
      <c r="H1281" s="36">
        <v>2.8140000000130385</v>
      </c>
      <c r="I1281" s="4" t="s">
        <v>88</v>
      </c>
      <c r="J1281" s="4" t="s">
        <v>90</v>
      </c>
      <c r="K1281" s="12">
        <f t="shared" si="96"/>
        <v>1560000000</v>
      </c>
      <c r="L1281" s="12">
        <f t="shared" si="97"/>
        <v>1559997186</v>
      </c>
      <c r="M1281" s="12">
        <f t="shared" si="98"/>
        <v>2814.0000000130385</v>
      </c>
      <c r="N1281" s="13" t="str">
        <f t="shared" si="99"/>
        <v>UNICOMUNAL</v>
      </c>
      <c r="O1281" s="13" t="str">
        <f t="shared" si="100"/>
        <v>UNIPROVINCIAL</v>
      </c>
      <c r="P1281" s="13" t="str">
        <f>_xlfn.XLOOKUP($A1281,ZONAS!$A$2:$A$18,ZONAS!$B$2:$B$18)</f>
        <v>SUR</v>
      </c>
      <c r="Q1281" s="13" t="str">
        <f>_xlfn.XLOOKUP($B1281,ZONAS!$D$2:$D$11,ZONAS!$E$2:$E$11)</f>
        <v>DOPO</v>
      </c>
    </row>
    <row r="1282" spans="1:17" x14ac:dyDescent="0.2">
      <c r="A1282" s="4" t="s">
        <v>133</v>
      </c>
      <c r="B1282" s="4" t="s">
        <v>300</v>
      </c>
      <c r="C1282" s="5" t="s">
        <v>7</v>
      </c>
      <c r="D1282" s="5" t="s">
        <v>3843</v>
      </c>
      <c r="E1282" s="4" t="s">
        <v>3844</v>
      </c>
      <c r="F1282" s="36">
        <v>1155000</v>
      </c>
      <c r="G1282" s="36">
        <v>0</v>
      </c>
      <c r="H1282" s="36">
        <v>1155000</v>
      </c>
      <c r="I1282" s="4" t="s">
        <v>88</v>
      </c>
      <c r="J1282" s="4" t="s">
        <v>94</v>
      </c>
      <c r="K1282" s="12">
        <f t="shared" si="96"/>
        <v>1155000000</v>
      </c>
      <c r="L1282" s="12">
        <f t="shared" si="97"/>
        <v>0</v>
      </c>
      <c r="M1282" s="12">
        <f t="shared" si="98"/>
        <v>1155000000</v>
      </c>
      <c r="N1282" s="13" t="str">
        <f t="shared" si="99"/>
        <v>UNICOMUNAL</v>
      </c>
      <c r="O1282" s="13" t="str">
        <f t="shared" si="100"/>
        <v>UNIPROVINCIAL</v>
      </c>
      <c r="P1282" s="13" t="str">
        <f>_xlfn.XLOOKUP($A1282,ZONAS!$A$2:$A$18,ZONAS!$B$2:$B$18)</f>
        <v>SUR</v>
      </c>
      <c r="Q1282" s="13" t="str">
        <f>_xlfn.XLOOKUP($B1282,ZONAS!$D$2:$D$11,ZONAS!$E$2:$E$11)</f>
        <v>DOPO</v>
      </c>
    </row>
    <row r="1283" spans="1:17" x14ac:dyDescent="0.2">
      <c r="A1283" s="4" t="s">
        <v>133</v>
      </c>
      <c r="B1283" s="4" t="s">
        <v>300</v>
      </c>
      <c r="C1283" s="5" t="s">
        <v>7</v>
      </c>
      <c r="D1283" s="5" t="s">
        <v>2296</v>
      </c>
      <c r="E1283" s="4" t="s">
        <v>2297</v>
      </c>
      <c r="F1283" s="36">
        <v>1212072</v>
      </c>
      <c r="G1283" s="36">
        <v>160937.59899999999</v>
      </c>
      <c r="H1283" s="36">
        <v>1051134.4010000001</v>
      </c>
      <c r="I1283" s="4" t="s">
        <v>84</v>
      </c>
      <c r="J1283" s="4" t="s">
        <v>93</v>
      </c>
      <c r="K1283" s="12">
        <f t="shared" ref="K1283:K1346" si="101">F1283*1000</f>
        <v>1212072000</v>
      </c>
      <c r="L1283" s="12">
        <f t="shared" ref="L1283:L1346" si="102">G1283*1000</f>
        <v>160937599</v>
      </c>
      <c r="M1283" s="12">
        <f t="shared" ref="M1283:M1346" si="103">H1283*1000</f>
        <v>1051134401.0000001</v>
      </c>
      <c r="N1283" s="13" t="str">
        <f t="shared" ref="N1283:N1346" si="104">IF(J1283="intercomunal","INTERCOMUNAL","UNICOMUNAL")</f>
        <v>UNICOMUNAL</v>
      </c>
      <c r="O1283" s="13" t="str">
        <f t="shared" ref="O1283:O1346" si="105">IF(I1283="INTERPROVINCIAL","INTERPROVINCIAL","UNIPROVINCIAL")</f>
        <v>UNIPROVINCIAL</v>
      </c>
      <c r="P1283" s="13" t="str">
        <f>_xlfn.XLOOKUP($A1283,ZONAS!$A$2:$A$18,ZONAS!$B$2:$B$18)</f>
        <v>SUR</v>
      </c>
      <c r="Q1283" s="13" t="str">
        <f>_xlfn.XLOOKUP($B1283,ZONAS!$D$2:$D$11,ZONAS!$E$2:$E$11)</f>
        <v>DOPO</v>
      </c>
    </row>
    <row r="1284" spans="1:17" x14ac:dyDescent="0.2">
      <c r="A1284" s="4" t="s">
        <v>133</v>
      </c>
      <c r="B1284" s="4" t="s">
        <v>300</v>
      </c>
      <c r="C1284" s="5" t="s">
        <v>7</v>
      </c>
      <c r="D1284" s="5" t="s">
        <v>1381</v>
      </c>
      <c r="E1284" s="4" t="s">
        <v>2576</v>
      </c>
      <c r="F1284" s="36">
        <v>976507</v>
      </c>
      <c r="G1284" s="36">
        <v>472096.18900000001</v>
      </c>
      <c r="H1284" s="36">
        <v>504410.81099999999</v>
      </c>
      <c r="I1284" s="4" t="s">
        <v>23</v>
      </c>
      <c r="J1284" s="4" t="s">
        <v>24</v>
      </c>
      <c r="K1284" s="12">
        <f t="shared" si="101"/>
        <v>976507000</v>
      </c>
      <c r="L1284" s="12">
        <f t="shared" si="102"/>
        <v>472096189</v>
      </c>
      <c r="M1284" s="12">
        <f t="shared" si="103"/>
        <v>504410811</v>
      </c>
      <c r="N1284" s="13" t="str">
        <f t="shared" si="104"/>
        <v>INTERCOMUNAL</v>
      </c>
      <c r="O1284" s="13" t="str">
        <f t="shared" si="105"/>
        <v>INTERPROVINCIAL</v>
      </c>
      <c r="P1284" s="13" t="str">
        <f>_xlfn.XLOOKUP($A1284,ZONAS!$A$2:$A$18,ZONAS!$B$2:$B$18)</f>
        <v>SUR</v>
      </c>
      <c r="Q1284" s="13" t="str">
        <f>_xlfn.XLOOKUP($B1284,ZONAS!$D$2:$D$11,ZONAS!$E$2:$E$11)</f>
        <v>DOPO</v>
      </c>
    </row>
    <row r="1285" spans="1:17" x14ac:dyDescent="0.2">
      <c r="A1285" s="4" t="s">
        <v>133</v>
      </c>
      <c r="B1285" s="4" t="s">
        <v>300</v>
      </c>
      <c r="C1285" s="5" t="s">
        <v>7</v>
      </c>
      <c r="D1285" s="5" t="s">
        <v>2040</v>
      </c>
      <c r="E1285" s="4" t="s">
        <v>2577</v>
      </c>
      <c r="F1285" s="36">
        <v>108849</v>
      </c>
      <c r="G1285" s="36">
        <v>34803.502999999997</v>
      </c>
      <c r="H1285" s="36">
        <v>74045.497000000003</v>
      </c>
      <c r="I1285" s="4" t="s">
        <v>84</v>
      </c>
      <c r="J1285" s="4" t="s">
        <v>93</v>
      </c>
      <c r="K1285" s="12">
        <f t="shared" si="101"/>
        <v>108849000</v>
      </c>
      <c r="L1285" s="12">
        <f t="shared" si="102"/>
        <v>34803503</v>
      </c>
      <c r="M1285" s="12">
        <f t="shared" si="103"/>
        <v>74045497</v>
      </c>
      <c r="N1285" s="13" t="str">
        <f t="shared" si="104"/>
        <v>UNICOMUNAL</v>
      </c>
      <c r="O1285" s="13" t="str">
        <f t="shared" si="105"/>
        <v>UNIPROVINCIAL</v>
      </c>
      <c r="P1285" s="13" t="str">
        <f>_xlfn.XLOOKUP($A1285,ZONAS!$A$2:$A$18,ZONAS!$B$2:$B$18)</f>
        <v>SUR</v>
      </c>
      <c r="Q1285" s="13" t="str">
        <f>_xlfn.XLOOKUP($B1285,ZONAS!$D$2:$D$11,ZONAS!$E$2:$E$11)</f>
        <v>DOPO</v>
      </c>
    </row>
    <row r="1286" spans="1:17" x14ac:dyDescent="0.2">
      <c r="A1286" s="4" t="s">
        <v>133</v>
      </c>
      <c r="B1286" s="4" t="s">
        <v>300</v>
      </c>
      <c r="C1286" s="5" t="s">
        <v>7</v>
      </c>
      <c r="D1286" s="5" t="s">
        <v>2189</v>
      </c>
      <c r="E1286" s="4" t="s">
        <v>2190</v>
      </c>
      <c r="F1286" s="36">
        <v>490911</v>
      </c>
      <c r="G1286" s="36">
        <v>367005.53499999997</v>
      </c>
      <c r="H1286" s="36">
        <v>123905.46500000003</v>
      </c>
      <c r="I1286" s="4" t="s">
        <v>84</v>
      </c>
      <c r="J1286" s="4" t="s">
        <v>84</v>
      </c>
      <c r="K1286" s="12">
        <f t="shared" si="101"/>
        <v>490911000</v>
      </c>
      <c r="L1286" s="12">
        <f t="shared" si="102"/>
        <v>367005535</v>
      </c>
      <c r="M1286" s="12">
        <f t="shared" si="103"/>
        <v>123905465.00000003</v>
      </c>
      <c r="N1286" s="13" t="str">
        <f t="shared" si="104"/>
        <v>UNICOMUNAL</v>
      </c>
      <c r="O1286" s="13" t="str">
        <f t="shared" si="105"/>
        <v>UNIPROVINCIAL</v>
      </c>
      <c r="P1286" s="13" t="str">
        <f>_xlfn.XLOOKUP($A1286,ZONAS!$A$2:$A$18,ZONAS!$B$2:$B$18)</f>
        <v>SUR</v>
      </c>
      <c r="Q1286" s="13" t="str">
        <f>_xlfn.XLOOKUP($B1286,ZONAS!$D$2:$D$11,ZONAS!$E$2:$E$11)</f>
        <v>DOPO</v>
      </c>
    </row>
    <row r="1287" spans="1:17" x14ac:dyDescent="0.2">
      <c r="A1287" s="4" t="s">
        <v>133</v>
      </c>
      <c r="B1287" s="4" t="s">
        <v>300</v>
      </c>
      <c r="C1287" s="5" t="s">
        <v>7</v>
      </c>
      <c r="D1287" s="5" t="s">
        <v>2191</v>
      </c>
      <c r="E1287" s="4" t="s">
        <v>2192</v>
      </c>
      <c r="F1287" s="36">
        <v>492651</v>
      </c>
      <c r="G1287" s="36">
        <v>0</v>
      </c>
      <c r="H1287" s="36">
        <v>492651</v>
      </c>
      <c r="I1287" s="4" t="s">
        <v>84</v>
      </c>
      <c r="J1287" s="4" t="s">
        <v>84</v>
      </c>
      <c r="K1287" s="12">
        <f t="shared" si="101"/>
        <v>492651000</v>
      </c>
      <c r="L1287" s="12">
        <f t="shared" si="102"/>
        <v>0</v>
      </c>
      <c r="M1287" s="12">
        <f t="shared" si="103"/>
        <v>492651000</v>
      </c>
      <c r="N1287" s="13" t="str">
        <f t="shared" si="104"/>
        <v>UNICOMUNAL</v>
      </c>
      <c r="O1287" s="13" t="str">
        <f t="shared" si="105"/>
        <v>UNIPROVINCIAL</v>
      </c>
      <c r="P1287" s="13" t="str">
        <f>_xlfn.XLOOKUP($A1287,ZONAS!$A$2:$A$18,ZONAS!$B$2:$B$18)</f>
        <v>SUR</v>
      </c>
      <c r="Q1287" s="13" t="str">
        <f>_xlfn.XLOOKUP($B1287,ZONAS!$D$2:$D$11,ZONAS!$E$2:$E$11)</f>
        <v>DOPO</v>
      </c>
    </row>
    <row r="1288" spans="1:17" x14ac:dyDescent="0.2">
      <c r="A1288" s="4" t="s">
        <v>133</v>
      </c>
      <c r="B1288" s="4" t="s">
        <v>300</v>
      </c>
      <c r="C1288" s="5" t="s">
        <v>7</v>
      </c>
      <c r="D1288" s="5" t="s">
        <v>3845</v>
      </c>
      <c r="E1288" s="4" t="s">
        <v>3846</v>
      </c>
      <c r="F1288" s="36">
        <v>500000</v>
      </c>
      <c r="G1288" s="36">
        <v>0</v>
      </c>
      <c r="H1288" s="36">
        <v>500000</v>
      </c>
      <c r="I1288" s="4" t="s">
        <v>84</v>
      </c>
      <c r="J1288" s="4" t="s">
        <v>84</v>
      </c>
      <c r="K1288" s="12">
        <f t="shared" si="101"/>
        <v>500000000</v>
      </c>
      <c r="L1288" s="12">
        <f t="shared" si="102"/>
        <v>0</v>
      </c>
      <c r="M1288" s="12">
        <f t="shared" si="103"/>
        <v>500000000</v>
      </c>
      <c r="N1288" s="13" t="str">
        <f t="shared" si="104"/>
        <v>UNICOMUNAL</v>
      </c>
      <c r="O1288" s="13" t="str">
        <f t="shared" si="105"/>
        <v>UNIPROVINCIAL</v>
      </c>
      <c r="P1288" s="13" t="str">
        <f>_xlfn.XLOOKUP($A1288,ZONAS!$A$2:$A$18,ZONAS!$B$2:$B$18)</f>
        <v>SUR</v>
      </c>
      <c r="Q1288" s="13" t="str">
        <f>_xlfn.XLOOKUP($B1288,ZONAS!$D$2:$D$11,ZONAS!$E$2:$E$11)</f>
        <v>DOPO</v>
      </c>
    </row>
    <row r="1289" spans="1:17" x14ac:dyDescent="0.2">
      <c r="A1289" s="4" t="s">
        <v>133</v>
      </c>
      <c r="B1289" s="4" t="s">
        <v>300</v>
      </c>
      <c r="C1289" s="5" t="s">
        <v>7</v>
      </c>
      <c r="D1289" s="5" t="s">
        <v>3847</v>
      </c>
      <c r="E1289" s="4" t="s">
        <v>3848</v>
      </c>
      <c r="F1289" s="36">
        <v>1050000</v>
      </c>
      <c r="G1289" s="36">
        <v>0</v>
      </c>
      <c r="H1289" s="36">
        <v>1050000</v>
      </c>
      <c r="I1289" s="4" t="s">
        <v>84</v>
      </c>
      <c r="J1289" s="4" t="s">
        <v>84</v>
      </c>
      <c r="K1289" s="12">
        <f t="shared" si="101"/>
        <v>1050000000</v>
      </c>
      <c r="L1289" s="12">
        <f t="shared" si="102"/>
        <v>0</v>
      </c>
      <c r="M1289" s="12">
        <f t="shared" si="103"/>
        <v>1050000000</v>
      </c>
      <c r="N1289" s="13" t="str">
        <f t="shared" si="104"/>
        <v>UNICOMUNAL</v>
      </c>
      <c r="O1289" s="13" t="str">
        <f t="shared" si="105"/>
        <v>UNIPROVINCIAL</v>
      </c>
      <c r="P1289" s="13" t="str">
        <f>_xlfn.XLOOKUP($A1289,ZONAS!$A$2:$A$18,ZONAS!$B$2:$B$18)</f>
        <v>SUR</v>
      </c>
      <c r="Q1289" s="13" t="str">
        <f>_xlfn.XLOOKUP($B1289,ZONAS!$D$2:$D$11,ZONAS!$E$2:$E$11)</f>
        <v>DOPO</v>
      </c>
    </row>
    <row r="1290" spans="1:17" x14ac:dyDescent="0.2">
      <c r="A1290" s="4" t="s">
        <v>133</v>
      </c>
      <c r="B1290" s="4" t="s">
        <v>184</v>
      </c>
      <c r="C1290" s="5" t="s">
        <v>7</v>
      </c>
      <c r="D1290" s="5" t="s">
        <v>12</v>
      </c>
      <c r="E1290" s="4" t="s">
        <v>147</v>
      </c>
      <c r="F1290" s="36">
        <v>33818</v>
      </c>
      <c r="G1290" s="36">
        <v>0</v>
      </c>
      <c r="H1290" s="36">
        <v>33818</v>
      </c>
      <c r="I1290" s="4" t="s">
        <v>84</v>
      </c>
      <c r="J1290" s="4" t="s">
        <v>85</v>
      </c>
      <c r="K1290" s="12">
        <f t="shared" si="101"/>
        <v>33818000</v>
      </c>
      <c r="L1290" s="12">
        <f t="shared" si="102"/>
        <v>0</v>
      </c>
      <c r="M1290" s="12">
        <f t="shared" si="103"/>
        <v>33818000</v>
      </c>
      <c r="N1290" s="13" t="str">
        <f t="shared" si="104"/>
        <v>UNICOMUNAL</v>
      </c>
      <c r="O1290" s="13" t="str">
        <f t="shared" si="105"/>
        <v>UNIPROVINCIAL</v>
      </c>
      <c r="P1290" s="13" t="str">
        <f>_xlfn.XLOOKUP($A1290,ZONAS!$A$2:$A$18,ZONAS!$B$2:$B$18)</f>
        <v>SUR</v>
      </c>
      <c r="Q1290" s="13" t="str">
        <f>_xlfn.XLOOKUP($B1290,ZONAS!$D$2:$D$11,ZONAS!$E$2:$E$11)</f>
        <v>DAER</v>
      </c>
    </row>
    <row r="1291" spans="1:17" x14ac:dyDescent="0.2">
      <c r="A1291" s="4" t="s">
        <v>133</v>
      </c>
      <c r="B1291" s="4" t="s">
        <v>184</v>
      </c>
      <c r="C1291" s="5" t="s">
        <v>7</v>
      </c>
      <c r="D1291" s="5" t="s">
        <v>148</v>
      </c>
      <c r="E1291" s="4" t="s">
        <v>2589</v>
      </c>
      <c r="F1291" s="36">
        <v>132070</v>
      </c>
      <c r="G1291" s="36">
        <v>71849.262000000002</v>
      </c>
      <c r="H1291" s="36">
        <v>60220.737999999998</v>
      </c>
      <c r="I1291" s="4" t="s">
        <v>84</v>
      </c>
      <c r="J1291" s="4" t="s">
        <v>85</v>
      </c>
      <c r="K1291" s="12">
        <f t="shared" si="101"/>
        <v>132070000</v>
      </c>
      <c r="L1291" s="12">
        <f t="shared" si="102"/>
        <v>71849262</v>
      </c>
      <c r="M1291" s="12">
        <f t="shared" si="103"/>
        <v>60220738</v>
      </c>
      <c r="N1291" s="13" t="str">
        <f t="shared" si="104"/>
        <v>UNICOMUNAL</v>
      </c>
      <c r="O1291" s="13" t="str">
        <f t="shared" si="105"/>
        <v>UNIPROVINCIAL</v>
      </c>
      <c r="P1291" s="13" t="str">
        <f>_xlfn.XLOOKUP($A1291,ZONAS!$A$2:$A$18,ZONAS!$B$2:$B$18)</f>
        <v>SUR</v>
      </c>
      <c r="Q1291" s="13" t="str">
        <f>_xlfn.XLOOKUP($B1291,ZONAS!$D$2:$D$11,ZONAS!$E$2:$E$11)</f>
        <v>DAER</v>
      </c>
    </row>
    <row r="1292" spans="1:17" x14ac:dyDescent="0.2">
      <c r="A1292" s="4" t="s">
        <v>133</v>
      </c>
      <c r="B1292" s="4" t="s">
        <v>184</v>
      </c>
      <c r="C1292" s="5" t="s">
        <v>7</v>
      </c>
      <c r="D1292" s="5" t="s">
        <v>166</v>
      </c>
      <c r="E1292" s="4" t="s">
        <v>229</v>
      </c>
      <c r="F1292" s="36">
        <v>10</v>
      </c>
      <c r="G1292" s="36">
        <v>0</v>
      </c>
      <c r="H1292" s="36">
        <v>10</v>
      </c>
      <c r="I1292" s="4" t="s">
        <v>84</v>
      </c>
      <c r="J1292" s="4" t="s">
        <v>85</v>
      </c>
      <c r="K1292" s="12">
        <f t="shared" si="101"/>
        <v>10000</v>
      </c>
      <c r="L1292" s="12">
        <f t="shared" si="102"/>
        <v>0</v>
      </c>
      <c r="M1292" s="12">
        <f t="shared" si="103"/>
        <v>10000</v>
      </c>
      <c r="N1292" s="13" t="str">
        <f t="shared" si="104"/>
        <v>UNICOMUNAL</v>
      </c>
      <c r="O1292" s="13" t="str">
        <f t="shared" si="105"/>
        <v>UNIPROVINCIAL</v>
      </c>
      <c r="P1292" s="13" t="str">
        <f>_xlfn.XLOOKUP($A1292,ZONAS!$A$2:$A$18,ZONAS!$B$2:$B$18)</f>
        <v>SUR</v>
      </c>
      <c r="Q1292" s="13" t="str">
        <f>_xlfn.XLOOKUP($B1292,ZONAS!$D$2:$D$11,ZONAS!$E$2:$E$11)</f>
        <v>DAER</v>
      </c>
    </row>
    <row r="1293" spans="1:17" x14ac:dyDescent="0.2">
      <c r="A1293" s="4" t="s">
        <v>133</v>
      </c>
      <c r="B1293" s="4" t="s">
        <v>184</v>
      </c>
      <c r="C1293" s="5" t="s">
        <v>7</v>
      </c>
      <c r="D1293" s="5" t="s">
        <v>240</v>
      </c>
      <c r="E1293" s="4" t="s">
        <v>2590</v>
      </c>
      <c r="F1293" s="36">
        <v>33361</v>
      </c>
      <c r="G1293" s="36">
        <v>33360.951000000001</v>
      </c>
      <c r="H1293" s="36">
        <v>4.8999999999068677E-2</v>
      </c>
      <c r="I1293" s="4" t="s">
        <v>84</v>
      </c>
      <c r="J1293" s="4" t="s">
        <v>85</v>
      </c>
      <c r="K1293" s="12">
        <f t="shared" si="101"/>
        <v>33361000</v>
      </c>
      <c r="L1293" s="12">
        <f t="shared" si="102"/>
        <v>33360951</v>
      </c>
      <c r="M1293" s="12">
        <f t="shared" si="103"/>
        <v>48.999999999068677</v>
      </c>
      <c r="N1293" s="13" t="str">
        <f t="shared" si="104"/>
        <v>UNICOMUNAL</v>
      </c>
      <c r="O1293" s="13" t="str">
        <f t="shared" si="105"/>
        <v>UNIPROVINCIAL</v>
      </c>
      <c r="P1293" s="13" t="str">
        <f>_xlfn.XLOOKUP($A1293,ZONAS!$A$2:$A$18,ZONAS!$B$2:$B$18)</f>
        <v>SUR</v>
      </c>
      <c r="Q1293" s="13" t="str">
        <f>_xlfn.XLOOKUP($B1293,ZONAS!$D$2:$D$11,ZONAS!$E$2:$E$11)</f>
        <v>DAER</v>
      </c>
    </row>
    <row r="1294" spans="1:17" x14ac:dyDescent="0.2">
      <c r="A1294" s="4" t="s">
        <v>133</v>
      </c>
      <c r="B1294" s="4" t="s">
        <v>184</v>
      </c>
      <c r="C1294" s="5" t="s">
        <v>7</v>
      </c>
      <c r="D1294" s="5" t="s">
        <v>2168</v>
      </c>
      <c r="E1294" s="4" t="s">
        <v>2591</v>
      </c>
      <c r="F1294" s="36">
        <v>9623</v>
      </c>
      <c r="G1294" s="36">
        <v>9622.4470000000001</v>
      </c>
      <c r="H1294" s="36">
        <v>0.55299999999988358</v>
      </c>
      <c r="I1294" s="4" t="s">
        <v>84</v>
      </c>
      <c r="J1294" s="4" t="s">
        <v>84</v>
      </c>
      <c r="K1294" s="12">
        <f t="shared" si="101"/>
        <v>9623000</v>
      </c>
      <c r="L1294" s="12">
        <f t="shared" si="102"/>
        <v>9622447</v>
      </c>
      <c r="M1294" s="12">
        <f t="shared" si="103"/>
        <v>552.99999999988358</v>
      </c>
      <c r="N1294" s="13" t="str">
        <f t="shared" si="104"/>
        <v>UNICOMUNAL</v>
      </c>
      <c r="O1294" s="13" t="str">
        <f t="shared" si="105"/>
        <v>UNIPROVINCIAL</v>
      </c>
      <c r="P1294" s="13" t="str">
        <f>_xlfn.XLOOKUP($A1294,ZONAS!$A$2:$A$18,ZONAS!$B$2:$B$18)</f>
        <v>SUR</v>
      </c>
      <c r="Q1294" s="13" t="str">
        <f>_xlfn.XLOOKUP($B1294,ZONAS!$D$2:$D$11,ZONAS!$E$2:$E$11)</f>
        <v>DAER</v>
      </c>
    </row>
    <row r="1295" spans="1:17" x14ac:dyDescent="0.2">
      <c r="A1295" s="4" t="s">
        <v>133</v>
      </c>
      <c r="B1295" s="4" t="s">
        <v>184</v>
      </c>
      <c r="C1295" s="5" t="s">
        <v>7</v>
      </c>
      <c r="D1295" s="5" t="s">
        <v>2779</v>
      </c>
      <c r="E1295" s="4" t="s">
        <v>3145</v>
      </c>
      <c r="F1295" s="36">
        <v>1820200</v>
      </c>
      <c r="G1295" s="36">
        <v>75.69</v>
      </c>
      <c r="H1295" s="36">
        <v>1820124.31</v>
      </c>
      <c r="I1295" s="4" t="s">
        <v>84</v>
      </c>
      <c r="J1295" s="4" t="s">
        <v>84</v>
      </c>
      <c r="K1295" s="12">
        <f t="shared" si="101"/>
        <v>1820200000</v>
      </c>
      <c r="L1295" s="12">
        <f t="shared" si="102"/>
        <v>75690</v>
      </c>
      <c r="M1295" s="12">
        <f t="shared" si="103"/>
        <v>1820124310</v>
      </c>
      <c r="N1295" s="13" t="str">
        <f t="shared" si="104"/>
        <v>UNICOMUNAL</v>
      </c>
      <c r="O1295" s="13" t="str">
        <f t="shared" si="105"/>
        <v>UNIPROVINCIAL</v>
      </c>
      <c r="P1295" s="13" t="str">
        <f>_xlfn.XLOOKUP($A1295,ZONAS!$A$2:$A$18,ZONAS!$B$2:$B$18)</f>
        <v>SUR</v>
      </c>
      <c r="Q1295" s="13" t="str">
        <f>_xlfn.XLOOKUP($B1295,ZONAS!$D$2:$D$11,ZONAS!$E$2:$E$11)</f>
        <v>DAER</v>
      </c>
    </row>
    <row r="1296" spans="1:17" x14ac:dyDescent="0.2">
      <c r="A1296" s="4" t="s">
        <v>133</v>
      </c>
      <c r="B1296" s="4" t="s">
        <v>184</v>
      </c>
      <c r="C1296" s="5" t="s">
        <v>7</v>
      </c>
      <c r="D1296" s="5" t="s">
        <v>2169</v>
      </c>
      <c r="E1296" s="4" t="s">
        <v>2592</v>
      </c>
      <c r="F1296" s="36">
        <v>606180</v>
      </c>
      <c r="G1296" s="36">
        <v>325358.32400000002</v>
      </c>
      <c r="H1296" s="36">
        <v>280821.67599999998</v>
      </c>
      <c r="I1296" s="4" t="s">
        <v>84</v>
      </c>
      <c r="J1296" s="4" t="s">
        <v>84</v>
      </c>
      <c r="K1296" s="12">
        <f t="shared" si="101"/>
        <v>606180000</v>
      </c>
      <c r="L1296" s="12">
        <f t="shared" si="102"/>
        <v>325358324</v>
      </c>
      <c r="M1296" s="12">
        <f t="shared" si="103"/>
        <v>280821676</v>
      </c>
      <c r="N1296" s="13" t="str">
        <f t="shared" si="104"/>
        <v>UNICOMUNAL</v>
      </c>
      <c r="O1296" s="13" t="str">
        <f t="shared" si="105"/>
        <v>UNIPROVINCIAL</v>
      </c>
      <c r="P1296" s="13" t="str">
        <f>_xlfn.XLOOKUP($A1296,ZONAS!$A$2:$A$18,ZONAS!$B$2:$B$18)</f>
        <v>SUR</v>
      </c>
      <c r="Q1296" s="13" t="str">
        <f>_xlfn.XLOOKUP($B1296,ZONAS!$D$2:$D$11,ZONAS!$E$2:$E$11)</f>
        <v>DAER</v>
      </c>
    </row>
    <row r="1297" spans="1:17" x14ac:dyDescent="0.2">
      <c r="A1297" s="4" t="s">
        <v>133</v>
      </c>
      <c r="B1297" s="4" t="s">
        <v>184</v>
      </c>
      <c r="C1297" s="5" t="s">
        <v>7</v>
      </c>
      <c r="D1297" s="5" t="s">
        <v>2780</v>
      </c>
      <c r="E1297" s="4" t="s">
        <v>3146</v>
      </c>
      <c r="F1297" s="36">
        <v>1820800</v>
      </c>
      <c r="G1297" s="36">
        <v>210277.717</v>
      </c>
      <c r="H1297" s="36">
        <v>1610522.2830000001</v>
      </c>
      <c r="I1297" s="4" t="s">
        <v>84</v>
      </c>
      <c r="J1297" s="4" t="s">
        <v>85</v>
      </c>
      <c r="K1297" s="12">
        <f t="shared" si="101"/>
        <v>1820800000</v>
      </c>
      <c r="L1297" s="12">
        <f t="shared" si="102"/>
        <v>210277717</v>
      </c>
      <c r="M1297" s="12">
        <f t="shared" si="103"/>
        <v>1610522283</v>
      </c>
      <c r="N1297" s="13" t="str">
        <f t="shared" si="104"/>
        <v>UNICOMUNAL</v>
      </c>
      <c r="O1297" s="13" t="str">
        <f t="shared" si="105"/>
        <v>UNIPROVINCIAL</v>
      </c>
      <c r="P1297" s="13" t="str">
        <f>_xlfn.XLOOKUP($A1297,ZONAS!$A$2:$A$18,ZONAS!$B$2:$B$18)</f>
        <v>SUR</v>
      </c>
      <c r="Q1297" s="13" t="str">
        <f>_xlfn.XLOOKUP($B1297,ZONAS!$D$2:$D$11,ZONAS!$E$2:$E$11)</f>
        <v>DAER</v>
      </c>
    </row>
    <row r="1298" spans="1:17" x14ac:dyDescent="0.2">
      <c r="A1298" s="4" t="s">
        <v>133</v>
      </c>
      <c r="B1298" s="4" t="s">
        <v>184</v>
      </c>
      <c r="C1298" s="5" t="s">
        <v>7</v>
      </c>
      <c r="D1298" s="5" t="s">
        <v>2781</v>
      </c>
      <c r="E1298" s="4" t="s">
        <v>3147</v>
      </c>
      <c r="F1298" s="36">
        <v>1600200</v>
      </c>
      <c r="G1298" s="36">
        <v>155.58500000000001</v>
      </c>
      <c r="H1298" s="36">
        <v>1600044.415</v>
      </c>
      <c r="I1298" s="4" t="s">
        <v>84</v>
      </c>
      <c r="J1298" s="4" t="s">
        <v>84</v>
      </c>
      <c r="K1298" s="12">
        <f t="shared" si="101"/>
        <v>1600200000</v>
      </c>
      <c r="L1298" s="12">
        <f t="shared" si="102"/>
        <v>155585</v>
      </c>
      <c r="M1298" s="12">
        <f t="shared" si="103"/>
        <v>1600044415</v>
      </c>
      <c r="N1298" s="13" t="str">
        <f t="shared" si="104"/>
        <v>UNICOMUNAL</v>
      </c>
      <c r="O1298" s="13" t="str">
        <f t="shared" si="105"/>
        <v>UNIPROVINCIAL</v>
      </c>
      <c r="P1298" s="13" t="str">
        <f>_xlfn.XLOOKUP($A1298,ZONAS!$A$2:$A$18,ZONAS!$B$2:$B$18)</f>
        <v>SUR</v>
      </c>
      <c r="Q1298" s="13" t="str">
        <f>_xlfn.XLOOKUP($B1298,ZONAS!$D$2:$D$11,ZONAS!$E$2:$E$11)</f>
        <v>DAER</v>
      </c>
    </row>
    <row r="1299" spans="1:17" x14ac:dyDescent="0.2">
      <c r="A1299" s="4" t="s">
        <v>133</v>
      </c>
      <c r="B1299" s="4" t="s">
        <v>2818</v>
      </c>
      <c r="C1299" s="5" t="s">
        <v>7</v>
      </c>
      <c r="D1299" s="5" t="s">
        <v>2044</v>
      </c>
      <c r="E1299" s="4" t="s">
        <v>2045</v>
      </c>
      <c r="F1299" s="36">
        <v>193427</v>
      </c>
      <c r="G1299" s="36">
        <v>0</v>
      </c>
      <c r="H1299" s="36">
        <v>193427</v>
      </c>
      <c r="I1299" s="4" t="s">
        <v>84</v>
      </c>
      <c r="J1299" s="4" t="s">
        <v>85</v>
      </c>
      <c r="K1299" s="12">
        <f t="shared" si="101"/>
        <v>193427000</v>
      </c>
      <c r="L1299" s="12">
        <f t="shared" si="102"/>
        <v>0</v>
      </c>
      <c r="M1299" s="12">
        <f t="shared" si="103"/>
        <v>193427000</v>
      </c>
      <c r="N1299" s="13" t="str">
        <f t="shared" si="104"/>
        <v>UNICOMUNAL</v>
      </c>
      <c r="O1299" s="13" t="str">
        <f t="shared" si="105"/>
        <v>UNIPROVINCIAL</v>
      </c>
      <c r="P1299" s="13" t="str">
        <f>_xlfn.XLOOKUP($A1299,ZONAS!$A$2:$A$18,ZONAS!$B$2:$B$18)</f>
        <v>SUR</v>
      </c>
      <c r="Q1299" s="13" t="str">
        <f>_xlfn.XLOOKUP($B1299,ZONAS!$D$2:$D$11,ZONAS!$E$2:$E$11)</f>
        <v>SSSR</v>
      </c>
    </row>
    <row r="1300" spans="1:17" x14ac:dyDescent="0.2">
      <c r="A1300" s="4" t="s">
        <v>133</v>
      </c>
      <c r="B1300" s="4" t="s">
        <v>2818</v>
      </c>
      <c r="C1300" s="5" t="s">
        <v>7</v>
      </c>
      <c r="D1300" s="5" t="s">
        <v>2046</v>
      </c>
      <c r="E1300" s="4" t="s">
        <v>2047</v>
      </c>
      <c r="F1300" s="36">
        <v>3969158</v>
      </c>
      <c r="G1300" s="36">
        <v>227525.734</v>
      </c>
      <c r="H1300" s="36">
        <v>3741632.2660000003</v>
      </c>
      <c r="I1300" s="4" t="s">
        <v>23</v>
      </c>
      <c r="J1300" s="4" t="s">
        <v>24</v>
      </c>
      <c r="K1300" s="12">
        <f t="shared" si="101"/>
        <v>3969158000</v>
      </c>
      <c r="L1300" s="12">
        <f t="shared" si="102"/>
        <v>227525734</v>
      </c>
      <c r="M1300" s="12">
        <f t="shared" si="103"/>
        <v>3741632266.0000005</v>
      </c>
      <c r="N1300" s="13" t="str">
        <f t="shared" si="104"/>
        <v>INTERCOMUNAL</v>
      </c>
      <c r="O1300" s="13" t="str">
        <f t="shared" si="105"/>
        <v>INTERPROVINCIAL</v>
      </c>
      <c r="P1300" s="13" t="str">
        <f>_xlfn.XLOOKUP($A1300,ZONAS!$A$2:$A$18,ZONAS!$B$2:$B$18)</f>
        <v>SUR</v>
      </c>
      <c r="Q1300" s="13" t="str">
        <f>_xlfn.XLOOKUP($B1300,ZONAS!$D$2:$D$11,ZONAS!$E$2:$E$11)</f>
        <v>SSSR</v>
      </c>
    </row>
    <row r="1301" spans="1:17" x14ac:dyDescent="0.2">
      <c r="A1301" s="4" t="s">
        <v>133</v>
      </c>
      <c r="B1301" s="4" t="s">
        <v>2818</v>
      </c>
      <c r="C1301" s="5" t="s">
        <v>7</v>
      </c>
      <c r="D1301" s="5" t="s">
        <v>2048</v>
      </c>
      <c r="E1301" s="4" t="s">
        <v>2593</v>
      </c>
      <c r="F1301" s="36">
        <v>271078</v>
      </c>
      <c r="G1301" s="36">
        <v>0</v>
      </c>
      <c r="H1301" s="36">
        <v>271078</v>
      </c>
      <c r="I1301" s="4" t="s">
        <v>84</v>
      </c>
      <c r="J1301" s="4" t="s">
        <v>85</v>
      </c>
      <c r="K1301" s="12">
        <f t="shared" si="101"/>
        <v>271078000</v>
      </c>
      <c r="L1301" s="12">
        <f t="shared" si="102"/>
        <v>0</v>
      </c>
      <c r="M1301" s="12">
        <f t="shared" si="103"/>
        <v>271078000</v>
      </c>
      <c r="N1301" s="13" t="str">
        <f t="shared" si="104"/>
        <v>UNICOMUNAL</v>
      </c>
      <c r="O1301" s="13" t="str">
        <f t="shared" si="105"/>
        <v>UNIPROVINCIAL</v>
      </c>
      <c r="P1301" s="13" t="str">
        <f>_xlfn.XLOOKUP($A1301,ZONAS!$A$2:$A$18,ZONAS!$B$2:$B$18)</f>
        <v>SUR</v>
      </c>
      <c r="Q1301" s="13" t="str">
        <f>_xlfn.XLOOKUP($B1301,ZONAS!$D$2:$D$11,ZONAS!$E$2:$E$11)</f>
        <v>SSSR</v>
      </c>
    </row>
    <row r="1302" spans="1:17" x14ac:dyDescent="0.2">
      <c r="A1302" s="4" t="s">
        <v>133</v>
      </c>
      <c r="B1302" s="4" t="s">
        <v>2818</v>
      </c>
      <c r="C1302" s="5" t="s">
        <v>7</v>
      </c>
      <c r="D1302" s="5" t="s">
        <v>2096</v>
      </c>
      <c r="E1302" s="4" t="s">
        <v>2097</v>
      </c>
      <c r="F1302" s="36">
        <v>340053</v>
      </c>
      <c r="G1302" s="36">
        <v>0</v>
      </c>
      <c r="H1302" s="36">
        <v>340053</v>
      </c>
      <c r="I1302" s="4" t="s">
        <v>84</v>
      </c>
      <c r="J1302" s="4" t="s">
        <v>85</v>
      </c>
      <c r="K1302" s="12">
        <f t="shared" si="101"/>
        <v>340053000</v>
      </c>
      <c r="L1302" s="12">
        <f t="shared" si="102"/>
        <v>0</v>
      </c>
      <c r="M1302" s="12">
        <f t="shared" si="103"/>
        <v>340053000</v>
      </c>
      <c r="N1302" s="13" t="str">
        <f t="shared" si="104"/>
        <v>UNICOMUNAL</v>
      </c>
      <c r="O1302" s="13" t="str">
        <f t="shared" si="105"/>
        <v>UNIPROVINCIAL</v>
      </c>
      <c r="P1302" s="13" t="str">
        <f>_xlfn.XLOOKUP($A1302,ZONAS!$A$2:$A$18,ZONAS!$B$2:$B$18)</f>
        <v>SUR</v>
      </c>
      <c r="Q1302" s="13" t="str">
        <f>_xlfn.XLOOKUP($B1302,ZONAS!$D$2:$D$11,ZONAS!$E$2:$E$11)</f>
        <v>SSSR</v>
      </c>
    </row>
    <row r="1303" spans="1:17" x14ac:dyDescent="0.2">
      <c r="A1303" s="4" t="s">
        <v>133</v>
      </c>
      <c r="B1303" s="4" t="s">
        <v>2818</v>
      </c>
      <c r="C1303" s="5" t="s">
        <v>7</v>
      </c>
      <c r="D1303" s="5" t="s">
        <v>2049</v>
      </c>
      <c r="E1303" s="4" t="s">
        <v>2594</v>
      </c>
      <c r="F1303" s="36">
        <v>344358</v>
      </c>
      <c r="G1303" s="36">
        <v>0</v>
      </c>
      <c r="H1303" s="36">
        <v>344358</v>
      </c>
      <c r="I1303" s="4" t="s">
        <v>84</v>
      </c>
      <c r="J1303" s="4" t="s">
        <v>84</v>
      </c>
      <c r="K1303" s="12">
        <f t="shared" si="101"/>
        <v>344358000</v>
      </c>
      <c r="L1303" s="12">
        <f t="shared" si="102"/>
        <v>0</v>
      </c>
      <c r="M1303" s="12">
        <f t="shared" si="103"/>
        <v>344358000</v>
      </c>
      <c r="N1303" s="13" t="str">
        <f t="shared" si="104"/>
        <v>UNICOMUNAL</v>
      </c>
      <c r="O1303" s="13" t="str">
        <f t="shared" si="105"/>
        <v>UNIPROVINCIAL</v>
      </c>
      <c r="P1303" s="13" t="str">
        <f>_xlfn.XLOOKUP($A1303,ZONAS!$A$2:$A$18,ZONAS!$B$2:$B$18)</f>
        <v>SUR</v>
      </c>
      <c r="Q1303" s="13" t="str">
        <f>_xlfn.XLOOKUP($B1303,ZONAS!$D$2:$D$11,ZONAS!$E$2:$E$11)</f>
        <v>SSSR</v>
      </c>
    </row>
    <row r="1304" spans="1:17" x14ac:dyDescent="0.2">
      <c r="A1304" s="4" t="s">
        <v>133</v>
      </c>
      <c r="B1304" s="4" t="s">
        <v>2818</v>
      </c>
      <c r="C1304" s="5" t="s">
        <v>7</v>
      </c>
      <c r="D1304" s="5" t="s">
        <v>213</v>
      </c>
      <c r="E1304" s="4" t="s">
        <v>2578</v>
      </c>
      <c r="F1304" s="36">
        <v>548539</v>
      </c>
      <c r="G1304" s="36">
        <v>51861.955999999998</v>
      </c>
      <c r="H1304" s="36">
        <v>496677.04399999999</v>
      </c>
      <c r="I1304" s="4" t="s">
        <v>84</v>
      </c>
      <c r="J1304" s="4" t="s">
        <v>84</v>
      </c>
      <c r="K1304" s="12">
        <f t="shared" si="101"/>
        <v>548539000</v>
      </c>
      <c r="L1304" s="12">
        <f t="shared" si="102"/>
        <v>51861956</v>
      </c>
      <c r="M1304" s="12">
        <f t="shared" si="103"/>
        <v>496677044</v>
      </c>
      <c r="N1304" s="13" t="str">
        <f t="shared" si="104"/>
        <v>UNICOMUNAL</v>
      </c>
      <c r="O1304" s="13" t="str">
        <f t="shared" si="105"/>
        <v>UNIPROVINCIAL</v>
      </c>
      <c r="P1304" s="13" t="str">
        <f>_xlfn.XLOOKUP($A1304,ZONAS!$A$2:$A$18,ZONAS!$B$2:$B$18)</f>
        <v>SUR</v>
      </c>
      <c r="Q1304" s="13" t="str">
        <f>_xlfn.XLOOKUP($B1304,ZONAS!$D$2:$D$11,ZONAS!$E$2:$E$11)</f>
        <v>SSSR</v>
      </c>
    </row>
    <row r="1305" spans="1:17" x14ac:dyDescent="0.2">
      <c r="A1305" s="4" t="s">
        <v>133</v>
      </c>
      <c r="B1305" s="4" t="s">
        <v>2818</v>
      </c>
      <c r="C1305" s="5" t="s">
        <v>7</v>
      </c>
      <c r="D1305" s="5" t="s">
        <v>2050</v>
      </c>
      <c r="E1305" s="4" t="s">
        <v>2051</v>
      </c>
      <c r="F1305" s="36">
        <v>2463281</v>
      </c>
      <c r="G1305" s="36">
        <v>597148.43900000001</v>
      </c>
      <c r="H1305" s="36">
        <v>1866132.561</v>
      </c>
      <c r="I1305" s="4" t="s">
        <v>23</v>
      </c>
      <c r="J1305" s="4" t="s">
        <v>24</v>
      </c>
      <c r="K1305" s="12">
        <f t="shared" si="101"/>
        <v>2463281000</v>
      </c>
      <c r="L1305" s="12">
        <f t="shared" si="102"/>
        <v>597148439</v>
      </c>
      <c r="M1305" s="12">
        <f t="shared" si="103"/>
        <v>1866132561</v>
      </c>
      <c r="N1305" s="13" t="str">
        <f t="shared" si="104"/>
        <v>INTERCOMUNAL</v>
      </c>
      <c r="O1305" s="13" t="str">
        <f t="shared" si="105"/>
        <v>INTERPROVINCIAL</v>
      </c>
      <c r="P1305" s="13" t="str">
        <f>_xlfn.XLOOKUP($A1305,ZONAS!$A$2:$A$18,ZONAS!$B$2:$B$18)</f>
        <v>SUR</v>
      </c>
      <c r="Q1305" s="13" t="str">
        <f>_xlfn.XLOOKUP($B1305,ZONAS!$D$2:$D$11,ZONAS!$E$2:$E$11)</f>
        <v>SSSR</v>
      </c>
    </row>
    <row r="1306" spans="1:17" x14ac:dyDescent="0.2">
      <c r="A1306" s="4" t="s">
        <v>133</v>
      </c>
      <c r="B1306" s="4" t="s">
        <v>2818</v>
      </c>
      <c r="C1306" s="5" t="s">
        <v>7</v>
      </c>
      <c r="D1306" s="5" t="s">
        <v>2041</v>
      </c>
      <c r="E1306" s="4" t="s">
        <v>2150</v>
      </c>
      <c r="F1306" s="36">
        <v>1396629</v>
      </c>
      <c r="G1306" s="36">
        <v>698488.33899999992</v>
      </c>
      <c r="H1306" s="36">
        <v>698140.66100000008</v>
      </c>
      <c r="I1306" s="4" t="s">
        <v>88</v>
      </c>
      <c r="J1306" s="4" t="s">
        <v>92</v>
      </c>
      <c r="K1306" s="12">
        <f t="shared" si="101"/>
        <v>1396629000</v>
      </c>
      <c r="L1306" s="12">
        <f t="shared" si="102"/>
        <v>698488338.99999988</v>
      </c>
      <c r="M1306" s="12">
        <f t="shared" si="103"/>
        <v>698140661.00000012</v>
      </c>
      <c r="N1306" s="13" t="str">
        <f t="shared" si="104"/>
        <v>UNICOMUNAL</v>
      </c>
      <c r="O1306" s="13" t="str">
        <f t="shared" si="105"/>
        <v>UNIPROVINCIAL</v>
      </c>
      <c r="P1306" s="13" t="str">
        <f>_xlfn.XLOOKUP($A1306,ZONAS!$A$2:$A$18,ZONAS!$B$2:$B$18)</f>
        <v>SUR</v>
      </c>
      <c r="Q1306" s="13" t="str">
        <f>_xlfn.XLOOKUP($B1306,ZONAS!$D$2:$D$11,ZONAS!$E$2:$E$11)</f>
        <v>SSSR</v>
      </c>
    </row>
    <row r="1307" spans="1:17" x14ac:dyDescent="0.2">
      <c r="A1307" s="4" t="s">
        <v>133</v>
      </c>
      <c r="B1307" s="4" t="s">
        <v>2818</v>
      </c>
      <c r="C1307" s="5" t="s">
        <v>7</v>
      </c>
      <c r="D1307" s="5" t="s">
        <v>214</v>
      </c>
      <c r="E1307" s="4" t="s">
        <v>215</v>
      </c>
      <c r="F1307" s="36">
        <v>323524</v>
      </c>
      <c r="G1307" s="36">
        <v>0</v>
      </c>
      <c r="H1307" s="36">
        <v>323524</v>
      </c>
      <c r="I1307" s="4" t="s">
        <v>88</v>
      </c>
      <c r="J1307" s="4" t="s">
        <v>90</v>
      </c>
      <c r="K1307" s="12">
        <f t="shared" si="101"/>
        <v>323524000</v>
      </c>
      <c r="L1307" s="12">
        <f t="shared" si="102"/>
        <v>0</v>
      </c>
      <c r="M1307" s="12">
        <f t="shared" si="103"/>
        <v>323524000</v>
      </c>
      <c r="N1307" s="13" t="str">
        <f t="shared" si="104"/>
        <v>UNICOMUNAL</v>
      </c>
      <c r="O1307" s="13" t="str">
        <f t="shared" si="105"/>
        <v>UNIPROVINCIAL</v>
      </c>
      <c r="P1307" s="13" t="str">
        <f>_xlfn.XLOOKUP($A1307,ZONAS!$A$2:$A$18,ZONAS!$B$2:$B$18)</f>
        <v>SUR</v>
      </c>
      <c r="Q1307" s="13" t="str">
        <f>_xlfn.XLOOKUP($B1307,ZONAS!$D$2:$D$11,ZONAS!$E$2:$E$11)</f>
        <v>SSSR</v>
      </c>
    </row>
    <row r="1308" spans="1:17" x14ac:dyDescent="0.2">
      <c r="A1308" s="4" t="s">
        <v>133</v>
      </c>
      <c r="B1308" s="4" t="s">
        <v>2818</v>
      </c>
      <c r="C1308" s="5" t="s">
        <v>7</v>
      </c>
      <c r="D1308" s="5" t="s">
        <v>2052</v>
      </c>
      <c r="E1308" s="4" t="s">
        <v>2595</v>
      </c>
      <c r="F1308" s="36">
        <v>37702</v>
      </c>
      <c r="G1308" s="36">
        <v>0</v>
      </c>
      <c r="H1308" s="36">
        <v>37702</v>
      </c>
      <c r="I1308" s="4" t="s">
        <v>84</v>
      </c>
      <c r="J1308" s="4" t="s">
        <v>87</v>
      </c>
      <c r="K1308" s="12">
        <f t="shared" si="101"/>
        <v>37702000</v>
      </c>
      <c r="L1308" s="12">
        <f t="shared" si="102"/>
        <v>0</v>
      </c>
      <c r="M1308" s="12">
        <f t="shared" si="103"/>
        <v>37702000</v>
      </c>
      <c r="N1308" s="13" t="str">
        <f t="shared" si="104"/>
        <v>UNICOMUNAL</v>
      </c>
      <c r="O1308" s="13" t="str">
        <f t="shared" si="105"/>
        <v>UNIPROVINCIAL</v>
      </c>
      <c r="P1308" s="13" t="str">
        <f>_xlfn.XLOOKUP($A1308,ZONAS!$A$2:$A$18,ZONAS!$B$2:$B$18)</f>
        <v>SUR</v>
      </c>
      <c r="Q1308" s="13" t="str">
        <f>_xlfn.XLOOKUP($B1308,ZONAS!$D$2:$D$11,ZONAS!$E$2:$E$11)</f>
        <v>SSSR</v>
      </c>
    </row>
    <row r="1309" spans="1:17" x14ac:dyDescent="0.2">
      <c r="A1309" s="4" t="s">
        <v>133</v>
      </c>
      <c r="B1309" s="4" t="s">
        <v>2818</v>
      </c>
      <c r="C1309" s="5" t="s">
        <v>7</v>
      </c>
      <c r="D1309" s="5" t="s">
        <v>3849</v>
      </c>
      <c r="E1309" s="4" t="s">
        <v>3850</v>
      </c>
      <c r="F1309" s="36">
        <v>2014948</v>
      </c>
      <c r="G1309" s="36">
        <v>0</v>
      </c>
      <c r="H1309" s="36">
        <v>2014948</v>
      </c>
      <c r="I1309" s="4" t="s">
        <v>84</v>
      </c>
      <c r="J1309" s="4" t="s">
        <v>85</v>
      </c>
      <c r="K1309" s="12">
        <f t="shared" si="101"/>
        <v>2014948000</v>
      </c>
      <c r="L1309" s="12">
        <f t="shared" si="102"/>
        <v>0</v>
      </c>
      <c r="M1309" s="12">
        <f t="shared" si="103"/>
        <v>2014948000</v>
      </c>
      <c r="N1309" s="13" t="str">
        <f t="shared" si="104"/>
        <v>UNICOMUNAL</v>
      </c>
      <c r="O1309" s="13" t="str">
        <f t="shared" si="105"/>
        <v>UNIPROVINCIAL</v>
      </c>
      <c r="P1309" s="13" t="str">
        <f>_xlfn.XLOOKUP($A1309,ZONAS!$A$2:$A$18,ZONAS!$B$2:$B$18)</f>
        <v>SUR</v>
      </c>
      <c r="Q1309" s="13" t="str">
        <f>_xlfn.XLOOKUP($B1309,ZONAS!$D$2:$D$11,ZONAS!$E$2:$E$11)</f>
        <v>SSSR</v>
      </c>
    </row>
    <row r="1310" spans="1:17" x14ac:dyDescent="0.2">
      <c r="A1310" s="4" t="s">
        <v>133</v>
      </c>
      <c r="B1310" s="4" t="s">
        <v>2818</v>
      </c>
      <c r="C1310" s="5" t="s">
        <v>7</v>
      </c>
      <c r="D1310" s="5" t="s">
        <v>3851</v>
      </c>
      <c r="E1310" s="4" t="s">
        <v>3852</v>
      </c>
      <c r="F1310" s="36">
        <v>37001</v>
      </c>
      <c r="G1310" s="36">
        <v>37000.082999999999</v>
      </c>
      <c r="H1310" s="36">
        <v>0.91699999999991633</v>
      </c>
      <c r="I1310" s="4" t="s">
        <v>84</v>
      </c>
      <c r="J1310" s="4" t="s">
        <v>87</v>
      </c>
      <c r="K1310" s="12">
        <f t="shared" si="101"/>
        <v>37001000</v>
      </c>
      <c r="L1310" s="12">
        <f t="shared" si="102"/>
        <v>37000083</v>
      </c>
      <c r="M1310" s="12">
        <f t="shared" si="103"/>
        <v>916.99999999991633</v>
      </c>
      <c r="N1310" s="13" t="str">
        <f t="shared" si="104"/>
        <v>UNICOMUNAL</v>
      </c>
      <c r="O1310" s="13" t="str">
        <f t="shared" si="105"/>
        <v>UNIPROVINCIAL</v>
      </c>
      <c r="P1310" s="13" t="str">
        <f>_xlfn.XLOOKUP($A1310,ZONAS!$A$2:$A$18,ZONAS!$B$2:$B$18)</f>
        <v>SUR</v>
      </c>
      <c r="Q1310" s="13" t="str">
        <f>_xlfn.XLOOKUP($B1310,ZONAS!$D$2:$D$11,ZONAS!$E$2:$E$11)</f>
        <v>SSSR</v>
      </c>
    </row>
    <row r="1311" spans="1:17" x14ac:dyDescent="0.2">
      <c r="A1311" s="4" t="s">
        <v>133</v>
      </c>
      <c r="B1311" s="4" t="s">
        <v>2818</v>
      </c>
      <c r="C1311" s="5" t="s">
        <v>7</v>
      </c>
      <c r="D1311" s="5" t="s">
        <v>3853</v>
      </c>
      <c r="E1311" s="4" t="s">
        <v>3854</v>
      </c>
      <c r="F1311" s="36">
        <v>31039</v>
      </c>
      <c r="G1311" s="36">
        <v>31037.498</v>
      </c>
      <c r="H1311" s="36">
        <v>1.5019999999999527</v>
      </c>
      <c r="I1311" s="4" t="s">
        <v>84</v>
      </c>
      <c r="J1311" s="4" t="s">
        <v>84</v>
      </c>
      <c r="K1311" s="12">
        <f t="shared" si="101"/>
        <v>31039000</v>
      </c>
      <c r="L1311" s="12">
        <f t="shared" si="102"/>
        <v>31037498</v>
      </c>
      <c r="M1311" s="12">
        <f t="shared" si="103"/>
        <v>1501.9999999999527</v>
      </c>
      <c r="N1311" s="13" t="str">
        <f t="shared" si="104"/>
        <v>UNICOMUNAL</v>
      </c>
      <c r="O1311" s="13" t="str">
        <f t="shared" si="105"/>
        <v>UNIPROVINCIAL</v>
      </c>
      <c r="P1311" s="13" t="str">
        <f>_xlfn.XLOOKUP($A1311,ZONAS!$A$2:$A$18,ZONAS!$B$2:$B$18)</f>
        <v>SUR</v>
      </c>
      <c r="Q1311" s="13" t="str">
        <f>_xlfn.XLOOKUP($B1311,ZONAS!$D$2:$D$11,ZONAS!$E$2:$E$11)</f>
        <v>SSSR</v>
      </c>
    </row>
    <row r="1312" spans="1:17" x14ac:dyDescent="0.2">
      <c r="A1312" s="4" t="s">
        <v>133</v>
      </c>
      <c r="B1312" s="4" t="s">
        <v>2818</v>
      </c>
      <c r="C1312" s="5" t="s">
        <v>7</v>
      </c>
      <c r="D1312" s="5" t="s">
        <v>2053</v>
      </c>
      <c r="E1312" s="4" t="s">
        <v>2596</v>
      </c>
      <c r="F1312" s="36">
        <v>672663</v>
      </c>
      <c r="G1312" s="36">
        <v>432101.40299999999</v>
      </c>
      <c r="H1312" s="36">
        <v>240561.59700000001</v>
      </c>
      <c r="I1312" s="4" t="s">
        <v>84</v>
      </c>
      <c r="J1312" s="4" t="s">
        <v>86</v>
      </c>
      <c r="K1312" s="12">
        <f t="shared" si="101"/>
        <v>672663000</v>
      </c>
      <c r="L1312" s="12">
        <f t="shared" si="102"/>
        <v>432101403</v>
      </c>
      <c r="M1312" s="12">
        <f t="shared" si="103"/>
        <v>240561597</v>
      </c>
      <c r="N1312" s="13" t="str">
        <f t="shared" si="104"/>
        <v>UNICOMUNAL</v>
      </c>
      <c r="O1312" s="13" t="str">
        <f t="shared" si="105"/>
        <v>UNIPROVINCIAL</v>
      </c>
      <c r="P1312" s="13" t="str">
        <f>_xlfn.XLOOKUP($A1312,ZONAS!$A$2:$A$18,ZONAS!$B$2:$B$18)</f>
        <v>SUR</v>
      </c>
      <c r="Q1312" s="13" t="str">
        <f>_xlfn.XLOOKUP($B1312,ZONAS!$D$2:$D$11,ZONAS!$E$2:$E$11)</f>
        <v>SSSR</v>
      </c>
    </row>
    <row r="1313" spans="1:17" x14ac:dyDescent="0.2">
      <c r="A1313" s="4" t="s">
        <v>133</v>
      </c>
      <c r="B1313" s="4" t="s">
        <v>2818</v>
      </c>
      <c r="C1313" s="5" t="s">
        <v>7</v>
      </c>
      <c r="D1313" s="5" t="s">
        <v>2054</v>
      </c>
      <c r="E1313" s="4" t="s">
        <v>2597</v>
      </c>
      <c r="F1313" s="36">
        <v>775189</v>
      </c>
      <c r="G1313" s="36">
        <v>230573.94899999999</v>
      </c>
      <c r="H1313" s="36">
        <v>544615.05099999998</v>
      </c>
      <c r="I1313" s="4" t="s">
        <v>84</v>
      </c>
      <c r="J1313" s="4" t="s">
        <v>85</v>
      </c>
      <c r="K1313" s="12">
        <f t="shared" si="101"/>
        <v>775189000</v>
      </c>
      <c r="L1313" s="12">
        <f t="shared" si="102"/>
        <v>230573949</v>
      </c>
      <c r="M1313" s="12">
        <f t="shared" si="103"/>
        <v>544615051</v>
      </c>
      <c r="N1313" s="13" t="str">
        <f t="shared" si="104"/>
        <v>UNICOMUNAL</v>
      </c>
      <c r="O1313" s="13" t="str">
        <f t="shared" si="105"/>
        <v>UNIPROVINCIAL</v>
      </c>
      <c r="P1313" s="13" t="str">
        <f>_xlfn.XLOOKUP($A1313,ZONAS!$A$2:$A$18,ZONAS!$B$2:$B$18)</f>
        <v>SUR</v>
      </c>
      <c r="Q1313" s="13" t="str">
        <f>_xlfn.XLOOKUP($B1313,ZONAS!$D$2:$D$11,ZONAS!$E$2:$E$11)</f>
        <v>SSSR</v>
      </c>
    </row>
    <row r="1314" spans="1:17" x14ac:dyDescent="0.2">
      <c r="A1314" s="4" t="s">
        <v>133</v>
      </c>
      <c r="B1314" s="4" t="s">
        <v>2818</v>
      </c>
      <c r="C1314" s="5" t="s">
        <v>7</v>
      </c>
      <c r="D1314" s="5" t="s">
        <v>2055</v>
      </c>
      <c r="E1314" s="4" t="s">
        <v>2598</v>
      </c>
      <c r="F1314" s="36">
        <v>978428</v>
      </c>
      <c r="G1314" s="36">
        <v>135061.44099999999</v>
      </c>
      <c r="H1314" s="36">
        <v>843366.55900000001</v>
      </c>
      <c r="I1314" s="4" t="s">
        <v>88</v>
      </c>
      <c r="J1314" s="4" t="s">
        <v>94</v>
      </c>
      <c r="K1314" s="12">
        <f t="shared" si="101"/>
        <v>978428000</v>
      </c>
      <c r="L1314" s="12">
        <f t="shared" si="102"/>
        <v>135061441</v>
      </c>
      <c r="M1314" s="12">
        <f t="shared" si="103"/>
        <v>843366559</v>
      </c>
      <c r="N1314" s="13" t="str">
        <f t="shared" si="104"/>
        <v>UNICOMUNAL</v>
      </c>
      <c r="O1314" s="13" t="str">
        <f t="shared" si="105"/>
        <v>UNIPROVINCIAL</v>
      </c>
      <c r="P1314" s="13" t="str">
        <f>_xlfn.XLOOKUP($A1314,ZONAS!$A$2:$A$18,ZONAS!$B$2:$B$18)</f>
        <v>SUR</v>
      </c>
      <c r="Q1314" s="13" t="str">
        <f>_xlfn.XLOOKUP($B1314,ZONAS!$D$2:$D$11,ZONAS!$E$2:$E$11)</f>
        <v>SSSR</v>
      </c>
    </row>
    <row r="1315" spans="1:17" x14ac:dyDescent="0.2">
      <c r="A1315" s="4" t="s">
        <v>133</v>
      </c>
      <c r="B1315" s="4" t="s">
        <v>2818</v>
      </c>
      <c r="C1315" s="5" t="s">
        <v>7</v>
      </c>
      <c r="D1315" s="5" t="s">
        <v>2056</v>
      </c>
      <c r="E1315" s="4" t="s">
        <v>2599</v>
      </c>
      <c r="F1315" s="36">
        <v>183931</v>
      </c>
      <c r="G1315" s="36">
        <v>117730.47500000001</v>
      </c>
      <c r="H1315" s="36">
        <v>66200.524999999994</v>
      </c>
      <c r="I1315" s="4" t="s">
        <v>84</v>
      </c>
      <c r="J1315" s="4" t="s">
        <v>85</v>
      </c>
      <c r="K1315" s="12">
        <f t="shared" si="101"/>
        <v>183931000</v>
      </c>
      <c r="L1315" s="12">
        <f t="shared" si="102"/>
        <v>117730475</v>
      </c>
      <c r="M1315" s="12">
        <f t="shared" si="103"/>
        <v>66200524.999999993</v>
      </c>
      <c r="N1315" s="13" t="str">
        <f t="shared" si="104"/>
        <v>UNICOMUNAL</v>
      </c>
      <c r="O1315" s="13" t="str">
        <f t="shared" si="105"/>
        <v>UNIPROVINCIAL</v>
      </c>
      <c r="P1315" s="13" t="str">
        <f>_xlfn.XLOOKUP($A1315,ZONAS!$A$2:$A$18,ZONAS!$B$2:$B$18)</f>
        <v>SUR</v>
      </c>
      <c r="Q1315" s="13" t="str">
        <f>_xlfn.XLOOKUP($B1315,ZONAS!$D$2:$D$11,ZONAS!$E$2:$E$11)</f>
        <v>SSSR</v>
      </c>
    </row>
    <row r="1316" spans="1:17" x14ac:dyDescent="0.2">
      <c r="A1316" s="4" t="s">
        <v>133</v>
      </c>
      <c r="B1316" s="4" t="s">
        <v>2818</v>
      </c>
      <c r="C1316" s="5" t="s">
        <v>7</v>
      </c>
      <c r="D1316" s="5" t="s">
        <v>3855</v>
      </c>
      <c r="E1316" s="4" t="s">
        <v>3856</v>
      </c>
      <c r="F1316" s="36">
        <v>741338</v>
      </c>
      <c r="G1316" s="36">
        <v>0</v>
      </c>
      <c r="H1316" s="36">
        <v>741338</v>
      </c>
      <c r="I1316" s="4" t="s">
        <v>88</v>
      </c>
      <c r="J1316" s="4" t="s">
        <v>90</v>
      </c>
      <c r="K1316" s="12">
        <f t="shared" si="101"/>
        <v>741338000</v>
      </c>
      <c r="L1316" s="12">
        <f t="shared" si="102"/>
        <v>0</v>
      </c>
      <c r="M1316" s="12">
        <f t="shared" si="103"/>
        <v>741338000</v>
      </c>
      <c r="N1316" s="13" t="str">
        <f t="shared" si="104"/>
        <v>UNICOMUNAL</v>
      </c>
      <c r="O1316" s="13" t="str">
        <f t="shared" si="105"/>
        <v>UNIPROVINCIAL</v>
      </c>
      <c r="P1316" s="13" t="str">
        <f>_xlfn.XLOOKUP($A1316,ZONAS!$A$2:$A$18,ZONAS!$B$2:$B$18)</f>
        <v>SUR</v>
      </c>
      <c r="Q1316" s="13" t="str">
        <f>_xlfn.XLOOKUP($B1316,ZONAS!$D$2:$D$11,ZONAS!$E$2:$E$11)</f>
        <v>SSSR</v>
      </c>
    </row>
    <row r="1317" spans="1:17" x14ac:dyDescent="0.2">
      <c r="A1317" s="4" t="s">
        <v>133</v>
      </c>
      <c r="B1317" s="4" t="s">
        <v>2818</v>
      </c>
      <c r="C1317" s="5" t="s">
        <v>7</v>
      </c>
      <c r="D1317" s="5" t="s">
        <v>2223</v>
      </c>
      <c r="E1317" s="4" t="s">
        <v>3148</v>
      </c>
      <c r="F1317" s="36">
        <v>2017897</v>
      </c>
      <c r="G1317" s="36">
        <v>1527771.5</v>
      </c>
      <c r="H1317" s="36">
        <v>490125.50000000012</v>
      </c>
      <c r="I1317" s="4" t="s">
        <v>165</v>
      </c>
      <c r="J1317" s="4" t="s">
        <v>2224</v>
      </c>
      <c r="K1317" s="12">
        <f t="shared" si="101"/>
        <v>2017897000</v>
      </c>
      <c r="L1317" s="12">
        <f t="shared" si="102"/>
        <v>1527771500</v>
      </c>
      <c r="M1317" s="12">
        <f t="shared" si="103"/>
        <v>490125500.00000012</v>
      </c>
      <c r="N1317" s="13" t="str">
        <f t="shared" si="104"/>
        <v>UNICOMUNAL</v>
      </c>
      <c r="O1317" s="13" t="str">
        <f t="shared" si="105"/>
        <v>UNIPROVINCIAL</v>
      </c>
      <c r="P1317" s="13" t="str">
        <f>_xlfn.XLOOKUP($A1317,ZONAS!$A$2:$A$18,ZONAS!$B$2:$B$18)</f>
        <v>SUR</v>
      </c>
      <c r="Q1317" s="13" t="str">
        <f>_xlfn.XLOOKUP($B1317,ZONAS!$D$2:$D$11,ZONAS!$E$2:$E$11)</f>
        <v>SSSR</v>
      </c>
    </row>
    <row r="1318" spans="1:17" x14ac:dyDescent="0.2">
      <c r="A1318" s="4" t="s">
        <v>133</v>
      </c>
      <c r="B1318" s="4" t="s">
        <v>2818</v>
      </c>
      <c r="C1318" s="5" t="s">
        <v>7</v>
      </c>
      <c r="D1318" s="5" t="s">
        <v>3857</v>
      </c>
      <c r="E1318" s="4" t="s">
        <v>3858</v>
      </c>
      <c r="F1318" s="36">
        <v>692396</v>
      </c>
      <c r="G1318" s="36">
        <v>0</v>
      </c>
      <c r="H1318" s="36">
        <v>692396</v>
      </c>
      <c r="I1318" s="4" t="s">
        <v>88</v>
      </c>
      <c r="J1318" s="4" t="s">
        <v>89</v>
      </c>
      <c r="K1318" s="12">
        <f t="shared" si="101"/>
        <v>692396000</v>
      </c>
      <c r="L1318" s="12">
        <f t="shared" si="102"/>
        <v>0</v>
      </c>
      <c r="M1318" s="12">
        <f t="shared" si="103"/>
        <v>692396000</v>
      </c>
      <c r="N1318" s="13" t="str">
        <f t="shared" si="104"/>
        <v>UNICOMUNAL</v>
      </c>
      <c r="O1318" s="13" t="str">
        <f t="shared" si="105"/>
        <v>UNIPROVINCIAL</v>
      </c>
      <c r="P1318" s="13" t="str">
        <f>_xlfn.XLOOKUP($A1318,ZONAS!$A$2:$A$18,ZONAS!$B$2:$B$18)</f>
        <v>SUR</v>
      </c>
      <c r="Q1318" s="13" t="str">
        <f>_xlfn.XLOOKUP($B1318,ZONAS!$D$2:$D$11,ZONAS!$E$2:$E$11)</f>
        <v>SSSR</v>
      </c>
    </row>
    <row r="1319" spans="1:17" x14ac:dyDescent="0.2">
      <c r="A1319" s="4" t="s">
        <v>133</v>
      </c>
      <c r="B1319" s="4" t="s">
        <v>2818</v>
      </c>
      <c r="C1319" s="5" t="s">
        <v>7</v>
      </c>
      <c r="D1319" s="5" t="s">
        <v>3859</v>
      </c>
      <c r="E1319" s="4" t="s">
        <v>3860</v>
      </c>
      <c r="F1319" s="36">
        <v>1686372</v>
      </c>
      <c r="G1319" s="36">
        <v>0</v>
      </c>
      <c r="H1319" s="36">
        <v>1686372</v>
      </c>
      <c r="I1319" s="4" t="s">
        <v>88</v>
      </c>
      <c r="J1319" s="4" t="s">
        <v>89</v>
      </c>
      <c r="K1319" s="12">
        <f t="shared" si="101"/>
        <v>1686372000</v>
      </c>
      <c r="L1319" s="12">
        <f t="shared" si="102"/>
        <v>0</v>
      </c>
      <c r="M1319" s="12">
        <f t="shared" si="103"/>
        <v>1686372000</v>
      </c>
      <c r="N1319" s="13" t="str">
        <f t="shared" si="104"/>
        <v>UNICOMUNAL</v>
      </c>
      <c r="O1319" s="13" t="str">
        <f t="shared" si="105"/>
        <v>UNIPROVINCIAL</v>
      </c>
      <c r="P1319" s="13" t="str">
        <f>_xlfn.XLOOKUP($A1319,ZONAS!$A$2:$A$18,ZONAS!$B$2:$B$18)</f>
        <v>SUR</v>
      </c>
      <c r="Q1319" s="13" t="str">
        <f>_xlfn.XLOOKUP($B1319,ZONAS!$D$2:$D$11,ZONAS!$E$2:$E$11)</f>
        <v>SSSR</v>
      </c>
    </row>
    <row r="1320" spans="1:17" x14ac:dyDescent="0.2">
      <c r="A1320" s="4" t="s">
        <v>133</v>
      </c>
      <c r="B1320" s="4" t="s">
        <v>2818</v>
      </c>
      <c r="C1320" s="5" t="s">
        <v>7</v>
      </c>
      <c r="D1320" s="5" t="s">
        <v>3861</v>
      </c>
      <c r="E1320" s="4" t="s">
        <v>3862</v>
      </c>
      <c r="F1320" s="36">
        <v>605393</v>
      </c>
      <c r="G1320" s="36">
        <v>0</v>
      </c>
      <c r="H1320" s="36">
        <v>605393</v>
      </c>
      <c r="I1320" s="4" t="s">
        <v>84</v>
      </c>
      <c r="J1320" s="4" t="s">
        <v>1410</v>
      </c>
      <c r="K1320" s="12">
        <f t="shared" si="101"/>
        <v>605393000</v>
      </c>
      <c r="L1320" s="12">
        <f t="shared" si="102"/>
        <v>0</v>
      </c>
      <c r="M1320" s="12">
        <f t="shared" si="103"/>
        <v>605393000</v>
      </c>
      <c r="N1320" s="13" t="str">
        <f t="shared" si="104"/>
        <v>UNICOMUNAL</v>
      </c>
      <c r="O1320" s="13" t="str">
        <f t="shared" si="105"/>
        <v>UNIPROVINCIAL</v>
      </c>
      <c r="P1320" s="13" t="str">
        <f>_xlfn.XLOOKUP($A1320,ZONAS!$A$2:$A$18,ZONAS!$B$2:$B$18)</f>
        <v>SUR</v>
      </c>
      <c r="Q1320" s="13" t="str">
        <f>_xlfn.XLOOKUP($B1320,ZONAS!$D$2:$D$11,ZONAS!$E$2:$E$11)</f>
        <v>SSSR</v>
      </c>
    </row>
    <row r="1321" spans="1:17" x14ac:dyDescent="0.2">
      <c r="A1321" s="4" t="s">
        <v>133</v>
      </c>
      <c r="B1321" s="4" t="s">
        <v>2818</v>
      </c>
      <c r="C1321" s="5" t="s">
        <v>7</v>
      </c>
      <c r="D1321" s="5" t="s">
        <v>3863</v>
      </c>
      <c r="E1321" s="4" t="s">
        <v>3864</v>
      </c>
      <c r="F1321" s="36">
        <v>550000</v>
      </c>
      <c r="G1321" s="36">
        <v>0</v>
      </c>
      <c r="H1321" s="36">
        <v>550000</v>
      </c>
      <c r="I1321" s="4" t="s">
        <v>84</v>
      </c>
      <c r="J1321" s="4" t="s">
        <v>86</v>
      </c>
      <c r="K1321" s="12">
        <f t="shared" si="101"/>
        <v>550000000</v>
      </c>
      <c r="L1321" s="12">
        <f t="shared" si="102"/>
        <v>0</v>
      </c>
      <c r="M1321" s="12">
        <f t="shared" si="103"/>
        <v>550000000</v>
      </c>
      <c r="N1321" s="13" t="str">
        <f t="shared" si="104"/>
        <v>UNICOMUNAL</v>
      </c>
      <c r="O1321" s="13" t="str">
        <f t="shared" si="105"/>
        <v>UNIPROVINCIAL</v>
      </c>
      <c r="P1321" s="13" t="str">
        <f>_xlfn.XLOOKUP($A1321,ZONAS!$A$2:$A$18,ZONAS!$B$2:$B$18)</f>
        <v>SUR</v>
      </c>
      <c r="Q1321" s="13" t="str">
        <f>_xlfn.XLOOKUP($B1321,ZONAS!$D$2:$D$11,ZONAS!$E$2:$E$11)</f>
        <v>SSSR</v>
      </c>
    </row>
    <row r="1322" spans="1:17" x14ac:dyDescent="0.2">
      <c r="A1322" s="4" t="s">
        <v>133</v>
      </c>
      <c r="B1322" s="4" t="s">
        <v>2818</v>
      </c>
      <c r="C1322" s="5" t="s">
        <v>7</v>
      </c>
      <c r="D1322" s="5" t="s">
        <v>3865</v>
      </c>
      <c r="E1322" s="4" t="s">
        <v>3866</v>
      </c>
      <c r="F1322" s="36">
        <v>1036937</v>
      </c>
      <c r="G1322" s="36">
        <v>0</v>
      </c>
      <c r="H1322" s="36">
        <v>1036937</v>
      </c>
      <c r="I1322" s="4" t="s">
        <v>84</v>
      </c>
      <c r="J1322" s="4" t="s">
        <v>86</v>
      </c>
      <c r="K1322" s="12">
        <f t="shared" si="101"/>
        <v>1036937000</v>
      </c>
      <c r="L1322" s="12">
        <f t="shared" si="102"/>
        <v>0</v>
      </c>
      <c r="M1322" s="12">
        <f t="shared" si="103"/>
        <v>1036937000</v>
      </c>
      <c r="N1322" s="13" t="str">
        <f t="shared" si="104"/>
        <v>UNICOMUNAL</v>
      </c>
      <c r="O1322" s="13" t="str">
        <f t="shared" si="105"/>
        <v>UNIPROVINCIAL</v>
      </c>
      <c r="P1322" s="13" t="str">
        <f>_xlfn.XLOOKUP($A1322,ZONAS!$A$2:$A$18,ZONAS!$B$2:$B$18)</f>
        <v>SUR</v>
      </c>
      <c r="Q1322" s="13" t="str">
        <f>_xlfn.XLOOKUP($B1322,ZONAS!$D$2:$D$11,ZONAS!$E$2:$E$11)</f>
        <v>SSSR</v>
      </c>
    </row>
    <row r="1323" spans="1:17" x14ac:dyDescent="0.2">
      <c r="A1323" s="4" t="s">
        <v>133</v>
      </c>
      <c r="B1323" s="4" t="s">
        <v>2818</v>
      </c>
      <c r="C1323" s="5" t="s">
        <v>7</v>
      </c>
      <c r="D1323" s="5" t="s">
        <v>3867</v>
      </c>
      <c r="E1323" s="4" t="s">
        <v>3868</v>
      </c>
      <c r="F1323" s="36">
        <v>455468</v>
      </c>
      <c r="G1323" s="36">
        <v>0</v>
      </c>
      <c r="H1323" s="36">
        <v>455468</v>
      </c>
      <c r="I1323" s="4" t="s">
        <v>88</v>
      </c>
      <c r="J1323" s="4" t="s">
        <v>94</v>
      </c>
      <c r="K1323" s="12">
        <f t="shared" si="101"/>
        <v>455468000</v>
      </c>
      <c r="L1323" s="12">
        <f t="shared" si="102"/>
        <v>0</v>
      </c>
      <c r="M1323" s="12">
        <f t="shared" si="103"/>
        <v>455468000</v>
      </c>
      <c r="N1323" s="13" t="str">
        <f t="shared" si="104"/>
        <v>UNICOMUNAL</v>
      </c>
      <c r="O1323" s="13" t="str">
        <f t="shared" si="105"/>
        <v>UNIPROVINCIAL</v>
      </c>
      <c r="P1323" s="13" t="str">
        <f>_xlfn.XLOOKUP($A1323,ZONAS!$A$2:$A$18,ZONAS!$B$2:$B$18)</f>
        <v>SUR</v>
      </c>
      <c r="Q1323" s="13" t="str">
        <f>_xlfn.XLOOKUP($B1323,ZONAS!$D$2:$D$11,ZONAS!$E$2:$E$11)</f>
        <v>SSSR</v>
      </c>
    </row>
    <row r="1324" spans="1:17" x14ac:dyDescent="0.2">
      <c r="A1324" s="4" t="s">
        <v>133</v>
      </c>
      <c r="B1324" s="4" t="s">
        <v>306</v>
      </c>
      <c r="C1324" s="5" t="s">
        <v>7</v>
      </c>
      <c r="D1324" s="5" t="s">
        <v>1460</v>
      </c>
      <c r="E1324" s="4" t="s">
        <v>2600</v>
      </c>
      <c r="F1324" s="36">
        <v>1765787</v>
      </c>
      <c r="G1324" s="36">
        <v>161730.25099999999</v>
      </c>
      <c r="H1324" s="36">
        <v>1604056.7490000001</v>
      </c>
      <c r="I1324" s="4" t="s">
        <v>165</v>
      </c>
      <c r="J1324" s="4" t="s">
        <v>1461</v>
      </c>
      <c r="K1324" s="12">
        <f t="shared" si="101"/>
        <v>1765787000</v>
      </c>
      <c r="L1324" s="12">
        <f t="shared" si="102"/>
        <v>161730251</v>
      </c>
      <c r="M1324" s="12">
        <f t="shared" si="103"/>
        <v>1604056749</v>
      </c>
      <c r="N1324" s="13" t="str">
        <f t="shared" si="104"/>
        <v>UNICOMUNAL</v>
      </c>
      <c r="O1324" s="13" t="str">
        <f t="shared" si="105"/>
        <v>UNIPROVINCIAL</v>
      </c>
      <c r="P1324" s="13" t="str">
        <f>_xlfn.XLOOKUP($A1324,ZONAS!$A$2:$A$18,ZONAS!$B$2:$B$18)</f>
        <v>SUR</v>
      </c>
      <c r="Q1324" s="13" t="str">
        <f>_xlfn.XLOOKUP($B1324,ZONAS!$D$2:$D$11,ZONAS!$E$2:$E$11)</f>
        <v>DCOP</v>
      </c>
    </row>
    <row r="1325" spans="1:17" x14ac:dyDescent="0.2">
      <c r="A1325" s="4" t="s">
        <v>95</v>
      </c>
      <c r="B1325" s="4" t="s">
        <v>319</v>
      </c>
      <c r="C1325" s="5" t="s">
        <v>8</v>
      </c>
      <c r="D1325" s="5" t="s">
        <v>2337</v>
      </c>
      <c r="E1325" s="4" t="s">
        <v>3149</v>
      </c>
      <c r="F1325" s="36">
        <v>209000</v>
      </c>
      <c r="G1325" s="36">
        <v>0</v>
      </c>
      <c r="H1325" s="36">
        <v>209000</v>
      </c>
      <c r="I1325" s="4" t="s">
        <v>23</v>
      </c>
      <c r="J1325" s="4" t="s">
        <v>24</v>
      </c>
      <c r="K1325" s="12">
        <f t="shared" si="101"/>
        <v>209000000</v>
      </c>
      <c r="L1325" s="12">
        <f t="shared" si="102"/>
        <v>0</v>
      </c>
      <c r="M1325" s="12">
        <f t="shared" si="103"/>
        <v>209000000</v>
      </c>
      <c r="N1325" s="13" t="str">
        <f t="shared" si="104"/>
        <v>INTERCOMUNAL</v>
      </c>
      <c r="O1325" s="13" t="str">
        <f t="shared" si="105"/>
        <v>INTERPROVINCIAL</v>
      </c>
      <c r="P1325" s="13" t="str">
        <f>_xlfn.XLOOKUP($A1325,ZONAS!$A$2:$A$18,ZONAS!$B$2:$B$18)</f>
        <v>AUSTRAL</v>
      </c>
      <c r="Q1325" s="13" t="str">
        <f>_xlfn.XLOOKUP($B1325,ZONAS!$D$2:$D$11,ZONAS!$E$2:$E$11)</f>
        <v>DARQ</v>
      </c>
    </row>
    <row r="1326" spans="1:17" x14ac:dyDescent="0.2">
      <c r="A1326" s="4" t="s">
        <v>95</v>
      </c>
      <c r="B1326" s="4" t="s">
        <v>319</v>
      </c>
      <c r="C1326" s="5" t="s">
        <v>8</v>
      </c>
      <c r="D1326" s="5" t="s">
        <v>2782</v>
      </c>
      <c r="E1326" s="4" t="s">
        <v>3150</v>
      </c>
      <c r="F1326" s="36">
        <v>75201</v>
      </c>
      <c r="G1326" s="36">
        <v>0</v>
      </c>
      <c r="H1326" s="36">
        <v>75201</v>
      </c>
      <c r="I1326" s="4" t="s">
        <v>23</v>
      </c>
      <c r="J1326" s="4" t="s">
        <v>24</v>
      </c>
      <c r="K1326" s="12">
        <f t="shared" si="101"/>
        <v>75201000</v>
      </c>
      <c r="L1326" s="12">
        <f t="shared" si="102"/>
        <v>0</v>
      </c>
      <c r="M1326" s="12">
        <f t="shared" si="103"/>
        <v>75201000</v>
      </c>
      <c r="N1326" s="13" t="str">
        <f t="shared" si="104"/>
        <v>INTERCOMUNAL</v>
      </c>
      <c r="O1326" s="13" t="str">
        <f t="shared" si="105"/>
        <v>INTERPROVINCIAL</v>
      </c>
      <c r="P1326" s="13" t="str">
        <f>_xlfn.XLOOKUP($A1326,ZONAS!$A$2:$A$18,ZONAS!$B$2:$B$18)</f>
        <v>AUSTRAL</v>
      </c>
      <c r="Q1326" s="13" t="str">
        <f>_xlfn.XLOOKUP($B1326,ZONAS!$D$2:$D$11,ZONAS!$E$2:$E$11)</f>
        <v>DARQ</v>
      </c>
    </row>
    <row r="1327" spans="1:17" x14ac:dyDescent="0.2">
      <c r="A1327" s="4" t="s">
        <v>95</v>
      </c>
      <c r="B1327" s="4" t="s">
        <v>319</v>
      </c>
      <c r="C1327" s="5" t="s">
        <v>7</v>
      </c>
      <c r="D1327" s="5" t="s">
        <v>1462</v>
      </c>
      <c r="E1327" s="4" t="s">
        <v>1463</v>
      </c>
      <c r="F1327" s="36">
        <v>9770</v>
      </c>
      <c r="G1327" s="36">
        <v>0</v>
      </c>
      <c r="H1327" s="36">
        <v>9770</v>
      </c>
      <c r="I1327" s="4" t="s">
        <v>96</v>
      </c>
      <c r="J1327" s="4" t="s">
        <v>97</v>
      </c>
      <c r="K1327" s="12">
        <f t="shared" si="101"/>
        <v>9770000</v>
      </c>
      <c r="L1327" s="12">
        <f t="shared" si="102"/>
        <v>0</v>
      </c>
      <c r="M1327" s="12">
        <f t="shared" si="103"/>
        <v>9770000</v>
      </c>
      <c r="N1327" s="13" t="str">
        <f t="shared" si="104"/>
        <v>UNICOMUNAL</v>
      </c>
      <c r="O1327" s="13" t="str">
        <f t="shared" si="105"/>
        <v>UNIPROVINCIAL</v>
      </c>
      <c r="P1327" s="13" t="str">
        <f>_xlfn.XLOOKUP($A1327,ZONAS!$A$2:$A$18,ZONAS!$B$2:$B$18)</f>
        <v>AUSTRAL</v>
      </c>
      <c r="Q1327" s="13" t="str">
        <f>_xlfn.XLOOKUP($B1327,ZONAS!$D$2:$D$11,ZONAS!$E$2:$E$11)</f>
        <v>DARQ</v>
      </c>
    </row>
    <row r="1328" spans="1:17" x14ac:dyDescent="0.2">
      <c r="A1328" s="4" t="s">
        <v>95</v>
      </c>
      <c r="B1328" s="4" t="s">
        <v>319</v>
      </c>
      <c r="C1328" s="5" t="s">
        <v>7</v>
      </c>
      <c r="D1328" s="5" t="s">
        <v>2783</v>
      </c>
      <c r="E1328" s="4" t="s">
        <v>3151</v>
      </c>
      <c r="F1328" s="36">
        <v>170174</v>
      </c>
      <c r="G1328" s="36">
        <v>0</v>
      </c>
      <c r="H1328" s="36">
        <v>170174</v>
      </c>
      <c r="I1328" s="4" t="s">
        <v>101</v>
      </c>
      <c r="J1328" s="4" t="s">
        <v>102</v>
      </c>
      <c r="K1328" s="12">
        <f t="shared" si="101"/>
        <v>170174000</v>
      </c>
      <c r="L1328" s="12">
        <f t="shared" si="102"/>
        <v>0</v>
      </c>
      <c r="M1328" s="12">
        <f t="shared" si="103"/>
        <v>170174000</v>
      </c>
      <c r="N1328" s="13" t="str">
        <f t="shared" si="104"/>
        <v>UNICOMUNAL</v>
      </c>
      <c r="O1328" s="13" t="str">
        <f t="shared" si="105"/>
        <v>UNIPROVINCIAL</v>
      </c>
      <c r="P1328" s="13" t="str">
        <f>_xlfn.XLOOKUP($A1328,ZONAS!$A$2:$A$18,ZONAS!$B$2:$B$18)</f>
        <v>AUSTRAL</v>
      </c>
      <c r="Q1328" s="13" t="str">
        <f>_xlfn.XLOOKUP($B1328,ZONAS!$D$2:$D$11,ZONAS!$E$2:$E$11)</f>
        <v>DARQ</v>
      </c>
    </row>
    <row r="1329" spans="1:17" x14ac:dyDescent="0.2">
      <c r="A1329" s="4" t="s">
        <v>95</v>
      </c>
      <c r="B1329" s="4" t="s">
        <v>319</v>
      </c>
      <c r="C1329" s="5" t="s">
        <v>7</v>
      </c>
      <c r="D1329" s="5" t="s">
        <v>2784</v>
      </c>
      <c r="E1329" s="4" t="s">
        <v>3152</v>
      </c>
      <c r="F1329" s="36">
        <v>376040</v>
      </c>
      <c r="G1329" s="36">
        <v>0</v>
      </c>
      <c r="H1329" s="36">
        <v>376040</v>
      </c>
      <c r="I1329" s="4" t="s">
        <v>100</v>
      </c>
      <c r="J1329" s="4" t="s">
        <v>1479</v>
      </c>
      <c r="K1329" s="12">
        <f t="shared" si="101"/>
        <v>376040000</v>
      </c>
      <c r="L1329" s="12">
        <f t="shared" si="102"/>
        <v>0</v>
      </c>
      <c r="M1329" s="12">
        <f t="shared" si="103"/>
        <v>376040000</v>
      </c>
      <c r="N1329" s="13" t="str">
        <f t="shared" si="104"/>
        <v>UNICOMUNAL</v>
      </c>
      <c r="O1329" s="13" t="str">
        <f t="shared" si="105"/>
        <v>UNIPROVINCIAL</v>
      </c>
      <c r="P1329" s="13" t="str">
        <f>_xlfn.XLOOKUP($A1329,ZONAS!$A$2:$A$18,ZONAS!$B$2:$B$18)</f>
        <v>AUSTRAL</v>
      </c>
      <c r="Q1329" s="13" t="str">
        <f>_xlfn.XLOOKUP($B1329,ZONAS!$D$2:$D$11,ZONAS!$E$2:$E$11)</f>
        <v>DARQ</v>
      </c>
    </row>
    <row r="1330" spans="1:17" x14ac:dyDescent="0.2">
      <c r="A1330" s="4" t="s">
        <v>95</v>
      </c>
      <c r="B1330" s="4" t="s">
        <v>252</v>
      </c>
      <c r="C1330" s="5" t="s">
        <v>8</v>
      </c>
      <c r="D1330" s="5" t="s">
        <v>2170</v>
      </c>
      <c r="E1330" s="4" t="s">
        <v>2171</v>
      </c>
      <c r="F1330" s="36">
        <v>229279</v>
      </c>
      <c r="G1330" s="36">
        <v>0</v>
      </c>
      <c r="H1330" s="36">
        <v>229279</v>
      </c>
      <c r="I1330" s="4" t="s">
        <v>100</v>
      </c>
      <c r="J1330" s="4" t="s">
        <v>1527</v>
      </c>
      <c r="K1330" s="12">
        <f t="shared" si="101"/>
        <v>229279000</v>
      </c>
      <c r="L1330" s="12">
        <f t="shared" si="102"/>
        <v>0</v>
      </c>
      <c r="M1330" s="12">
        <f t="shared" si="103"/>
        <v>229279000</v>
      </c>
      <c r="N1330" s="13" t="str">
        <f t="shared" si="104"/>
        <v>UNICOMUNAL</v>
      </c>
      <c r="O1330" s="13" t="str">
        <f t="shared" si="105"/>
        <v>UNIPROVINCIAL</v>
      </c>
      <c r="P1330" s="13" t="str">
        <f>_xlfn.XLOOKUP($A1330,ZONAS!$A$2:$A$18,ZONAS!$B$2:$B$18)</f>
        <v>AUSTRAL</v>
      </c>
      <c r="Q1330" s="13" t="str">
        <f>_xlfn.XLOOKUP($B1330,ZONAS!$D$2:$D$11,ZONAS!$E$2:$E$11)</f>
        <v>DOHR</v>
      </c>
    </row>
    <row r="1331" spans="1:17" ht="25.5" x14ac:dyDescent="0.2">
      <c r="A1331" s="4" t="s">
        <v>95</v>
      </c>
      <c r="B1331" s="4" t="s">
        <v>252</v>
      </c>
      <c r="C1331" s="5" t="s">
        <v>7</v>
      </c>
      <c r="D1331" s="5" t="s">
        <v>2057</v>
      </c>
      <c r="E1331" s="4" t="s">
        <v>2058</v>
      </c>
      <c r="F1331" s="36">
        <v>290285</v>
      </c>
      <c r="G1331" s="36">
        <v>117871.174</v>
      </c>
      <c r="H1331" s="36">
        <v>172413.826</v>
      </c>
      <c r="I1331" s="4" t="s">
        <v>4150</v>
      </c>
      <c r="J1331" s="4" t="s">
        <v>4151</v>
      </c>
      <c r="K1331" s="12">
        <f t="shared" si="101"/>
        <v>290285000</v>
      </c>
      <c r="L1331" s="12">
        <f t="shared" si="102"/>
        <v>117871174</v>
      </c>
      <c r="M1331" s="12">
        <f t="shared" si="103"/>
        <v>172413826</v>
      </c>
      <c r="N1331" s="13" t="str">
        <f t="shared" si="104"/>
        <v>UNICOMUNAL</v>
      </c>
      <c r="O1331" s="13" t="str">
        <f t="shared" si="105"/>
        <v>UNIPROVINCIAL</v>
      </c>
      <c r="P1331" s="13" t="str">
        <f>_xlfn.XLOOKUP($A1331,ZONAS!$A$2:$A$18,ZONAS!$B$2:$B$18)</f>
        <v>AUSTRAL</v>
      </c>
      <c r="Q1331" s="13" t="str">
        <f>_xlfn.XLOOKUP($B1331,ZONAS!$D$2:$D$11,ZONAS!$E$2:$E$11)</f>
        <v>DOHR</v>
      </c>
    </row>
    <row r="1332" spans="1:17" x14ac:dyDescent="0.2">
      <c r="A1332" s="4" t="s">
        <v>95</v>
      </c>
      <c r="B1332" s="4" t="s">
        <v>252</v>
      </c>
      <c r="C1332" s="5" t="s">
        <v>7</v>
      </c>
      <c r="D1332" s="5" t="s">
        <v>3153</v>
      </c>
      <c r="E1332" s="4" t="s">
        <v>3154</v>
      </c>
      <c r="F1332" s="36">
        <v>288654</v>
      </c>
      <c r="G1332" s="36">
        <v>1217.2860000000001</v>
      </c>
      <c r="H1332" s="36">
        <v>287436.71399999998</v>
      </c>
      <c r="I1332" s="4" t="s">
        <v>96</v>
      </c>
      <c r="J1332" s="4" t="s">
        <v>97</v>
      </c>
      <c r="K1332" s="12">
        <f t="shared" si="101"/>
        <v>288654000</v>
      </c>
      <c r="L1332" s="12">
        <f t="shared" si="102"/>
        <v>1217286</v>
      </c>
      <c r="M1332" s="12">
        <f t="shared" si="103"/>
        <v>287436714</v>
      </c>
      <c r="N1332" s="13" t="str">
        <f t="shared" si="104"/>
        <v>UNICOMUNAL</v>
      </c>
      <c r="O1332" s="13" t="str">
        <f t="shared" si="105"/>
        <v>UNIPROVINCIAL</v>
      </c>
      <c r="P1332" s="13" t="str">
        <f>_xlfn.XLOOKUP($A1332,ZONAS!$A$2:$A$18,ZONAS!$B$2:$B$18)</f>
        <v>AUSTRAL</v>
      </c>
      <c r="Q1332" s="13" t="str">
        <f>_xlfn.XLOOKUP($B1332,ZONAS!$D$2:$D$11,ZONAS!$E$2:$E$11)</f>
        <v>DOHR</v>
      </c>
    </row>
    <row r="1333" spans="1:17" x14ac:dyDescent="0.2">
      <c r="A1333" s="4" t="s">
        <v>95</v>
      </c>
      <c r="B1333" s="4" t="s">
        <v>252</v>
      </c>
      <c r="C1333" s="5" t="s">
        <v>7</v>
      </c>
      <c r="D1333" s="5" t="s">
        <v>2059</v>
      </c>
      <c r="E1333" s="4" t="s">
        <v>2060</v>
      </c>
      <c r="F1333" s="36">
        <v>155320</v>
      </c>
      <c r="G1333" s="36">
        <v>0</v>
      </c>
      <c r="H1333" s="36">
        <v>155320</v>
      </c>
      <c r="I1333" s="4" t="s">
        <v>96</v>
      </c>
      <c r="J1333" s="4" t="s">
        <v>1537</v>
      </c>
      <c r="K1333" s="12">
        <f t="shared" si="101"/>
        <v>155320000</v>
      </c>
      <c r="L1333" s="12">
        <f t="shared" si="102"/>
        <v>0</v>
      </c>
      <c r="M1333" s="12">
        <f t="shared" si="103"/>
        <v>155320000</v>
      </c>
      <c r="N1333" s="13" t="str">
        <f t="shared" si="104"/>
        <v>UNICOMUNAL</v>
      </c>
      <c r="O1333" s="13" t="str">
        <f t="shared" si="105"/>
        <v>UNIPROVINCIAL</v>
      </c>
      <c r="P1333" s="13" t="str">
        <f>_xlfn.XLOOKUP($A1333,ZONAS!$A$2:$A$18,ZONAS!$B$2:$B$18)</f>
        <v>AUSTRAL</v>
      </c>
      <c r="Q1333" s="13" t="str">
        <f>_xlfn.XLOOKUP($B1333,ZONAS!$D$2:$D$11,ZONAS!$E$2:$E$11)</f>
        <v>DOHR</v>
      </c>
    </row>
    <row r="1334" spans="1:17" x14ac:dyDescent="0.2">
      <c r="A1334" s="4" t="s">
        <v>95</v>
      </c>
      <c r="B1334" s="4" t="s">
        <v>252</v>
      </c>
      <c r="C1334" s="5" t="s">
        <v>7</v>
      </c>
      <c r="D1334" s="5" t="s">
        <v>2061</v>
      </c>
      <c r="E1334" s="4" t="s">
        <v>2062</v>
      </c>
      <c r="F1334" s="36">
        <v>101344</v>
      </c>
      <c r="G1334" s="36">
        <v>0</v>
      </c>
      <c r="H1334" s="36">
        <v>101344</v>
      </c>
      <c r="I1334" s="4" t="s">
        <v>96</v>
      </c>
      <c r="J1334" s="4" t="s">
        <v>1537</v>
      </c>
      <c r="K1334" s="12">
        <f t="shared" si="101"/>
        <v>101344000</v>
      </c>
      <c r="L1334" s="12">
        <f t="shared" si="102"/>
        <v>0</v>
      </c>
      <c r="M1334" s="12">
        <f t="shared" si="103"/>
        <v>101344000</v>
      </c>
      <c r="N1334" s="13" t="str">
        <f t="shared" si="104"/>
        <v>UNICOMUNAL</v>
      </c>
      <c r="O1334" s="13" t="str">
        <f t="shared" si="105"/>
        <v>UNIPROVINCIAL</v>
      </c>
      <c r="P1334" s="13" t="str">
        <f>_xlfn.XLOOKUP($A1334,ZONAS!$A$2:$A$18,ZONAS!$B$2:$B$18)</f>
        <v>AUSTRAL</v>
      </c>
      <c r="Q1334" s="13" t="str">
        <f>_xlfn.XLOOKUP($B1334,ZONAS!$D$2:$D$11,ZONAS!$E$2:$E$11)</f>
        <v>DOHR</v>
      </c>
    </row>
    <row r="1335" spans="1:17" x14ac:dyDescent="0.2">
      <c r="A1335" s="4" t="s">
        <v>95</v>
      </c>
      <c r="B1335" s="4" t="s">
        <v>252</v>
      </c>
      <c r="C1335" s="5" t="s">
        <v>7</v>
      </c>
      <c r="D1335" s="5" t="s">
        <v>2063</v>
      </c>
      <c r="E1335" s="4" t="s">
        <v>2064</v>
      </c>
      <c r="F1335" s="36">
        <v>57180</v>
      </c>
      <c r="G1335" s="36">
        <v>6697</v>
      </c>
      <c r="H1335" s="36">
        <v>50483</v>
      </c>
      <c r="I1335" s="4" t="s">
        <v>100</v>
      </c>
      <c r="J1335" s="4" t="s">
        <v>1470</v>
      </c>
      <c r="K1335" s="12">
        <f t="shared" si="101"/>
        <v>57180000</v>
      </c>
      <c r="L1335" s="12">
        <f t="shared" si="102"/>
        <v>6697000</v>
      </c>
      <c r="M1335" s="12">
        <f t="shared" si="103"/>
        <v>50483000</v>
      </c>
      <c r="N1335" s="13" t="str">
        <f t="shared" si="104"/>
        <v>UNICOMUNAL</v>
      </c>
      <c r="O1335" s="13" t="str">
        <f t="shared" si="105"/>
        <v>UNIPROVINCIAL</v>
      </c>
      <c r="P1335" s="13" t="str">
        <f>_xlfn.XLOOKUP($A1335,ZONAS!$A$2:$A$18,ZONAS!$B$2:$B$18)</f>
        <v>AUSTRAL</v>
      </c>
      <c r="Q1335" s="13" t="str">
        <f>_xlfn.XLOOKUP($B1335,ZONAS!$D$2:$D$11,ZONAS!$E$2:$E$11)</f>
        <v>DOHR</v>
      </c>
    </row>
    <row r="1336" spans="1:17" x14ac:dyDescent="0.2">
      <c r="A1336" s="4" t="s">
        <v>95</v>
      </c>
      <c r="B1336" s="4" t="s">
        <v>252</v>
      </c>
      <c r="C1336" s="5" t="s">
        <v>7</v>
      </c>
      <c r="D1336" s="5" t="s">
        <v>2695</v>
      </c>
      <c r="E1336" s="4" t="s">
        <v>2696</v>
      </c>
      <c r="F1336" s="36">
        <v>232430</v>
      </c>
      <c r="G1336" s="36">
        <v>0</v>
      </c>
      <c r="H1336" s="36">
        <v>232430</v>
      </c>
      <c r="I1336" s="4" t="s">
        <v>99</v>
      </c>
      <c r="J1336" s="4" t="s">
        <v>99</v>
      </c>
      <c r="K1336" s="12">
        <f t="shared" si="101"/>
        <v>232430000</v>
      </c>
      <c r="L1336" s="12">
        <f t="shared" si="102"/>
        <v>0</v>
      </c>
      <c r="M1336" s="12">
        <f t="shared" si="103"/>
        <v>232430000</v>
      </c>
      <c r="N1336" s="13" t="str">
        <f t="shared" si="104"/>
        <v>UNICOMUNAL</v>
      </c>
      <c r="O1336" s="13" t="str">
        <f t="shared" si="105"/>
        <v>UNIPROVINCIAL</v>
      </c>
      <c r="P1336" s="13" t="str">
        <f>_xlfn.XLOOKUP($A1336,ZONAS!$A$2:$A$18,ZONAS!$B$2:$B$18)</f>
        <v>AUSTRAL</v>
      </c>
      <c r="Q1336" s="13" t="str">
        <f>_xlfn.XLOOKUP($B1336,ZONAS!$D$2:$D$11,ZONAS!$E$2:$E$11)</f>
        <v>DOHR</v>
      </c>
    </row>
    <row r="1337" spans="1:17" x14ac:dyDescent="0.2">
      <c r="A1337" s="4" t="s">
        <v>95</v>
      </c>
      <c r="B1337" s="4" t="s">
        <v>252</v>
      </c>
      <c r="C1337" s="5" t="s">
        <v>7</v>
      </c>
      <c r="D1337" s="5" t="s">
        <v>1464</v>
      </c>
      <c r="E1337" s="4" t="s">
        <v>2601</v>
      </c>
      <c r="F1337" s="36">
        <v>161853</v>
      </c>
      <c r="G1337" s="36">
        <v>145697.66099999999</v>
      </c>
      <c r="H1337" s="36">
        <v>16155.339000000007</v>
      </c>
      <c r="I1337" s="4" t="s">
        <v>96</v>
      </c>
      <c r="J1337" s="4" t="s">
        <v>97</v>
      </c>
      <c r="K1337" s="12">
        <f t="shared" si="101"/>
        <v>161853000</v>
      </c>
      <c r="L1337" s="12">
        <f t="shared" si="102"/>
        <v>145697661</v>
      </c>
      <c r="M1337" s="12">
        <f t="shared" si="103"/>
        <v>16155339.000000007</v>
      </c>
      <c r="N1337" s="13" t="str">
        <f t="shared" si="104"/>
        <v>UNICOMUNAL</v>
      </c>
      <c r="O1337" s="13" t="str">
        <f t="shared" si="105"/>
        <v>UNIPROVINCIAL</v>
      </c>
      <c r="P1337" s="13" t="str">
        <f>_xlfn.XLOOKUP($A1337,ZONAS!$A$2:$A$18,ZONAS!$B$2:$B$18)</f>
        <v>AUSTRAL</v>
      </c>
      <c r="Q1337" s="13" t="str">
        <f>_xlfn.XLOOKUP($B1337,ZONAS!$D$2:$D$11,ZONAS!$E$2:$E$11)</f>
        <v>DOHR</v>
      </c>
    </row>
    <row r="1338" spans="1:17" x14ac:dyDescent="0.2">
      <c r="A1338" s="4" t="s">
        <v>95</v>
      </c>
      <c r="B1338" s="4" t="s">
        <v>252</v>
      </c>
      <c r="C1338" s="5" t="s">
        <v>7</v>
      </c>
      <c r="D1338" s="5" t="s">
        <v>1465</v>
      </c>
      <c r="E1338" s="4" t="s">
        <v>1466</v>
      </c>
      <c r="F1338" s="36">
        <v>34247</v>
      </c>
      <c r="G1338" s="36">
        <v>18381.273000000001</v>
      </c>
      <c r="H1338" s="36">
        <v>15865.726999999999</v>
      </c>
      <c r="I1338" s="4" t="s">
        <v>96</v>
      </c>
      <c r="J1338" s="4" t="s">
        <v>97</v>
      </c>
      <c r="K1338" s="12">
        <f t="shared" si="101"/>
        <v>34247000</v>
      </c>
      <c r="L1338" s="12">
        <f t="shared" si="102"/>
        <v>18381273</v>
      </c>
      <c r="M1338" s="12">
        <f t="shared" si="103"/>
        <v>15865726.999999998</v>
      </c>
      <c r="N1338" s="13" t="str">
        <f t="shared" si="104"/>
        <v>UNICOMUNAL</v>
      </c>
      <c r="O1338" s="13" t="str">
        <f t="shared" si="105"/>
        <v>UNIPROVINCIAL</v>
      </c>
      <c r="P1338" s="13" t="str">
        <f>_xlfn.XLOOKUP($A1338,ZONAS!$A$2:$A$18,ZONAS!$B$2:$B$18)</f>
        <v>AUSTRAL</v>
      </c>
      <c r="Q1338" s="13" t="str">
        <f>_xlfn.XLOOKUP($B1338,ZONAS!$D$2:$D$11,ZONAS!$E$2:$E$11)</f>
        <v>DOHR</v>
      </c>
    </row>
    <row r="1339" spans="1:17" x14ac:dyDescent="0.2">
      <c r="A1339" s="4" t="s">
        <v>95</v>
      </c>
      <c r="B1339" s="4" t="s">
        <v>252</v>
      </c>
      <c r="C1339" s="5" t="s">
        <v>7</v>
      </c>
      <c r="D1339" s="5" t="s">
        <v>2172</v>
      </c>
      <c r="E1339" s="4" t="s">
        <v>2607</v>
      </c>
      <c r="F1339" s="36">
        <v>1159016</v>
      </c>
      <c r="G1339" s="36">
        <v>508686.40100000001</v>
      </c>
      <c r="H1339" s="36">
        <v>650329.59899999993</v>
      </c>
      <c r="I1339" s="4" t="s">
        <v>23</v>
      </c>
      <c r="J1339" s="4" t="s">
        <v>24</v>
      </c>
      <c r="K1339" s="12">
        <f t="shared" si="101"/>
        <v>1159016000</v>
      </c>
      <c r="L1339" s="12">
        <f t="shared" si="102"/>
        <v>508686401</v>
      </c>
      <c r="M1339" s="12">
        <f t="shared" si="103"/>
        <v>650329598.99999988</v>
      </c>
      <c r="N1339" s="13" t="str">
        <f t="shared" si="104"/>
        <v>INTERCOMUNAL</v>
      </c>
      <c r="O1339" s="13" t="str">
        <f t="shared" si="105"/>
        <v>INTERPROVINCIAL</v>
      </c>
      <c r="P1339" s="13" t="str">
        <f>_xlfn.XLOOKUP($A1339,ZONAS!$A$2:$A$18,ZONAS!$B$2:$B$18)</f>
        <v>AUSTRAL</v>
      </c>
      <c r="Q1339" s="13" t="str">
        <f>_xlfn.XLOOKUP($B1339,ZONAS!$D$2:$D$11,ZONAS!$E$2:$E$11)</f>
        <v>DOHR</v>
      </c>
    </row>
    <row r="1340" spans="1:17" x14ac:dyDescent="0.2">
      <c r="A1340" s="4" t="s">
        <v>95</v>
      </c>
      <c r="B1340" s="4" t="s">
        <v>257</v>
      </c>
      <c r="C1340" s="5" t="s">
        <v>8</v>
      </c>
      <c r="D1340" s="5" t="s">
        <v>1467</v>
      </c>
      <c r="E1340" s="4" t="s">
        <v>3155</v>
      </c>
      <c r="F1340" s="36">
        <v>83000</v>
      </c>
      <c r="G1340" s="36">
        <v>51519.451999999997</v>
      </c>
      <c r="H1340" s="36">
        <v>31480.548000000003</v>
      </c>
      <c r="I1340" s="4" t="s">
        <v>99</v>
      </c>
      <c r="J1340" s="4" t="s">
        <v>1468</v>
      </c>
      <c r="K1340" s="12">
        <f t="shared" si="101"/>
        <v>83000000</v>
      </c>
      <c r="L1340" s="12">
        <f t="shared" si="102"/>
        <v>51519452</v>
      </c>
      <c r="M1340" s="12">
        <f t="shared" si="103"/>
        <v>31480548.000000004</v>
      </c>
      <c r="N1340" s="13" t="str">
        <f t="shared" si="104"/>
        <v>UNICOMUNAL</v>
      </c>
      <c r="O1340" s="13" t="str">
        <f t="shared" si="105"/>
        <v>UNIPROVINCIAL</v>
      </c>
      <c r="P1340" s="13" t="str">
        <f>_xlfn.XLOOKUP($A1340,ZONAS!$A$2:$A$18,ZONAS!$B$2:$B$18)</f>
        <v>AUSTRAL</v>
      </c>
      <c r="Q1340" s="13" t="str">
        <f>_xlfn.XLOOKUP($B1340,ZONAS!$D$2:$D$11,ZONAS!$E$2:$E$11)</f>
        <v>DVIA</v>
      </c>
    </row>
    <row r="1341" spans="1:17" x14ac:dyDescent="0.2">
      <c r="A1341" s="4" t="s">
        <v>95</v>
      </c>
      <c r="B1341" s="4" t="s">
        <v>257</v>
      </c>
      <c r="C1341" s="5" t="s">
        <v>7</v>
      </c>
      <c r="D1341" s="5" t="s">
        <v>1480</v>
      </c>
      <c r="E1341" s="4" t="s">
        <v>1481</v>
      </c>
      <c r="F1341" s="36">
        <v>3799000</v>
      </c>
      <c r="G1341" s="36">
        <v>101844.742</v>
      </c>
      <c r="H1341" s="36">
        <v>3697155.2579999999</v>
      </c>
      <c r="I1341" s="4" t="s">
        <v>96</v>
      </c>
      <c r="J1341" s="4" t="s">
        <v>1475</v>
      </c>
      <c r="K1341" s="12">
        <f t="shared" si="101"/>
        <v>3799000000</v>
      </c>
      <c r="L1341" s="12">
        <f t="shared" si="102"/>
        <v>101844742</v>
      </c>
      <c r="M1341" s="12">
        <f t="shared" si="103"/>
        <v>3697155258</v>
      </c>
      <c r="N1341" s="13" t="str">
        <f t="shared" si="104"/>
        <v>UNICOMUNAL</v>
      </c>
      <c r="O1341" s="13" t="str">
        <f t="shared" si="105"/>
        <v>UNIPROVINCIAL</v>
      </c>
      <c r="P1341" s="13" t="str">
        <f>_xlfn.XLOOKUP($A1341,ZONAS!$A$2:$A$18,ZONAS!$B$2:$B$18)</f>
        <v>AUSTRAL</v>
      </c>
      <c r="Q1341" s="13" t="str">
        <f>_xlfn.XLOOKUP($B1341,ZONAS!$D$2:$D$11,ZONAS!$E$2:$E$11)</f>
        <v>DVIA</v>
      </c>
    </row>
    <row r="1342" spans="1:17" x14ac:dyDescent="0.2">
      <c r="A1342" s="4" t="s">
        <v>95</v>
      </c>
      <c r="B1342" s="4" t="s">
        <v>257</v>
      </c>
      <c r="C1342" s="5" t="s">
        <v>7</v>
      </c>
      <c r="D1342" s="5" t="s">
        <v>1482</v>
      </c>
      <c r="E1342" s="4" t="s">
        <v>1483</v>
      </c>
      <c r="F1342" s="36">
        <v>5000</v>
      </c>
      <c r="G1342" s="36">
        <v>24.471</v>
      </c>
      <c r="H1342" s="36">
        <v>4975.5290000000005</v>
      </c>
      <c r="I1342" s="4" t="s">
        <v>100</v>
      </c>
      <c r="J1342" s="4" t="s">
        <v>1470</v>
      </c>
      <c r="K1342" s="12">
        <f t="shared" si="101"/>
        <v>5000000</v>
      </c>
      <c r="L1342" s="12">
        <f t="shared" si="102"/>
        <v>24471</v>
      </c>
      <c r="M1342" s="12">
        <f t="shared" si="103"/>
        <v>4975529</v>
      </c>
      <c r="N1342" s="13" t="str">
        <f t="shared" si="104"/>
        <v>UNICOMUNAL</v>
      </c>
      <c r="O1342" s="13" t="str">
        <f t="shared" si="105"/>
        <v>UNIPROVINCIAL</v>
      </c>
      <c r="P1342" s="13" t="str">
        <f>_xlfn.XLOOKUP($A1342,ZONAS!$A$2:$A$18,ZONAS!$B$2:$B$18)</f>
        <v>AUSTRAL</v>
      </c>
      <c r="Q1342" s="13" t="str">
        <f>_xlfn.XLOOKUP($B1342,ZONAS!$D$2:$D$11,ZONAS!$E$2:$E$11)</f>
        <v>DVIA</v>
      </c>
    </row>
    <row r="1343" spans="1:17" x14ac:dyDescent="0.2">
      <c r="A1343" s="4" t="s">
        <v>95</v>
      </c>
      <c r="B1343" s="4" t="s">
        <v>257</v>
      </c>
      <c r="C1343" s="5" t="s">
        <v>7</v>
      </c>
      <c r="D1343" s="5" t="s">
        <v>1484</v>
      </c>
      <c r="E1343" s="4" t="s">
        <v>1485</v>
      </c>
      <c r="F1343" s="36">
        <v>275000</v>
      </c>
      <c r="G1343" s="36">
        <v>244564.26800000001</v>
      </c>
      <c r="H1343" s="36">
        <v>30435.732</v>
      </c>
      <c r="I1343" s="4" t="s">
        <v>100</v>
      </c>
      <c r="J1343" s="4" t="s">
        <v>1470</v>
      </c>
      <c r="K1343" s="12">
        <f t="shared" si="101"/>
        <v>275000000</v>
      </c>
      <c r="L1343" s="12">
        <f t="shared" si="102"/>
        <v>244564268</v>
      </c>
      <c r="M1343" s="12">
        <f t="shared" si="103"/>
        <v>30435732</v>
      </c>
      <c r="N1343" s="13" t="str">
        <f t="shared" si="104"/>
        <v>UNICOMUNAL</v>
      </c>
      <c r="O1343" s="13" t="str">
        <f t="shared" si="105"/>
        <v>UNIPROVINCIAL</v>
      </c>
      <c r="P1343" s="13" t="str">
        <f>_xlfn.XLOOKUP($A1343,ZONAS!$A$2:$A$18,ZONAS!$B$2:$B$18)</f>
        <v>AUSTRAL</v>
      </c>
      <c r="Q1343" s="13" t="str">
        <f>_xlfn.XLOOKUP($B1343,ZONAS!$D$2:$D$11,ZONAS!$E$2:$E$11)</f>
        <v>DVIA</v>
      </c>
    </row>
    <row r="1344" spans="1:17" x14ac:dyDescent="0.2">
      <c r="A1344" s="4" t="s">
        <v>95</v>
      </c>
      <c r="B1344" s="4" t="s">
        <v>257</v>
      </c>
      <c r="C1344" s="5" t="s">
        <v>7</v>
      </c>
      <c r="D1344" s="5" t="s">
        <v>1486</v>
      </c>
      <c r="E1344" s="4" t="s">
        <v>1487</v>
      </c>
      <c r="F1344" s="36">
        <v>1430000</v>
      </c>
      <c r="G1344" s="36">
        <v>1927.1510000000001</v>
      </c>
      <c r="H1344" s="36">
        <v>1428072.8489999999</v>
      </c>
      <c r="I1344" s="4" t="s">
        <v>99</v>
      </c>
      <c r="J1344" s="4" t="s">
        <v>1488</v>
      </c>
      <c r="K1344" s="12">
        <f t="shared" si="101"/>
        <v>1430000000</v>
      </c>
      <c r="L1344" s="12">
        <f t="shared" si="102"/>
        <v>1927151</v>
      </c>
      <c r="M1344" s="12">
        <f t="shared" si="103"/>
        <v>1428072849</v>
      </c>
      <c r="N1344" s="13" t="str">
        <f t="shared" si="104"/>
        <v>UNICOMUNAL</v>
      </c>
      <c r="O1344" s="13" t="str">
        <f t="shared" si="105"/>
        <v>UNIPROVINCIAL</v>
      </c>
      <c r="P1344" s="13" t="str">
        <f>_xlfn.XLOOKUP($A1344,ZONAS!$A$2:$A$18,ZONAS!$B$2:$B$18)</f>
        <v>AUSTRAL</v>
      </c>
      <c r="Q1344" s="13" t="str">
        <f>_xlfn.XLOOKUP($B1344,ZONAS!$D$2:$D$11,ZONAS!$E$2:$E$11)</f>
        <v>DVIA</v>
      </c>
    </row>
    <row r="1345" spans="1:17" x14ac:dyDescent="0.2">
      <c r="A1345" s="4" t="s">
        <v>95</v>
      </c>
      <c r="B1345" s="4" t="s">
        <v>257</v>
      </c>
      <c r="C1345" s="5" t="s">
        <v>7</v>
      </c>
      <c r="D1345" s="5" t="s">
        <v>1489</v>
      </c>
      <c r="E1345" s="4" t="s">
        <v>1490</v>
      </c>
      <c r="F1345" s="36">
        <v>1652020</v>
      </c>
      <c r="G1345" s="36">
        <v>0</v>
      </c>
      <c r="H1345" s="36">
        <v>1652020</v>
      </c>
      <c r="I1345" s="4" t="s">
        <v>99</v>
      </c>
      <c r="J1345" s="4" t="s">
        <v>1488</v>
      </c>
      <c r="K1345" s="12">
        <f t="shared" si="101"/>
        <v>1652020000</v>
      </c>
      <c r="L1345" s="12">
        <f t="shared" si="102"/>
        <v>0</v>
      </c>
      <c r="M1345" s="12">
        <f t="shared" si="103"/>
        <v>1652020000</v>
      </c>
      <c r="N1345" s="13" t="str">
        <f t="shared" si="104"/>
        <v>UNICOMUNAL</v>
      </c>
      <c r="O1345" s="13" t="str">
        <f t="shared" si="105"/>
        <v>UNIPROVINCIAL</v>
      </c>
      <c r="P1345" s="13" t="str">
        <f>_xlfn.XLOOKUP($A1345,ZONAS!$A$2:$A$18,ZONAS!$B$2:$B$18)</f>
        <v>AUSTRAL</v>
      </c>
      <c r="Q1345" s="13" t="str">
        <f>_xlfn.XLOOKUP($B1345,ZONAS!$D$2:$D$11,ZONAS!$E$2:$E$11)</f>
        <v>DVIA</v>
      </c>
    </row>
    <row r="1346" spans="1:17" x14ac:dyDescent="0.2">
      <c r="A1346" s="4" t="s">
        <v>95</v>
      </c>
      <c r="B1346" s="4" t="s">
        <v>257</v>
      </c>
      <c r="C1346" s="5" t="s">
        <v>7</v>
      </c>
      <c r="D1346" s="5" t="s">
        <v>2608</v>
      </c>
      <c r="E1346" s="4" t="s">
        <v>2609</v>
      </c>
      <c r="F1346" s="36">
        <v>700000</v>
      </c>
      <c r="G1346" s="36">
        <v>0</v>
      </c>
      <c r="H1346" s="36">
        <v>700000</v>
      </c>
      <c r="I1346" s="4" t="s">
        <v>100</v>
      </c>
      <c r="J1346" s="4" t="s">
        <v>1478</v>
      </c>
      <c r="K1346" s="12">
        <f t="shared" si="101"/>
        <v>700000000</v>
      </c>
      <c r="L1346" s="12">
        <f t="shared" si="102"/>
        <v>0</v>
      </c>
      <c r="M1346" s="12">
        <f t="shared" si="103"/>
        <v>700000000</v>
      </c>
      <c r="N1346" s="13" t="str">
        <f t="shared" si="104"/>
        <v>UNICOMUNAL</v>
      </c>
      <c r="O1346" s="13" t="str">
        <f t="shared" si="105"/>
        <v>UNIPROVINCIAL</v>
      </c>
      <c r="P1346" s="13" t="str">
        <f>_xlfn.XLOOKUP($A1346,ZONAS!$A$2:$A$18,ZONAS!$B$2:$B$18)</f>
        <v>AUSTRAL</v>
      </c>
      <c r="Q1346" s="13" t="str">
        <f>_xlfn.XLOOKUP($B1346,ZONAS!$D$2:$D$11,ZONAS!$E$2:$E$11)</f>
        <v>DVIA</v>
      </c>
    </row>
    <row r="1347" spans="1:17" x14ac:dyDescent="0.2">
      <c r="A1347" s="4" t="s">
        <v>95</v>
      </c>
      <c r="B1347" s="4" t="s">
        <v>257</v>
      </c>
      <c r="C1347" s="5" t="s">
        <v>7</v>
      </c>
      <c r="D1347" s="5" t="s">
        <v>3869</v>
      </c>
      <c r="E1347" s="4" t="s">
        <v>3870</v>
      </c>
      <c r="F1347" s="36">
        <v>11400</v>
      </c>
      <c r="G1347" s="36">
        <v>0</v>
      </c>
      <c r="H1347" s="36">
        <v>11400</v>
      </c>
      <c r="I1347" s="4" t="s">
        <v>23</v>
      </c>
      <c r="J1347" s="4" t="s">
        <v>24</v>
      </c>
      <c r="K1347" s="12">
        <f t="shared" ref="K1347:K1410" si="106">F1347*1000</f>
        <v>11400000</v>
      </c>
      <c r="L1347" s="12">
        <f t="shared" ref="L1347:L1410" si="107">G1347*1000</f>
        <v>0</v>
      </c>
      <c r="M1347" s="12">
        <f t="shared" ref="M1347:M1410" si="108">H1347*1000</f>
        <v>11400000</v>
      </c>
      <c r="N1347" s="13" t="str">
        <f t="shared" ref="N1347:N1410" si="109">IF(J1347="intercomunal","INTERCOMUNAL","UNICOMUNAL")</f>
        <v>INTERCOMUNAL</v>
      </c>
      <c r="O1347" s="13" t="str">
        <f t="shared" ref="O1347:O1410" si="110">IF(I1347="INTERPROVINCIAL","INTERPROVINCIAL","UNIPROVINCIAL")</f>
        <v>INTERPROVINCIAL</v>
      </c>
      <c r="P1347" s="13" t="str">
        <f>_xlfn.XLOOKUP($A1347,ZONAS!$A$2:$A$18,ZONAS!$B$2:$B$18)</f>
        <v>AUSTRAL</v>
      </c>
      <c r="Q1347" s="13" t="str">
        <f>_xlfn.XLOOKUP($B1347,ZONAS!$D$2:$D$11,ZONAS!$E$2:$E$11)</f>
        <v>DVIA</v>
      </c>
    </row>
    <row r="1348" spans="1:17" x14ac:dyDescent="0.2">
      <c r="A1348" s="4" t="s">
        <v>95</v>
      </c>
      <c r="B1348" s="4" t="s">
        <v>257</v>
      </c>
      <c r="C1348" s="5" t="s">
        <v>7</v>
      </c>
      <c r="D1348" s="5" t="s">
        <v>3156</v>
      </c>
      <c r="E1348" s="4" t="s">
        <v>3157</v>
      </c>
      <c r="F1348" s="36">
        <v>121000</v>
      </c>
      <c r="G1348" s="36">
        <v>0</v>
      </c>
      <c r="H1348" s="36">
        <v>121000</v>
      </c>
      <c r="I1348" s="4" t="s">
        <v>1491</v>
      </c>
      <c r="J1348" s="4" t="s">
        <v>3158</v>
      </c>
      <c r="K1348" s="12">
        <f t="shared" si="106"/>
        <v>121000000</v>
      </c>
      <c r="L1348" s="12">
        <f t="shared" si="107"/>
        <v>0</v>
      </c>
      <c r="M1348" s="12">
        <f t="shared" si="108"/>
        <v>121000000</v>
      </c>
      <c r="N1348" s="13" t="str">
        <f t="shared" si="109"/>
        <v>UNICOMUNAL</v>
      </c>
      <c r="O1348" s="13" t="str">
        <f t="shared" si="110"/>
        <v>UNIPROVINCIAL</v>
      </c>
      <c r="P1348" s="13" t="str">
        <f>_xlfn.XLOOKUP($A1348,ZONAS!$A$2:$A$18,ZONAS!$B$2:$B$18)</f>
        <v>AUSTRAL</v>
      </c>
      <c r="Q1348" s="13" t="str">
        <f>_xlfn.XLOOKUP($B1348,ZONAS!$D$2:$D$11,ZONAS!$E$2:$E$11)</f>
        <v>DVIA</v>
      </c>
    </row>
    <row r="1349" spans="1:17" x14ac:dyDescent="0.2">
      <c r="A1349" s="4" t="s">
        <v>95</v>
      </c>
      <c r="B1349" s="4" t="s">
        <v>257</v>
      </c>
      <c r="C1349" s="5" t="s">
        <v>7</v>
      </c>
      <c r="D1349" s="5" t="s">
        <v>1492</v>
      </c>
      <c r="E1349" s="4" t="s">
        <v>1493</v>
      </c>
      <c r="F1349" s="36">
        <v>3743000</v>
      </c>
      <c r="G1349" s="36">
        <v>67135.672999999995</v>
      </c>
      <c r="H1349" s="36">
        <v>3675864.327</v>
      </c>
      <c r="I1349" s="4" t="s">
        <v>100</v>
      </c>
      <c r="J1349" s="4" t="s">
        <v>1494</v>
      </c>
      <c r="K1349" s="12">
        <f t="shared" si="106"/>
        <v>3743000000</v>
      </c>
      <c r="L1349" s="12">
        <f t="shared" si="107"/>
        <v>67135673</v>
      </c>
      <c r="M1349" s="12">
        <f t="shared" si="108"/>
        <v>3675864327</v>
      </c>
      <c r="N1349" s="13" t="str">
        <f t="shared" si="109"/>
        <v>UNICOMUNAL</v>
      </c>
      <c r="O1349" s="13" t="str">
        <f t="shared" si="110"/>
        <v>UNIPROVINCIAL</v>
      </c>
      <c r="P1349" s="13" t="str">
        <f>_xlfn.XLOOKUP($A1349,ZONAS!$A$2:$A$18,ZONAS!$B$2:$B$18)</f>
        <v>AUSTRAL</v>
      </c>
      <c r="Q1349" s="13" t="str">
        <f>_xlfn.XLOOKUP($B1349,ZONAS!$D$2:$D$11,ZONAS!$E$2:$E$11)</f>
        <v>DVIA</v>
      </c>
    </row>
    <row r="1350" spans="1:17" x14ac:dyDescent="0.2">
      <c r="A1350" s="4" t="s">
        <v>95</v>
      </c>
      <c r="B1350" s="4" t="s">
        <v>257</v>
      </c>
      <c r="C1350" s="5" t="s">
        <v>7</v>
      </c>
      <c r="D1350" s="5" t="s">
        <v>1495</v>
      </c>
      <c r="E1350" s="4" t="s">
        <v>1496</v>
      </c>
      <c r="F1350" s="36">
        <v>7045000</v>
      </c>
      <c r="G1350" s="36">
        <v>898695.04</v>
      </c>
      <c r="H1350" s="36">
        <v>6146304.96</v>
      </c>
      <c r="I1350" s="4" t="s">
        <v>101</v>
      </c>
      <c r="J1350" s="4" t="s">
        <v>1497</v>
      </c>
      <c r="K1350" s="12">
        <f t="shared" si="106"/>
        <v>7045000000</v>
      </c>
      <c r="L1350" s="12">
        <f t="shared" si="107"/>
        <v>898695040</v>
      </c>
      <c r="M1350" s="12">
        <f t="shared" si="108"/>
        <v>6146304960</v>
      </c>
      <c r="N1350" s="13" t="str">
        <f t="shared" si="109"/>
        <v>UNICOMUNAL</v>
      </c>
      <c r="O1350" s="13" t="str">
        <f t="shared" si="110"/>
        <v>UNIPROVINCIAL</v>
      </c>
      <c r="P1350" s="13" t="str">
        <f>_xlfn.XLOOKUP($A1350,ZONAS!$A$2:$A$18,ZONAS!$B$2:$B$18)</f>
        <v>AUSTRAL</v>
      </c>
      <c r="Q1350" s="13" t="str">
        <f>_xlfn.XLOOKUP($B1350,ZONAS!$D$2:$D$11,ZONAS!$E$2:$E$11)</f>
        <v>DVIA</v>
      </c>
    </row>
    <row r="1351" spans="1:17" x14ac:dyDescent="0.2">
      <c r="A1351" s="4" t="s">
        <v>95</v>
      </c>
      <c r="B1351" s="4" t="s">
        <v>257</v>
      </c>
      <c r="C1351" s="5" t="s">
        <v>7</v>
      </c>
      <c r="D1351" s="5" t="s">
        <v>1498</v>
      </c>
      <c r="E1351" s="4" t="s">
        <v>1499</v>
      </c>
      <c r="F1351" s="36">
        <v>3117000</v>
      </c>
      <c r="G1351" s="36">
        <v>0</v>
      </c>
      <c r="H1351" s="36">
        <v>3117000</v>
      </c>
      <c r="I1351" s="4" t="s">
        <v>100</v>
      </c>
      <c r="J1351" s="4" t="s">
        <v>1470</v>
      </c>
      <c r="K1351" s="12">
        <f t="shared" si="106"/>
        <v>3117000000</v>
      </c>
      <c r="L1351" s="12">
        <f t="shared" si="107"/>
        <v>0</v>
      </c>
      <c r="M1351" s="12">
        <f t="shared" si="108"/>
        <v>3117000000</v>
      </c>
      <c r="N1351" s="13" t="str">
        <f t="shared" si="109"/>
        <v>UNICOMUNAL</v>
      </c>
      <c r="O1351" s="13" t="str">
        <f t="shared" si="110"/>
        <v>UNIPROVINCIAL</v>
      </c>
      <c r="P1351" s="13" t="str">
        <f>_xlfn.XLOOKUP($A1351,ZONAS!$A$2:$A$18,ZONAS!$B$2:$B$18)</f>
        <v>AUSTRAL</v>
      </c>
      <c r="Q1351" s="13" t="str">
        <f>_xlfn.XLOOKUP($B1351,ZONAS!$D$2:$D$11,ZONAS!$E$2:$E$11)</f>
        <v>DVIA</v>
      </c>
    </row>
    <row r="1352" spans="1:17" x14ac:dyDescent="0.2">
      <c r="A1352" s="4" t="s">
        <v>95</v>
      </c>
      <c r="B1352" s="4" t="s">
        <v>257</v>
      </c>
      <c r="C1352" s="5" t="s">
        <v>7</v>
      </c>
      <c r="D1352" s="5" t="s">
        <v>1500</v>
      </c>
      <c r="E1352" s="4" t="s">
        <v>1501</v>
      </c>
      <c r="F1352" s="36">
        <v>36000</v>
      </c>
      <c r="G1352" s="36">
        <v>33969.72</v>
      </c>
      <c r="H1352" s="36">
        <v>2030.2799999999988</v>
      </c>
      <c r="I1352" s="4" t="s">
        <v>99</v>
      </c>
      <c r="J1352" s="4" t="s">
        <v>1488</v>
      </c>
      <c r="K1352" s="12">
        <f t="shared" si="106"/>
        <v>36000000</v>
      </c>
      <c r="L1352" s="12">
        <f t="shared" si="107"/>
        <v>33969720</v>
      </c>
      <c r="M1352" s="12">
        <f t="shared" si="108"/>
        <v>2030279.9999999988</v>
      </c>
      <c r="N1352" s="13" t="str">
        <f t="shared" si="109"/>
        <v>UNICOMUNAL</v>
      </c>
      <c r="O1352" s="13" t="str">
        <f t="shared" si="110"/>
        <v>UNIPROVINCIAL</v>
      </c>
      <c r="P1352" s="13" t="str">
        <f>_xlfn.XLOOKUP($A1352,ZONAS!$A$2:$A$18,ZONAS!$B$2:$B$18)</f>
        <v>AUSTRAL</v>
      </c>
      <c r="Q1352" s="13" t="str">
        <f>_xlfn.XLOOKUP($B1352,ZONAS!$D$2:$D$11,ZONAS!$E$2:$E$11)</f>
        <v>DVIA</v>
      </c>
    </row>
    <row r="1353" spans="1:17" x14ac:dyDescent="0.2">
      <c r="A1353" s="4" t="s">
        <v>95</v>
      </c>
      <c r="B1353" s="4" t="s">
        <v>257</v>
      </c>
      <c r="C1353" s="5" t="s">
        <v>7</v>
      </c>
      <c r="D1353" s="5" t="s">
        <v>1502</v>
      </c>
      <c r="E1353" s="4" t="s">
        <v>1503</v>
      </c>
      <c r="F1353" s="36">
        <v>44665000</v>
      </c>
      <c r="G1353" s="36">
        <v>26858168.196999997</v>
      </c>
      <c r="H1353" s="36">
        <v>17806831.803000003</v>
      </c>
      <c r="I1353" s="4" t="s">
        <v>3159</v>
      </c>
      <c r="J1353" s="4" t="s">
        <v>3160</v>
      </c>
      <c r="K1353" s="12">
        <f t="shared" si="106"/>
        <v>44665000000</v>
      </c>
      <c r="L1353" s="12">
        <f t="shared" si="107"/>
        <v>26858168196.999996</v>
      </c>
      <c r="M1353" s="12">
        <f t="shared" si="108"/>
        <v>17806831803.000004</v>
      </c>
      <c r="N1353" s="13" t="str">
        <f t="shared" si="109"/>
        <v>UNICOMUNAL</v>
      </c>
      <c r="O1353" s="13" t="str">
        <f t="shared" si="110"/>
        <v>UNIPROVINCIAL</v>
      </c>
      <c r="P1353" s="13" t="str">
        <f>_xlfn.XLOOKUP($A1353,ZONAS!$A$2:$A$18,ZONAS!$B$2:$B$18)</f>
        <v>AUSTRAL</v>
      </c>
      <c r="Q1353" s="13" t="str">
        <f>_xlfn.XLOOKUP($B1353,ZONAS!$D$2:$D$11,ZONAS!$E$2:$E$11)</f>
        <v>DVIA</v>
      </c>
    </row>
    <row r="1354" spans="1:17" x14ac:dyDescent="0.2">
      <c r="A1354" s="4" t="s">
        <v>95</v>
      </c>
      <c r="B1354" s="4" t="s">
        <v>257</v>
      </c>
      <c r="C1354" s="5" t="s">
        <v>7</v>
      </c>
      <c r="D1354" s="5" t="s">
        <v>1469</v>
      </c>
      <c r="E1354" s="4" t="s">
        <v>1504</v>
      </c>
      <c r="F1354" s="36">
        <v>3215000</v>
      </c>
      <c r="G1354" s="36">
        <v>2260074.6170000001</v>
      </c>
      <c r="H1354" s="36">
        <v>954925.38300000003</v>
      </c>
      <c r="I1354" s="4" t="s">
        <v>100</v>
      </c>
      <c r="J1354" s="4" t="s">
        <v>1470</v>
      </c>
      <c r="K1354" s="12">
        <f t="shared" si="106"/>
        <v>3215000000</v>
      </c>
      <c r="L1354" s="12">
        <f t="shared" si="107"/>
        <v>2260074617</v>
      </c>
      <c r="M1354" s="12">
        <f t="shared" si="108"/>
        <v>954925383</v>
      </c>
      <c r="N1354" s="13" t="str">
        <f t="shared" si="109"/>
        <v>UNICOMUNAL</v>
      </c>
      <c r="O1354" s="13" t="str">
        <f t="shared" si="110"/>
        <v>UNIPROVINCIAL</v>
      </c>
      <c r="P1354" s="13" t="str">
        <f>_xlfn.XLOOKUP($A1354,ZONAS!$A$2:$A$18,ZONAS!$B$2:$B$18)</f>
        <v>AUSTRAL</v>
      </c>
      <c r="Q1354" s="13" t="str">
        <f>_xlfn.XLOOKUP($B1354,ZONAS!$D$2:$D$11,ZONAS!$E$2:$E$11)</f>
        <v>DVIA</v>
      </c>
    </row>
    <row r="1355" spans="1:17" x14ac:dyDescent="0.2">
      <c r="A1355" s="4" t="s">
        <v>95</v>
      </c>
      <c r="B1355" s="4" t="s">
        <v>257</v>
      </c>
      <c r="C1355" s="5" t="s">
        <v>7</v>
      </c>
      <c r="D1355" s="5" t="s">
        <v>2610</v>
      </c>
      <c r="E1355" s="4" t="s">
        <v>2611</v>
      </c>
      <c r="F1355" s="36">
        <v>5000</v>
      </c>
      <c r="G1355" s="36">
        <v>0</v>
      </c>
      <c r="H1355" s="36">
        <v>5000</v>
      </c>
      <c r="I1355" s="4" t="s">
        <v>101</v>
      </c>
      <c r="J1355" s="4" t="s">
        <v>1497</v>
      </c>
      <c r="K1355" s="12">
        <f t="shared" si="106"/>
        <v>5000000</v>
      </c>
      <c r="L1355" s="12">
        <f t="shared" si="107"/>
        <v>0</v>
      </c>
      <c r="M1355" s="12">
        <f t="shared" si="108"/>
        <v>5000000</v>
      </c>
      <c r="N1355" s="13" t="str">
        <f t="shared" si="109"/>
        <v>UNICOMUNAL</v>
      </c>
      <c r="O1355" s="13" t="str">
        <f t="shared" si="110"/>
        <v>UNIPROVINCIAL</v>
      </c>
      <c r="P1355" s="13" t="str">
        <f>_xlfn.XLOOKUP($A1355,ZONAS!$A$2:$A$18,ZONAS!$B$2:$B$18)</f>
        <v>AUSTRAL</v>
      </c>
      <c r="Q1355" s="13" t="str">
        <f>_xlfn.XLOOKUP($B1355,ZONAS!$D$2:$D$11,ZONAS!$E$2:$E$11)</f>
        <v>DVIA</v>
      </c>
    </row>
    <row r="1356" spans="1:17" x14ac:dyDescent="0.2">
      <c r="A1356" s="4" t="s">
        <v>95</v>
      </c>
      <c r="B1356" s="4" t="s">
        <v>257</v>
      </c>
      <c r="C1356" s="5" t="s">
        <v>7</v>
      </c>
      <c r="D1356" s="5" t="s">
        <v>1505</v>
      </c>
      <c r="E1356" s="4" t="s">
        <v>1506</v>
      </c>
      <c r="F1356" s="36">
        <v>197000</v>
      </c>
      <c r="G1356" s="36">
        <v>0</v>
      </c>
      <c r="H1356" s="36">
        <v>197000</v>
      </c>
      <c r="I1356" s="4" t="s">
        <v>101</v>
      </c>
      <c r="J1356" s="4" t="s">
        <v>102</v>
      </c>
      <c r="K1356" s="12">
        <f t="shared" si="106"/>
        <v>197000000</v>
      </c>
      <c r="L1356" s="12">
        <f t="shared" si="107"/>
        <v>0</v>
      </c>
      <c r="M1356" s="12">
        <f t="shared" si="108"/>
        <v>197000000</v>
      </c>
      <c r="N1356" s="13" t="str">
        <f t="shared" si="109"/>
        <v>UNICOMUNAL</v>
      </c>
      <c r="O1356" s="13" t="str">
        <f t="shared" si="110"/>
        <v>UNIPROVINCIAL</v>
      </c>
      <c r="P1356" s="13" t="str">
        <f>_xlfn.XLOOKUP($A1356,ZONAS!$A$2:$A$18,ZONAS!$B$2:$B$18)</f>
        <v>AUSTRAL</v>
      </c>
      <c r="Q1356" s="13" t="str">
        <f>_xlfn.XLOOKUP($B1356,ZONAS!$D$2:$D$11,ZONAS!$E$2:$E$11)</f>
        <v>DVIA</v>
      </c>
    </row>
    <row r="1357" spans="1:17" x14ac:dyDescent="0.2">
      <c r="A1357" s="4" t="s">
        <v>95</v>
      </c>
      <c r="B1357" s="4" t="s">
        <v>257</v>
      </c>
      <c r="C1357" s="5" t="s">
        <v>7</v>
      </c>
      <c r="D1357" s="5" t="s">
        <v>3871</v>
      </c>
      <c r="E1357" s="4" t="s">
        <v>3872</v>
      </c>
      <c r="F1357" s="36">
        <v>156000</v>
      </c>
      <c r="G1357" s="36">
        <v>22.940999999999999</v>
      </c>
      <c r="H1357" s="36">
        <v>155977.05900000001</v>
      </c>
      <c r="I1357" s="4" t="s">
        <v>23</v>
      </c>
      <c r="J1357" s="4" t="s">
        <v>24</v>
      </c>
      <c r="K1357" s="12">
        <f t="shared" si="106"/>
        <v>156000000</v>
      </c>
      <c r="L1357" s="12">
        <f t="shared" si="107"/>
        <v>22941</v>
      </c>
      <c r="M1357" s="12">
        <f t="shared" si="108"/>
        <v>155977059</v>
      </c>
      <c r="N1357" s="13" t="str">
        <f t="shared" si="109"/>
        <v>INTERCOMUNAL</v>
      </c>
      <c r="O1357" s="13" t="str">
        <f t="shared" si="110"/>
        <v>INTERPROVINCIAL</v>
      </c>
      <c r="P1357" s="13" t="str">
        <f>_xlfn.XLOOKUP($A1357,ZONAS!$A$2:$A$18,ZONAS!$B$2:$B$18)</f>
        <v>AUSTRAL</v>
      </c>
      <c r="Q1357" s="13" t="str">
        <f>_xlfn.XLOOKUP($B1357,ZONAS!$D$2:$D$11,ZONAS!$E$2:$E$11)</f>
        <v>DVIA</v>
      </c>
    </row>
    <row r="1358" spans="1:17" x14ac:dyDescent="0.2">
      <c r="A1358" s="4" t="s">
        <v>95</v>
      </c>
      <c r="B1358" s="4" t="s">
        <v>257</v>
      </c>
      <c r="C1358" s="5" t="s">
        <v>7</v>
      </c>
      <c r="D1358" s="5" t="s">
        <v>1507</v>
      </c>
      <c r="E1358" s="4" t="s">
        <v>1508</v>
      </c>
      <c r="F1358" s="36">
        <v>1042000</v>
      </c>
      <c r="G1358" s="36">
        <v>63470.177000000003</v>
      </c>
      <c r="H1358" s="36">
        <v>978529.82299999997</v>
      </c>
      <c r="I1358" s="4" t="s">
        <v>96</v>
      </c>
      <c r="J1358" s="4" t="s">
        <v>3161</v>
      </c>
      <c r="K1358" s="12">
        <f t="shared" si="106"/>
        <v>1042000000</v>
      </c>
      <c r="L1358" s="12">
        <f t="shared" si="107"/>
        <v>63470177</v>
      </c>
      <c r="M1358" s="12">
        <f t="shared" si="108"/>
        <v>978529823</v>
      </c>
      <c r="N1358" s="13" t="str">
        <f t="shared" si="109"/>
        <v>UNICOMUNAL</v>
      </c>
      <c r="O1358" s="13" t="str">
        <f t="shared" si="110"/>
        <v>UNIPROVINCIAL</v>
      </c>
      <c r="P1358" s="13" t="str">
        <f>_xlfn.XLOOKUP($A1358,ZONAS!$A$2:$A$18,ZONAS!$B$2:$B$18)</f>
        <v>AUSTRAL</v>
      </c>
      <c r="Q1358" s="13" t="str">
        <f>_xlfn.XLOOKUP($B1358,ZONAS!$D$2:$D$11,ZONAS!$E$2:$E$11)</f>
        <v>DVIA</v>
      </c>
    </row>
    <row r="1359" spans="1:17" x14ac:dyDescent="0.2">
      <c r="A1359" s="4" t="s">
        <v>95</v>
      </c>
      <c r="B1359" s="4" t="s">
        <v>257</v>
      </c>
      <c r="C1359" s="5" t="s">
        <v>7</v>
      </c>
      <c r="D1359" s="5" t="s">
        <v>1509</v>
      </c>
      <c r="E1359" s="4" t="s">
        <v>1510</v>
      </c>
      <c r="F1359" s="36">
        <v>2080000</v>
      </c>
      <c r="G1359" s="36">
        <v>698160.14899999998</v>
      </c>
      <c r="H1359" s="36">
        <v>1381839.851</v>
      </c>
      <c r="I1359" s="4" t="s">
        <v>101</v>
      </c>
      <c r="J1359" s="4" t="s">
        <v>1511</v>
      </c>
      <c r="K1359" s="12">
        <f t="shared" si="106"/>
        <v>2080000000</v>
      </c>
      <c r="L1359" s="12">
        <f t="shared" si="107"/>
        <v>698160149</v>
      </c>
      <c r="M1359" s="12">
        <f t="shared" si="108"/>
        <v>1381839851</v>
      </c>
      <c r="N1359" s="13" t="str">
        <f t="shared" si="109"/>
        <v>UNICOMUNAL</v>
      </c>
      <c r="O1359" s="13" t="str">
        <f t="shared" si="110"/>
        <v>UNIPROVINCIAL</v>
      </c>
      <c r="P1359" s="13" t="str">
        <f>_xlfn.XLOOKUP($A1359,ZONAS!$A$2:$A$18,ZONAS!$B$2:$B$18)</f>
        <v>AUSTRAL</v>
      </c>
      <c r="Q1359" s="13" t="str">
        <f>_xlfn.XLOOKUP($B1359,ZONAS!$D$2:$D$11,ZONAS!$E$2:$E$11)</f>
        <v>DVIA</v>
      </c>
    </row>
    <row r="1360" spans="1:17" x14ac:dyDescent="0.2">
      <c r="A1360" s="4" t="s">
        <v>95</v>
      </c>
      <c r="B1360" s="4" t="s">
        <v>257</v>
      </c>
      <c r="C1360" s="5" t="s">
        <v>7</v>
      </c>
      <c r="D1360" s="5" t="s">
        <v>1512</v>
      </c>
      <c r="E1360" s="4" t="s">
        <v>1513</v>
      </c>
      <c r="F1360" s="36">
        <v>6702000</v>
      </c>
      <c r="G1360" s="36">
        <v>161341.54699999999</v>
      </c>
      <c r="H1360" s="36">
        <v>6540658.4529999997</v>
      </c>
      <c r="I1360" s="4" t="s">
        <v>101</v>
      </c>
      <c r="J1360" s="4" t="s">
        <v>102</v>
      </c>
      <c r="K1360" s="12">
        <f t="shared" si="106"/>
        <v>6702000000</v>
      </c>
      <c r="L1360" s="12">
        <f t="shared" si="107"/>
        <v>161341547</v>
      </c>
      <c r="M1360" s="12">
        <f t="shared" si="108"/>
        <v>6540658453</v>
      </c>
      <c r="N1360" s="13" t="str">
        <f t="shared" si="109"/>
        <v>UNICOMUNAL</v>
      </c>
      <c r="O1360" s="13" t="str">
        <f t="shared" si="110"/>
        <v>UNIPROVINCIAL</v>
      </c>
      <c r="P1360" s="13" t="str">
        <f>_xlfn.XLOOKUP($A1360,ZONAS!$A$2:$A$18,ZONAS!$B$2:$B$18)</f>
        <v>AUSTRAL</v>
      </c>
      <c r="Q1360" s="13" t="str">
        <f>_xlfn.XLOOKUP($B1360,ZONAS!$D$2:$D$11,ZONAS!$E$2:$E$11)</f>
        <v>DVIA</v>
      </c>
    </row>
    <row r="1361" spans="1:17" x14ac:dyDescent="0.2">
      <c r="A1361" s="4" t="s">
        <v>95</v>
      </c>
      <c r="B1361" s="4" t="s">
        <v>257</v>
      </c>
      <c r="C1361" s="5" t="s">
        <v>7</v>
      </c>
      <c r="D1361" s="5" t="s">
        <v>3162</v>
      </c>
      <c r="E1361" s="4" t="s">
        <v>3163</v>
      </c>
      <c r="F1361" s="36">
        <v>5887000</v>
      </c>
      <c r="G1361" s="36">
        <v>0</v>
      </c>
      <c r="H1361" s="36">
        <v>5887000</v>
      </c>
      <c r="I1361" s="4" t="s">
        <v>101</v>
      </c>
      <c r="J1361" s="4" t="s">
        <v>102</v>
      </c>
      <c r="K1361" s="12">
        <f t="shared" si="106"/>
        <v>5887000000</v>
      </c>
      <c r="L1361" s="12">
        <f t="shared" si="107"/>
        <v>0</v>
      </c>
      <c r="M1361" s="12">
        <f t="shared" si="108"/>
        <v>5887000000</v>
      </c>
      <c r="N1361" s="13" t="str">
        <f t="shared" si="109"/>
        <v>UNICOMUNAL</v>
      </c>
      <c r="O1361" s="13" t="str">
        <f t="shared" si="110"/>
        <v>UNIPROVINCIAL</v>
      </c>
      <c r="P1361" s="13" t="str">
        <f>_xlfn.XLOOKUP($A1361,ZONAS!$A$2:$A$18,ZONAS!$B$2:$B$18)</f>
        <v>AUSTRAL</v>
      </c>
      <c r="Q1361" s="13" t="str">
        <f>_xlfn.XLOOKUP($B1361,ZONAS!$D$2:$D$11,ZONAS!$E$2:$E$11)</f>
        <v>DVIA</v>
      </c>
    </row>
    <row r="1362" spans="1:17" x14ac:dyDescent="0.2">
      <c r="A1362" s="4" t="s">
        <v>95</v>
      </c>
      <c r="B1362" s="4" t="s">
        <v>257</v>
      </c>
      <c r="C1362" s="5" t="s">
        <v>7</v>
      </c>
      <c r="D1362" s="5" t="s">
        <v>1471</v>
      </c>
      <c r="E1362" s="4" t="s">
        <v>2602</v>
      </c>
      <c r="F1362" s="36">
        <v>1876800</v>
      </c>
      <c r="G1362" s="36">
        <v>7696.2809999999999</v>
      </c>
      <c r="H1362" s="36">
        <v>1869103.719</v>
      </c>
      <c r="I1362" s="4" t="s">
        <v>100</v>
      </c>
      <c r="J1362" s="4" t="s">
        <v>198</v>
      </c>
      <c r="K1362" s="12">
        <f t="shared" si="106"/>
        <v>1876800000</v>
      </c>
      <c r="L1362" s="12">
        <f t="shared" si="107"/>
        <v>7696281</v>
      </c>
      <c r="M1362" s="12">
        <f t="shared" si="108"/>
        <v>1869103719</v>
      </c>
      <c r="N1362" s="13" t="str">
        <f t="shared" si="109"/>
        <v>UNICOMUNAL</v>
      </c>
      <c r="O1362" s="13" t="str">
        <f t="shared" si="110"/>
        <v>UNIPROVINCIAL</v>
      </c>
      <c r="P1362" s="13" t="str">
        <f>_xlfn.XLOOKUP($A1362,ZONAS!$A$2:$A$18,ZONAS!$B$2:$B$18)</f>
        <v>AUSTRAL</v>
      </c>
      <c r="Q1362" s="13" t="str">
        <f>_xlfn.XLOOKUP($B1362,ZONAS!$D$2:$D$11,ZONAS!$E$2:$E$11)</f>
        <v>DVIA</v>
      </c>
    </row>
    <row r="1363" spans="1:17" x14ac:dyDescent="0.2">
      <c r="A1363" s="4" t="s">
        <v>95</v>
      </c>
      <c r="B1363" s="4" t="s">
        <v>257</v>
      </c>
      <c r="C1363" s="5" t="s">
        <v>7</v>
      </c>
      <c r="D1363" s="5" t="s">
        <v>1515</v>
      </c>
      <c r="E1363" s="4" t="s">
        <v>1516</v>
      </c>
      <c r="F1363" s="36">
        <v>286000</v>
      </c>
      <c r="G1363" s="36">
        <v>0</v>
      </c>
      <c r="H1363" s="36">
        <v>286000</v>
      </c>
      <c r="I1363" s="4" t="s">
        <v>99</v>
      </c>
      <c r="J1363" s="4" t="s">
        <v>99</v>
      </c>
      <c r="K1363" s="12">
        <f t="shared" si="106"/>
        <v>286000000</v>
      </c>
      <c r="L1363" s="12">
        <f t="shared" si="107"/>
        <v>0</v>
      </c>
      <c r="M1363" s="12">
        <f t="shared" si="108"/>
        <v>286000000</v>
      </c>
      <c r="N1363" s="13" t="str">
        <f t="shared" si="109"/>
        <v>UNICOMUNAL</v>
      </c>
      <c r="O1363" s="13" t="str">
        <f t="shared" si="110"/>
        <v>UNIPROVINCIAL</v>
      </c>
      <c r="P1363" s="13" t="str">
        <f>_xlfn.XLOOKUP($A1363,ZONAS!$A$2:$A$18,ZONAS!$B$2:$B$18)</f>
        <v>AUSTRAL</v>
      </c>
      <c r="Q1363" s="13" t="str">
        <f>_xlfn.XLOOKUP($B1363,ZONAS!$D$2:$D$11,ZONAS!$E$2:$E$11)</f>
        <v>DVIA</v>
      </c>
    </row>
    <row r="1364" spans="1:17" x14ac:dyDescent="0.2">
      <c r="A1364" s="4" t="s">
        <v>95</v>
      </c>
      <c r="B1364" s="4" t="s">
        <v>257</v>
      </c>
      <c r="C1364" s="5" t="s">
        <v>7</v>
      </c>
      <c r="D1364" s="5" t="s">
        <v>2338</v>
      </c>
      <c r="E1364" s="4" t="s">
        <v>2339</v>
      </c>
      <c r="F1364" s="36">
        <v>631000</v>
      </c>
      <c r="G1364" s="36">
        <v>102996.6</v>
      </c>
      <c r="H1364" s="36">
        <v>528003.4</v>
      </c>
      <c r="I1364" s="4" t="s">
        <v>2340</v>
      </c>
      <c r="J1364" s="4" t="s">
        <v>2341</v>
      </c>
      <c r="K1364" s="12">
        <f t="shared" si="106"/>
        <v>631000000</v>
      </c>
      <c r="L1364" s="12">
        <f t="shared" si="107"/>
        <v>102996600</v>
      </c>
      <c r="M1364" s="12">
        <f t="shared" si="108"/>
        <v>528003400</v>
      </c>
      <c r="N1364" s="13" t="str">
        <f t="shared" si="109"/>
        <v>UNICOMUNAL</v>
      </c>
      <c r="O1364" s="13" t="str">
        <f t="shared" si="110"/>
        <v>UNIPROVINCIAL</v>
      </c>
      <c r="P1364" s="13" t="str">
        <f>_xlfn.XLOOKUP($A1364,ZONAS!$A$2:$A$18,ZONAS!$B$2:$B$18)</f>
        <v>AUSTRAL</v>
      </c>
      <c r="Q1364" s="13" t="str">
        <f>_xlfn.XLOOKUP($B1364,ZONAS!$D$2:$D$11,ZONAS!$E$2:$E$11)</f>
        <v>DVIA</v>
      </c>
    </row>
    <row r="1365" spans="1:17" x14ac:dyDescent="0.2">
      <c r="A1365" s="4" t="s">
        <v>95</v>
      </c>
      <c r="B1365" s="4" t="s">
        <v>257</v>
      </c>
      <c r="C1365" s="5" t="s">
        <v>7</v>
      </c>
      <c r="D1365" s="5" t="s">
        <v>1472</v>
      </c>
      <c r="E1365" s="4" t="s">
        <v>2603</v>
      </c>
      <c r="F1365" s="36">
        <v>330000</v>
      </c>
      <c r="G1365" s="36">
        <v>84870.195999999996</v>
      </c>
      <c r="H1365" s="36">
        <v>245129.804</v>
      </c>
      <c r="I1365" s="4" t="s">
        <v>96</v>
      </c>
      <c r="J1365" s="4" t="s">
        <v>4152</v>
      </c>
      <c r="K1365" s="12">
        <f t="shared" si="106"/>
        <v>330000000</v>
      </c>
      <c r="L1365" s="12">
        <f t="shared" si="107"/>
        <v>84870196</v>
      </c>
      <c r="M1365" s="12">
        <f t="shared" si="108"/>
        <v>245129804</v>
      </c>
      <c r="N1365" s="13" t="str">
        <f t="shared" si="109"/>
        <v>UNICOMUNAL</v>
      </c>
      <c r="O1365" s="13" t="str">
        <f t="shared" si="110"/>
        <v>UNIPROVINCIAL</v>
      </c>
      <c r="P1365" s="13" t="str">
        <f>_xlfn.XLOOKUP($A1365,ZONAS!$A$2:$A$18,ZONAS!$B$2:$B$18)</f>
        <v>AUSTRAL</v>
      </c>
      <c r="Q1365" s="13" t="str">
        <f>_xlfn.XLOOKUP($B1365,ZONAS!$D$2:$D$11,ZONAS!$E$2:$E$11)</f>
        <v>DVIA</v>
      </c>
    </row>
    <row r="1366" spans="1:17" x14ac:dyDescent="0.2">
      <c r="A1366" s="4" t="s">
        <v>95</v>
      </c>
      <c r="B1366" s="4" t="s">
        <v>257</v>
      </c>
      <c r="C1366" s="5" t="s">
        <v>7</v>
      </c>
      <c r="D1366" s="5" t="s">
        <v>1517</v>
      </c>
      <c r="E1366" s="4" t="s">
        <v>1518</v>
      </c>
      <c r="F1366" s="36">
        <v>176000</v>
      </c>
      <c r="G1366" s="36">
        <v>0</v>
      </c>
      <c r="H1366" s="36">
        <v>176000</v>
      </c>
      <c r="I1366" s="4" t="s">
        <v>101</v>
      </c>
      <c r="J1366" s="4" t="s">
        <v>1519</v>
      </c>
      <c r="K1366" s="12">
        <f t="shared" si="106"/>
        <v>176000000</v>
      </c>
      <c r="L1366" s="12">
        <f t="shared" si="107"/>
        <v>0</v>
      </c>
      <c r="M1366" s="12">
        <f t="shared" si="108"/>
        <v>176000000</v>
      </c>
      <c r="N1366" s="13" t="str">
        <f t="shared" si="109"/>
        <v>UNICOMUNAL</v>
      </c>
      <c r="O1366" s="13" t="str">
        <f t="shared" si="110"/>
        <v>UNIPROVINCIAL</v>
      </c>
      <c r="P1366" s="13" t="str">
        <f>_xlfn.XLOOKUP($A1366,ZONAS!$A$2:$A$18,ZONAS!$B$2:$B$18)</f>
        <v>AUSTRAL</v>
      </c>
      <c r="Q1366" s="13" t="str">
        <f>_xlfn.XLOOKUP($B1366,ZONAS!$D$2:$D$11,ZONAS!$E$2:$E$11)</f>
        <v>DVIA</v>
      </c>
    </row>
    <row r="1367" spans="1:17" x14ac:dyDescent="0.2">
      <c r="A1367" s="4" t="s">
        <v>95</v>
      </c>
      <c r="B1367" s="4" t="s">
        <v>257</v>
      </c>
      <c r="C1367" s="5" t="s">
        <v>7</v>
      </c>
      <c r="D1367" s="5" t="s">
        <v>1520</v>
      </c>
      <c r="E1367" s="4" t="s">
        <v>1521</v>
      </c>
      <c r="F1367" s="36">
        <v>48000</v>
      </c>
      <c r="G1367" s="36">
        <v>0</v>
      </c>
      <c r="H1367" s="36">
        <v>48000</v>
      </c>
      <c r="I1367" s="4" t="s">
        <v>96</v>
      </c>
      <c r="J1367" s="4" t="s">
        <v>1475</v>
      </c>
      <c r="K1367" s="12">
        <f t="shared" si="106"/>
        <v>48000000</v>
      </c>
      <c r="L1367" s="12">
        <f t="shared" si="107"/>
        <v>0</v>
      </c>
      <c r="M1367" s="12">
        <f t="shared" si="108"/>
        <v>48000000</v>
      </c>
      <c r="N1367" s="13" t="str">
        <f t="shared" si="109"/>
        <v>UNICOMUNAL</v>
      </c>
      <c r="O1367" s="13" t="str">
        <f t="shared" si="110"/>
        <v>UNIPROVINCIAL</v>
      </c>
      <c r="P1367" s="13" t="str">
        <f>_xlfn.XLOOKUP($A1367,ZONAS!$A$2:$A$18,ZONAS!$B$2:$B$18)</f>
        <v>AUSTRAL</v>
      </c>
      <c r="Q1367" s="13" t="str">
        <f>_xlfn.XLOOKUP($B1367,ZONAS!$D$2:$D$11,ZONAS!$E$2:$E$11)</f>
        <v>DVIA</v>
      </c>
    </row>
    <row r="1368" spans="1:17" x14ac:dyDescent="0.2">
      <c r="A1368" s="4" t="s">
        <v>95</v>
      </c>
      <c r="B1368" s="4" t="s">
        <v>257</v>
      </c>
      <c r="C1368" s="5" t="s">
        <v>7</v>
      </c>
      <c r="D1368" s="5" t="s">
        <v>1522</v>
      </c>
      <c r="E1368" s="4" t="s">
        <v>1523</v>
      </c>
      <c r="F1368" s="36">
        <v>32000</v>
      </c>
      <c r="G1368" s="36">
        <v>0</v>
      </c>
      <c r="H1368" s="36">
        <v>32000</v>
      </c>
      <c r="I1368" s="4" t="s">
        <v>96</v>
      </c>
      <c r="J1368" s="4" t="s">
        <v>1524</v>
      </c>
      <c r="K1368" s="12">
        <f t="shared" si="106"/>
        <v>32000000</v>
      </c>
      <c r="L1368" s="12">
        <f t="shared" si="107"/>
        <v>0</v>
      </c>
      <c r="M1368" s="12">
        <f t="shared" si="108"/>
        <v>32000000</v>
      </c>
      <c r="N1368" s="13" t="str">
        <f t="shared" si="109"/>
        <v>UNICOMUNAL</v>
      </c>
      <c r="O1368" s="13" t="str">
        <f t="shared" si="110"/>
        <v>UNIPROVINCIAL</v>
      </c>
      <c r="P1368" s="13" t="str">
        <f>_xlfn.XLOOKUP($A1368,ZONAS!$A$2:$A$18,ZONAS!$B$2:$B$18)</f>
        <v>AUSTRAL</v>
      </c>
      <c r="Q1368" s="13" t="str">
        <f>_xlfn.XLOOKUP($B1368,ZONAS!$D$2:$D$11,ZONAS!$E$2:$E$11)</f>
        <v>DVIA</v>
      </c>
    </row>
    <row r="1369" spans="1:17" x14ac:dyDescent="0.2">
      <c r="A1369" s="4" t="s">
        <v>95</v>
      </c>
      <c r="B1369" s="4" t="s">
        <v>257</v>
      </c>
      <c r="C1369" s="5" t="s">
        <v>7</v>
      </c>
      <c r="D1369" s="5" t="s">
        <v>1525</v>
      </c>
      <c r="E1369" s="4" t="s">
        <v>1526</v>
      </c>
      <c r="F1369" s="36">
        <v>495000</v>
      </c>
      <c r="G1369" s="36">
        <v>103613.126</v>
      </c>
      <c r="H1369" s="36">
        <v>391386.87400000001</v>
      </c>
      <c r="I1369" s="4" t="s">
        <v>96</v>
      </c>
      <c r="J1369" s="4" t="s">
        <v>97</v>
      </c>
      <c r="K1369" s="12">
        <f t="shared" si="106"/>
        <v>495000000</v>
      </c>
      <c r="L1369" s="12">
        <f t="shared" si="107"/>
        <v>103613126</v>
      </c>
      <c r="M1369" s="12">
        <f t="shared" si="108"/>
        <v>391386874</v>
      </c>
      <c r="N1369" s="13" t="str">
        <f t="shared" si="109"/>
        <v>UNICOMUNAL</v>
      </c>
      <c r="O1369" s="13" t="str">
        <f t="shared" si="110"/>
        <v>UNIPROVINCIAL</v>
      </c>
      <c r="P1369" s="13" t="str">
        <f>_xlfn.XLOOKUP($A1369,ZONAS!$A$2:$A$18,ZONAS!$B$2:$B$18)</f>
        <v>AUSTRAL</v>
      </c>
      <c r="Q1369" s="13" t="str">
        <f>_xlfn.XLOOKUP($B1369,ZONAS!$D$2:$D$11,ZONAS!$E$2:$E$11)</f>
        <v>DVIA</v>
      </c>
    </row>
    <row r="1370" spans="1:17" x14ac:dyDescent="0.2">
      <c r="A1370" s="4" t="s">
        <v>95</v>
      </c>
      <c r="B1370" s="4" t="s">
        <v>257</v>
      </c>
      <c r="C1370" s="5" t="s">
        <v>7</v>
      </c>
      <c r="D1370" s="5" t="s">
        <v>1528</v>
      </c>
      <c r="E1370" s="4" t="s">
        <v>1529</v>
      </c>
      <c r="F1370" s="36">
        <v>2480000</v>
      </c>
      <c r="G1370" s="36">
        <v>9838.8279999999995</v>
      </c>
      <c r="H1370" s="36">
        <v>2470161.1719999998</v>
      </c>
      <c r="I1370" s="4" t="s">
        <v>99</v>
      </c>
      <c r="J1370" s="4" t="s">
        <v>1530</v>
      </c>
      <c r="K1370" s="12">
        <f t="shared" si="106"/>
        <v>2480000000</v>
      </c>
      <c r="L1370" s="12">
        <f t="shared" si="107"/>
        <v>9838828</v>
      </c>
      <c r="M1370" s="12">
        <f t="shared" si="108"/>
        <v>2470161172</v>
      </c>
      <c r="N1370" s="13" t="str">
        <f t="shared" si="109"/>
        <v>UNICOMUNAL</v>
      </c>
      <c r="O1370" s="13" t="str">
        <f t="shared" si="110"/>
        <v>UNIPROVINCIAL</v>
      </c>
      <c r="P1370" s="13" t="str">
        <f>_xlfn.XLOOKUP($A1370,ZONAS!$A$2:$A$18,ZONAS!$B$2:$B$18)</f>
        <v>AUSTRAL</v>
      </c>
      <c r="Q1370" s="13" t="str">
        <f>_xlfn.XLOOKUP($B1370,ZONAS!$D$2:$D$11,ZONAS!$E$2:$E$11)</f>
        <v>DVIA</v>
      </c>
    </row>
    <row r="1371" spans="1:17" x14ac:dyDescent="0.2">
      <c r="A1371" s="4" t="s">
        <v>95</v>
      </c>
      <c r="B1371" s="4" t="s">
        <v>257</v>
      </c>
      <c r="C1371" s="5" t="s">
        <v>7</v>
      </c>
      <c r="D1371" s="5" t="s">
        <v>1531</v>
      </c>
      <c r="E1371" s="4" t="s">
        <v>1532</v>
      </c>
      <c r="F1371" s="36">
        <v>4000</v>
      </c>
      <c r="G1371" s="36">
        <v>758.601</v>
      </c>
      <c r="H1371" s="36">
        <v>3241.3989999999999</v>
      </c>
      <c r="I1371" s="4" t="s">
        <v>100</v>
      </c>
      <c r="J1371" s="4" t="s">
        <v>198</v>
      </c>
      <c r="K1371" s="12">
        <f t="shared" si="106"/>
        <v>4000000</v>
      </c>
      <c r="L1371" s="12">
        <f t="shared" si="107"/>
        <v>758601</v>
      </c>
      <c r="M1371" s="12">
        <f t="shared" si="108"/>
        <v>3241399</v>
      </c>
      <c r="N1371" s="13" t="str">
        <f t="shared" si="109"/>
        <v>UNICOMUNAL</v>
      </c>
      <c r="O1371" s="13" t="str">
        <f t="shared" si="110"/>
        <v>UNIPROVINCIAL</v>
      </c>
      <c r="P1371" s="13" t="str">
        <f>_xlfn.XLOOKUP($A1371,ZONAS!$A$2:$A$18,ZONAS!$B$2:$B$18)</f>
        <v>AUSTRAL</v>
      </c>
      <c r="Q1371" s="13" t="str">
        <f>_xlfn.XLOOKUP($B1371,ZONAS!$D$2:$D$11,ZONAS!$E$2:$E$11)</f>
        <v>DVIA</v>
      </c>
    </row>
    <row r="1372" spans="1:17" x14ac:dyDescent="0.2">
      <c r="A1372" s="4" t="s">
        <v>95</v>
      </c>
      <c r="B1372" s="4" t="s">
        <v>257</v>
      </c>
      <c r="C1372" s="5" t="s">
        <v>7</v>
      </c>
      <c r="D1372" s="5" t="s">
        <v>3164</v>
      </c>
      <c r="E1372" s="4" t="s">
        <v>3165</v>
      </c>
      <c r="F1372" s="36">
        <v>17000</v>
      </c>
      <c r="G1372" s="36">
        <v>0</v>
      </c>
      <c r="H1372" s="36">
        <v>17000</v>
      </c>
      <c r="I1372" s="4" t="s">
        <v>96</v>
      </c>
      <c r="J1372" s="4" t="s">
        <v>1533</v>
      </c>
      <c r="K1372" s="12">
        <f t="shared" si="106"/>
        <v>17000000</v>
      </c>
      <c r="L1372" s="12">
        <f t="shared" si="107"/>
        <v>0</v>
      </c>
      <c r="M1372" s="12">
        <f t="shared" si="108"/>
        <v>17000000</v>
      </c>
      <c r="N1372" s="13" t="str">
        <f t="shared" si="109"/>
        <v>UNICOMUNAL</v>
      </c>
      <c r="O1372" s="13" t="str">
        <f t="shared" si="110"/>
        <v>UNIPROVINCIAL</v>
      </c>
      <c r="P1372" s="13" t="str">
        <f>_xlfn.XLOOKUP($A1372,ZONAS!$A$2:$A$18,ZONAS!$B$2:$B$18)</f>
        <v>AUSTRAL</v>
      </c>
      <c r="Q1372" s="13" t="str">
        <f>_xlfn.XLOOKUP($B1372,ZONAS!$D$2:$D$11,ZONAS!$E$2:$E$11)</f>
        <v>DVIA</v>
      </c>
    </row>
    <row r="1373" spans="1:17" ht="89.25" x14ac:dyDescent="0.2">
      <c r="A1373" s="4" t="s">
        <v>95</v>
      </c>
      <c r="B1373" s="4" t="s">
        <v>257</v>
      </c>
      <c r="C1373" s="5" t="s">
        <v>7</v>
      </c>
      <c r="D1373" s="5" t="s">
        <v>3873</v>
      </c>
      <c r="E1373" s="4" t="s">
        <v>3874</v>
      </c>
      <c r="F1373" s="36">
        <v>1554000</v>
      </c>
      <c r="G1373" s="36">
        <v>99546.881999999998</v>
      </c>
      <c r="H1373" s="36">
        <v>1454453.118</v>
      </c>
      <c r="I1373" s="4" t="s">
        <v>1514</v>
      </c>
      <c r="J1373" s="4" t="s">
        <v>3875</v>
      </c>
      <c r="K1373" s="12">
        <f t="shared" si="106"/>
        <v>1554000000</v>
      </c>
      <c r="L1373" s="12">
        <f t="shared" si="107"/>
        <v>99546882</v>
      </c>
      <c r="M1373" s="12">
        <f t="shared" si="108"/>
        <v>1454453118</v>
      </c>
      <c r="N1373" s="13" t="str">
        <f t="shared" si="109"/>
        <v>UNICOMUNAL</v>
      </c>
      <c r="O1373" s="13" t="str">
        <f t="shared" si="110"/>
        <v>UNIPROVINCIAL</v>
      </c>
      <c r="P1373" s="13" t="str">
        <f>_xlfn.XLOOKUP($A1373,ZONAS!$A$2:$A$18,ZONAS!$B$2:$B$18)</f>
        <v>AUSTRAL</v>
      </c>
      <c r="Q1373" s="13" t="str">
        <f>_xlfn.XLOOKUP($B1373,ZONAS!$D$2:$D$11,ZONAS!$E$2:$E$11)</f>
        <v>DVIA</v>
      </c>
    </row>
    <row r="1374" spans="1:17" ht="89.25" x14ac:dyDescent="0.2">
      <c r="A1374" s="4" t="s">
        <v>95</v>
      </c>
      <c r="B1374" s="4" t="s">
        <v>257</v>
      </c>
      <c r="C1374" s="5" t="s">
        <v>7</v>
      </c>
      <c r="D1374" s="5" t="s">
        <v>3876</v>
      </c>
      <c r="E1374" s="4" t="s">
        <v>3877</v>
      </c>
      <c r="F1374" s="36">
        <v>6859000</v>
      </c>
      <c r="G1374" s="36">
        <v>2344258.023</v>
      </c>
      <c r="H1374" s="36">
        <v>4514741.977</v>
      </c>
      <c r="I1374" s="4" t="s">
        <v>1514</v>
      </c>
      <c r="J1374" s="4" t="s">
        <v>3875</v>
      </c>
      <c r="K1374" s="12">
        <f t="shared" si="106"/>
        <v>6859000000</v>
      </c>
      <c r="L1374" s="12">
        <f t="shared" si="107"/>
        <v>2344258023</v>
      </c>
      <c r="M1374" s="12">
        <f t="shared" si="108"/>
        <v>4514741977</v>
      </c>
      <c r="N1374" s="13" t="str">
        <f t="shared" si="109"/>
        <v>UNICOMUNAL</v>
      </c>
      <c r="O1374" s="13" t="str">
        <f t="shared" si="110"/>
        <v>UNIPROVINCIAL</v>
      </c>
      <c r="P1374" s="13" t="str">
        <f>_xlfn.XLOOKUP($A1374,ZONAS!$A$2:$A$18,ZONAS!$B$2:$B$18)</f>
        <v>AUSTRAL</v>
      </c>
      <c r="Q1374" s="13" t="str">
        <f>_xlfn.XLOOKUP($B1374,ZONAS!$D$2:$D$11,ZONAS!$E$2:$E$11)</f>
        <v>DVIA</v>
      </c>
    </row>
    <row r="1375" spans="1:17" x14ac:dyDescent="0.2">
      <c r="A1375" s="4" t="s">
        <v>95</v>
      </c>
      <c r="B1375" s="4" t="s">
        <v>257</v>
      </c>
      <c r="C1375" s="5" t="s">
        <v>7</v>
      </c>
      <c r="D1375" s="5" t="s">
        <v>1534</v>
      </c>
      <c r="E1375" s="4" t="s">
        <v>1535</v>
      </c>
      <c r="F1375" s="36">
        <v>70000</v>
      </c>
      <c r="G1375" s="36">
        <v>0</v>
      </c>
      <c r="H1375" s="36">
        <v>70000</v>
      </c>
      <c r="I1375" s="4" t="s">
        <v>101</v>
      </c>
      <c r="J1375" s="4" t="s">
        <v>101</v>
      </c>
      <c r="K1375" s="12">
        <f t="shared" si="106"/>
        <v>70000000</v>
      </c>
      <c r="L1375" s="12">
        <f t="shared" si="107"/>
        <v>0</v>
      </c>
      <c r="M1375" s="12">
        <f t="shared" si="108"/>
        <v>70000000</v>
      </c>
      <c r="N1375" s="13" t="str">
        <f t="shared" si="109"/>
        <v>UNICOMUNAL</v>
      </c>
      <c r="O1375" s="13" t="str">
        <f t="shared" si="110"/>
        <v>UNIPROVINCIAL</v>
      </c>
      <c r="P1375" s="13" t="str">
        <f>_xlfn.XLOOKUP($A1375,ZONAS!$A$2:$A$18,ZONAS!$B$2:$B$18)</f>
        <v>AUSTRAL</v>
      </c>
      <c r="Q1375" s="13" t="str">
        <f>_xlfn.XLOOKUP($B1375,ZONAS!$D$2:$D$11,ZONAS!$E$2:$E$11)</f>
        <v>DVIA</v>
      </c>
    </row>
    <row r="1376" spans="1:17" x14ac:dyDescent="0.2">
      <c r="A1376" s="4" t="s">
        <v>95</v>
      </c>
      <c r="B1376" s="4" t="s">
        <v>257</v>
      </c>
      <c r="C1376" s="5" t="s">
        <v>7</v>
      </c>
      <c r="D1376" s="5" t="s">
        <v>1536</v>
      </c>
      <c r="E1376" s="4" t="s">
        <v>2612</v>
      </c>
      <c r="F1376" s="36">
        <v>1338000</v>
      </c>
      <c r="G1376" s="36">
        <v>3797.8969999999999</v>
      </c>
      <c r="H1376" s="36">
        <v>1334202.1030000001</v>
      </c>
      <c r="I1376" s="4" t="s">
        <v>96</v>
      </c>
      <c r="J1376" s="4" t="s">
        <v>1475</v>
      </c>
      <c r="K1376" s="12">
        <f t="shared" si="106"/>
        <v>1338000000</v>
      </c>
      <c r="L1376" s="12">
        <f t="shared" si="107"/>
        <v>3797897</v>
      </c>
      <c r="M1376" s="12">
        <f t="shared" si="108"/>
        <v>1334202103</v>
      </c>
      <c r="N1376" s="13" t="str">
        <f t="shared" si="109"/>
        <v>UNICOMUNAL</v>
      </c>
      <c r="O1376" s="13" t="str">
        <f t="shared" si="110"/>
        <v>UNIPROVINCIAL</v>
      </c>
      <c r="P1376" s="13" t="str">
        <f>_xlfn.XLOOKUP($A1376,ZONAS!$A$2:$A$18,ZONAS!$B$2:$B$18)</f>
        <v>AUSTRAL</v>
      </c>
      <c r="Q1376" s="13" t="str">
        <f>_xlfn.XLOOKUP($B1376,ZONAS!$D$2:$D$11,ZONAS!$E$2:$E$11)</f>
        <v>DVIA</v>
      </c>
    </row>
    <row r="1377" spans="1:17" x14ac:dyDescent="0.2">
      <c r="A1377" s="4" t="s">
        <v>95</v>
      </c>
      <c r="B1377" s="4" t="s">
        <v>257</v>
      </c>
      <c r="C1377" s="5" t="s">
        <v>7</v>
      </c>
      <c r="D1377" s="5" t="s">
        <v>2298</v>
      </c>
      <c r="E1377" s="4" t="s">
        <v>2299</v>
      </c>
      <c r="F1377" s="36">
        <v>442000</v>
      </c>
      <c r="G1377" s="36">
        <v>0</v>
      </c>
      <c r="H1377" s="36">
        <v>442000</v>
      </c>
      <c r="I1377" s="4" t="s">
        <v>100</v>
      </c>
      <c r="J1377" s="4" t="s">
        <v>1556</v>
      </c>
      <c r="K1377" s="12">
        <f t="shared" si="106"/>
        <v>442000000</v>
      </c>
      <c r="L1377" s="12">
        <f t="shared" si="107"/>
        <v>0</v>
      </c>
      <c r="M1377" s="12">
        <f t="shared" si="108"/>
        <v>442000000</v>
      </c>
      <c r="N1377" s="13" t="str">
        <f t="shared" si="109"/>
        <v>UNICOMUNAL</v>
      </c>
      <c r="O1377" s="13" t="str">
        <f t="shared" si="110"/>
        <v>UNIPROVINCIAL</v>
      </c>
      <c r="P1377" s="13" t="str">
        <f>_xlfn.XLOOKUP($A1377,ZONAS!$A$2:$A$18,ZONAS!$B$2:$B$18)</f>
        <v>AUSTRAL</v>
      </c>
      <c r="Q1377" s="13" t="str">
        <f>_xlfn.XLOOKUP($B1377,ZONAS!$D$2:$D$11,ZONAS!$E$2:$E$11)</f>
        <v>DVIA</v>
      </c>
    </row>
    <row r="1378" spans="1:17" x14ac:dyDescent="0.2">
      <c r="A1378" s="4" t="s">
        <v>95</v>
      </c>
      <c r="B1378" s="4" t="s">
        <v>257</v>
      </c>
      <c r="C1378" s="5" t="s">
        <v>7</v>
      </c>
      <c r="D1378" s="5" t="s">
        <v>2300</v>
      </c>
      <c r="E1378" s="4" t="s">
        <v>2301</v>
      </c>
      <c r="F1378" s="36">
        <v>7644000</v>
      </c>
      <c r="G1378" s="36">
        <v>956.25</v>
      </c>
      <c r="H1378" s="36">
        <v>7643043.75</v>
      </c>
      <c r="I1378" s="4" t="s">
        <v>96</v>
      </c>
      <c r="J1378" s="4" t="s">
        <v>98</v>
      </c>
      <c r="K1378" s="12">
        <f t="shared" si="106"/>
        <v>7644000000</v>
      </c>
      <c r="L1378" s="12">
        <f t="shared" si="107"/>
        <v>956250</v>
      </c>
      <c r="M1378" s="12">
        <f t="shared" si="108"/>
        <v>7643043750</v>
      </c>
      <c r="N1378" s="13" t="str">
        <f t="shared" si="109"/>
        <v>UNICOMUNAL</v>
      </c>
      <c r="O1378" s="13" t="str">
        <f t="shared" si="110"/>
        <v>UNIPROVINCIAL</v>
      </c>
      <c r="P1378" s="13" t="str">
        <f>_xlfn.XLOOKUP($A1378,ZONAS!$A$2:$A$18,ZONAS!$B$2:$B$18)</f>
        <v>AUSTRAL</v>
      </c>
      <c r="Q1378" s="13" t="str">
        <f>_xlfn.XLOOKUP($B1378,ZONAS!$D$2:$D$11,ZONAS!$E$2:$E$11)</f>
        <v>DVIA</v>
      </c>
    </row>
    <row r="1379" spans="1:17" x14ac:dyDescent="0.2">
      <c r="A1379" s="4" t="s">
        <v>95</v>
      </c>
      <c r="B1379" s="4" t="s">
        <v>257</v>
      </c>
      <c r="C1379" s="5" t="s">
        <v>7</v>
      </c>
      <c r="D1379" s="5" t="s">
        <v>1538</v>
      </c>
      <c r="E1379" s="4" t="s">
        <v>1539</v>
      </c>
      <c r="F1379" s="36">
        <v>670000</v>
      </c>
      <c r="G1379" s="36">
        <v>236327.11000000002</v>
      </c>
      <c r="H1379" s="36">
        <v>433672.89</v>
      </c>
      <c r="I1379" s="4" t="s">
        <v>96</v>
      </c>
      <c r="J1379" s="4" t="s">
        <v>1540</v>
      </c>
      <c r="K1379" s="12">
        <f t="shared" si="106"/>
        <v>670000000</v>
      </c>
      <c r="L1379" s="12">
        <f t="shared" si="107"/>
        <v>236327110.00000003</v>
      </c>
      <c r="M1379" s="12">
        <f t="shared" si="108"/>
        <v>433672890</v>
      </c>
      <c r="N1379" s="13" t="str">
        <f t="shared" si="109"/>
        <v>UNICOMUNAL</v>
      </c>
      <c r="O1379" s="13" t="str">
        <f t="shared" si="110"/>
        <v>UNIPROVINCIAL</v>
      </c>
      <c r="P1379" s="13" t="str">
        <f>_xlfn.XLOOKUP($A1379,ZONAS!$A$2:$A$18,ZONAS!$B$2:$B$18)</f>
        <v>AUSTRAL</v>
      </c>
      <c r="Q1379" s="13" t="str">
        <f>_xlfn.XLOOKUP($B1379,ZONAS!$D$2:$D$11,ZONAS!$E$2:$E$11)</f>
        <v>DVIA</v>
      </c>
    </row>
    <row r="1380" spans="1:17" x14ac:dyDescent="0.2">
      <c r="A1380" s="4" t="s">
        <v>95</v>
      </c>
      <c r="B1380" s="4" t="s">
        <v>257</v>
      </c>
      <c r="C1380" s="5" t="s">
        <v>7</v>
      </c>
      <c r="D1380" s="5" t="s">
        <v>1473</v>
      </c>
      <c r="E1380" s="4" t="s">
        <v>1541</v>
      </c>
      <c r="F1380" s="36">
        <v>1365000</v>
      </c>
      <c r="G1380" s="36">
        <v>0</v>
      </c>
      <c r="H1380" s="36">
        <v>1365000</v>
      </c>
      <c r="I1380" s="4" t="s">
        <v>99</v>
      </c>
      <c r="J1380" s="4" t="s">
        <v>1474</v>
      </c>
      <c r="K1380" s="12">
        <f t="shared" si="106"/>
        <v>1365000000</v>
      </c>
      <c r="L1380" s="12">
        <f t="shared" si="107"/>
        <v>0</v>
      </c>
      <c r="M1380" s="12">
        <f t="shared" si="108"/>
        <v>1365000000</v>
      </c>
      <c r="N1380" s="13" t="str">
        <f t="shared" si="109"/>
        <v>UNICOMUNAL</v>
      </c>
      <c r="O1380" s="13" t="str">
        <f t="shared" si="110"/>
        <v>UNIPROVINCIAL</v>
      </c>
      <c r="P1380" s="13" t="str">
        <f>_xlfn.XLOOKUP($A1380,ZONAS!$A$2:$A$18,ZONAS!$B$2:$B$18)</f>
        <v>AUSTRAL</v>
      </c>
      <c r="Q1380" s="13" t="str">
        <f>_xlfn.XLOOKUP($B1380,ZONAS!$D$2:$D$11,ZONAS!$E$2:$E$11)</f>
        <v>DVIA</v>
      </c>
    </row>
    <row r="1381" spans="1:17" x14ac:dyDescent="0.2">
      <c r="A1381" s="4" t="s">
        <v>95</v>
      </c>
      <c r="B1381" s="4" t="s">
        <v>257</v>
      </c>
      <c r="C1381" s="5" t="s">
        <v>7</v>
      </c>
      <c r="D1381" s="5" t="s">
        <v>1542</v>
      </c>
      <c r="E1381" s="4" t="s">
        <v>1543</v>
      </c>
      <c r="F1381" s="36">
        <v>40000</v>
      </c>
      <c r="G1381" s="36">
        <v>0</v>
      </c>
      <c r="H1381" s="36">
        <v>40000</v>
      </c>
      <c r="I1381" s="4" t="s">
        <v>96</v>
      </c>
      <c r="J1381" s="4" t="s">
        <v>1540</v>
      </c>
      <c r="K1381" s="12">
        <f t="shared" si="106"/>
        <v>40000000</v>
      </c>
      <c r="L1381" s="12">
        <f t="shared" si="107"/>
        <v>0</v>
      </c>
      <c r="M1381" s="12">
        <f t="shared" si="108"/>
        <v>40000000</v>
      </c>
      <c r="N1381" s="13" t="str">
        <f t="shared" si="109"/>
        <v>UNICOMUNAL</v>
      </c>
      <c r="O1381" s="13" t="str">
        <f t="shared" si="110"/>
        <v>UNIPROVINCIAL</v>
      </c>
      <c r="P1381" s="13" t="str">
        <f>_xlfn.XLOOKUP($A1381,ZONAS!$A$2:$A$18,ZONAS!$B$2:$B$18)</f>
        <v>AUSTRAL</v>
      </c>
      <c r="Q1381" s="13" t="str">
        <f>_xlfn.XLOOKUP($B1381,ZONAS!$D$2:$D$11,ZONAS!$E$2:$E$11)</f>
        <v>DVIA</v>
      </c>
    </row>
    <row r="1382" spans="1:17" ht="25.5" x14ac:dyDescent="0.2">
      <c r="A1382" s="4" t="s">
        <v>95</v>
      </c>
      <c r="B1382" s="4" t="s">
        <v>257</v>
      </c>
      <c r="C1382" s="5" t="s">
        <v>7</v>
      </c>
      <c r="D1382" s="5" t="s">
        <v>3878</v>
      </c>
      <c r="E1382" s="4" t="s">
        <v>3879</v>
      </c>
      <c r="F1382" s="36">
        <v>21874000</v>
      </c>
      <c r="G1382" s="36">
        <v>6243587.7700000005</v>
      </c>
      <c r="H1382" s="36">
        <v>15630412.23</v>
      </c>
      <c r="I1382" s="4" t="s">
        <v>1514</v>
      </c>
      <c r="J1382" s="4" t="s">
        <v>3880</v>
      </c>
      <c r="K1382" s="12">
        <f t="shared" si="106"/>
        <v>21874000000</v>
      </c>
      <c r="L1382" s="12">
        <f t="shared" si="107"/>
        <v>6243587770.000001</v>
      </c>
      <c r="M1382" s="12">
        <f t="shared" si="108"/>
        <v>15630412230</v>
      </c>
      <c r="N1382" s="13" t="str">
        <f t="shared" si="109"/>
        <v>UNICOMUNAL</v>
      </c>
      <c r="O1382" s="13" t="str">
        <f t="shared" si="110"/>
        <v>UNIPROVINCIAL</v>
      </c>
      <c r="P1382" s="13" t="str">
        <f>_xlfn.XLOOKUP($A1382,ZONAS!$A$2:$A$18,ZONAS!$B$2:$B$18)</f>
        <v>AUSTRAL</v>
      </c>
      <c r="Q1382" s="13" t="str">
        <f>_xlfn.XLOOKUP($B1382,ZONAS!$D$2:$D$11,ZONAS!$E$2:$E$11)</f>
        <v>DVIA</v>
      </c>
    </row>
    <row r="1383" spans="1:17" ht="25.5" x14ac:dyDescent="0.2">
      <c r="A1383" s="4" t="s">
        <v>95</v>
      </c>
      <c r="B1383" s="4" t="s">
        <v>257</v>
      </c>
      <c r="C1383" s="5" t="s">
        <v>7</v>
      </c>
      <c r="D1383" s="5" t="s">
        <v>3881</v>
      </c>
      <c r="E1383" s="4" t="s">
        <v>3882</v>
      </c>
      <c r="F1383" s="36">
        <v>436000</v>
      </c>
      <c r="G1383" s="36">
        <v>0</v>
      </c>
      <c r="H1383" s="36">
        <v>436000</v>
      </c>
      <c r="I1383" s="4" t="s">
        <v>1544</v>
      </c>
      <c r="J1383" s="4" t="s">
        <v>3883</v>
      </c>
      <c r="K1383" s="12">
        <f t="shared" si="106"/>
        <v>436000000</v>
      </c>
      <c r="L1383" s="12">
        <f t="shared" si="107"/>
        <v>0</v>
      </c>
      <c r="M1383" s="12">
        <f t="shared" si="108"/>
        <v>436000000</v>
      </c>
      <c r="N1383" s="13" t="str">
        <f t="shared" si="109"/>
        <v>UNICOMUNAL</v>
      </c>
      <c r="O1383" s="13" t="str">
        <f t="shared" si="110"/>
        <v>UNIPROVINCIAL</v>
      </c>
      <c r="P1383" s="13" t="str">
        <f>_xlfn.XLOOKUP($A1383,ZONAS!$A$2:$A$18,ZONAS!$B$2:$B$18)</f>
        <v>AUSTRAL</v>
      </c>
      <c r="Q1383" s="13" t="str">
        <f>_xlfn.XLOOKUP($B1383,ZONAS!$D$2:$D$11,ZONAS!$E$2:$E$11)</f>
        <v>DVIA</v>
      </c>
    </row>
    <row r="1384" spans="1:17" ht="38.25" x14ac:dyDescent="0.2">
      <c r="A1384" s="4" t="s">
        <v>95</v>
      </c>
      <c r="B1384" s="4" t="s">
        <v>257</v>
      </c>
      <c r="C1384" s="5" t="s">
        <v>7</v>
      </c>
      <c r="D1384" s="5" t="s">
        <v>3884</v>
      </c>
      <c r="E1384" s="4" t="s">
        <v>3885</v>
      </c>
      <c r="F1384" s="36">
        <v>50000</v>
      </c>
      <c r="G1384" s="36">
        <v>0</v>
      </c>
      <c r="H1384" s="36">
        <v>50000</v>
      </c>
      <c r="I1384" s="4" t="s">
        <v>3886</v>
      </c>
      <c r="J1384" s="4" t="s">
        <v>3887</v>
      </c>
      <c r="K1384" s="12">
        <f t="shared" si="106"/>
        <v>50000000</v>
      </c>
      <c r="L1384" s="12">
        <f t="shared" si="107"/>
        <v>0</v>
      </c>
      <c r="M1384" s="12">
        <f t="shared" si="108"/>
        <v>50000000</v>
      </c>
      <c r="N1384" s="13" t="str">
        <f t="shared" si="109"/>
        <v>UNICOMUNAL</v>
      </c>
      <c r="O1384" s="13" t="str">
        <f t="shared" si="110"/>
        <v>UNIPROVINCIAL</v>
      </c>
      <c r="P1384" s="13" t="str">
        <f>_xlfn.XLOOKUP($A1384,ZONAS!$A$2:$A$18,ZONAS!$B$2:$B$18)</f>
        <v>AUSTRAL</v>
      </c>
      <c r="Q1384" s="13" t="str">
        <f>_xlfn.XLOOKUP($B1384,ZONAS!$D$2:$D$11,ZONAS!$E$2:$E$11)</f>
        <v>DVIA</v>
      </c>
    </row>
    <row r="1385" spans="1:17" x14ac:dyDescent="0.2">
      <c r="A1385" s="4" t="s">
        <v>95</v>
      </c>
      <c r="B1385" s="4" t="s">
        <v>257</v>
      </c>
      <c r="C1385" s="5" t="s">
        <v>7</v>
      </c>
      <c r="D1385" s="5" t="s">
        <v>1545</v>
      </c>
      <c r="E1385" s="4" t="s">
        <v>1546</v>
      </c>
      <c r="F1385" s="36">
        <v>237000</v>
      </c>
      <c r="G1385" s="36">
        <v>0</v>
      </c>
      <c r="H1385" s="36">
        <v>237000</v>
      </c>
      <c r="I1385" s="4" t="s">
        <v>1547</v>
      </c>
      <c r="J1385" s="4" t="s">
        <v>1548</v>
      </c>
      <c r="K1385" s="12">
        <f t="shared" si="106"/>
        <v>237000000</v>
      </c>
      <c r="L1385" s="12">
        <f t="shared" si="107"/>
        <v>0</v>
      </c>
      <c r="M1385" s="12">
        <f t="shared" si="108"/>
        <v>237000000</v>
      </c>
      <c r="N1385" s="13" t="str">
        <f t="shared" si="109"/>
        <v>UNICOMUNAL</v>
      </c>
      <c r="O1385" s="13" t="str">
        <f t="shared" si="110"/>
        <v>UNIPROVINCIAL</v>
      </c>
      <c r="P1385" s="13" t="str">
        <f>_xlfn.XLOOKUP($A1385,ZONAS!$A$2:$A$18,ZONAS!$B$2:$B$18)</f>
        <v>AUSTRAL</v>
      </c>
      <c r="Q1385" s="13" t="str">
        <f>_xlfn.XLOOKUP($B1385,ZONAS!$D$2:$D$11,ZONAS!$E$2:$E$11)</f>
        <v>DVIA</v>
      </c>
    </row>
    <row r="1386" spans="1:17" x14ac:dyDescent="0.2">
      <c r="A1386" s="4" t="s">
        <v>95</v>
      </c>
      <c r="B1386" s="4" t="s">
        <v>257</v>
      </c>
      <c r="C1386" s="5" t="s">
        <v>7</v>
      </c>
      <c r="D1386" s="5" t="s">
        <v>2785</v>
      </c>
      <c r="E1386" s="4" t="s">
        <v>2786</v>
      </c>
      <c r="F1386" s="36">
        <v>165000</v>
      </c>
      <c r="G1386" s="36">
        <v>0</v>
      </c>
      <c r="H1386" s="36">
        <v>165000</v>
      </c>
      <c r="I1386" s="4" t="s">
        <v>99</v>
      </c>
      <c r="J1386" s="4" t="s">
        <v>1559</v>
      </c>
      <c r="K1386" s="12">
        <f t="shared" si="106"/>
        <v>165000000</v>
      </c>
      <c r="L1386" s="12">
        <f t="shared" si="107"/>
        <v>0</v>
      </c>
      <c r="M1386" s="12">
        <f t="shared" si="108"/>
        <v>165000000</v>
      </c>
      <c r="N1386" s="13" t="str">
        <f t="shared" si="109"/>
        <v>UNICOMUNAL</v>
      </c>
      <c r="O1386" s="13" t="str">
        <f t="shared" si="110"/>
        <v>UNIPROVINCIAL</v>
      </c>
      <c r="P1386" s="13" t="str">
        <f>_xlfn.XLOOKUP($A1386,ZONAS!$A$2:$A$18,ZONAS!$B$2:$B$18)</f>
        <v>AUSTRAL</v>
      </c>
      <c r="Q1386" s="13" t="str">
        <f>_xlfn.XLOOKUP($B1386,ZONAS!$D$2:$D$11,ZONAS!$E$2:$E$11)</f>
        <v>DVIA</v>
      </c>
    </row>
    <row r="1387" spans="1:17" x14ac:dyDescent="0.2">
      <c r="A1387" s="4" t="s">
        <v>95</v>
      </c>
      <c r="B1387" s="4" t="s">
        <v>257</v>
      </c>
      <c r="C1387" s="5" t="s">
        <v>7</v>
      </c>
      <c r="D1387" s="5" t="s">
        <v>1549</v>
      </c>
      <c r="E1387" s="4" t="s">
        <v>2613</v>
      </c>
      <c r="F1387" s="36">
        <v>276000</v>
      </c>
      <c r="G1387" s="36">
        <v>93094.247000000003</v>
      </c>
      <c r="H1387" s="36">
        <v>182905.753</v>
      </c>
      <c r="I1387" s="4" t="s">
        <v>96</v>
      </c>
      <c r="J1387" s="4" t="s">
        <v>1537</v>
      </c>
      <c r="K1387" s="12">
        <f t="shared" si="106"/>
        <v>276000000</v>
      </c>
      <c r="L1387" s="12">
        <f t="shared" si="107"/>
        <v>93094247</v>
      </c>
      <c r="M1387" s="12">
        <f t="shared" si="108"/>
        <v>182905753</v>
      </c>
      <c r="N1387" s="13" t="str">
        <f t="shared" si="109"/>
        <v>UNICOMUNAL</v>
      </c>
      <c r="O1387" s="13" t="str">
        <f t="shared" si="110"/>
        <v>UNIPROVINCIAL</v>
      </c>
      <c r="P1387" s="13" t="str">
        <f>_xlfn.XLOOKUP($A1387,ZONAS!$A$2:$A$18,ZONAS!$B$2:$B$18)</f>
        <v>AUSTRAL</v>
      </c>
      <c r="Q1387" s="13" t="str">
        <f>_xlfn.XLOOKUP($B1387,ZONAS!$D$2:$D$11,ZONAS!$E$2:$E$11)</f>
        <v>DVIA</v>
      </c>
    </row>
    <row r="1388" spans="1:17" x14ac:dyDescent="0.2">
      <c r="A1388" s="4" t="s">
        <v>95</v>
      </c>
      <c r="B1388" s="4" t="s">
        <v>257</v>
      </c>
      <c r="C1388" s="5" t="s">
        <v>7</v>
      </c>
      <c r="D1388" s="5" t="s">
        <v>3166</v>
      </c>
      <c r="E1388" s="4" t="s">
        <v>3167</v>
      </c>
      <c r="F1388" s="36">
        <v>122650</v>
      </c>
      <c r="G1388" s="36">
        <v>0</v>
      </c>
      <c r="H1388" s="36">
        <v>122650</v>
      </c>
      <c r="I1388" s="4" t="s">
        <v>99</v>
      </c>
      <c r="J1388" s="4" t="s">
        <v>2697</v>
      </c>
      <c r="K1388" s="12">
        <f t="shared" si="106"/>
        <v>122650000</v>
      </c>
      <c r="L1388" s="12">
        <f t="shared" si="107"/>
        <v>0</v>
      </c>
      <c r="M1388" s="12">
        <f t="shared" si="108"/>
        <v>122650000</v>
      </c>
      <c r="N1388" s="13" t="str">
        <f t="shared" si="109"/>
        <v>UNICOMUNAL</v>
      </c>
      <c r="O1388" s="13" t="str">
        <f t="shared" si="110"/>
        <v>UNIPROVINCIAL</v>
      </c>
      <c r="P1388" s="13" t="str">
        <f>_xlfn.XLOOKUP($A1388,ZONAS!$A$2:$A$18,ZONAS!$B$2:$B$18)</f>
        <v>AUSTRAL</v>
      </c>
      <c r="Q1388" s="13" t="str">
        <f>_xlfn.XLOOKUP($B1388,ZONAS!$D$2:$D$11,ZONAS!$E$2:$E$11)</f>
        <v>DVIA</v>
      </c>
    </row>
    <row r="1389" spans="1:17" ht="25.5" x14ac:dyDescent="0.2">
      <c r="A1389" s="4" t="s">
        <v>95</v>
      </c>
      <c r="B1389" s="4" t="s">
        <v>257</v>
      </c>
      <c r="C1389" s="5" t="s">
        <v>7</v>
      </c>
      <c r="D1389" s="5" t="s">
        <v>1550</v>
      </c>
      <c r="E1389" s="4" t="s">
        <v>2173</v>
      </c>
      <c r="F1389" s="36">
        <v>375000</v>
      </c>
      <c r="G1389" s="36">
        <v>65059.383000000002</v>
      </c>
      <c r="H1389" s="36">
        <v>309940.61699999997</v>
      </c>
      <c r="I1389" s="4" t="s">
        <v>1544</v>
      </c>
      <c r="J1389" s="4" t="s">
        <v>1551</v>
      </c>
      <c r="K1389" s="12">
        <f t="shared" si="106"/>
        <v>375000000</v>
      </c>
      <c r="L1389" s="12">
        <f t="shared" si="107"/>
        <v>65059383</v>
      </c>
      <c r="M1389" s="12">
        <f t="shared" si="108"/>
        <v>309940616.99999994</v>
      </c>
      <c r="N1389" s="13" t="str">
        <f t="shared" si="109"/>
        <v>UNICOMUNAL</v>
      </c>
      <c r="O1389" s="13" t="str">
        <f t="shared" si="110"/>
        <v>UNIPROVINCIAL</v>
      </c>
      <c r="P1389" s="13" t="str">
        <f>_xlfn.XLOOKUP($A1389,ZONAS!$A$2:$A$18,ZONAS!$B$2:$B$18)</f>
        <v>AUSTRAL</v>
      </c>
      <c r="Q1389" s="13" t="str">
        <f>_xlfn.XLOOKUP($B1389,ZONAS!$D$2:$D$11,ZONAS!$E$2:$E$11)</f>
        <v>DVIA</v>
      </c>
    </row>
    <row r="1390" spans="1:17" x14ac:dyDescent="0.2">
      <c r="A1390" s="4" t="s">
        <v>95</v>
      </c>
      <c r="B1390" s="4" t="s">
        <v>257</v>
      </c>
      <c r="C1390" s="5" t="s">
        <v>7</v>
      </c>
      <c r="D1390" s="5" t="s">
        <v>3888</v>
      </c>
      <c r="E1390" s="4" t="s">
        <v>3889</v>
      </c>
      <c r="F1390" s="36">
        <v>766000</v>
      </c>
      <c r="G1390" s="36">
        <v>36675.951000000001</v>
      </c>
      <c r="H1390" s="36">
        <v>729324.049</v>
      </c>
      <c r="I1390" s="4" t="s">
        <v>96</v>
      </c>
      <c r="J1390" s="4" t="s">
        <v>1475</v>
      </c>
      <c r="K1390" s="12">
        <f t="shared" si="106"/>
        <v>766000000</v>
      </c>
      <c r="L1390" s="12">
        <f t="shared" si="107"/>
        <v>36675951</v>
      </c>
      <c r="M1390" s="12">
        <f t="shared" si="108"/>
        <v>729324049</v>
      </c>
      <c r="N1390" s="13" t="str">
        <f t="shared" si="109"/>
        <v>UNICOMUNAL</v>
      </c>
      <c r="O1390" s="13" t="str">
        <f t="shared" si="110"/>
        <v>UNIPROVINCIAL</v>
      </c>
      <c r="P1390" s="13" t="str">
        <f>_xlfn.XLOOKUP($A1390,ZONAS!$A$2:$A$18,ZONAS!$B$2:$B$18)</f>
        <v>AUSTRAL</v>
      </c>
      <c r="Q1390" s="13" t="str">
        <f>_xlfn.XLOOKUP($B1390,ZONAS!$D$2:$D$11,ZONAS!$E$2:$E$11)</f>
        <v>DVIA</v>
      </c>
    </row>
    <row r="1391" spans="1:17" x14ac:dyDescent="0.2">
      <c r="A1391" s="4" t="s">
        <v>95</v>
      </c>
      <c r="B1391" s="4" t="s">
        <v>257</v>
      </c>
      <c r="C1391" s="5" t="s">
        <v>7</v>
      </c>
      <c r="D1391" s="5" t="s">
        <v>1552</v>
      </c>
      <c r="E1391" s="4" t="s">
        <v>2614</v>
      </c>
      <c r="F1391" s="36">
        <v>53150</v>
      </c>
      <c r="G1391" s="36">
        <v>14321.937</v>
      </c>
      <c r="H1391" s="36">
        <v>38828.063000000002</v>
      </c>
      <c r="I1391" s="4" t="s">
        <v>99</v>
      </c>
      <c r="J1391" s="4" t="s">
        <v>99</v>
      </c>
      <c r="K1391" s="12">
        <f t="shared" si="106"/>
        <v>53150000</v>
      </c>
      <c r="L1391" s="12">
        <f t="shared" si="107"/>
        <v>14321937</v>
      </c>
      <c r="M1391" s="12">
        <f t="shared" si="108"/>
        <v>38828063</v>
      </c>
      <c r="N1391" s="13" t="str">
        <f t="shared" si="109"/>
        <v>UNICOMUNAL</v>
      </c>
      <c r="O1391" s="13" t="str">
        <f t="shared" si="110"/>
        <v>UNIPROVINCIAL</v>
      </c>
      <c r="P1391" s="13" t="str">
        <f>_xlfn.XLOOKUP($A1391,ZONAS!$A$2:$A$18,ZONAS!$B$2:$B$18)</f>
        <v>AUSTRAL</v>
      </c>
      <c r="Q1391" s="13" t="str">
        <f>_xlfn.XLOOKUP($B1391,ZONAS!$D$2:$D$11,ZONAS!$E$2:$E$11)</f>
        <v>DVIA</v>
      </c>
    </row>
    <row r="1392" spans="1:17" x14ac:dyDescent="0.2">
      <c r="A1392" s="4" t="s">
        <v>95</v>
      </c>
      <c r="B1392" s="4" t="s">
        <v>257</v>
      </c>
      <c r="C1392" s="5" t="s">
        <v>7</v>
      </c>
      <c r="D1392" s="5" t="s">
        <v>3890</v>
      </c>
      <c r="E1392" s="4" t="s">
        <v>3891</v>
      </c>
      <c r="F1392" s="36">
        <v>6437000</v>
      </c>
      <c r="G1392" s="36">
        <v>3634447.0049999999</v>
      </c>
      <c r="H1392" s="36">
        <v>2802552.9950000001</v>
      </c>
      <c r="I1392" s="4" t="s">
        <v>101</v>
      </c>
      <c r="J1392" s="4" t="s">
        <v>102</v>
      </c>
      <c r="K1392" s="12">
        <f t="shared" si="106"/>
        <v>6437000000</v>
      </c>
      <c r="L1392" s="12">
        <f t="shared" si="107"/>
        <v>3634447005</v>
      </c>
      <c r="M1392" s="12">
        <f t="shared" si="108"/>
        <v>2802552995</v>
      </c>
      <c r="N1392" s="13" t="str">
        <f t="shared" si="109"/>
        <v>UNICOMUNAL</v>
      </c>
      <c r="O1392" s="13" t="str">
        <f t="shared" si="110"/>
        <v>UNIPROVINCIAL</v>
      </c>
      <c r="P1392" s="13" t="str">
        <f>_xlfn.XLOOKUP($A1392,ZONAS!$A$2:$A$18,ZONAS!$B$2:$B$18)</f>
        <v>AUSTRAL</v>
      </c>
      <c r="Q1392" s="13" t="str">
        <f>_xlfn.XLOOKUP($B1392,ZONAS!$D$2:$D$11,ZONAS!$E$2:$E$11)</f>
        <v>DVIA</v>
      </c>
    </row>
    <row r="1393" spans="1:17" ht="25.5" x14ac:dyDescent="0.2">
      <c r="A1393" s="4" t="s">
        <v>95</v>
      </c>
      <c r="B1393" s="4" t="s">
        <v>257</v>
      </c>
      <c r="C1393" s="5" t="s">
        <v>7</v>
      </c>
      <c r="D1393" s="5" t="s">
        <v>3892</v>
      </c>
      <c r="E1393" s="4" t="s">
        <v>3893</v>
      </c>
      <c r="F1393" s="36">
        <v>3779070</v>
      </c>
      <c r="G1393" s="36">
        <v>582073.02899999998</v>
      </c>
      <c r="H1393" s="36">
        <v>3196996.9709999999</v>
      </c>
      <c r="I1393" s="4" t="s">
        <v>4153</v>
      </c>
      <c r="J1393" s="4" t="s">
        <v>4154</v>
      </c>
      <c r="K1393" s="12">
        <f t="shared" si="106"/>
        <v>3779070000</v>
      </c>
      <c r="L1393" s="12">
        <f t="shared" si="107"/>
        <v>582073029</v>
      </c>
      <c r="M1393" s="12">
        <f t="shared" si="108"/>
        <v>3196996971</v>
      </c>
      <c r="N1393" s="13" t="str">
        <f t="shared" si="109"/>
        <v>UNICOMUNAL</v>
      </c>
      <c r="O1393" s="13" t="str">
        <f t="shared" si="110"/>
        <v>UNIPROVINCIAL</v>
      </c>
      <c r="P1393" s="13" t="str">
        <f>_xlfn.XLOOKUP($A1393,ZONAS!$A$2:$A$18,ZONAS!$B$2:$B$18)</f>
        <v>AUSTRAL</v>
      </c>
      <c r="Q1393" s="13" t="str">
        <f>_xlfn.XLOOKUP($B1393,ZONAS!$D$2:$D$11,ZONAS!$E$2:$E$11)</f>
        <v>DVIA</v>
      </c>
    </row>
    <row r="1394" spans="1:17" x14ac:dyDescent="0.2">
      <c r="A1394" s="4" t="s">
        <v>95</v>
      </c>
      <c r="B1394" s="4" t="s">
        <v>257</v>
      </c>
      <c r="C1394" s="5" t="s">
        <v>7</v>
      </c>
      <c r="D1394" s="5" t="s">
        <v>3894</v>
      </c>
      <c r="E1394" s="4" t="s">
        <v>3895</v>
      </c>
      <c r="F1394" s="36">
        <v>1449000</v>
      </c>
      <c r="G1394" s="36">
        <v>73004.448999999993</v>
      </c>
      <c r="H1394" s="36">
        <v>1375995.551</v>
      </c>
      <c r="I1394" s="4" t="s">
        <v>99</v>
      </c>
      <c r="J1394" s="4" t="s">
        <v>4155</v>
      </c>
      <c r="K1394" s="12">
        <f t="shared" si="106"/>
        <v>1449000000</v>
      </c>
      <c r="L1394" s="12">
        <f t="shared" si="107"/>
        <v>73004449</v>
      </c>
      <c r="M1394" s="12">
        <f t="shared" si="108"/>
        <v>1375995551</v>
      </c>
      <c r="N1394" s="13" t="str">
        <f t="shared" si="109"/>
        <v>UNICOMUNAL</v>
      </c>
      <c r="O1394" s="13" t="str">
        <f t="shared" si="110"/>
        <v>UNIPROVINCIAL</v>
      </c>
      <c r="P1394" s="13" t="str">
        <f>_xlfn.XLOOKUP($A1394,ZONAS!$A$2:$A$18,ZONAS!$B$2:$B$18)</f>
        <v>AUSTRAL</v>
      </c>
      <c r="Q1394" s="13" t="str">
        <f>_xlfn.XLOOKUP($B1394,ZONAS!$D$2:$D$11,ZONAS!$E$2:$E$11)</f>
        <v>DVIA</v>
      </c>
    </row>
    <row r="1395" spans="1:17" x14ac:dyDescent="0.2">
      <c r="A1395" s="4" t="s">
        <v>95</v>
      </c>
      <c r="B1395" s="4" t="s">
        <v>257</v>
      </c>
      <c r="C1395" s="5" t="s">
        <v>7</v>
      </c>
      <c r="D1395" s="5" t="s">
        <v>3896</v>
      </c>
      <c r="E1395" s="4" t="s">
        <v>3897</v>
      </c>
      <c r="F1395" s="36">
        <v>3410000</v>
      </c>
      <c r="G1395" s="36">
        <v>991505.63600000006</v>
      </c>
      <c r="H1395" s="36">
        <v>2418494.3640000001</v>
      </c>
      <c r="I1395" s="4" t="s">
        <v>23</v>
      </c>
      <c r="J1395" s="4" t="s">
        <v>24</v>
      </c>
      <c r="K1395" s="12">
        <f t="shared" si="106"/>
        <v>3410000000</v>
      </c>
      <c r="L1395" s="12">
        <f t="shared" si="107"/>
        <v>991505636</v>
      </c>
      <c r="M1395" s="12">
        <f t="shared" si="108"/>
        <v>2418494364</v>
      </c>
      <c r="N1395" s="13" t="str">
        <f t="shared" si="109"/>
        <v>INTERCOMUNAL</v>
      </c>
      <c r="O1395" s="13" t="str">
        <f t="shared" si="110"/>
        <v>INTERPROVINCIAL</v>
      </c>
      <c r="P1395" s="13" t="str">
        <f>_xlfn.XLOOKUP($A1395,ZONAS!$A$2:$A$18,ZONAS!$B$2:$B$18)</f>
        <v>AUSTRAL</v>
      </c>
      <c r="Q1395" s="13" t="str">
        <f>_xlfn.XLOOKUP($B1395,ZONAS!$D$2:$D$11,ZONAS!$E$2:$E$11)</f>
        <v>DVIA</v>
      </c>
    </row>
    <row r="1396" spans="1:17" x14ac:dyDescent="0.2">
      <c r="A1396" s="4" t="s">
        <v>95</v>
      </c>
      <c r="B1396" s="4" t="s">
        <v>257</v>
      </c>
      <c r="C1396" s="5" t="s">
        <v>7</v>
      </c>
      <c r="D1396" s="5" t="s">
        <v>1553</v>
      </c>
      <c r="E1396" s="4" t="s">
        <v>2615</v>
      </c>
      <c r="F1396" s="36">
        <v>217000</v>
      </c>
      <c r="G1396" s="36">
        <v>0</v>
      </c>
      <c r="H1396" s="36">
        <v>217000</v>
      </c>
      <c r="I1396" s="4" t="s">
        <v>99</v>
      </c>
      <c r="J1396" s="4" t="s">
        <v>3168</v>
      </c>
      <c r="K1396" s="12">
        <f t="shared" si="106"/>
        <v>217000000</v>
      </c>
      <c r="L1396" s="12">
        <f t="shared" si="107"/>
        <v>0</v>
      </c>
      <c r="M1396" s="12">
        <f t="shared" si="108"/>
        <v>217000000</v>
      </c>
      <c r="N1396" s="13" t="str">
        <f t="shared" si="109"/>
        <v>UNICOMUNAL</v>
      </c>
      <c r="O1396" s="13" t="str">
        <f t="shared" si="110"/>
        <v>UNIPROVINCIAL</v>
      </c>
      <c r="P1396" s="13" t="str">
        <f>_xlfn.XLOOKUP($A1396,ZONAS!$A$2:$A$18,ZONAS!$B$2:$B$18)</f>
        <v>AUSTRAL</v>
      </c>
      <c r="Q1396" s="13" t="str">
        <f>_xlfn.XLOOKUP($B1396,ZONAS!$D$2:$D$11,ZONAS!$E$2:$E$11)</f>
        <v>DVIA</v>
      </c>
    </row>
    <row r="1397" spans="1:17" x14ac:dyDescent="0.2">
      <c r="A1397" s="4" t="s">
        <v>95</v>
      </c>
      <c r="B1397" s="4" t="s">
        <v>257</v>
      </c>
      <c r="C1397" s="5" t="s">
        <v>7</v>
      </c>
      <c r="D1397" s="5" t="s">
        <v>3169</v>
      </c>
      <c r="E1397" s="4" t="s">
        <v>3170</v>
      </c>
      <c r="F1397" s="36">
        <v>53150</v>
      </c>
      <c r="G1397" s="36">
        <v>0</v>
      </c>
      <c r="H1397" s="36">
        <v>53150</v>
      </c>
      <c r="I1397" s="4" t="s">
        <v>99</v>
      </c>
      <c r="J1397" s="4" t="s">
        <v>1530</v>
      </c>
      <c r="K1397" s="12">
        <f t="shared" si="106"/>
        <v>53150000</v>
      </c>
      <c r="L1397" s="12">
        <f t="shared" si="107"/>
        <v>0</v>
      </c>
      <c r="M1397" s="12">
        <f t="shared" si="108"/>
        <v>53150000</v>
      </c>
      <c r="N1397" s="13" t="str">
        <f t="shared" si="109"/>
        <v>UNICOMUNAL</v>
      </c>
      <c r="O1397" s="13" t="str">
        <f t="shared" si="110"/>
        <v>UNIPROVINCIAL</v>
      </c>
      <c r="P1397" s="13" t="str">
        <f>_xlfn.XLOOKUP($A1397,ZONAS!$A$2:$A$18,ZONAS!$B$2:$B$18)</f>
        <v>AUSTRAL</v>
      </c>
      <c r="Q1397" s="13" t="str">
        <f>_xlfn.XLOOKUP($B1397,ZONAS!$D$2:$D$11,ZONAS!$E$2:$E$11)</f>
        <v>DVIA</v>
      </c>
    </row>
    <row r="1398" spans="1:17" x14ac:dyDescent="0.2">
      <c r="A1398" s="4" t="s">
        <v>95</v>
      </c>
      <c r="B1398" s="4" t="s">
        <v>257</v>
      </c>
      <c r="C1398" s="5" t="s">
        <v>7</v>
      </c>
      <c r="D1398" s="5" t="s">
        <v>1554</v>
      </c>
      <c r="E1398" s="4" t="s">
        <v>1555</v>
      </c>
      <c r="F1398" s="36">
        <v>1623000</v>
      </c>
      <c r="G1398" s="36">
        <v>0</v>
      </c>
      <c r="H1398" s="36">
        <v>1623000</v>
      </c>
      <c r="I1398" s="4" t="s">
        <v>96</v>
      </c>
      <c r="J1398" s="4" t="s">
        <v>98</v>
      </c>
      <c r="K1398" s="12">
        <f t="shared" si="106"/>
        <v>1623000000</v>
      </c>
      <c r="L1398" s="12">
        <f t="shared" si="107"/>
        <v>0</v>
      </c>
      <c r="M1398" s="12">
        <f t="shared" si="108"/>
        <v>1623000000</v>
      </c>
      <c r="N1398" s="13" t="str">
        <f t="shared" si="109"/>
        <v>UNICOMUNAL</v>
      </c>
      <c r="O1398" s="13" t="str">
        <f t="shared" si="110"/>
        <v>UNIPROVINCIAL</v>
      </c>
      <c r="P1398" s="13" t="str">
        <f>_xlfn.XLOOKUP($A1398,ZONAS!$A$2:$A$18,ZONAS!$B$2:$B$18)</f>
        <v>AUSTRAL</v>
      </c>
      <c r="Q1398" s="13" t="str">
        <f>_xlfn.XLOOKUP($B1398,ZONAS!$D$2:$D$11,ZONAS!$E$2:$E$11)</f>
        <v>DVIA</v>
      </c>
    </row>
    <row r="1399" spans="1:17" ht="25.5" x14ac:dyDescent="0.2">
      <c r="A1399" s="4" t="s">
        <v>95</v>
      </c>
      <c r="B1399" s="4" t="s">
        <v>257</v>
      </c>
      <c r="C1399" s="5" t="s">
        <v>7</v>
      </c>
      <c r="D1399" s="5" t="s">
        <v>3898</v>
      </c>
      <c r="E1399" s="4" t="s">
        <v>3899</v>
      </c>
      <c r="F1399" s="36">
        <v>5485000</v>
      </c>
      <c r="G1399" s="36">
        <v>3534919.639</v>
      </c>
      <c r="H1399" s="36">
        <v>1950080.361</v>
      </c>
      <c r="I1399" s="4" t="s">
        <v>1514</v>
      </c>
      <c r="J1399" s="4" t="s">
        <v>3900</v>
      </c>
      <c r="K1399" s="12">
        <f t="shared" si="106"/>
        <v>5485000000</v>
      </c>
      <c r="L1399" s="12">
        <f t="shared" si="107"/>
        <v>3534919639</v>
      </c>
      <c r="M1399" s="12">
        <f t="shared" si="108"/>
        <v>1950080361</v>
      </c>
      <c r="N1399" s="13" t="str">
        <f t="shared" si="109"/>
        <v>UNICOMUNAL</v>
      </c>
      <c r="O1399" s="13" t="str">
        <f t="shared" si="110"/>
        <v>UNIPROVINCIAL</v>
      </c>
      <c r="P1399" s="13" t="str">
        <f>_xlfn.XLOOKUP($A1399,ZONAS!$A$2:$A$18,ZONAS!$B$2:$B$18)</f>
        <v>AUSTRAL</v>
      </c>
      <c r="Q1399" s="13" t="str">
        <f>_xlfn.XLOOKUP($B1399,ZONAS!$D$2:$D$11,ZONAS!$E$2:$E$11)</f>
        <v>DVIA</v>
      </c>
    </row>
    <row r="1400" spans="1:17" x14ac:dyDescent="0.2">
      <c r="A1400" s="4" t="s">
        <v>95</v>
      </c>
      <c r="B1400" s="4" t="s">
        <v>257</v>
      </c>
      <c r="C1400" s="5" t="s">
        <v>7</v>
      </c>
      <c r="D1400" s="5" t="s">
        <v>3901</v>
      </c>
      <c r="E1400" s="4" t="s">
        <v>3902</v>
      </c>
      <c r="F1400" s="36">
        <v>4822000</v>
      </c>
      <c r="G1400" s="36">
        <v>3478231.8309999998</v>
      </c>
      <c r="H1400" s="36">
        <v>1343768.1690000002</v>
      </c>
      <c r="I1400" s="4" t="s">
        <v>23</v>
      </c>
      <c r="J1400" s="4" t="s">
        <v>24</v>
      </c>
      <c r="K1400" s="12">
        <f t="shared" si="106"/>
        <v>4822000000</v>
      </c>
      <c r="L1400" s="12">
        <f t="shared" si="107"/>
        <v>3478231831</v>
      </c>
      <c r="M1400" s="12">
        <f t="shared" si="108"/>
        <v>1343768169.0000002</v>
      </c>
      <c r="N1400" s="13" t="str">
        <f t="shared" si="109"/>
        <v>INTERCOMUNAL</v>
      </c>
      <c r="O1400" s="13" t="str">
        <f t="shared" si="110"/>
        <v>INTERPROVINCIAL</v>
      </c>
      <c r="P1400" s="13" t="str">
        <f>_xlfn.XLOOKUP($A1400,ZONAS!$A$2:$A$18,ZONAS!$B$2:$B$18)</f>
        <v>AUSTRAL</v>
      </c>
      <c r="Q1400" s="13" t="str">
        <f>_xlfn.XLOOKUP($B1400,ZONAS!$D$2:$D$11,ZONAS!$E$2:$E$11)</f>
        <v>DVIA</v>
      </c>
    </row>
    <row r="1401" spans="1:17" x14ac:dyDescent="0.2">
      <c r="A1401" s="4" t="s">
        <v>95</v>
      </c>
      <c r="B1401" s="4" t="s">
        <v>257</v>
      </c>
      <c r="C1401" s="5" t="s">
        <v>7</v>
      </c>
      <c r="D1401" s="5" t="s">
        <v>3903</v>
      </c>
      <c r="E1401" s="4" t="s">
        <v>3904</v>
      </c>
      <c r="F1401" s="36">
        <v>2291000</v>
      </c>
      <c r="G1401" s="36">
        <v>311527.96500000003</v>
      </c>
      <c r="H1401" s="36">
        <v>1979472.0349999999</v>
      </c>
      <c r="I1401" s="4" t="s">
        <v>23</v>
      </c>
      <c r="J1401" s="4" t="s">
        <v>24</v>
      </c>
      <c r="K1401" s="12">
        <f t="shared" si="106"/>
        <v>2291000000</v>
      </c>
      <c r="L1401" s="12">
        <f t="shared" si="107"/>
        <v>311527965</v>
      </c>
      <c r="M1401" s="12">
        <f t="shared" si="108"/>
        <v>1979472035</v>
      </c>
      <c r="N1401" s="13" t="str">
        <f t="shared" si="109"/>
        <v>INTERCOMUNAL</v>
      </c>
      <c r="O1401" s="13" t="str">
        <f t="shared" si="110"/>
        <v>INTERPROVINCIAL</v>
      </c>
      <c r="P1401" s="13" t="str">
        <f>_xlfn.XLOOKUP($A1401,ZONAS!$A$2:$A$18,ZONAS!$B$2:$B$18)</f>
        <v>AUSTRAL</v>
      </c>
      <c r="Q1401" s="13" t="str">
        <f>_xlfn.XLOOKUP($B1401,ZONAS!$D$2:$D$11,ZONAS!$E$2:$E$11)</f>
        <v>DVIA</v>
      </c>
    </row>
    <row r="1402" spans="1:17" x14ac:dyDescent="0.2">
      <c r="A1402" s="4" t="s">
        <v>95</v>
      </c>
      <c r="B1402" s="4" t="s">
        <v>257</v>
      </c>
      <c r="C1402" s="5" t="s">
        <v>7</v>
      </c>
      <c r="D1402" s="5" t="s">
        <v>3905</v>
      </c>
      <c r="E1402" s="4" t="s">
        <v>3906</v>
      </c>
      <c r="F1402" s="36">
        <v>12000000</v>
      </c>
      <c r="G1402" s="36">
        <v>3091845.6069999998</v>
      </c>
      <c r="H1402" s="36">
        <v>8908154.3929999992</v>
      </c>
      <c r="I1402" s="4" t="s">
        <v>23</v>
      </c>
      <c r="J1402" s="4" t="s">
        <v>24</v>
      </c>
      <c r="K1402" s="12">
        <f t="shared" si="106"/>
        <v>12000000000</v>
      </c>
      <c r="L1402" s="12">
        <f t="shared" si="107"/>
        <v>3091845607</v>
      </c>
      <c r="M1402" s="12">
        <f t="shared" si="108"/>
        <v>8908154393</v>
      </c>
      <c r="N1402" s="13" t="str">
        <f t="shared" si="109"/>
        <v>INTERCOMUNAL</v>
      </c>
      <c r="O1402" s="13" t="str">
        <f t="shared" si="110"/>
        <v>INTERPROVINCIAL</v>
      </c>
      <c r="P1402" s="13" t="str">
        <f>_xlfn.XLOOKUP($A1402,ZONAS!$A$2:$A$18,ZONAS!$B$2:$B$18)</f>
        <v>AUSTRAL</v>
      </c>
      <c r="Q1402" s="13" t="str">
        <f>_xlfn.XLOOKUP($B1402,ZONAS!$D$2:$D$11,ZONAS!$E$2:$E$11)</f>
        <v>DVIA</v>
      </c>
    </row>
    <row r="1403" spans="1:17" x14ac:dyDescent="0.2">
      <c r="A1403" s="4" t="s">
        <v>95</v>
      </c>
      <c r="B1403" s="4" t="s">
        <v>257</v>
      </c>
      <c r="C1403" s="5" t="s">
        <v>7</v>
      </c>
      <c r="D1403" s="5" t="s">
        <v>3171</v>
      </c>
      <c r="E1403" s="4" t="s">
        <v>3172</v>
      </c>
      <c r="F1403" s="36">
        <v>53650</v>
      </c>
      <c r="G1403" s="36">
        <v>0</v>
      </c>
      <c r="H1403" s="36">
        <v>53650</v>
      </c>
      <c r="I1403" s="4" t="s">
        <v>99</v>
      </c>
      <c r="J1403" s="4" t="s">
        <v>3173</v>
      </c>
      <c r="K1403" s="12">
        <f t="shared" si="106"/>
        <v>53650000</v>
      </c>
      <c r="L1403" s="12">
        <f t="shared" si="107"/>
        <v>0</v>
      </c>
      <c r="M1403" s="12">
        <f t="shared" si="108"/>
        <v>53650000</v>
      </c>
      <c r="N1403" s="13" t="str">
        <f t="shared" si="109"/>
        <v>UNICOMUNAL</v>
      </c>
      <c r="O1403" s="13" t="str">
        <f t="shared" si="110"/>
        <v>UNIPROVINCIAL</v>
      </c>
      <c r="P1403" s="13" t="str">
        <f>_xlfn.XLOOKUP($A1403,ZONAS!$A$2:$A$18,ZONAS!$B$2:$B$18)</f>
        <v>AUSTRAL</v>
      </c>
      <c r="Q1403" s="13" t="str">
        <f>_xlfn.XLOOKUP($B1403,ZONAS!$D$2:$D$11,ZONAS!$E$2:$E$11)</f>
        <v>DVIA</v>
      </c>
    </row>
    <row r="1404" spans="1:17" x14ac:dyDescent="0.2">
      <c r="A1404" s="4" t="s">
        <v>95</v>
      </c>
      <c r="B1404" s="4" t="s">
        <v>257</v>
      </c>
      <c r="C1404" s="5" t="s">
        <v>7</v>
      </c>
      <c r="D1404" s="5" t="s">
        <v>4156</v>
      </c>
      <c r="E1404" s="4" t="s">
        <v>4157</v>
      </c>
      <c r="F1404" s="36">
        <v>12916546</v>
      </c>
      <c r="G1404" s="36">
        <v>2525770.466</v>
      </c>
      <c r="H1404" s="36">
        <v>10390775.534</v>
      </c>
      <c r="I1404" s="4" t="s">
        <v>23</v>
      </c>
      <c r="J1404" s="4" t="s">
        <v>24</v>
      </c>
      <c r="K1404" s="12">
        <f t="shared" si="106"/>
        <v>12916546000</v>
      </c>
      <c r="L1404" s="12">
        <f t="shared" si="107"/>
        <v>2525770466</v>
      </c>
      <c r="M1404" s="12">
        <f t="shared" si="108"/>
        <v>10390775534</v>
      </c>
      <c r="N1404" s="13" t="str">
        <f t="shared" si="109"/>
        <v>INTERCOMUNAL</v>
      </c>
      <c r="O1404" s="13" t="str">
        <f t="shared" si="110"/>
        <v>INTERPROVINCIAL</v>
      </c>
      <c r="P1404" s="13" t="str">
        <f>_xlfn.XLOOKUP($A1404,ZONAS!$A$2:$A$18,ZONAS!$B$2:$B$18)</f>
        <v>AUSTRAL</v>
      </c>
      <c r="Q1404" s="13" t="str">
        <f>_xlfn.XLOOKUP($B1404,ZONAS!$D$2:$D$11,ZONAS!$E$2:$E$11)</f>
        <v>DVIA</v>
      </c>
    </row>
    <row r="1405" spans="1:17" x14ac:dyDescent="0.2">
      <c r="A1405" s="4" t="s">
        <v>95</v>
      </c>
      <c r="B1405" s="4" t="s">
        <v>257</v>
      </c>
      <c r="C1405" s="5" t="s">
        <v>7</v>
      </c>
      <c r="D1405" s="5" t="s">
        <v>2787</v>
      </c>
      <c r="E1405" s="4" t="s">
        <v>3174</v>
      </c>
      <c r="F1405" s="36">
        <v>2603000</v>
      </c>
      <c r="G1405" s="36">
        <v>0</v>
      </c>
      <c r="H1405" s="36">
        <v>2603000</v>
      </c>
      <c r="I1405" s="4" t="s">
        <v>23</v>
      </c>
      <c r="J1405" s="4" t="s">
        <v>24</v>
      </c>
      <c r="K1405" s="12">
        <f t="shared" si="106"/>
        <v>2603000000</v>
      </c>
      <c r="L1405" s="12">
        <f t="shared" si="107"/>
        <v>0</v>
      </c>
      <c r="M1405" s="12">
        <f t="shared" si="108"/>
        <v>2603000000</v>
      </c>
      <c r="N1405" s="13" t="str">
        <f t="shared" si="109"/>
        <v>INTERCOMUNAL</v>
      </c>
      <c r="O1405" s="13" t="str">
        <f t="shared" si="110"/>
        <v>INTERPROVINCIAL</v>
      </c>
      <c r="P1405" s="13" t="str">
        <f>_xlfn.XLOOKUP($A1405,ZONAS!$A$2:$A$18,ZONAS!$B$2:$B$18)</f>
        <v>AUSTRAL</v>
      </c>
      <c r="Q1405" s="13" t="str">
        <f>_xlfn.XLOOKUP($B1405,ZONAS!$D$2:$D$11,ZONAS!$E$2:$E$11)</f>
        <v>DVIA</v>
      </c>
    </row>
    <row r="1406" spans="1:17" x14ac:dyDescent="0.2">
      <c r="A1406" s="4" t="s">
        <v>95</v>
      </c>
      <c r="B1406" s="4" t="s">
        <v>257</v>
      </c>
      <c r="C1406" s="5" t="s">
        <v>7</v>
      </c>
      <c r="D1406" s="5" t="s">
        <v>2788</v>
      </c>
      <c r="E1406" s="4" t="s">
        <v>3175</v>
      </c>
      <c r="F1406" s="36">
        <v>37447000</v>
      </c>
      <c r="G1406" s="36">
        <v>0</v>
      </c>
      <c r="H1406" s="36">
        <v>37447000</v>
      </c>
      <c r="I1406" s="4" t="s">
        <v>23</v>
      </c>
      <c r="J1406" s="4" t="s">
        <v>24</v>
      </c>
      <c r="K1406" s="12">
        <f t="shared" si="106"/>
        <v>37447000000</v>
      </c>
      <c r="L1406" s="12">
        <f t="shared" si="107"/>
        <v>0</v>
      </c>
      <c r="M1406" s="12">
        <f t="shared" si="108"/>
        <v>37447000000</v>
      </c>
      <c r="N1406" s="13" t="str">
        <f t="shared" si="109"/>
        <v>INTERCOMUNAL</v>
      </c>
      <c r="O1406" s="13" t="str">
        <f t="shared" si="110"/>
        <v>INTERPROVINCIAL</v>
      </c>
      <c r="P1406" s="13" t="str">
        <f>_xlfn.XLOOKUP($A1406,ZONAS!$A$2:$A$18,ZONAS!$B$2:$B$18)</f>
        <v>AUSTRAL</v>
      </c>
      <c r="Q1406" s="13" t="str">
        <f>_xlfn.XLOOKUP($B1406,ZONAS!$D$2:$D$11,ZONAS!$E$2:$E$11)</f>
        <v>DVIA</v>
      </c>
    </row>
    <row r="1407" spans="1:17" x14ac:dyDescent="0.2">
      <c r="A1407" s="4" t="s">
        <v>95</v>
      </c>
      <c r="B1407" s="4" t="s">
        <v>257</v>
      </c>
      <c r="C1407" s="5" t="s">
        <v>7</v>
      </c>
      <c r="D1407" s="5" t="s">
        <v>2789</v>
      </c>
      <c r="E1407" s="4" t="s">
        <v>3176</v>
      </c>
      <c r="F1407" s="36">
        <v>24320000</v>
      </c>
      <c r="G1407" s="36">
        <v>0</v>
      </c>
      <c r="H1407" s="36">
        <v>24320000</v>
      </c>
      <c r="I1407" s="4" t="s">
        <v>23</v>
      </c>
      <c r="J1407" s="4" t="s">
        <v>24</v>
      </c>
      <c r="K1407" s="12">
        <f t="shared" si="106"/>
        <v>24320000000</v>
      </c>
      <c r="L1407" s="12">
        <f t="shared" si="107"/>
        <v>0</v>
      </c>
      <c r="M1407" s="12">
        <f t="shared" si="108"/>
        <v>24320000000</v>
      </c>
      <c r="N1407" s="13" t="str">
        <f t="shared" si="109"/>
        <v>INTERCOMUNAL</v>
      </c>
      <c r="O1407" s="13" t="str">
        <f t="shared" si="110"/>
        <v>INTERPROVINCIAL</v>
      </c>
      <c r="P1407" s="13" t="str">
        <f>_xlfn.XLOOKUP($A1407,ZONAS!$A$2:$A$18,ZONAS!$B$2:$B$18)</f>
        <v>AUSTRAL</v>
      </c>
      <c r="Q1407" s="13" t="str">
        <f>_xlfn.XLOOKUP($B1407,ZONAS!$D$2:$D$11,ZONAS!$E$2:$E$11)</f>
        <v>DVIA</v>
      </c>
    </row>
    <row r="1408" spans="1:17" x14ac:dyDescent="0.2">
      <c r="A1408" s="4" t="s">
        <v>95</v>
      </c>
      <c r="B1408" s="4" t="s">
        <v>257</v>
      </c>
      <c r="C1408" s="5" t="s">
        <v>7</v>
      </c>
      <c r="D1408" s="5" t="s">
        <v>2790</v>
      </c>
      <c r="E1408" s="4" t="s">
        <v>3177</v>
      </c>
      <c r="F1408" s="36">
        <v>745000</v>
      </c>
      <c r="G1408" s="36">
        <v>0</v>
      </c>
      <c r="H1408" s="36">
        <v>745000</v>
      </c>
      <c r="I1408" s="4" t="s">
        <v>101</v>
      </c>
      <c r="J1408" s="4" t="s">
        <v>102</v>
      </c>
      <c r="K1408" s="12">
        <f t="shared" si="106"/>
        <v>745000000</v>
      </c>
      <c r="L1408" s="12">
        <f t="shared" si="107"/>
        <v>0</v>
      </c>
      <c r="M1408" s="12">
        <f t="shared" si="108"/>
        <v>745000000</v>
      </c>
      <c r="N1408" s="13" t="str">
        <f t="shared" si="109"/>
        <v>UNICOMUNAL</v>
      </c>
      <c r="O1408" s="13" t="str">
        <f t="shared" si="110"/>
        <v>UNIPROVINCIAL</v>
      </c>
      <c r="P1408" s="13" t="str">
        <f>_xlfn.XLOOKUP($A1408,ZONAS!$A$2:$A$18,ZONAS!$B$2:$B$18)</f>
        <v>AUSTRAL</v>
      </c>
      <c r="Q1408" s="13" t="str">
        <f>_xlfn.XLOOKUP($B1408,ZONAS!$D$2:$D$11,ZONAS!$E$2:$E$11)</f>
        <v>DVIA</v>
      </c>
    </row>
    <row r="1409" spans="1:17" ht="89.25" x14ac:dyDescent="0.2">
      <c r="A1409" s="4" t="s">
        <v>95</v>
      </c>
      <c r="B1409" s="4" t="s">
        <v>300</v>
      </c>
      <c r="C1409" s="5" t="s">
        <v>8</v>
      </c>
      <c r="D1409" s="5" t="s">
        <v>3907</v>
      </c>
      <c r="E1409" s="4" t="s">
        <v>3908</v>
      </c>
      <c r="F1409" s="36">
        <v>10</v>
      </c>
      <c r="G1409" s="36">
        <v>0</v>
      </c>
      <c r="H1409" s="36">
        <v>10</v>
      </c>
      <c r="I1409" s="4" t="s">
        <v>1514</v>
      </c>
      <c r="J1409" s="4" t="s">
        <v>3875</v>
      </c>
      <c r="K1409" s="12">
        <f t="shared" si="106"/>
        <v>10000</v>
      </c>
      <c r="L1409" s="12">
        <f t="shared" si="107"/>
        <v>0</v>
      </c>
      <c r="M1409" s="12">
        <f t="shared" si="108"/>
        <v>10000</v>
      </c>
      <c r="N1409" s="13" t="str">
        <f t="shared" si="109"/>
        <v>UNICOMUNAL</v>
      </c>
      <c r="O1409" s="13" t="str">
        <f t="shared" si="110"/>
        <v>UNIPROVINCIAL</v>
      </c>
      <c r="P1409" s="13" t="str">
        <f>_xlfn.XLOOKUP($A1409,ZONAS!$A$2:$A$18,ZONAS!$B$2:$B$18)</f>
        <v>AUSTRAL</v>
      </c>
      <c r="Q1409" s="13" t="str">
        <f>_xlfn.XLOOKUP($B1409,ZONAS!$D$2:$D$11,ZONAS!$E$2:$E$11)</f>
        <v>DOPO</v>
      </c>
    </row>
    <row r="1410" spans="1:17" ht="89.25" x14ac:dyDescent="0.2">
      <c r="A1410" s="4" t="s">
        <v>95</v>
      </c>
      <c r="B1410" s="4" t="s">
        <v>300</v>
      </c>
      <c r="C1410" s="5" t="s">
        <v>8</v>
      </c>
      <c r="D1410" s="5" t="s">
        <v>3909</v>
      </c>
      <c r="E1410" s="4" t="s">
        <v>3910</v>
      </c>
      <c r="F1410" s="36">
        <v>10</v>
      </c>
      <c r="G1410" s="36">
        <v>0</v>
      </c>
      <c r="H1410" s="36">
        <v>10</v>
      </c>
      <c r="I1410" s="4" t="s">
        <v>1514</v>
      </c>
      <c r="J1410" s="4" t="s">
        <v>3875</v>
      </c>
      <c r="K1410" s="12">
        <f t="shared" si="106"/>
        <v>10000</v>
      </c>
      <c r="L1410" s="12">
        <f t="shared" si="107"/>
        <v>0</v>
      </c>
      <c r="M1410" s="12">
        <f t="shared" si="108"/>
        <v>10000</v>
      </c>
      <c r="N1410" s="13" t="str">
        <f t="shared" si="109"/>
        <v>UNICOMUNAL</v>
      </c>
      <c r="O1410" s="13" t="str">
        <f t="shared" si="110"/>
        <v>UNIPROVINCIAL</v>
      </c>
      <c r="P1410" s="13" t="str">
        <f>_xlfn.XLOOKUP($A1410,ZONAS!$A$2:$A$18,ZONAS!$B$2:$B$18)</f>
        <v>AUSTRAL</v>
      </c>
      <c r="Q1410" s="13" t="str">
        <f>_xlfn.XLOOKUP($B1410,ZONAS!$D$2:$D$11,ZONAS!$E$2:$E$11)</f>
        <v>DOPO</v>
      </c>
    </row>
    <row r="1411" spans="1:17" x14ac:dyDescent="0.2">
      <c r="A1411" s="4" t="s">
        <v>95</v>
      </c>
      <c r="B1411" s="4" t="s">
        <v>300</v>
      </c>
      <c r="C1411" s="5" t="s">
        <v>7</v>
      </c>
      <c r="D1411" s="5" t="s">
        <v>3911</v>
      </c>
      <c r="E1411" s="4" t="s">
        <v>3912</v>
      </c>
      <c r="F1411" s="36">
        <v>200000</v>
      </c>
      <c r="G1411" s="36">
        <v>0</v>
      </c>
      <c r="H1411" s="36">
        <v>200000</v>
      </c>
      <c r="I1411" s="4" t="s">
        <v>23</v>
      </c>
      <c r="J1411" s="4" t="s">
        <v>24</v>
      </c>
      <c r="K1411" s="12">
        <f t="shared" ref="K1411:K1474" si="111">F1411*1000</f>
        <v>200000000</v>
      </c>
      <c r="L1411" s="12">
        <f t="shared" ref="L1411:L1474" si="112">G1411*1000</f>
        <v>0</v>
      </c>
      <c r="M1411" s="12">
        <f t="shared" ref="M1411:M1474" si="113">H1411*1000</f>
        <v>200000000</v>
      </c>
      <c r="N1411" s="13" t="str">
        <f t="shared" ref="N1411:N1474" si="114">IF(J1411="intercomunal","INTERCOMUNAL","UNICOMUNAL")</f>
        <v>INTERCOMUNAL</v>
      </c>
      <c r="O1411" s="13" t="str">
        <f t="shared" ref="O1411:O1474" si="115">IF(I1411="INTERPROVINCIAL","INTERPROVINCIAL","UNIPROVINCIAL")</f>
        <v>INTERPROVINCIAL</v>
      </c>
      <c r="P1411" s="13" t="str">
        <f>_xlfn.XLOOKUP($A1411,ZONAS!$A$2:$A$18,ZONAS!$B$2:$B$18)</f>
        <v>AUSTRAL</v>
      </c>
      <c r="Q1411" s="13" t="str">
        <f>_xlfn.XLOOKUP($B1411,ZONAS!$D$2:$D$11,ZONAS!$E$2:$E$11)</f>
        <v>DOPO</v>
      </c>
    </row>
    <row r="1412" spans="1:17" x14ac:dyDescent="0.2">
      <c r="A1412" s="4" t="s">
        <v>95</v>
      </c>
      <c r="B1412" s="4" t="s">
        <v>300</v>
      </c>
      <c r="C1412" s="5" t="s">
        <v>7</v>
      </c>
      <c r="D1412" s="5" t="s">
        <v>1476</v>
      </c>
      <c r="E1412" s="4" t="s">
        <v>1477</v>
      </c>
      <c r="F1412" s="36">
        <v>3000</v>
      </c>
      <c r="G1412" s="36">
        <v>1152.77</v>
      </c>
      <c r="H1412" s="36">
        <v>1847.23</v>
      </c>
      <c r="I1412" s="4" t="s">
        <v>100</v>
      </c>
      <c r="J1412" s="4" t="s">
        <v>1478</v>
      </c>
      <c r="K1412" s="12">
        <f t="shared" si="111"/>
        <v>3000000</v>
      </c>
      <c r="L1412" s="12">
        <f t="shared" si="112"/>
        <v>1152770</v>
      </c>
      <c r="M1412" s="12">
        <f t="shared" si="113"/>
        <v>1847230</v>
      </c>
      <c r="N1412" s="13" t="str">
        <f t="shared" si="114"/>
        <v>UNICOMUNAL</v>
      </c>
      <c r="O1412" s="13" t="str">
        <f t="shared" si="115"/>
        <v>UNIPROVINCIAL</v>
      </c>
      <c r="P1412" s="13" t="str">
        <f>_xlfn.XLOOKUP($A1412,ZONAS!$A$2:$A$18,ZONAS!$B$2:$B$18)</f>
        <v>AUSTRAL</v>
      </c>
      <c r="Q1412" s="13" t="str">
        <f>_xlfn.XLOOKUP($B1412,ZONAS!$D$2:$D$11,ZONAS!$E$2:$E$11)</f>
        <v>DOPO</v>
      </c>
    </row>
    <row r="1413" spans="1:17" x14ac:dyDescent="0.2">
      <c r="A1413" s="4" t="s">
        <v>95</v>
      </c>
      <c r="B1413" s="4" t="s">
        <v>300</v>
      </c>
      <c r="C1413" s="5" t="s">
        <v>7</v>
      </c>
      <c r="D1413" s="5" t="s">
        <v>3913</v>
      </c>
      <c r="E1413" s="4" t="s">
        <v>3914</v>
      </c>
      <c r="F1413" s="36">
        <v>1384000</v>
      </c>
      <c r="G1413" s="36">
        <v>163481.32800000001</v>
      </c>
      <c r="H1413" s="36">
        <v>1220518.672</v>
      </c>
      <c r="I1413" s="4" t="s">
        <v>100</v>
      </c>
      <c r="J1413" s="4" t="s">
        <v>198</v>
      </c>
      <c r="K1413" s="12">
        <f t="shared" si="111"/>
        <v>1384000000</v>
      </c>
      <c r="L1413" s="12">
        <f t="shared" si="112"/>
        <v>163481328</v>
      </c>
      <c r="M1413" s="12">
        <f t="shared" si="113"/>
        <v>1220518672</v>
      </c>
      <c r="N1413" s="13" t="str">
        <f t="shared" si="114"/>
        <v>UNICOMUNAL</v>
      </c>
      <c r="O1413" s="13" t="str">
        <f t="shared" si="115"/>
        <v>UNIPROVINCIAL</v>
      </c>
      <c r="P1413" s="13" t="str">
        <f>_xlfn.XLOOKUP($A1413,ZONAS!$A$2:$A$18,ZONAS!$B$2:$B$18)</f>
        <v>AUSTRAL</v>
      </c>
      <c r="Q1413" s="13" t="str">
        <f>_xlfn.XLOOKUP($B1413,ZONAS!$D$2:$D$11,ZONAS!$E$2:$E$11)</f>
        <v>DOPO</v>
      </c>
    </row>
    <row r="1414" spans="1:17" x14ac:dyDescent="0.2">
      <c r="A1414" s="4" t="s">
        <v>95</v>
      </c>
      <c r="B1414" s="4" t="s">
        <v>300</v>
      </c>
      <c r="C1414" s="5" t="s">
        <v>7</v>
      </c>
      <c r="D1414" s="5" t="s">
        <v>2065</v>
      </c>
      <c r="E1414" s="4" t="s">
        <v>2066</v>
      </c>
      <c r="F1414" s="36">
        <v>3364000</v>
      </c>
      <c r="G1414" s="36">
        <v>1380272.2919999999</v>
      </c>
      <c r="H1414" s="36">
        <v>1983727.7080000001</v>
      </c>
      <c r="I1414" s="4" t="s">
        <v>100</v>
      </c>
      <c r="J1414" s="4" t="s">
        <v>1470</v>
      </c>
      <c r="K1414" s="12">
        <f t="shared" si="111"/>
        <v>3364000000</v>
      </c>
      <c r="L1414" s="12">
        <f t="shared" si="112"/>
        <v>1380272292</v>
      </c>
      <c r="M1414" s="12">
        <f t="shared" si="113"/>
        <v>1983727708</v>
      </c>
      <c r="N1414" s="13" t="str">
        <f t="shared" si="114"/>
        <v>UNICOMUNAL</v>
      </c>
      <c r="O1414" s="13" t="str">
        <f t="shared" si="115"/>
        <v>UNIPROVINCIAL</v>
      </c>
      <c r="P1414" s="13" t="str">
        <f>_xlfn.XLOOKUP($A1414,ZONAS!$A$2:$A$18,ZONAS!$B$2:$B$18)</f>
        <v>AUSTRAL</v>
      </c>
      <c r="Q1414" s="13" t="str">
        <f>_xlfn.XLOOKUP($B1414,ZONAS!$D$2:$D$11,ZONAS!$E$2:$E$11)</f>
        <v>DOPO</v>
      </c>
    </row>
    <row r="1415" spans="1:17" x14ac:dyDescent="0.2">
      <c r="A1415" s="4" t="s">
        <v>95</v>
      </c>
      <c r="B1415" s="4" t="s">
        <v>300</v>
      </c>
      <c r="C1415" s="5" t="s">
        <v>7</v>
      </c>
      <c r="D1415" s="5" t="s">
        <v>2067</v>
      </c>
      <c r="E1415" s="4" t="s">
        <v>2068</v>
      </c>
      <c r="F1415" s="36">
        <v>1003656</v>
      </c>
      <c r="G1415" s="36">
        <v>185661.329</v>
      </c>
      <c r="H1415" s="36">
        <v>817994.67099999997</v>
      </c>
      <c r="I1415" s="4" t="s">
        <v>100</v>
      </c>
      <c r="J1415" s="4" t="s">
        <v>104</v>
      </c>
      <c r="K1415" s="12">
        <f t="shared" si="111"/>
        <v>1003656000</v>
      </c>
      <c r="L1415" s="12">
        <f t="shared" si="112"/>
        <v>185661329</v>
      </c>
      <c r="M1415" s="12">
        <f t="shared" si="113"/>
        <v>817994671</v>
      </c>
      <c r="N1415" s="13" t="str">
        <f t="shared" si="114"/>
        <v>UNICOMUNAL</v>
      </c>
      <c r="O1415" s="13" t="str">
        <f t="shared" si="115"/>
        <v>UNIPROVINCIAL</v>
      </c>
      <c r="P1415" s="13" t="str">
        <f>_xlfn.XLOOKUP($A1415,ZONAS!$A$2:$A$18,ZONAS!$B$2:$B$18)</f>
        <v>AUSTRAL</v>
      </c>
      <c r="Q1415" s="13" t="str">
        <f>_xlfn.XLOOKUP($B1415,ZONAS!$D$2:$D$11,ZONAS!$E$2:$E$11)</f>
        <v>DOPO</v>
      </c>
    </row>
    <row r="1416" spans="1:17" x14ac:dyDescent="0.2">
      <c r="A1416" s="4" t="s">
        <v>95</v>
      </c>
      <c r="B1416" s="4" t="s">
        <v>300</v>
      </c>
      <c r="C1416" s="5" t="s">
        <v>7</v>
      </c>
      <c r="D1416" s="5" t="s">
        <v>1557</v>
      </c>
      <c r="E1416" s="4" t="s">
        <v>1558</v>
      </c>
      <c r="F1416" s="36">
        <v>1435001</v>
      </c>
      <c r="G1416" s="36">
        <v>1339089.4010000001</v>
      </c>
      <c r="H1416" s="36">
        <v>95911.5989999999</v>
      </c>
      <c r="I1416" s="4" t="s">
        <v>96</v>
      </c>
      <c r="J1416" s="4" t="s">
        <v>1537</v>
      </c>
      <c r="K1416" s="12">
        <f t="shared" si="111"/>
        <v>1435001000</v>
      </c>
      <c r="L1416" s="12">
        <f t="shared" si="112"/>
        <v>1339089401</v>
      </c>
      <c r="M1416" s="12">
        <f t="shared" si="113"/>
        <v>95911598.999999896</v>
      </c>
      <c r="N1416" s="13" t="str">
        <f t="shared" si="114"/>
        <v>UNICOMUNAL</v>
      </c>
      <c r="O1416" s="13" t="str">
        <f t="shared" si="115"/>
        <v>UNIPROVINCIAL</v>
      </c>
      <c r="P1416" s="13" t="str">
        <f>_xlfn.XLOOKUP($A1416,ZONAS!$A$2:$A$18,ZONAS!$B$2:$B$18)</f>
        <v>AUSTRAL</v>
      </c>
      <c r="Q1416" s="13" t="str">
        <f>_xlfn.XLOOKUP($B1416,ZONAS!$D$2:$D$11,ZONAS!$E$2:$E$11)</f>
        <v>DOPO</v>
      </c>
    </row>
    <row r="1417" spans="1:17" x14ac:dyDescent="0.2">
      <c r="A1417" s="4" t="s">
        <v>95</v>
      </c>
      <c r="B1417" s="4" t="s">
        <v>300</v>
      </c>
      <c r="C1417" s="5" t="s">
        <v>7</v>
      </c>
      <c r="D1417" s="5" t="s">
        <v>3915</v>
      </c>
      <c r="E1417" s="4" t="s">
        <v>3916</v>
      </c>
      <c r="F1417" s="36">
        <v>1653000</v>
      </c>
      <c r="G1417" s="36">
        <v>0</v>
      </c>
      <c r="H1417" s="36">
        <v>1653000</v>
      </c>
      <c r="I1417" s="4" t="s">
        <v>100</v>
      </c>
      <c r="J1417" s="4" t="s">
        <v>1527</v>
      </c>
      <c r="K1417" s="12">
        <f t="shared" si="111"/>
        <v>1653000000</v>
      </c>
      <c r="L1417" s="12">
        <f t="shared" si="112"/>
        <v>0</v>
      </c>
      <c r="M1417" s="12">
        <f t="shared" si="113"/>
        <v>1653000000</v>
      </c>
      <c r="N1417" s="13" t="str">
        <f t="shared" si="114"/>
        <v>UNICOMUNAL</v>
      </c>
      <c r="O1417" s="13" t="str">
        <f t="shared" si="115"/>
        <v>UNIPROVINCIAL</v>
      </c>
      <c r="P1417" s="13" t="str">
        <f>_xlfn.XLOOKUP($A1417,ZONAS!$A$2:$A$18,ZONAS!$B$2:$B$18)</f>
        <v>AUSTRAL</v>
      </c>
      <c r="Q1417" s="13" t="str">
        <f>_xlfn.XLOOKUP($B1417,ZONAS!$D$2:$D$11,ZONAS!$E$2:$E$11)</f>
        <v>DOPO</v>
      </c>
    </row>
    <row r="1418" spans="1:17" ht="89.25" x14ac:dyDescent="0.2">
      <c r="A1418" s="4" t="s">
        <v>95</v>
      </c>
      <c r="B1418" s="4" t="s">
        <v>300</v>
      </c>
      <c r="C1418" s="5" t="s">
        <v>7</v>
      </c>
      <c r="D1418" s="5" t="s">
        <v>1560</v>
      </c>
      <c r="E1418" s="4" t="s">
        <v>1561</v>
      </c>
      <c r="F1418" s="36">
        <v>1880295</v>
      </c>
      <c r="G1418" s="36">
        <v>1146987.5060000001</v>
      </c>
      <c r="H1418" s="36">
        <v>733307.49399999995</v>
      </c>
      <c r="I1418" s="4" t="s">
        <v>1514</v>
      </c>
      <c r="J1418" s="4" t="s">
        <v>1562</v>
      </c>
      <c r="K1418" s="12">
        <f t="shared" si="111"/>
        <v>1880295000</v>
      </c>
      <c r="L1418" s="12">
        <f t="shared" si="112"/>
        <v>1146987506</v>
      </c>
      <c r="M1418" s="12">
        <f t="shared" si="113"/>
        <v>733307494</v>
      </c>
      <c r="N1418" s="13" t="str">
        <f t="shared" si="114"/>
        <v>UNICOMUNAL</v>
      </c>
      <c r="O1418" s="13" t="str">
        <f t="shared" si="115"/>
        <v>UNIPROVINCIAL</v>
      </c>
      <c r="P1418" s="13" t="str">
        <f>_xlfn.XLOOKUP($A1418,ZONAS!$A$2:$A$18,ZONAS!$B$2:$B$18)</f>
        <v>AUSTRAL</v>
      </c>
      <c r="Q1418" s="13" t="str">
        <f>_xlfn.XLOOKUP($B1418,ZONAS!$D$2:$D$11,ZONAS!$E$2:$E$11)</f>
        <v>DOPO</v>
      </c>
    </row>
    <row r="1419" spans="1:17" x14ac:dyDescent="0.2">
      <c r="A1419" s="4" t="s">
        <v>95</v>
      </c>
      <c r="B1419" s="4" t="s">
        <v>300</v>
      </c>
      <c r="C1419" s="5" t="s">
        <v>7</v>
      </c>
      <c r="D1419" s="5" t="s">
        <v>3917</v>
      </c>
      <c r="E1419" s="4" t="s">
        <v>3918</v>
      </c>
      <c r="F1419" s="36">
        <v>398000</v>
      </c>
      <c r="G1419" s="36">
        <v>0</v>
      </c>
      <c r="H1419" s="36">
        <v>398000</v>
      </c>
      <c r="I1419" s="4" t="s">
        <v>96</v>
      </c>
      <c r="J1419" s="4" t="s">
        <v>1475</v>
      </c>
      <c r="K1419" s="12">
        <f t="shared" si="111"/>
        <v>398000000</v>
      </c>
      <c r="L1419" s="12">
        <f t="shared" si="112"/>
        <v>0</v>
      </c>
      <c r="M1419" s="12">
        <f t="shared" si="113"/>
        <v>398000000</v>
      </c>
      <c r="N1419" s="13" t="str">
        <f t="shared" si="114"/>
        <v>UNICOMUNAL</v>
      </c>
      <c r="O1419" s="13" t="str">
        <f t="shared" si="115"/>
        <v>UNIPROVINCIAL</v>
      </c>
      <c r="P1419" s="13" t="str">
        <f>_xlfn.XLOOKUP($A1419,ZONAS!$A$2:$A$18,ZONAS!$B$2:$B$18)</f>
        <v>AUSTRAL</v>
      </c>
      <c r="Q1419" s="13" t="str">
        <f>_xlfn.XLOOKUP($B1419,ZONAS!$D$2:$D$11,ZONAS!$E$2:$E$11)</f>
        <v>DOPO</v>
      </c>
    </row>
    <row r="1420" spans="1:17" x14ac:dyDescent="0.2">
      <c r="A1420" s="4" t="s">
        <v>95</v>
      </c>
      <c r="B1420" s="4" t="s">
        <v>300</v>
      </c>
      <c r="C1420" s="5" t="s">
        <v>7</v>
      </c>
      <c r="D1420" s="5" t="s">
        <v>3919</v>
      </c>
      <c r="E1420" s="4" t="s">
        <v>3920</v>
      </c>
      <c r="F1420" s="36">
        <v>585445</v>
      </c>
      <c r="G1420" s="36">
        <v>0</v>
      </c>
      <c r="H1420" s="36">
        <v>585445</v>
      </c>
      <c r="I1420" s="4" t="s">
        <v>96</v>
      </c>
      <c r="J1420" s="4" t="s">
        <v>97</v>
      </c>
      <c r="K1420" s="12">
        <f t="shared" si="111"/>
        <v>585445000</v>
      </c>
      <c r="L1420" s="12">
        <f t="shared" si="112"/>
        <v>0</v>
      </c>
      <c r="M1420" s="12">
        <f t="shared" si="113"/>
        <v>585445000</v>
      </c>
      <c r="N1420" s="13" t="str">
        <f t="shared" si="114"/>
        <v>UNICOMUNAL</v>
      </c>
      <c r="O1420" s="13" t="str">
        <f t="shared" si="115"/>
        <v>UNIPROVINCIAL</v>
      </c>
      <c r="P1420" s="13" t="str">
        <f>_xlfn.XLOOKUP($A1420,ZONAS!$A$2:$A$18,ZONAS!$B$2:$B$18)</f>
        <v>AUSTRAL</v>
      </c>
      <c r="Q1420" s="13" t="str">
        <f>_xlfn.XLOOKUP($B1420,ZONAS!$D$2:$D$11,ZONAS!$E$2:$E$11)</f>
        <v>DOPO</v>
      </c>
    </row>
    <row r="1421" spans="1:17" x14ac:dyDescent="0.2">
      <c r="A1421" s="4" t="s">
        <v>95</v>
      </c>
      <c r="B1421" s="4" t="s">
        <v>300</v>
      </c>
      <c r="C1421" s="5" t="s">
        <v>7</v>
      </c>
      <c r="D1421" s="5" t="s">
        <v>3921</v>
      </c>
      <c r="E1421" s="4" t="s">
        <v>3922</v>
      </c>
      <c r="F1421" s="36">
        <v>280952</v>
      </c>
      <c r="G1421" s="36">
        <v>0</v>
      </c>
      <c r="H1421" s="36">
        <v>280952</v>
      </c>
      <c r="I1421" s="4" t="s">
        <v>101</v>
      </c>
      <c r="J1421" s="4" t="s">
        <v>102</v>
      </c>
      <c r="K1421" s="12">
        <f t="shared" si="111"/>
        <v>280952000</v>
      </c>
      <c r="L1421" s="12">
        <f t="shared" si="112"/>
        <v>0</v>
      </c>
      <c r="M1421" s="12">
        <f t="shared" si="113"/>
        <v>280952000</v>
      </c>
      <c r="N1421" s="13" t="str">
        <f t="shared" si="114"/>
        <v>UNICOMUNAL</v>
      </c>
      <c r="O1421" s="13" t="str">
        <f t="shared" si="115"/>
        <v>UNIPROVINCIAL</v>
      </c>
      <c r="P1421" s="13" t="str">
        <f>_xlfn.XLOOKUP($A1421,ZONAS!$A$2:$A$18,ZONAS!$B$2:$B$18)</f>
        <v>AUSTRAL</v>
      </c>
      <c r="Q1421" s="13" t="str">
        <f>_xlfn.XLOOKUP($B1421,ZONAS!$D$2:$D$11,ZONAS!$E$2:$E$11)</f>
        <v>DOPO</v>
      </c>
    </row>
    <row r="1422" spans="1:17" x14ac:dyDescent="0.2">
      <c r="A1422" s="4" t="s">
        <v>95</v>
      </c>
      <c r="B1422" s="4" t="s">
        <v>300</v>
      </c>
      <c r="C1422" s="5" t="s">
        <v>7</v>
      </c>
      <c r="D1422" s="5" t="s">
        <v>3923</v>
      </c>
      <c r="E1422" s="4" t="s">
        <v>3924</v>
      </c>
      <c r="F1422" s="36">
        <v>1472700</v>
      </c>
      <c r="G1422" s="36">
        <v>244480.55900000001</v>
      </c>
      <c r="H1422" s="36">
        <v>1228219.4410000001</v>
      </c>
      <c r="I1422" s="4" t="s">
        <v>100</v>
      </c>
      <c r="J1422" s="4" t="s">
        <v>3925</v>
      </c>
      <c r="K1422" s="12">
        <f t="shared" si="111"/>
        <v>1472700000</v>
      </c>
      <c r="L1422" s="12">
        <f t="shared" si="112"/>
        <v>244480559</v>
      </c>
      <c r="M1422" s="12">
        <f t="shared" si="113"/>
        <v>1228219441</v>
      </c>
      <c r="N1422" s="13" t="str">
        <f t="shared" si="114"/>
        <v>UNICOMUNAL</v>
      </c>
      <c r="O1422" s="13" t="str">
        <f t="shared" si="115"/>
        <v>UNIPROVINCIAL</v>
      </c>
      <c r="P1422" s="13" t="str">
        <f>_xlfn.XLOOKUP($A1422,ZONAS!$A$2:$A$18,ZONAS!$B$2:$B$18)</f>
        <v>AUSTRAL</v>
      </c>
      <c r="Q1422" s="13" t="str">
        <f>_xlfn.XLOOKUP($B1422,ZONAS!$D$2:$D$11,ZONAS!$E$2:$E$11)</f>
        <v>DOPO</v>
      </c>
    </row>
    <row r="1423" spans="1:17" x14ac:dyDescent="0.2">
      <c r="A1423" s="4" t="s">
        <v>95</v>
      </c>
      <c r="B1423" s="4" t="s">
        <v>300</v>
      </c>
      <c r="C1423" s="5" t="s">
        <v>7</v>
      </c>
      <c r="D1423" s="5" t="s">
        <v>2069</v>
      </c>
      <c r="E1423" s="4" t="s">
        <v>2616</v>
      </c>
      <c r="F1423" s="36">
        <v>523065</v>
      </c>
      <c r="G1423" s="36">
        <v>381832.99699999997</v>
      </c>
      <c r="H1423" s="36">
        <v>141232.00300000003</v>
      </c>
      <c r="I1423" s="4" t="s">
        <v>100</v>
      </c>
      <c r="J1423" s="4" t="s">
        <v>1527</v>
      </c>
      <c r="K1423" s="12">
        <f t="shared" si="111"/>
        <v>523065000</v>
      </c>
      <c r="L1423" s="12">
        <f t="shared" si="112"/>
        <v>381832997</v>
      </c>
      <c r="M1423" s="12">
        <f t="shared" si="113"/>
        <v>141232003.00000003</v>
      </c>
      <c r="N1423" s="13" t="str">
        <f t="shared" si="114"/>
        <v>UNICOMUNAL</v>
      </c>
      <c r="O1423" s="13" t="str">
        <f t="shared" si="115"/>
        <v>UNIPROVINCIAL</v>
      </c>
      <c r="P1423" s="13" t="str">
        <f>_xlfn.XLOOKUP($A1423,ZONAS!$A$2:$A$18,ZONAS!$B$2:$B$18)</f>
        <v>AUSTRAL</v>
      </c>
      <c r="Q1423" s="13" t="str">
        <f>_xlfn.XLOOKUP($B1423,ZONAS!$D$2:$D$11,ZONAS!$E$2:$E$11)</f>
        <v>DOPO</v>
      </c>
    </row>
    <row r="1424" spans="1:17" x14ac:dyDescent="0.2">
      <c r="A1424" s="4" t="s">
        <v>95</v>
      </c>
      <c r="B1424" s="4" t="s">
        <v>300</v>
      </c>
      <c r="C1424" s="5" t="s">
        <v>7</v>
      </c>
      <c r="D1424" s="5" t="s">
        <v>2070</v>
      </c>
      <c r="E1424" s="4" t="s">
        <v>2617</v>
      </c>
      <c r="F1424" s="36">
        <v>90659</v>
      </c>
      <c r="G1424" s="36">
        <v>65769.293000000005</v>
      </c>
      <c r="H1424" s="36">
        <v>24889.706999999995</v>
      </c>
      <c r="I1424" s="4" t="s">
        <v>100</v>
      </c>
      <c r="J1424" s="4" t="s">
        <v>1527</v>
      </c>
      <c r="K1424" s="12">
        <f t="shared" si="111"/>
        <v>90659000</v>
      </c>
      <c r="L1424" s="12">
        <f t="shared" si="112"/>
        <v>65769293.000000007</v>
      </c>
      <c r="M1424" s="12">
        <f t="shared" si="113"/>
        <v>24889706.999999996</v>
      </c>
      <c r="N1424" s="13" t="str">
        <f t="shared" si="114"/>
        <v>UNICOMUNAL</v>
      </c>
      <c r="O1424" s="13" t="str">
        <f t="shared" si="115"/>
        <v>UNIPROVINCIAL</v>
      </c>
      <c r="P1424" s="13" t="str">
        <f>_xlfn.XLOOKUP($A1424,ZONAS!$A$2:$A$18,ZONAS!$B$2:$B$18)</f>
        <v>AUSTRAL</v>
      </c>
      <c r="Q1424" s="13" t="str">
        <f>_xlfn.XLOOKUP($B1424,ZONAS!$D$2:$D$11,ZONAS!$E$2:$E$11)</f>
        <v>DOPO</v>
      </c>
    </row>
    <row r="1425" spans="1:17" x14ac:dyDescent="0.2">
      <c r="A1425" s="4" t="s">
        <v>95</v>
      </c>
      <c r="B1425" s="4" t="s">
        <v>300</v>
      </c>
      <c r="C1425" s="5" t="s">
        <v>7</v>
      </c>
      <c r="D1425" s="5" t="s">
        <v>2342</v>
      </c>
      <c r="E1425" s="4" t="s">
        <v>3178</v>
      </c>
      <c r="F1425" s="36">
        <v>233323</v>
      </c>
      <c r="G1425" s="36">
        <v>207406.57800000001</v>
      </c>
      <c r="H1425" s="36">
        <v>25916.421999999991</v>
      </c>
      <c r="I1425" s="4" t="s">
        <v>96</v>
      </c>
      <c r="J1425" s="4" t="s">
        <v>1537</v>
      </c>
      <c r="K1425" s="12">
        <f t="shared" si="111"/>
        <v>233323000</v>
      </c>
      <c r="L1425" s="12">
        <f t="shared" si="112"/>
        <v>207406578</v>
      </c>
      <c r="M1425" s="12">
        <f t="shared" si="113"/>
        <v>25916421.999999993</v>
      </c>
      <c r="N1425" s="13" t="str">
        <f t="shared" si="114"/>
        <v>UNICOMUNAL</v>
      </c>
      <c r="O1425" s="13" t="str">
        <f t="shared" si="115"/>
        <v>UNIPROVINCIAL</v>
      </c>
      <c r="P1425" s="13" t="str">
        <f>_xlfn.XLOOKUP($A1425,ZONAS!$A$2:$A$18,ZONAS!$B$2:$B$18)</f>
        <v>AUSTRAL</v>
      </c>
      <c r="Q1425" s="13" t="str">
        <f>_xlfn.XLOOKUP($B1425,ZONAS!$D$2:$D$11,ZONAS!$E$2:$E$11)</f>
        <v>DOPO</v>
      </c>
    </row>
    <row r="1426" spans="1:17" x14ac:dyDescent="0.2">
      <c r="A1426" s="4" t="s">
        <v>95</v>
      </c>
      <c r="B1426" s="4" t="s">
        <v>300</v>
      </c>
      <c r="C1426" s="5" t="s">
        <v>7</v>
      </c>
      <c r="D1426" s="5" t="s">
        <v>3926</v>
      </c>
      <c r="E1426" s="4" t="s">
        <v>3927</v>
      </c>
      <c r="F1426" s="36">
        <v>465776</v>
      </c>
      <c r="G1426" s="36">
        <v>0</v>
      </c>
      <c r="H1426" s="36">
        <v>465776</v>
      </c>
      <c r="I1426" s="4" t="s">
        <v>101</v>
      </c>
      <c r="J1426" s="4" t="s">
        <v>102</v>
      </c>
      <c r="K1426" s="12">
        <f t="shared" si="111"/>
        <v>465776000</v>
      </c>
      <c r="L1426" s="12">
        <f t="shared" si="112"/>
        <v>0</v>
      </c>
      <c r="M1426" s="12">
        <f t="shared" si="113"/>
        <v>465776000</v>
      </c>
      <c r="N1426" s="13" t="str">
        <f t="shared" si="114"/>
        <v>UNICOMUNAL</v>
      </c>
      <c r="O1426" s="13" t="str">
        <f t="shared" si="115"/>
        <v>UNIPROVINCIAL</v>
      </c>
      <c r="P1426" s="13" t="str">
        <f>_xlfn.XLOOKUP($A1426,ZONAS!$A$2:$A$18,ZONAS!$B$2:$B$18)</f>
        <v>AUSTRAL</v>
      </c>
      <c r="Q1426" s="13" t="str">
        <f>_xlfn.XLOOKUP($B1426,ZONAS!$D$2:$D$11,ZONAS!$E$2:$E$11)</f>
        <v>DOPO</v>
      </c>
    </row>
    <row r="1427" spans="1:17" x14ac:dyDescent="0.2">
      <c r="A1427" s="4" t="s">
        <v>95</v>
      </c>
      <c r="B1427" s="4" t="s">
        <v>300</v>
      </c>
      <c r="C1427" s="5" t="s">
        <v>7</v>
      </c>
      <c r="D1427" s="5" t="s">
        <v>3928</v>
      </c>
      <c r="E1427" s="4" t="s">
        <v>3929</v>
      </c>
      <c r="F1427" s="36">
        <v>473830</v>
      </c>
      <c r="G1427" s="36">
        <v>0</v>
      </c>
      <c r="H1427" s="36">
        <v>473830</v>
      </c>
      <c r="I1427" s="4" t="s">
        <v>100</v>
      </c>
      <c r="J1427" s="4" t="s">
        <v>198</v>
      </c>
      <c r="K1427" s="12">
        <f t="shared" si="111"/>
        <v>473830000</v>
      </c>
      <c r="L1427" s="12">
        <f t="shared" si="112"/>
        <v>0</v>
      </c>
      <c r="M1427" s="12">
        <f t="shared" si="113"/>
        <v>473830000</v>
      </c>
      <c r="N1427" s="13" t="str">
        <f t="shared" si="114"/>
        <v>UNICOMUNAL</v>
      </c>
      <c r="O1427" s="13" t="str">
        <f t="shared" si="115"/>
        <v>UNIPROVINCIAL</v>
      </c>
      <c r="P1427" s="13" t="str">
        <f>_xlfn.XLOOKUP($A1427,ZONAS!$A$2:$A$18,ZONAS!$B$2:$B$18)</f>
        <v>AUSTRAL</v>
      </c>
      <c r="Q1427" s="13" t="str">
        <f>_xlfn.XLOOKUP($B1427,ZONAS!$D$2:$D$11,ZONAS!$E$2:$E$11)</f>
        <v>DOPO</v>
      </c>
    </row>
    <row r="1428" spans="1:17" x14ac:dyDescent="0.2">
      <c r="A1428" s="4" t="s">
        <v>95</v>
      </c>
      <c r="B1428" s="4" t="s">
        <v>300</v>
      </c>
      <c r="C1428" s="5" t="s">
        <v>7</v>
      </c>
      <c r="D1428" s="5" t="s">
        <v>3930</v>
      </c>
      <c r="E1428" s="4" t="s">
        <v>3931</v>
      </c>
      <c r="F1428" s="36">
        <v>446466</v>
      </c>
      <c r="G1428" s="36">
        <v>0</v>
      </c>
      <c r="H1428" s="36">
        <v>446466</v>
      </c>
      <c r="I1428" s="4" t="s">
        <v>96</v>
      </c>
      <c r="J1428" s="4" t="s">
        <v>98</v>
      </c>
      <c r="K1428" s="12">
        <f t="shared" si="111"/>
        <v>446466000</v>
      </c>
      <c r="L1428" s="12">
        <f t="shared" si="112"/>
        <v>0</v>
      </c>
      <c r="M1428" s="12">
        <f t="shared" si="113"/>
        <v>446466000</v>
      </c>
      <c r="N1428" s="13" t="str">
        <f t="shared" si="114"/>
        <v>UNICOMUNAL</v>
      </c>
      <c r="O1428" s="13" t="str">
        <f t="shared" si="115"/>
        <v>UNIPROVINCIAL</v>
      </c>
      <c r="P1428" s="13" t="str">
        <f>_xlfn.XLOOKUP($A1428,ZONAS!$A$2:$A$18,ZONAS!$B$2:$B$18)</f>
        <v>AUSTRAL</v>
      </c>
      <c r="Q1428" s="13" t="str">
        <f>_xlfn.XLOOKUP($B1428,ZONAS!$D$2:$D$11,ZONAS!$E$2:$E$11)</f>
        <v>DOPO</v>
      </c>
    </row>
    <row r="1429" spans="1:17" x14ac:dyDescent="0.2">
      <c r="A1429" s="4" t="s">
        <v>95</v>
      </c>
      <c r="B1429" s="4" t="s">
        <v>184</v>
      </c>
      <c r="C1429" s="5" t="s">
        <v>7</v>
      </c>
      <c r="D1429" s="5" t="s">
        <v>13</v>
      </c>
      <c r="E1429" s="4" t="s">
        <v>149</v>
      </c>
      <c r="F1429" s="36">
        <v>446879</v>
      </c>
      <c r="G1429" s="36">
        <v>367.59699999999998</v>
      </c>
      <c r="H1429" s="36">
        <v>446511.40299999999</v>
      </c>
      <c r="I1429" s="4" t="s">
        <v>99</v>
      </c>
      <c r="J1429" s="4" t="s">
        <v>99</v>
      </c>
      <c r="K1429" s="12">
        <f t="shared" si="111"/>
        <v>446879000</v>
      </c>
      <c r="L1429" s="12">
        <f t="shared" si="112"/>
        <v>367597</v>
      </c>
      <c r="M1429" s="12">
        <f t="shared" si="113"/>
        <v>446511403</v>
      </c>
      <c r="N1429" s="13" t="str">
        <f t="shared" si="114"/>
        <v>UNICOMUNAL</v>
      </c>
      <c r="O1429" s="13" t="str">
        <f t="shared" si="115"/>
        <v>UNIPROVINCIAL</v>
      </c>
      <c r="P1429" s="13" t="str">
        <f>_xlfn.XLOOKUP($A1429,ZONAS!$A$2:$A$18,ZONAS!$B$2:$B$18)</f>
        <v>AUSTRAL</v>
      </c>
      <c r="Q1429" s="13" t="str">
        <f>_xlfn.XLOOKUP($B1429,ZONAS!$D$2:$D$11,ZONAS!$E$2:$E$11)</f>
        <v>DAER</v>
      </c>
    </row>
    <row r="1430" spans="1:17" x14ac:dyDescent="0.2">
      <c r="A1430" s="4" t="s">
        <v>95</v>
      </c>
      <c r="B1430" s="4" t="s">
        <v>184</v>
      </c>
      <c r="C1430" s="5" t="s">
        <v>7</v>
      </c>
      <c r="D1430" s="5" t="s">
        <v>204</v>
      </c>
      <c r="E1430" s="4" t="s">
        <v>205</v>
      </c>
      <c r="F1430" s="36">
        <v>1957310</v>
      </c>
      <c r="G1430" s="36">
        <v>0</v>
      </c>
      <c r="H1430" s="36">
        <v>1957310</v>
      </c>
      <c r="I1430" s="4" t="s">
        <v>99</v>
      </c>
      <c r="J1430" s="4" t="s">
        <v>99</v>
      </c>
      <c r="K1430" s="12">
        <f t="shared" si="111"/>
        <v>1957310000</v>
      </c>
      <c r="L1430" s="12">
        <f t="shared" si="112"/>
        <v>0</v>
      </c>
      <c r="M1430" s="12">
        <f t="shared" si="113"/>
        <v>1957310000</v>
      </c>
      <c r="N1430" s="13" t="str">
        <f t="shared" si="114"/>
        <v>UNICOMUNAL</v>
      </c>
      <c r="O1430" s="13" t="str">
        <f t="shared" si="115"/>
        <v>UNIPROVINCIAL</v>
      </c>
      <c r="P1430" s="13" t="str">
        <f>_xlfn.XLOOKUP($A1430,ZONAS!$A$2:$A$18,ZONAS!$B$2:$B$18)</f>
        <v>AUSTRAL</v>
      </c>
      <c r="Q1430" s="13" t="str">
        <f>_xlfn.XLOOKUP($B1430,ZONAS!$D$2:$D$11,ZONAS!$E$2:$E$11)</f>
        <v>DAER</v>
      </c>
    </row>
    <row r="1431" spans="1:17" x14ac:dyDescent="0.2">
      <c r="A1431" s="4" t="s">
        <v>95</v>
      </c>
      <c r="B1431" s="4" t="s">
        <v>184</v>
      </c>
      <c r="C1431" s="5" t="s">
        <v>7</v>
      </c>
      <c r="D1431" s="5" t="s">
        <v>14</v>
      </c>
      <c r="E1431" s="4" t="s">
        <v>150</v>
      </c>
      <c r="F1431" s="36">
        <v>230000</v>
      </c>
      <c r="G1431" s="36">
        <v>111213.493</v>
      </c>
      <c r="H1431" s="36">
        <v>118786.507</v>
      </c>
      <c r="I1431" s="4" t="s">
        <v>23</v>
      </c>
      <c r="J1431" s="4" t="s">
        <v>24</v>
      </c>
      <c r="K1431" s="12">
        <f t="shared" si="111"/>
        <v>230000000</v>
      </c>
      <c r="L1431" s="12">
        <f t="shared" si="112"/>
        <v>111213493</v>
      </c>
      <c r="M1431" s="12">
        <f t="shared" si="113"/>
        <v>118786507</v>
      </c>
      <c r="N1431" s="13" t="str">
        <f t="shared" si="114"/>
        <v>INTERCOMUNAL</v>
      </c>
      <c r="O1431" s="13" t="str">
        <f t="shared" si="115"/>
        <v>INTERPROVINCIAL</v>
      </c>
      <c r="P1431" s="13" t="str">
        <f>_xlfn.XLOOKUP($A1431,ZONAS!$A$2:$A$18,ZONAS!$B$2:$B$18)</f>
        <v>AUSTRAL</v>
      </c>
      <c r="Q1431" s="13" t="str">
        <f>_xlfn.XLOOKUP($B1431,ZONAS!$D$2:$D$11,ZONAS!$E$2:$E$11)</f>
        <v>DAER</v>
      </c>
    </row>
    <row r="1432" spans="1:17" x14ac:dyDescent="0.2">
      <c r="A1432" s="4" t="s">
        <v>95</v>
      </c>
      <c r="B1432" s="4" t="s">
        <v>184</v>
      </c>
      <c r="C1432" s="5" t="s">
        <v>7</v>
      </c>
      <c r="D1432" s="5" t="s">
        <v>2302</v>
      </c>
      <c r="E1432" s="4" t="s">
        <v>2303</v>
      </c>
      <c r="F1432" s="36">
        <v>218655</v>
      </c>
      <c r="G1432" s="36">
        <v>133558.14499999999</v>
      </c>
      <c r="H1432" s="36">
        <v>85096.85500000001</v>
      </c>
      <c r="I1432" s="4" t="s">
        <v>101</v>
      </c>
      <c r="J1432" s="4" t="s">
        <v>101</v>
      </c>
      <c r="K1432" s="12">
        <f t="shared" si="111"/>
        <v>218655000</v>
      </c>
      <c r="L1432" s="12">
        <f t="shared" si="112"/>
        <v>133558144.99999999</v>
      </c>
      <c r="M1432" s="12">
        <f t="shared" si="113"/>
        <v>85096855.000000015</v>
      </c>
      <c r="N1432" s="13" t="str">
        <f t="shared" si="114"/>
        <v>UNICOMUNAL</v>
      </c>
      <c r="O1432" s="13" t="str">
        <f t="shared" si="115"/>
        <v>UNIPROVINCIAL</v>
      </c>
      <c r="P1432" s="13" t="str">
        <f>_xlfn.XLOOKUP($A1432,ZONAS!$A$2:$A$18,ZONAS!$B$2:$B$18)</f>
        <v>AUSTRAL</v>
      </c>
      <c r="Q1432" s="13" t="str">
        <f>_xlfn.XLOOKUP($B1432,ZONAS!$D$2:$D$11,ZONAS!$E$2:$E$11)</f>
        <v>DAER</v>
      </c>
    </row>
    <row r="1433" spans="1:17" x14ac:dyDescent="0.2">
      <c r="A1433" s="4" t="s">
        <v>95</v>
      </c>
      <c r="B1433" s="4" t="s">
        <v>184</v>
      </c>
      <c r="C1433" s="5" t="s">
        <v>7</v>
      </c>
      <c r="D1433" s="5" t="s">
        <v>120</v>
      </c>
      <c r="E1433" s="4" t="s">
        <v>2174</v>
      </c>
      <c r="F1433" s="36">
        <v>36202</v>
      </c>
      <c r="G1433" s="36">
        <v>0</v>
      </c>
      <c r="H1433" s="36">
        <v>36202</v>
      </c>
      <c r="I1433" s="4" t="s">
        <v>96</v>
      </c>
      <c r="J1433" s="4" t="s">
        <v>97</v>
      </c>
      <c r="K1433" s="12">
        <f t="shared" si="111"/>
        <v>36202000</v>
      </c>
      <c r="L1433" s="12">
        <f t="shared" si="112"/>
        <v>0</v>
      </c>
      <c r="M1433" s="12">
        <f t="shared" si="113"/>
        <v>36202000</v>
      </c>
      <c r="N1433" s="13" t="str">
        <f t="shared" si="114"/>
        <v>UNICOMUNAL</v>
      </c>
      <c r="O1433" s="13" t="str">
        <f t="shared" si="115"/>
        <v>UNIPROVINCIAL</v>
      </c>
      <c r="P1433" s="13" t="str">
        <f>_xlfn.XLOOKUP($A1433,ZONAS!$A$2:$A$18,ZONAS!$B$2:$B$18)</f>
        <v>AUSTRAL</v>
      </c>
      <c r="Q1433" s="13" t="str">
        <f>_xlfn.XLOOKUP($B1433,ZONAS!$D$2:$D$11,ZONAS!$E$2:$E$11)</f>
        <v>DAER</v>
      </c>
    </row>
    <row r="1434" spans="1:17" x14ac:dyDescent="0.2">
      <c r="A1434" s="4" t="s">
        <v>95</v>
      </c>
      <c r="B1434" s="4" t="s">
        <v>184</v>
      </c>
      <c r="C1434" s="5" t="s">
        <v>7</v>
      </c>
      <c r="D1434" s="5" t="s">
        <v>151</v>
      </c>
      <c r="E1434" s="4" t="s">
        <v>231</v>
      </c>
      <c r="F1434" s="36">
        <v>163071</v>
      </c>
      <c r="G1434" s="36">
        <v>0</v>
      </c>
      <c r="H1434" s="36">
        <v>163071</v>
      </c>
      <c r="I1434" s="4" t="s">
        <v>96</v>
      </c>
      <c r="J1434" s="4" t="s">
        <v>97</v>
      </c>
      <c r="K1434" s="12">
        <f t="shared" si="111"/>
        <v>163071000</v>
      </c>
      <c r="L1434" s="12">
        <f t="shared" si="112"/>
        <v>0</v>
      </c>
      <c r="M1434" s="12">
        <f t="shared" si="113"/>
        <v>163071000</v>
      </c>
      <c r="N1434" s="13" t="str">
        <f t="shared" si="114"/>
        <v>UNICOMUNAL</v>
      </c>
      <c r="O1434" s="13" t="str">
        <f t="shared" si="115"/>
        <v>UNIPROVINCIAL</v>
      </c>
      <c r="P1434" s="13" t="str">
        <f>_xlfn.XLOOKUP($A1434,ZONAS!$A$2:$A$18,ZONAS!$B$2:$B$18)</f>
        <v>AUSTRAL</v>
      </c>
      <c r="Q1434" s="13" t="str">
        <f>_xlfn.XLOOKUP($B1434,ZONAS!$D$2:$D$11,ZONAS!$E$2:$E$11)</f>
        <v>DAER</v>
      </c>
    </row>
    <row r="1435" spans="1:17" x14ac:dyDescent="0.2">
      <c r="A1435" s="4" t="s">
        <v>95</v>
      </c>
      <c r="B1435" s="4" t="s">
        <v>184</v>
      </c>
      <c r="C1435" s="5" t="s">
        <v>7</v>
      </c>
      <c r="D1435" s="5" t="s">
        <v>3179</v>
      </c>
      <c r="E1435" s="4" t="s">
        <v>3180</v>
      </c>
      <c r="F1435" s="36">
        <v>15362</v>
      </c>
      <c r="G1435" s="36">
        <v>15314.097</v>
      </c>
      <c r="H1435" s="36">
        <v>47.903000000000247</v>
      </c>
      <c r="I1435" s="4" t="s">
        <v>99</v>
      </c>
      <c r="J1435" s="4" t="s">
        <v>99</v>
      </c>
      <c r="K1435" s="12">
        <f t="shared" si="111"/>
        <v>15362000</v>
      </c>
      <c r="L1435" s="12">
        <f t="shared" si="112"/>
        <v>15314097</v>
      </c>
      <c r="M1435" s="12">
        <f t="shared" si="113"/>
        <v>47903.000000000247</v>
      </c>
      <c r="N1435" s="13" t="str">
        <f t="shared" si="114"/>
        <v>UNICOMUNAL</v>
      </c>
      <c r="O1435" s="13" t="str">
        <f t="shared" si="115"/>
        <v>UNIPROVINCIAL</v>
      </c>
      <c r="P1435" s="13" t="str">
        <f>_xlfn.XLOOKUP($A1435,ZONAS!$A$2:$A$18,ZONAS!$B$2:$B$18)</f>
        <v>AUSTRAL</v>
      </c>
      <c r="Q1435" s="13" t="str">
        <f>_xlfn.XLOOKUP($B1435,ZONAS!$D$2:$D$11,ZONAS!$E$2:$E$11)</f>
        <v>DAER</v>
      </c>
    </row>
    <row r="1436" spans="1:17" x14ac:dyDescent="0.2">
      <c r="A1436" s="4" t="s">
        <v>95</v>
      </c>
      <c r="B1436" s="4" t="s">
        <v>184</v>
      </c>
      <c r="C1436" s="5" t="s">
        <v>7</v>
      </c>
      <c r="D1436" s="5" t="s">
        <v>167</v>
      </c>
      <c r="E1436" s="4" t="s">
        <v>232</v>
      </c>
      <c r="F1436" s="36">
        <v>314569</v>
      </c>
      <c r="G1436" s="36">
        <v>148207.677</v>
      </c>
      <c r="H1436" s="36">
        <v>166361.323</v>
      </c>
      <c r="I1436" s="4" t="s">
        <v>100</v>
      </c>
      <c r="J1436" s="4" t="s">
        <v>103</v>
      </c>
      <c r="K1436" s="12">
        <f t="shared" si="111"/>
        <v>314569000</v>
      </c>
      <c r="L1436" s="12">
        <f t="shared" si="112"/>
        <v>148207677</v>
      </c>
      <c r="M1436" s="12">
        <f t="shared" si="113"/>
        <v>166361323</v>
      </c>
      <c r="N1436" s="13" t="str">
        <f t="shared" si="114"/>
        <v>UNICOMUNAL</v>
      </c>
      <c r="O1436" s="13" t="str">
        <f t="shared" si="115"/>
        <v>UNIPROVINCIAL</v>
      </c>
      <c r="P1436" s="13" t="str">
        <f>_xlfn.XLOOKUP($A1436,ZONAS!$A$2:$A$18,ZONAS!$B$2:$B$18)</f>
        <v>AUSTRAL</v>
      </c>
      <c r="Q1436" s="13" t="str">
        <f>_xlfn.XLOOKUP($B1436,ZONAS!$D$2:$D$11,ZONAS!$E$2:$E$11)</f>
        <v>DAER</v>
      </c>
    </row>
    <row r="1437" spans="1:17" x14ac:dyDescent="0.2">
      <c r="A1437" s="4" t="s">
        <v>95</v>
      </c>
      <c r="B1437" s="4" t="s">
        <v>184</v>
      </c>
      <c r="C1437" s="5" t="s">
        <v>7</v>
      </c>
      <c r="D1437" s="5" t="s">
        <v>2304</v>
      </c>
      <c r="E1437" s="4" t="s">
        <v>2305</v>
      </c>
      <c r="F1437" s="36">
        <v>287000</v>
      </c>
      <c r="G1437" s="36">
        <v>284215.67799999996</v>
      </c>
      <c r="H1437" s="36">
        <v>2784.3220000000206</v>
      </c>
      <c r="I1437" s="4" t="s">
        <v>100</v>
      </c>
      <c r="J1437" s="4" t="s">
        <v>1470</v>
      </c>
      <c r="K1437" s="12">
        <f t="shared" si="111"/>
        <v>287000000</v>
      </c>
      <c r="L1437" s="12">
        <f t="shared" si="112"/>
        <v>284215677.99999994</v>
      </c>
      <c r="M1437" s="12">
        <f t="shared" si="113"/>
        <v>2784322.0000000205</v>
      </c>
      <c r="N1437" s="13" t="str">
        <f t="shared" si="114"/>
        <v>UNICOMUNAL</v>
      </c>
      <c r="O1437" s="13" t="str">
        <f t="shared" si="115"/>
        <v>UNIPROVINCIAL</v>
      </c>
      <c r="P1437" s="13" t="str">
        <f>_xlfn.XLOOKUP($A1437,ZONAS!$A$2:$A$18,ZONAS!$B$2:$B$18)</f>
        <v>AUSTRAL</v>
      </c>
      <c r="Q1437" s="13" t="str">
        <f>_xlfn.XLOOKUP($B1437,ZONAS!$D$2:$D$11,ZONAS!$E$2:$E$11)</f>
        <v>DAER</v>
      </c>
    </row>
    <row r="1438" spans="1:17" x14ac:dyDescent="0.2">
      <c r="A1438" s="4" t="s">
        <v>95</v>
      </c>
      <c r="B1438" s="4" t="s">
        <v>184</v>
      </c>
      <c r="C1438" s="5" t="s">
        <v>7</v>
      </c>
      <c r="D1438" s="5" t="s">
        <v>207</v>
      </c>
      <c r="E1438" s="4" t="s">
        <v>2604</v>
      </c>
      <c r="F1438" s="36">
        <v>7775</v>
      </c>
      <c r="G1438" s="36">
        <v>7762.308</v>
      </c>
      <c r="H1438" s="36">
        <v>12.692000000000007</v>
      </c>
      <c r="I1438" s="4" t="s">
        <v>101</v>
      </c>
      <c r="J1438" s="4" t="s">
        <v>208</v>
      </c>
      <c r="K1438" s="12">
        <f t="shared" si="111"/>
        <v>7775000</v>
      </c>
      <c r="L1438" s="12">
        <f t="shared" si="112"/>
        <v>7762308</v>
      </c>
      <c r="M1438" s="12">
        <f t="shared" si="113"/>
        <v>12692.000000000007</v>
      </c>
      <c r="N1438" s="13" t="str">
        <f t="shared" si="114"/>
        <v>UNICOMUNAL</v>
      </c>
      <c r="O1438" s="13" t="str">
        <f t="shared" si="115"/>
        <v>UNIPROVINCIAL</v>
      </c>
      <c r="P1438" s="13" t="str">
        <f>_xlfn.XLOOKUP($A1438,ZONAS!$A$2:$A$18,ZONAS!$B$2:$B$18)</f>
        <v>AUSTRAL</v>
      </c>
      <c r="Q1438" s="13" t="str">
        <f>_xlfn.XLOOKUP($B1438,ZONAS!$D$2:$D$11,ZONAS!$E$2:$E$11)</f>
        <v>DAER</v>
      </c>
    </row>
    <row r="1439" spans="1:17" ht="38.25" x14ac:dyDescent="0.2">
      <c r="A1439" s="4" t="s">
        <v>95</v>
      </c>
      <c r="B1439" s="4" t="s">
        <v>184</v>
      </c>
      <c r="C1439" s="5" t="s">
        <v>7</v>
      </c>
      <c r="D1439" s="5" t="s">
        <v>209</v>
      </c>
      <c r="E1439" s="4" t="s">
        <v>2605</v>
      </c>
      <c r="F1439" s="36">
        <v>2100</v>
      </c>
      <c r="G1439" s="36">
        <v>2093.2840000000001</v>
      </c>
      <c r="H1439" s="36">
        <v>6.7159999999998945</v>
      </c>
      <c r="I1439" s="4" t="s">
        <v>96</v>
      </c>
      <c r="J1439" s="4" t="s">
        <v>210</v>
      </c>
      <c r="K1439" s="12">
        <f t="shared" si="111"/>
        <v>2100000</v>
      </c>
      <c r="L1439" s="12">
        <f t="shared" si="112"/>
        <v>2093284</v>
      </c>
      <c r="M1439" s="12">
        <f t="shared" si="113"/>
        <v>6715.9999999998945</v>
      </c>
      <c r="N1439" s="13" t="str">
        <f t="shared" si="114"/>
        <v>UNICOMUNAL</v>
      </c>
      <c r="O1439" s="13" t="str">
        <f t="shared" si="115"/>
        <v>UNIPROVINCIAL</v>
      </c>
      <c r="P1439" s="13" t="str">
        <f>_xlfn.XLOOKUP($A1439,ZONAS!$A$2:$A$18,ZONAS!$B$2:$B$18)</f>
        <v>AUSTRAL</v>
      </c>
      <c r="Q1439" s="13" t="str">
        <f>_xlfn.XLOOKUP($B1439,ZONAS!$D$2:$D$11,ZONAS!$E$2:$E$11)</f>
        <v>DAER</v>
      </c>
    </row>
    <row r="1440" spans="1:17" x14ac:dyDescent="0.2">
      <c r="A1440" s="4" t="s">
        <v>95</v>
      </c>
      <c r="B1440" s="4" t="s">
        <v>184</v>
      </c>
      <c r="C1440" s="5" t="s">
        <v>7</v>
      </c>
      <c r="D1440" s="5" t="s">
        <v>241</v>
      </c>
      <c r="E1440" s="4" t="s">
        <v>2618</v>
      </c>
      <c r="F1440" s="36">
        <v>946493</v>
      </c>
      <c r="G1440" s="36">
        <v>360051.92700000003</v>
      </c>
      <c r="H1440" s="36">
        <v>586441.07300000009</v>
      </c>
      <c r="I1440" s="4" t="s">
        <v>101</v>
      </c>
      <c r="J1440" s="4" t="s">
        <v>102</v>
      </c>
      <c r="K1440" s="12">
        <f t="shared" si="111"/>
        <v>946493000</v>
      </c>
      <c r="L1440" s="12">
        <f t="shared" si="112"/>
        <v>360051927</v>
      </c>
      <c r="M1440" s="12">
        <f t="shared" si="113"/>
        <v>586441073.00000012</v>
      </c>
      <c r="N1440" s="13" t="str">
        <f t="shared" si="114"/>
        <v>UNICOMUNAL</v>
      </c>
      <c r="O1440" s="13" t="str">
        <f t="shared" si="115"/>
        <v>UNIPROVINCIAL</v>
      </c>
      <c r="P1440" s="13" t="str">
        <f>_xlfn.XLOOKUP($A1440,ZONAS!$A$2:$A$18,ZONAS!$B$2:$B$18)</f>
        <v>AUSTRAL</v>
      </c>
      <c r="Q1440" s="13" t="str">
        <f>_xlfn.XLOOKUP($B1440,ZONAS!$D$2:$D$11,ZONAS!$E$2:$E$11)</f>
        <v>DAER</v>
      </c>
    </row>
    <row r="1441" spans="1:17" ht="38.25" x14ac:dyDescent="0.2">
      <c r="A1441" s="4" t="s">
        <v>95</v>
      </c>
      <c r="B1441" s="4" t="s">
        <v>184</v>
      </c>
      <c r="C1441" s="5" t="s">
        <v>7</v>
      </c>
      <c r="D1441" s="5" t="s">
        <v>2306</v>
      </c>
      <c r="E1441" s="4" t="s">
        <v>3181</v>
      </c>
      <c r="F1441" s="36">
        <v>1766932</v>
      </c>
      <c r="G1441" s="36">
        <v>894181.62399999995</v>
      </c>
      <c r="H1441" s="36">
        <v>872750.37600000005</v>
      </c>
      <c r="I1441" s="4" t="s">
        <v>100</v>
      </c>
      <c r="J1441" s="4" t="s">
        <v>206</v>
      </c>
      <c r="K1441" s="12">
        <f t="shared" si="111"/>
        <v>1766932000</v>
      </c>
      <c r="L1441" s="12">
        <f t="shared" si="112"/>
        <v>894181624</v>
      </c>
      <c r="M1441" s="12">
        <f t="shared" si="113"/>
        <v>872750376</v>
      </c>
      <c r="N1441" s="13" t="str">
        <f t="shared" si="114"/>
        <v>UNICOMUNAL</v>
      </c>
      <c r="O1441" s="13" t="str">
        <f t="shared" si="115"/>
        <v>UNIPROVINCIAL</v>
      </c>
      <c r="P1441" s="13" t="str">
        <f>_xlfn.XLOOKUP($A1441,ZONAS!$A$2:$A$18,ZONAS!$B$2:$B$18)</f>
        <v>AUSTRAL</v>
      </c>
      <c r="Q1441" s="13" t="str">
        <f>_xlfn.XLOOKUP($B1441,ZONAS!$D$2:$D$11,ZONAS!$E$2:$E$11)</f>
        <v>DAER</v>
      </c>
    </row>
    <row r="1442" spans="1:17" ht="38.25" x14ac:dyDescent="0.2">
      <c r="A1442" s="4" t="s">
        <v>95</v>
      </c>
      <c r="B1442" s="4" t="s">
        <v>184</v>
      </c>
      <c r="C1442" s="5" t="s">
        <v>7</v>
      </c>
      <c r="D1442" s="5" t="s">
        <v>2307</v>
      </c>
      <c r="E1442" s="4" t="s">
        <v>3182</v>
      </c>
      <c r="F1442" s="36">
        <v>1517200</v>
      </c>
      <c r="G1442" s="36">
        <v>601517.43900000001</v>
      </c>
      <c r="H1442" s="36">
        <v>915682.56099999999</v>
      </c>
      <c r="I1442" s="4" t="s">
        <v>96</v>
      </c>
      <c r="J1442" s="4" t="s">
        <v>210</v>
      </c>
      <c r="K1442" s="12">
        <f t="shared" si="111"/>
        <v>1517200000</v>
      </c>
      <c r="L1442" s="12">
        <f t="shared" si="112"/>
        <v>601517439</v>
      </c>
      <c r="M1442" s="12">
        <f t="shared" si="113"/>
        <v>915682561</v>
      </c>
      <c r="N1442" s="13" t="str">
        <f t="shared" si="114"/>
        <v>UNICOMUNAL</v>
      </c>
      <c r="O1442" s="13" t="str">
        <f t="shared" si="115"/>
        <v>UNIPROVINCIAL</v>
      </c>
      <c r="P1442" s="13" t="str">
        <f>_xlfn.XLOOKUP($A1442,ZONAS!$A$2:$A$18,ZONAS!$B$2:$B$18)</f>
        <v>AUSTRAL</v>
      </c>
      <c r="Q1442" s="13" t="str">
        <f>_xlfn.XLOOKUP($B1442,ZONAS!$D$2:$D$11,ZONAS!$E$2:$E$11)</f>
        <v>DAER</v>
      </c>
    </row>
    <row r="1443" spans="1:17" x14ac:dyDescent="0.2">
      <c r="A1443" s="4" t="s">
        <v>95</v>
      </c>
      <c r="B1443" s="4" t="s">
        <v>184</v>
      </c>
      <c r="C1443" s="5" t="s">
        <v>7</v>
      </c>
      <c r="D1443" s="5" t="s">
        <v>2308</v>
      </c>
      <c r="E1443" s="4" t="s">
        <v>3183</v>
      </c>
      <c r="F1443" s="36">
        <v>1670500</v>
      </c>
      <c r="G1443" s="36">
        <v>581368.571</v>
      </c>
      <c r="H1443" s="36">
        <v>1089131.429</v>
      </c>
      <c r="I1443" s="4" t="s">
        <v>101</v>
      </c>
      <c r="J1443" s="4" t="s">
        <v>208</v>
      </c>
      <c r="K1443" s="12">
        <f t="shared" si="111"/>
        <v>1670500000</v>
      </c>
      <c r="L1443" s="12">
        <f t="shared" si="112"/>
        <v>581368571</v>
      </c>
      <c r="M1443" s="12">
        <f t="shared" si="113"/>
        <v>1089131429</v>
      </c>
      <c r="N1443" s="13" t="str">
        <f t="shared" si="114"/>
        <v>UNICOMUNAL</v>
      </c>
      <c r="O1443" s="13" t="str">
        <f t="shared" si="115"/>
        <v>UNIPROVINCIAL</v>
      </c>
      <c r="P1443" s="13" t="str">
        <f>_xlfn.XLOOKUP($A1443,ZONAS!$A$2:$A$18,ZONAS!$B$2:$B$18)</f>
        <v>AUSTRAL</v>
      </c>
      <c r="Q1443" s="13" t="str">
        <f>_xlfn.XLOOKUP($B1443,ZONAS!$D$2:$D$11,ZONAS!$E$2:$E$11)</f>
        <v>DAER</v>
      </c>
    </row>
    <row r="1444" spans="1:17" x14ac:dyDescent="0.2">
      <c r="A1444" s="4" t="s">
        <v>95</v>
      </c>
      <c r="B1444" s="4" t="s">
        <v>184</v>
      </c>
      <c r="C1444" s="5" t="s">
        <v>7</v>
      </c>
      <c r="D1444" s="5" t="s">
        <v>2309</v>
      </c>
      <c r="E1444" s="4" t="s">
        <v>3184</v>
      </c>
      <c r="F1444" s="36">
        <v>670700</v>
      </c>
      <c r="G1444" s="36">
        <v>260153.00199999998</v>
      </c>
      <c r="H1444" s="36">
        <v>410546.99800000002</v>
      </c>
      <c r="I1444" s="4" t="s">
        <v>96</v>
      </c>
      <c r="J1444" s="4" t="s">
        <v>97</v>
      </c>
      <c r="K1444" s="12">
        <f t="shared" si="111"/>
        <v>670700000</v>
      </c>
      <c r="L1444" s="12">
        <f t="shared" si="112"/>
        <v>260153001.99999997</v>
      </c>
      <c r="M1444" s="12">
        <f t="shared" si="113"/>
        <v>410546998</v>
      </c>
      <c r="N1444" s="13" t="str">
        <f t="shared" si="114"/>
        <v>UNICOMUNAL</v>
      </c>
      <c r="O1444" s="13" t="str">
        <f t="shared" si="115"/>
        <v>UNIPROVINCIAL</v>
      </c>
      <c r="P1444" s="13" t="str">
        <f>_xlfn.XLOOKUP($A1444,ZONAS!$A$2:$A$18,ZONAS!$B$2:$B$18)</f>
        <v>AUSTRAL</v>
      </c>
      <c r="Q1444" s="13" t="str">
        <f>_xlfn.XLOOKUP($B1444,ZONAS!$D$2:$D$11,ZONAS!$E$2:$E$11)</f>
        <v>DAER</v>
      </c>
    </row>
    <row r="1445" spans="1:17" x14ac:dyDescent="0.2">
      <c r="A1445" s="4" t="s">
        <v>95</v>
      </c>
      <c r="B1445" s="4" t="s">
        <v>184</v>
      </c>
      <c r="C1445" s="5" t="s">
        <v>7</v>
      </c>
      <c r="D1445" s="5" t="s">
        <v>2199</v>
      </c>
      <c r="E1445" s="4" t="s">
        <v>3185</v>
      </c>
      <c r="F1445" s="36">
        <v>315563</v>
      </c>
      <c r="G1445" s="36">
        <v>271746.22000000003</v>
      </c>
      <c r="H1445" s="36">
        <v>43816.779999999984</v>
      </c>
      <c r="I1445" s="4" t="s">
        <v>100</v>
      </c>
      <c r="J1445" s="4" t="s">
        <v>103</v>
      </c>
      <c r="K1445" s="12">
        <f t="shared" si="111"/>
        <v>315563000</v>
      </c>
      <c r="L1445" s="12">
        <f t="shared" si="112"/>
        <v>271746220.00000006</v>
      </c>
      <c r="M1445" s="12">
        <f t="shared" si="113"/>
        <v>43816779.999999985</v>
      </c>
      <c r="N1445" s="13" t="str">
        <f t="shared" si="114"/>
        <v>UNICOMUNAL</v>
      </c>
      <c r="O1445" s="13" t="str">
        <f t="shared" si="115"/>
        <v>UNIPROVINCIAL</v>
      </c>
      <c r="P1445" s="13" t="str">
        <f>_xlfn.XLOOKUP($A1445,ZONAS!$A$2:$A$18,ZONAS!$B$2:$B$18)</f>
        <v>AUSTRAL</v>
      </c>
      <c r="Q1445" s="13" t="str">
        <f>_xlfn.XLOOKUP($B1445,ZONAS!$D$2:$D$11,ZONAS!$E$2:$E$11)</f>
        <v>DAER</v>
      </c>
    </row>
    <row r="1446" spans="1:17" x14ac:dyDescent="0.2">
      <c r="A1446" s="4" t="s">
        <v>95</v>
      </c>
      <c r="B1446" s="4" t="s">
        <v>184</v>
      </c>
      <c r="C1446" s="5" t="s">
        <v>7</v>
      </c>
      <c r="D1446" s="5" t="s">
        <v>2791</v>
      </c>
      <c r="E1446" s="4" t="s">
        <v>3186</v>
      </c>
      <c r="F1446" s="36">
        <v>1543060</v>
      </c>
      <c r="G1446" s="36">
        <v>53.823999999999998</v>
      </c>
      <c r="H1446" s="36">
        <v>1543006.176</v>
      </c>
      <c r="I1446" s="4" t="s">
        <v>99</v>
      </c>
      <c r="J1446" s="4" t="s">
        <v>99</v>
      </c>
      <c r="K1446" s="12">
        <f t="shared" si="111"/>
        <v>1543060000</v>
      </c>
      <c r="L1446" s="12">
        <f t="shared" si="112"/>
        <v>53824</v>
      </c>
      <c r="M1446" s="12">
        <f t="shared" si="113"/>
        <v>1543006176</v>
      </c>
      <c r="N1446" s="13" t="str">
        <f t="shared" si="114"/>
        <v>UNICOMUNAL</v>
      </c>
      <c r="O1446" s="13" t="str">
        <f t="shared" si="115"/>
        <v>UNIPROVINCIAL</v>
      </c>
      <c r="P1446" s="13" t="str">
        <f>_xlfn.XLOOKUP($A1446,ZONAS!$A$2:$A$18,ZONAS!$B$2:$B$18)</f>
        <v>AUSTRAL</v>
      </c>
      <c r="Q1446" s="13" t="str">
        <f>_xlfn.XLOOKUP($B1446,ZONAS!$D$2:$D$11,ZONAS!$E$2:$E$11)</f>
        <v>DAER</v>
      </c>
    </row>
    <row r="1447" spans="1:17" x14ac:dyDescent="0.2">
      <c r="A1447" s="4" t="s">
        <v>95</v>
      </c>
      <c r="B1447" s="4" t="s">
        <v>2818</v>
      </c>
      <c r="C1447" s="5" t="s">
        <v>7</v>
      </c>
      <c r="D1447" s="5" t="s">
        <v>2071</v>
      </c>
      <c r="E1447" s="4" t="s">
        <v>2072</v>
      </c>
      <c r="F1447" s="36">
        <v>3423907</v>
      </c>
      <c r="G1447" s="36">
        <v>601996.10199999996</v>
      </c>
      <c r="H1447" s="36">
        <v>2821910.898</v>
      </c>
      <c r="I1447" s="4" t="s">
        <v>23</v>
      </c>
      <c r="J1447" s="4" t="s">
        <v>24</v>
      </c>
      <c r="K1447" s="12">
        <f t="shared" si="111"/>
        <v>3423907000</v>
      </c>
      <c r="L1447" s="12">
        <f t="shared" si="112"/>
        <v>601996102</v>
      </c>
      <c r="M1447" s="12">
        <f t="shared" si="113"/>
        <v>2821910898</v>
      </c>
      <c r="N1447" s="13" t="str">
        <f t="shared" si="114"/>
        <v>INTERCOMUNAL</v>
      </c>
      <c r="O1447" s="13" t="str">
        <f t="shared" si="115"/>
        <v>INTERPROVINCIAL</v>
      </c>
      <c r="P1447" s="13" t="str">
        <f>_xlfn.XLOOKUP($A1447,ZONAS!$A$2:$A$18,ZONAS!$B$2:$B$18)</f>
        <v>AUSTRAL</v>
      </c>
      <c r="Q1447" s="13" t="str">
        <f>_xlfn.XLOOKUP($B1447,ZONAS!$D$2:$D$11,ZONAS!$E$2:$E$11)</f>
        <v>SSSR</v>
      </c>
    </row>
    <row r="1448" spans="1:17" x14ac:dyDescent="0.2">
      <c r="A1448" s="4" t="s">
        <v>95</v>
      </c>
      <c r="B1448" s="4" t="s">
        <v>2818</v>
      </c>
      <c r="C1448" s="5" t="s">
        <v>7</v>
      </c>
      <c r="D1448" s="5" t="s">
        <v>3932</v>
      </c>
      <c r="E1448" s="4" t="s">
        <v>3933</v>
      </c>
      <c r="F1448" s="36">
        <v>1130000</v>
      </c>
      <c r="G1448" s="36">
        <v>0</v>
      </c>
      <c r="H1448" s="36">
        <v>1130000</v>
      </c>
      <c r="I1448" s="4" t="s">
        <v>99</v>
      </c>
      <c r="J1448" s="4" t="s">
        <v>3934</v>
      </c>
      <c r="K1448" s="12">
        <f t="shared" si="111"/>
        <v>1130000000</v>
      </c>
      <c r="L1448" s="12">
        <f t="shared" si="112"/>
        <v>0</v>
      </c>
      <c r="M1448" s="12">
        <f t="shared" si="113"/>
        <v>1130000000</v>
      </c>
      <c r="N1448" s="13" t="str">
        <f t="shared" si="114"/>
        <v>UNICOMUNAL</v>
      </c>
      <c r="O1448" s="13" t="str">
        <f t="shared" si="115"/>
        <v>UNIPROVINCIAL</v>
      </c>
      <c r="P1448" s="13" t="str">
        <f>_xlfn.XLOOKUP($A1448,ZONAS!$A$2:$A$18,ZONAS!$B$2:$B$18)</f>
        <v>AUSTRAL</v>
      </c>
      <c r="Q1448" s="13" t="str">
        <f>_xlfn.XLOOKUP($B1448,ZONAS!$D$2:$D$11,ZONAS!$E$2:$E$11)</f>
        <v>SSSR</v>
      </c>
    </row>
    <row r="1449" spans="1:17" x14ac:dyDescent="0.2">
      <c r="A1449" s="4" t="s">
        <v>95</v>
      </c>
      <c r="B1449" s="4" t="s">
        <v>2818</v>
      </c>
      <c r="C1449" s="5" t="s">
        <v>7</v>
      </c>
      <c r="D1449" s="5" t="s">
        <v>2073</v>
      </c>
      <c r="E1449" s="4" t="s">
        <v>2619</v>
      </c>
      <c r="F1449" s="36">
        <v>900007</v>
      </c>
      <c r="G1449" s="36">
        <v>420955.64600000001</v>
      </c>
      <c r="H1449" s="36">
        <v>479051.35399999999</v>
      </c>
      <c r="I1449" s="4" t="s">
        <v>100</v>
      </c>
      <c r="J1449" s="4" t="s">
        <v>103</v>
      </c>
      <c r="K1449" s="12">
        <f t="shared" si="111"/>
        <v>900007000</v>
      </c>
      <c r="L1449" s="12">
        <f t="shared" si="112"/>
        <v>420955646</v>
      </c>
      <c r="M1449" s="12">
        <f t="shared" si="113"/>
        <v>479051354</v>
      </c>
      <c r="N1449" s="13" t="str">
        <f t="shared" si="114"/>
        <v>UNICOMUNAL</v>
      </c>
      <c r="O1449" s="13" t="str">
        <f t="shared" si="115"/>
        <v>UNIPROVINCIAL</v>
      </c>
      <c r="P1449" s="13" t="str">
        <f>_xlfn.XLOOKUP($A1449,ZONAS!$A$2:$A$18,ZONAS!$B$2:$B$18)</f>
        <v>AUSTRAL</v>
      </c>
      <c r="Q1449" s="13" t="str">
        <f>_xlfn.XLOOKUP($B1449,ZONAS!$D$2:$D$11,ZONAS!$E$2:$E$11)</f>
        <v>SSSR</v>
      </c>
    </row>
    <row r="1450" spans="1:17" x14ac:dyDescent="0.2">
      <c r="A1450" s="4" t="s">
        <v>95</v>
      </c>
      <c r="B1450" s="4" t="s">
        <v>2818</v>
      </c>
      <c r="C1450" s="5" t="s">
        <v>7</v>
      </c>
      <c r="D1450" s="5" t="s">
        <v>2213</v>
      </c>
      <c r="E1450" s="4" t="s">
        <v>3187</v>
      </c>
      <c r="F1450" s="36">
        <v>1650000</v>
      </c>
      <c r="G1450" s="36">
        <v>509573.46799999999</v>
      </c>
      <c r="H1450" s="36">
        <v>1140426.5319999999</v>
      </c>
      <c r="I1450" s="4" t="s">
        <v>101</v>
      </c>
      <c r="J1450" s="4" t="s">
        <v>1497</v>
      </c>
      <c r="K1450" s="12">
        <f t="shared" si="111"/>
        <v>1650000000</v>
      </c>
      <c r="L1450" s="12">
        <f t="shared" si="112"/>
        <v>509573468</v>
      </c>
      <c r="M1450" s="12">
        <f t="shared" si="113"/>
        <v>1140426532</v>
      </c>
      <c r="N1450" s="13" t="str">
        <f t="shared" si="114"/>
        <v>UNICOMUNAL</v>
      </c>
      <c r="O1450" s="13" t="str">
        <f t="shared" si="115"/>
        <v>UNIPROVINCIAL</v>
      </c>
      <c r="P1450" s="13" t="str">
        <f>_xlfn.XLOOKUP($A1450,ZONAS!$A$2:$A$18,ZONAS!$B$2:$B$18)</f>
        <v>AUSTRAL</v>
      </c>
      <c r="Q1450" s="13" t="str">
        <f>_xlfn.XLOOKUP($B1450,ZONAS!$D$2:$D$11,ZONAS!$E$2:$E$11)</f>
        <v>SSSR</v>
      </c>
    </row>
    <row r="1451" spans="1:17" x14ac:dyDescent="0.2">
      <c r="A1451" s="4" t="s">
        <v>95</v>
      </c>
      <c r="B1451" s="4" t="s">
        <v>2818</v>
      </c>
      <c r="C1451" s="5" t="s">
        <v>7</v>
      </c>
      <c r="D1451" s="5" t="s">
        <v>3935</v>
      </c>
      <c r="E1451" s="4" t="s">
        <v>3936</v>
      </c>
      <c r="F1451" s="36">
        <v>1424708</v>
      </c>
      <c r="G1451" s="36">
        <v>106002.292</v>
      </c>
      <c r="H1451" s="36">
        <v>1318705.7079999999</v>
      </c>
      <c r="I1451" s="4" t="s">
        <v>96</v>
      </c>
      <c r="J1451" s="4" t="s">
        <v>1533</v>
      </c>
      <c r="K1451" s="12">
        <f t="shared" si="111"/>
        <v>1424708000</v>
      </c>
      <c r="L1451" s="12">
        <f t="shared" si="112"/>
        <v>106002292</v>
      </c>
      <c r="M1451" s="12">
        <f t="shared" si="113"/>
        <v>1318705707.9999998</v>
      </c>
      <c r="N1451" s="13" t="str">
        <f t="shared" si="114"/>
        <v>UNICOMUNAL</v>
      </c>
      <c r="O1451" s="13" t="str">
        <f t="shared" si="115"/>
        <v>UNIPROVINCIAL</v>
      </c>
      <c r="P1451" s="13" t="str">
        <f>_xlfn.XLOOKUP($A1451,ZONAS!$A$2:$A$18,ZONAS!$B$2:$B$18)</f>
        <v>AUSTRAL</v>
      </c>
      <c r="Q1451" s="13" t="str">
        <f>_xlfn.XLOOKUP($B1451,ZONAS!$D$2:$D$11,ZONAS!$E$2:$E$11)</f>
        <v>SSSR</v>
      </c>
    </row>
    <row r="1452" spans="1:17" x14ac:dyDescent="0.2">
      <c r="A1452" s="4" t="s">
        <v>95</v>
      </c>
      <c r="B1452" s="4" t="s">
        <v>2818</v>
      </c>
      <c r="C1452" s="5" t="s">
        <v>7</v>
      </c>
      <c r="D1452" s="5" t="s">
        <v>3937</v>
      </c>
      <c r="E1452" s="4" t="s">
        <v>3938</v>
      </c>
      <c r="F1452" s="36">
        <v>1695000</v>
      </c>
      <c r="G1452" s="36">
        <v>111751.66</v>
      </c>
      <c r="H1452" s="36">
        <v>1583248.34</v>
      </c>
      <c r="I1452" s="4" t="s">
        <v>100</v>
      </c>
      <c r="J1452" s="4" t="s">
        <v>1527</v>
      </c>
      <c r="K1452" s="12">
        <f t="shared" si="111"/>
        <v>1695000000</v>
      </c>
      <c r="L1452" s="12">
        <f t="shared" si="112"/>
        <v>111751660</v>
      </c>
      <c r="M1452" s="12">
        <f t="shared" si="113"/>
        <v>1583248340</v>
      </c>
      <c r="N1452" s="13" t="str">
        <f t="shared" si="114"/>
        <v>UNICOMUNAL</v>
      </c>
      <c r="O1452" s="13" t="str">
        <f t="shared" si="115"/>
        <v>UNIPROVINCIAL</v>
      </c>
      <c r="P1452" s="13" t="str">
        <f>_xlfn.XLOOKUP($A1452,ZONAS!$A$2:$A$18,ZONAS!$B$2:$B$18)</f>
        <v>AUSTRAL</v>
      </c>
      <c r="Q1452" s="13" t="str">
        <f>_xlfn.XLOOKUP($B1452,ZONAS!$D$2:$D$11,ZONAS!$E$2:$E$11)</f>
        <v>SSSR</v>
      </c>
    </row>
    <row r="1453" spans="1:17" x14ac:dyDescent="0.2">
      <c r="A1453" s="4" t="s">
        <v>95</v>
      </c>
      <c r="B1453" s="4" t="s">
        <v>2818</v>
      </c>
      <c r="C1453" s="5" t="s">
        <v>7</v>
      </c>
      <c r="D1453" s="5" t="s">
        <v>192</v>
      </c>
      <c r="E1453" s="4" t="s">
        <v>2606</v>
      </c>
      <c r="F1453" s="36">
        <v>456762</v>
      </c>
      <c r="G1453" s="36">
        <v>233821.61299999998</v>
      </c>
      <c r="H1453" s="36">
        <v>222940.38700000002</v>
      </c>
      <c r="I1453" s="4" t="s">
        <v>96</v>
      </c>
      <c r="J1453" s="4" t="s">
        <v>97</v>
      </c>
      <c r="K1453" s="12">
        <f t="shared" si="111"/>
        <v>456762000</v>
      </c>
      <c r="L1453" s="12">
        <f t="shared" si="112"/>
        <v>233821612.99999997</v>
      </c>
      <c r="M1453" s="12">
        <f t="shared" si="113"/>
        <v>222940387.00000003</v>
      </c>
      <c r="N1453" s="13" t="str">
        <f t="shared" si="114"/>
        <v>UNICOMUNAL</v>
      </c>
      <c r="O1453" s="13" t="str">
        <f t="shared" si="115"/>
        <v>UNIPROVINCIAL</v>
      </c>
      <c r="P1453" s="13" t="str">
        <f>_xlfn.XLOOKUP($A1453,ZONAS!$A$2:$A$18,ZONAS!$B$2:$B$18)</f>
        <v>AUSTRAL</v>
      </c>
      <c r="Q1453" s="13" t="str">
        <f>_xlfn.XLOOKUP($B1453,ZONAS!$D$2:$D$11,ZONAS!$E$2:$E$11)</f>
        <v>SSSR</v>
      </c>
    </row>
    <row r="1454" spans="1:17" x14ac:dyDescent="0.2">
      <c r="A1454" s="4" t="s">
        <v>95</v>
      </c>
      <c r="B1454" s="4" t="s">
        <v>2818</v>
      </c>
      <c r="C1454" s="5" t="s">
        <v>7</v>
      </c>
      <c r="D1454" s="5" t="s">
        <v>3939</v>
      </c>
      <c r="E1454" s="4" t="s">
        <v>3940</v>
      </c>
      <c r="F1454" s="36">
        <v>1031506</v>
      </c>
      <c r="G1454" s="36">
        <v>272990.33500000002</v>
      </c>
      <c r="H1454" s="36">
        <v>758515.66500000004</v>
      </c>
      <c r="I1454" s="4" t="s">
        <v>100</v>
      </c>
      <c r="J1454" s="4" t="s">
        <v>1478</v>
      </c>
      <c r="K1454" s="12">
        <f t="shared" si="111"/>
        <v>1031506000</v>
      </c>
      <c r="L1454" s="12">
        <f t="shared" si="112"/>
        <v>272990335</v>
      </c>
      <c r="M1454" s="12">
        <f t="shared" si="113"/>
        <v>758515665</v>
      </c>
      <c r="N1454" s="13" t="str">
        <f t="shared" si="114"/>
        <v>UNICOMUNAL</v>
      </c>
      <c r="O1454" s="13" t="str">
        <f t="shared" si="115"/>
        <v>UNIPROVINCIAL</v>
      </c>
      <c r="P1454" s="13" t="str">
        <f>_xlfn.XLOOKUP($A1454,ZONAS!$A$2:$A$18,ZONAS!$B$2:$B$18)</f>
        <v>AUSTRAL</v>
      </c>
      <c r="Q1454" s="13" t="str">
        <f>_xlfn.XLOOKUP($B1454,ZONAS!$D$2:$D$11,ZONAS!$E$2:$E$11)</f>
        <v>SSSR</v>
      </c>
    </row>
    <row r="1455" spans="1:17" x14ac:dyDescent="0.2">
      <c r="A1455" s="4" t="s">
        <v>95</v>
      </c>
      <c r="B1455" s="4" t="s">
        <v>2818</v>
      </c>
      <c r="C1455" s="5" t="s">
        <v>7</v>
      </c>
      <c r="D1455" s="5" t="s">
        <v>2074</v>
      </c>
      <c r="E1455" s="4" t="s">
        <v>2075</v>
      </c>
      <c r="F1455" s="36">
        <v>2048657</v>
      </c>
      <c r="G1455" s="36">
        <v>290851.03000000003</v>
      </c>
      <c r="H1455" s="36">
        <v>1757805.97</v>
      </c>
      <c r="I1455" s="4" t="s">
        <v>23</v>
      </c>
      <c r="J1455" s="4" t="s">
        <v>24</v>
      </c>
      <c r="K1455" s="12">
        <f t="shared" si="111"/>
        <v>2048657000</v>
      </c>
      <c r="L1455" s="12">
        <f t="shared" si="112"/>
        <v>290851030</v>
      </c>
      <c r="M1455" s="12">
        <f t="shared" si="113"/>
        <v>1757805970</v>
      </c>
      <c r="N1455" s="13" t="str">
        <f t="shared" si="114"/>
        <v>INTERCOMUNAL</v>
      </c>
      <c r="O1455" s="13" t="str">
        <f t="shared" si="115"/>
        <v>INTERPROVINCIAL</v>
      </c>
      <c r="P1455" s="13" t="str">
        <f>_xlfn.XLOOKUP($A1455,ZONAS!$A$2:$A$18,ZONAS!$B$2:$B$18)</f>
        <v>AUSTRAL</v>
      </c>
      <c r="Q1455" s="13" t="str">
        <f>_xlfn.XLOOKUP($B1455,ZONAS!$D$2:$D$11,ZONAS!$E$2:$E$11)</f>
        <v>SSSR</v>
      </c>
    </row>
    <row r="1456" spans="1:17" x14ac:dyDescent="0.2">
      <c r="A1456" s="4" t="s">
        <v>95</v>
      </c>
      <c r="B1456" s="4" t="s">
        <v>2818</v>
      </c>
      <c r="C1456" s="5" t="s">
        <v>7</v>
      </c>
      <c r="D1456" s="5" t="s">
        <v>2076</v>
      </c>
      <c r="E1456" s="4" t="s">
        <v>2620</v>
      </c>
      <c r="F1456" s="36">
        <v>11716</v>
      </c>
      <c r="G1456" s="36">
        <v>0</v>
      </c>
      <c r="H1456" s="36">
        <v>11716</v>
      </c>
      <c r="I1456" s="4" t="s">
        <v>100</v>
      </c>
      <c r="J1456" s="4" t="s">
        <v>1556</v>
      </c>
      <c r="K1456" s="12">
        <f t="shared" si="111"/>
        <v>11716000</v>
      </c>
      <c r="L1456" s="12">
        <f t="shared" si="112"/>
        <v>0</v>
      </c>
      <c r="M1456" s="12">
        <f t="shared" si="113"/>
        <v>11716000</v>
      </c>
      <c r="N1456" s="13" t="str">
        <f t="shared" si="114"/>
        <v>UNICOMUNAL</v>
      </c>
      <c r="O1456" s="13" t="str">
        <f t="shared" si="115"/>
        <v>UNIPROVINCIAL</v>
      </c>
      <c r="P1456" s="13" t="str">
        <f>_xlfn.XLOOKUP($A1456,ZONAS!$A$2:$A$18,ZONAS!$B$2:$B$18)</f>
        <v>AUSTRAL</v>
      </c>
      <c r="Q1456" s="13" t="str">
        <f>_xlfn.XLOOKUP($B1456,ZONAS!$D$2:$D$11,ZONAS!$E$2:$E$11)</f>
        <v>SSSR</v>
      </c>
    </row>
    <row r="1457" spans="1:17" x14ac:dyDescent="0.2">
      <c r="A1457" s="4" t="s">
        <v>95</v>
      </c>
      <c r="B1457" s="4" t="s">
        <v>2818</v>
      </c>
      <c r="C1457" s="5" t="s">
        <v>7</v>
      </c>
      <c r="D1457" s="5" t="s">
        <v>2077</v>
      </c>
      <c r="E1457" s="4" t="s">
        <v>2621</v>
      </c>
      <c r="F1457" s="36">
        <v>318877</v>
      </c>
      <c r="G1457" s="36">
        <v>279146.75599999999</v>
      </c>
      <c r="H1457" s="36">
        <v>39730.243999999992</v>
      </c>
      <c r="I1457" s="4" t="s">
        <v>96</v>
      </c>
      <c r="J1457" s="4" t="s">
        <v>98</v>
      </c>
      <c r="K1457" s="12">
        <f t="shared" si="111"/>
        <v>318877000</v>
      </c>
      <c r="L1457" s="12">
        <f t="shared" si="112"/>
        <v>279146756</v>
      </c>
      <c r="M1457" s="12">
        <f t="shared" si="113"/>
        <v>39730243.999999993</v>
      </c>
      <c r="N1457" s="13" t="str">
        <f t="shared" si="114"/>
        <v>UNICOMUNAL</v>
      </c>
      <c r="O1457" s="13" t="str">
        <f t="shared" si="115"/>
        <v>UNIPROVINCIAL</v>
      </c>
      <c r="P1457" s="13" t="str">
        <f>_xlfn.XLOOKUP($A1457,ZONAS!$A$2:$A$18,ZONAS!$B$2:$B$18)</f>
        <v>AUSTRAL</v>
      </c>
      <c r="Q1457" s="13" t="str">
        <f>_xlfn.XLOOKUP($B1457,ZONAS!$D$2:$D$11,ZONAS!$E$2:$E$11)</f>
        <v>SSSR</v>
      </c>
    </row>
    <row r="1458" spans="1:17" x14ac:dyDescent="0.2">
      <c r="A1458" s="4" t="s">
        <v>95</v>
      </c>
      <c r="B1458" s="4" t="s">
        <v>2818</v>
      </c>
      <c r="C1458" s="5" t="s">
        <v>7</v>
      </c>
      <c r="D1458" s="5" t="s">
        <v>3941</v>
      </c>
      <c r="E1458" s="4" t="s">
        <v>3942</v>
      </c>
      <c r="F1458" s="36">
        <v>1407778</v>
      </c>
      <c r="G1458" s="36">
        <v>701671.74</v>
      </c>
      <c r="H1458" s="36">
        <v>706106.26</v>
      </c>
      <c r="I1458" s="4" t="s">
        <v>100</v>
      </c>
      <c r="J1458" s="4" t="s">
        <v>104</v>
      </c>
      <c r="K1458" s="12">
        <f t="shared" si="111"/>
        <v>1407778000</v>
      </c>
      <c r="L1458" s="12">
        <f t="shared" si="112"/>
        <v>701671740</v>
      </c>
      <c r="M1458" s="12">
        <f t="shared" si="113"/>
        <v>706106260</v>
      </c>
      <c r="N1458" s="13" t="str">
        <f t="shared" si="114"/>
        <v>UNICOMUNAL</v>
      </c>
      <c r="O1458" s="13" t="str">
        <f t="shared" si="115"/>
        <v>UNIPROVINCIAL</v>
      </c>
      <c r="P1458" s="13" t="str">
        <f>_xlfn.XLOOKUP($A1458,ZONAS!$A$2:$A$18,ZONAS!$B$2:$B$18)</f>
        <v>AUSTRAL</v>
      </c>
      <c r="Q1458" s="13" t="str">
        <f>_xlfn.XLOOKUP($B1458,ZONAS!$D$2:$D$11,ZONAS!$E$2:$E$11)</f>
        <v>SSSR</v>
      </c>
    </row>
    <row r="1459" spans="1:17" x14ac:dyDescent="0.2">
      <c r="A1459" s="4" t="s">
        <v>95</v>
      </c>
      <c r="B1459" s="4" t="s">
        <v>2818</v>
      </c>
      <c r="C1459" s="5" t="s">
        <v>7</v>
      </c>
      <c r="D1459" s="5" t="s">
        <v>3943</v>
      </c>
      <c r="E1459" s="4" t="s">
        <v>3944</v>
      </c>
      <c r="F1459" s="36">
        <v>916000</v>
      </c>
      <c r="G1459" s="36">
        <v>0</v>
      </c>
      <c r="H1459" s="36">
        <v>916000</v>
      </c>
      <c r="I1459" s="4" t="s">
        <v>100</v>
      </c>
      <c r="J1459" s="4" t="s">
        <v>3925</v>
      </c>
      <c r="K1459" s="12">
        <f t="shared" si="111"/>
        <v>916000000</v>
      </c>
      <c r="L1459" s="12">
        <f t="shared" si="112"/>
        <v>0</v>
      </c>
      <c r="M1459" s="12">
        <f t="shared" si="113"/>
        <v>916000000</v>
      </c>
      <c r="N1459" s="13" t="str">
        <f t="shared" si="114"/>
        <v>UNICOMUNAL</v>
      </c>
      <c r="O1459" s="13" t="str">
        <f t="shared" si="115"/>
        <v>UNIPROVINCIAL</v>
      </c>
      <c r="P1459" s="13" t="str">
        <f>_xlfn.XLOOKUP($A1459,ZONAS!$A$2:$A$18,ZONAS!$B$2:$B$18)</f>
        <v>AUSTRAL</v>
      </c>
      <c r="Q1459" s="13" t="str">
        <f>_xlfn.XLOOKUP($B1459,ZONAS!$D$2:$D$11,ZONAS!$E$2:$E$11)</f>
        <v>SSSR</v>
      </c>
    </row>
    <row r="1460" spans="1:17" x14ac:dyDescent="0.2">
      <c r="A1460" s="4" t="s">
        <v>95</v>
      </c>
      <c r="B1460" s="4" t="s">
        <v>2818</v>
      </c>
      <c r="C1460" s="5" t="s">
        <v>7</v>
      </c>
      <c r="D1460" s="5" t="s">
        <v>3945</v>
      </c>
      <c r="E1460" s="4" t="s">
        <v>3946</v>
      </c>
      <c r="F1460" s="36">
        <v>858750</v>
      </c>
      <c r="G1460" s="36">
        <v>0</v>
      </c>
      <c r="H1460" s="36">
        <v>858750</v>
      </c>
      <c r="I1460" s="4" t="s">
        <v>100</v>
      </c>
      <c r="J1460" s="4" t="s">
        <v>103</v>
      </c>
      <c r="K1460" s="12">
        <f t="shared" si="111"/>
        <v>858750000</v>
      </c>
      <c r="L1460" s="12">
        <f t="shared" si="112"/>
        <v>0</v>
      </c>
      <c r="M1460" s="12">
        <f t="shared" si="113"/>
        <v>858750000</v>
      </c>
      <c r="N1460" s="13" t="str">
        <f t="shared" si="114"/>
        <v>UNICOMUNAL</v>
      </c>
      <c r="O1460" s="13" t="str">
        <f t="shared" si="115"/>
        <v>UNIPROVINCIAL</v>
      </c>
      <c r="P1460" s="13" t="str">
        <f>_xlfn.XLOOKUP($A1460,ZONAS!$A$2:$A$18,ZONAS!$B$2:$B$18)</f>
        <v>AUSTRAL</v>
      </c>
      <c r="Q1460" s="13" t="str">
        <f>_xlfn.XLOOKUP($B1460,ZONAS!$D$2:$D$11,ZONAS!$E$2:$E$11)</f>
        <v>SSSR</v>
      </c>
    </row>
    <row r="1461" spans="1:17" x14ac:dyDescent="0.2">
      <c r="A1461" s="4" t="s">
        <v>95</v>
      </c>
      <c r="B1461" s="4" t="s">
        <v>2818</v>
      </c>
      <c r="C1461" s="5" t="s">
        <v>7</v>
      </c>
      <c r="D1461" s="5" t="s">
        <v>3947</v>
      </c>
      <c r="E1461" s="4" t="s">
        <v>3948</v>
      </c>
      <c r="F1461" s="36">
        <v>1277002</v>
      </c>
      <c r="G1461" s="36">
        <v>85102.695000000007</v>
      </c>
      <c r="H1461" s="36">
        <v>1191899.3049999999</v>
      </c>
      <c r="I1461" s="4" t="s">
        <v>96</v>
      </c>
      <c r="J1461" s="4" t="s">
        <v>1537</v>
      </c>
      <c r="K1461" s="12">
        <f t="shared" si="111"/>
        <v>1277002000</v>
      </c>
      <c r="L1461" s="12">
        <f t="shared" si="112"/>
        <v>85102695</v>
      </c>
      <c r="M1461" s="12">
        <f t="shared" si="113"/>
        <v>1191899305</v>
      </c>
      <c r="N1461" s="13" t="str">
        <f t="shared" si="114"/>
        <v>UNICOMUNAL</v>
      </c>
      <c r="O1461" s="13" t="str">
        <f t="shared" si="115"/>
        <v>UNIPROVINCIAL</v>
      </c>
      <c r="P1461" s="13" t="str">
        <f>_xlfn.XLOOKUP($A1461,ZONAS!$A$2:$A$18,ZONAS!$B$2:$B$18)</f>
        <v>AUSTRAL</v>
      </c>
      <c r="Q1461" s="13" t="str">
        <f>_xlfn.XLOOKUP($B1461,ZONAS!$D$2:$D$11,ZONAS!$E$2:$E$11)</f>
        <v>SSSR</v>
      </c>
    </row>
    <row r="1462" spans="1:17" x14ac:dyDescent="0.2">
      <c r="A1462" s="4" t="s">
        <v>95</v>
      </c>
      <c r="B1462" s="4" t="s">
        <v>2818</v>
      </c>
      <c r="C1462" s="5" t="s">
        <v>7</v>
      </c>
      <c r="D1462" s="5" t="s">
        <v>3949</v>
      </c>
      <c r="E1462" s="4" t="s">
        <v>3950</v>
      </c>
      <c r="F1462" s="36">
        <v>1650000</v>
      </c>
      <c r="G1462" s="36">
        <v>526032.304</v>
      </c>
      <c r="H1462" s="36">
        <v>1123967.696</v>
      </c>
      <c r="I1462" s="4" t="s">
        <v>99</v>
      </c>
      <c r="J1462" s="4" t="s">
        <v>99</v>
      </c>
      <c r="K1462" s="12">
        <f t="shared" si="111"/>
        <v>1650000000</v>
      </c>
      <c r="L1462" s="12">
        <f t="shared" si="112"/>
        <v>526032304</v>
      </c>
      <c r="M1462" s="12">
        <f t="shared" si="113"/>
        <v>1123967696</v>
      </c>
      <c r="N1462" s="13" t="str">
        <f t="shared" si="114"/>
        <v>UNICOMUNAL</v>
      </c>
      <c r="O1462" s="13" t="str">
        <f t="shared" si="115"/>
        <v>UNIPROVINCIAL</v>
      </c>
      <c r="P1462" s="13" t="str">
        <f>_xlfn.XLOOKUP($A1462,ZONAS!$A$2:$A$18,ZONAS!$B$2:$B$18)</f>
        <v>AUSTRAL</v>
      </c>
      <c r="Q1462" s="13" t="str">
        <f>_xlfn.XLOOKUP($B1462,ZONAS!$D$2:$D$11,ZONAS!$E$2:$E$11)</f>
        <v>SSSR</v>
      </c>
    </row>
    <row r="1463" spans="1:17" x14ac:dyDescent="0.2">
      <c r="A1463" s="4" t="s">
        <v>95</v>
      </c>
      <c r="B1463" s="4" t="s">
        <v>2818</v>
      </c>
      <c r="C1463" s="5" t="s">
        <v>7</v>
      </c>
      <c r="D1463" s="5" t="s">
        <v>2225</v>
      </c>
      <c r="E1463" s="4" t="s">
        <v>3188</v>
      </c>
      <c r="F1463" s="36">
        <v>361428</v>
      </c>
      <c r="G1463" s="36">
        <v>0</v>
      </c>
      <c r="H1463" s="36">
        <v>361428</v>
      </c>
      <c r="I1463" s="4" t="s">
        <v>1547</v>
      </c>
      <c r="J1463" s="4" t="s">
        <v>2226</v>
      </c>
      <c r="K1463" s="12">
        <f t="shared" si="111"/>
        <v>361428000</v>
      </c>
      <c r="L1463" s="12">
        <f t="shared" si="112"/>
        <v>0</v>
      </c>
      <c r="M1463" s="12">
        <f t="shared" si="113"/>
        <v>361428000</v>
      </c>
      <c r="N1463" s="13" t="str">
        <f t="shared" si="114"/>
        <v>UNICOMUNAL</v>
      </c>
      <c r="O1463" s="13" t="str">
        <f t="shared" si="115"/>
        <v>UNIPROVINCIAL</v>
      </c>
      <c r="P1463" s="13" t="str">
        <f>_xlfn.XLOOKUP($A1463,ZONAS!$A$2:$A$18,ZONAS!$B$2:$B$18)</f>
        <v>AUSTRAL</v>
      </c>
      <c r="Q1463" s="13" t="str">
        <f>_xlfn.XLOOKUP($B1463,ZONAS!$D$2:$D$11,ZONAS!$E$2:$E$11)</f>
        <v>SSSR</v>
      </c>
    </row>
    <row r="1464" spans="1:17" x14ac:dyDescent="0.2">
      <c r="A1464" s="4" t="s">
        <v>95</v>
      </c>
      <c r="B1464" s="4" t="s">
        <v>2818</v>
      </c>
      <c r="C1464" s="5" t="s">
        <v>7</v>
      </c>
      <c r="D1464" s="5" t="s">
        <v>3951</v>
      </c>
      <c r="E1464" s="4" t="s">
        <v>3952</v>
      </c>
      <c r="F1464" s="36">
        <v>49136</v>
      </c>
      <c r="G1464" s="36">
        <v>0</v>
      </c>
      <c r="H1464" s="36">
        <v>49136</v>
      </c>
      <c r="I1464" s="4" t="s">
        <v>96</v>
      </c>
      <c r="J1464" s="4" t="s">
        <v>98</v>
      </c>
      <c r="K1464" s="12">
        <f t="shared" si="111"/>
        <v>49136000</v>
      </c>
      <c r="L1464" s="12">
        <f t="shared" si="112"/>
        <v>0</v>
      </c>
      <c r="M1464" s="12">
        <f t="shared" si="113"/>
        <v>49136000</v>
      </c>
      <c r="N1464" s="13" t="str">
        <f t="shared" si="114"/>
        <v>UNICOMUNAL</v>
      </c>
      <c r="O1464" s="13" t="str">
        <f t="shared" si="115"/>
        <v>UNIPROVINCIAL</v>
      </c>
      <c r="P1464" s="13" t="str">
        <f>_xlfn.XLOOKUP($A1464,ZONAS!$A$2:$A$18,ZONAS!$B$2:$B$18)</f>
        <v>AUSTRAL</v>
      </c>
      <c r="Q1464" s="13" t="str">
        <f>_xlfn.XLOOKUP($B1464,ZONAS!$D$2:$D$11,ZONAS!$E$2:$E$11)</f>
        <v>SSSR</v>
      </c>
    </row>
    <row r="1465" spans="1:17" x14ac:dyDescent="0.2">
      <c r="A1465" s="4" t="s">
        <v>95</v>
      </c>
      <c r="B1465" s="4" t="s">
        <v>2818</v>
      </c>
      <c r="C1465" s="5" t="s">
        <v>7</v>
      </c>
      <c r="D1465" s="5" t="s">
        <v>3953</v>
      </c>
      <c r="E1465" s="4" t="s">
        <v>3954</v>
      </c>
      <c r="F1465" s="36">
        <v>156204</v>
      </c>
      <c r="G1465" s="36">
        <v>0</v>
      </c>
      <c r="H1465" s="36">
        <v>156204</v>
      </c>
      <c r="I1465" s="4" t="s">
        <v>96</v>
      </c>
      <c r="J1465" s="4" t="s">
        <v>1537</v>
      </c>
      <c r="K1465" s="12">
        <f t="shared" si="111"/>
        <v>156204000</v>
      </c>
      <c r="L1465" s="12">
        <f t="shared" si="112"/>
        <v>0</v>
      </c>
      <c r="M1465" s="12">
        <f t="shared" si="113"/>
        <v>156204000</v>
      </c>
      <c r="N1465" s="13" t="str">
        <f t="shared" si="114"/>
        <v>UNICOMUNAL</v>
      </c>
      <c r="O1465" s="13" t="str">
        <f t="shared" si="115"/>
        <v>UNIPROVINCIAL</v>
      </c>
      <c r="P1465" s="13" t="str">
        <f>_xlfn.XLOOKUP($A1465,ZONAS!$A$2:$A$18,ZONAS!$B$2:$B$18)</f>
        <v>AUSTRAL</v>
      </c>
      <c r="Q1465" s="13" t="str">
        <f>_xlfn.XLOOKUP($B1465,ZONAS!$D$2:$D$11,ZONAS!$E$2:$E$11)</f>
        <v>SSSR</v>
      </c>
    </row>
    <row r="1466" spans="1:17" x14ac:dyDescent="0.2">
      <c r="A1466" s="4" t="s">
        <v>95</v>
      </c>
      <c r="B1466" s="4" t="s">
        <v>2818</v>
      </c>
      <c r="C1466" s="5" t="s">
        <v>7</v>
      </c>
      <c r="D1466" s="5" t="s">
        <v>3955</v>
      </c>
      <c r="E1466" s="4" t="s">
        <v>3956</v>
      </c>
      <c r="F1466" s="36">
        <v>60055</v>
      </c>
      <c r="G1466" s="36">
        <v>0</v>
      </c>
      <c r="H1466" s="36">
        <v>60055</v>
      </c>
      <c r="I1466" s="4" t="s">
        <v>96</v>
      </c>
      <c r="J1466" s="4" t="s">
        <v>3957</v>
      </c>
      <c r="K1466" s="12">
        <f t="shared" si="111"/>
        <v>60055000</v>
      </c>
      <c r="L1466" s="12">
        <f t="shared" si="112"/>
        <v>0</v>
      </c>
      <c r="M1466" s="12">
        <f t="shared" si="113"/>
        <v>60055000</v>
      </c>
      <c r="N1466" s="13" t="str">
        <f t="shared" si="114"/>
        <v>UNICOMUNAL</v>
      </c>
      <c r="O1466" s="13" t="str">
        <f t="shared" si="115"/>
        <v>UNIPROVINCIAL</v>
      </c>
      <c r="P1466" s="13" t="str">
        <f>_xlfn.XLOOKUP($A1466,ZONAS!$A$2:$A$18,ZONAS!$B$2:$B$18)</f>
        <v>AUSTRAL</v>
      </c>
      <c r="Q1466" s="13" t="str">
        <f>_xlfn.XLOOKUP($B1466,ZONAS!$D$2:$D$11,ZONAS!$E$2:$E$11)</f>
        <v>SSSR</v>
      </c>
    </row>
    <row r="1467" spans="1:17" x14ac:dyDescent="0.2">
      <c r="A1467" s="4" t="s">
        <v>95</v>
      </c>
      <c r="B1467" s="4" t="s">
        <v>306</v>
      </c>
      <c r="C1467" s="5" t="s">
        <v>7</v>
      </c>
      <c r="D1467" s="5" t="s">
        <v>1563</v>
      </c>
      <c r="E1467" s="4" t="s">
        <v>1564</v>
      </c>
      <c r="F1467" s="36">
        <v>730087</v>
      </c>
      <c r="G1467" s="36">
        <v>271175.24800000002</v>
      </c>
      <c r="H1467" s="36">
        <v>458911.75199999998</v>
      </c>
      <c r="I1467" s="4" t="s">
        <v>96</v>
      </c>
      <c r="J1467" s="4" t="s">
        <v>97</v>
      </c>
      <c r="K1467" s="12">
        <f t="shared" si="111"/>
        <v>730087000</v>
      </c>
      <c r="L1467" s="12">
        <f t="shared" si="112"/>
        <v>271175248</v>
      </c>
      <c r="M1467" s="12">
        <f t="shared" si="113"/>
        <v>458911752</v>
      </c>
      <c r="N1467" s="13" t="str">
        <f t="shared" si="114"/>
        <v>UNICOMUNAL</v>
      </c>
      <c r="O1467" s="13" t="str">
        <f t="shared" si="115"/>
        <v>UNIPROVINCIAL</v>
      </c>
      <c r="P1467" s="13" t="str">
        <f>_xlfn.XLOOKUP($A1467,ZONAS!$A$2:$A$18,ZONAS!$B$2:$B$18)</f>
        <v>AUSTRAL</v>
      </c>
      <c r="Q1467" s="13" t="str">
        <f>_xlfn.XLOOKUP($B1467,ZONAS!$D$2:$D$11,ZONAS!$E$2:$E$11)</f>
        <v>DCOP</v>
      </c>
    </row>
    <row r="1468" spans="1:17" x14ac:dyDescent="0.2">
      <c r="A1468" s="4" t="s">
        <v>95</v>
      </c>
      <c r="B1468" s="4" t="s">
        <v>306</v>
      </c>
      <c r="C1468" s="5" t="s">
        <v>7</v>
      </c>
      <c r="D1468" s="5" t="s">
        <v>1565</v>
      </c>
      <c r="E1468" s="4" t="s">
        <v>1566</v>
      </c>
      <c r="F1468" s="36">
        <v>364568</v>
      </c>
      <c r="G1468" s="36">
        <v>47166.775999999998</v>
      </c>
      <c r="H1468" s="36">
        <v>317401.22399999999</v>
      </c>
      <c r="I1468" s="4" t="s">
        <v>96</v>
      </c>
      <c r="J1468" s="4" t="s">
        <v>230</v>
      </c>
      <c r="K1468" s="12">
        <f t="shared" si="111"/>
        <v>364568000</v>
      </c>
      <c r="L1468" s="12">
        <f t="shared" si="112"/>
        <v>47166776</v>
      </c>
      <c r="M1468" s="12">
        <f t="shared" si="113"/>
        <v>317401224</v>
      </c>
      <c r="N1468" s="13" t="str">
        <f t="shared" si="114"/>
        <v>UNICOMUNAL</v>
      </c>
      <c r="O1468" s="13" t="str">
        <f t="shared" si="115"/>
        <v>UNIPROVINCIAL</v>
      </c>
      <c r="P1468" s="13" t="str">
        <f>_xlfn.XLOOKUP($A1468,ZONAS!$A$2:$A$18,ZONAS!$B$2:$B$18)</f>
        <v>AUSTRAL</v>
      </c>
      <c r="Q1468" s="13" t="str">
        <f>_xlfn.XLOOKUP($B1468,ZONAS!$D$2:$D$11,ZONAS!$E$2:$E$11)</f>
        <v>DCOP</v>
      </c>
    </row>
    <row r="1469" spans="1:17" x14ac:dyDescent="0.2">
      <c r="A1469" s="4" t="s">
        <v>95</v>
      </c>
      <c r="B1469" s="4" t="s">
        <v>306</v>
      </c>
      <c r="C1469" s="5" t="s">
        <v>7</v>
      </c>
      <c r="D1469" s="5" t="s">
        <v>1567</v>
      </c>
      <c r="E1469" s="4" t="s">
        <v>1568</v>
      </c>
      <c r="F1469" s="36">
        <v>104574</v>
      </c>
      <c r="G1469" s="36">
        <v>0</v>
      </c>
      <c r="H1469" s="36">
        <v>104574</v>
      </c>
      <c r="I1469" s="4" t="s">
        <v>96</v>
      </c>
      <c r="J1469" s="4" t="s">
        <v>230</v>
      </c>
      <c r="K1469" s="12">
        <f t="shared" si="111"/>
        <v>104574000</v>
      </c>
      <c r="L1469" s="12">
        <f t="shared" si="112"/>
        <v>0</v>
      </c>
      <c r="M1469" s="12">
        <f t="shared" si="113"/>
        <v>104574000</v>
      </c>
      <c r="N1469" s="13" t="str">
        <f t="shared" si="114"/>
        <v>UNICOMUNAL</v>
      </c>
      <c r="O1469" s="13" t="str">
        <f t="shared" si="115"/>
        <v>UNIPROVINCIAL</v>
      </c>
      <c r="P1469" s="13" t="str">
        <f>_xlfn.XLOOKUP($A1469,ZONAS!$A$2:$A$18,ZONAS!$B$2:$B$18)</f>
        <v>AUSTRAL</v>
      </c>
      <c r="Q1469" s="13" t="str">
        <f>_xlfn.XLOOKUP($B1469,ZONAS!$D$2:$D$11,ZONAS!$E$2:$E$11)</f>
        <v>DCOP</v>
      </c>
    </row>
    <row r="1470" spans="1:17" x14ac:dyDescent="0.2">
      <c r="A1470" s="4" t="s">
        <v>95</v>
      </c>
      <c r="B1470" s="4" t="s">
        <v>306</v>
      </c>
      <c r="C1470" s="5" t="s">
        <v>7</v>
      </c>
      <c r="D1470" s="5" t="s">
        <v>3958</v>
      </c>
      <c r="E1470" s="4" t="s">
        <v>3959</v>
      </c>
      <c r="F1470" s="36">
        <v>177037</v>
      </c>
      <c r="G1470" s="36">
        <v>0</v>
      </c>
      <c r="H1470" s="36">
        <v>177037</v>
      </c>
      <c r="I1470" s="4" t="s">
        <v>100</v>
      </c>
      <c r="J1470" s="4" t="s">
        <v>24</v>
      </c>
      <c r="K1470" s="12">
        <f t="shared" si="111"/>
        <v>177037000</v>
      </c>
      <c r="L1470" s="12">
        <f t="shared" si="112"/>
        <v>0</v>
      </c>
      <c r="M1470" s="12">
        <f t="shared" si="113"/>
        <v>177037000</v>
      </c>
      <c r="N1470" s="13" t="str">
        <f t="shared" si="114"/>
        <v>INTERCOMUNAL</v>
      </c>
      <c r="O1470" s="13" t="str">
        <f t="shared" si="115"/>
        <v>UNIPROVINCIAL</v>
      </c>
      <c r="P1470" s="13" t="str">
        <f>_xlfn.XLOOKUP($A1470,ZONAS!$A$2:$A$18,ZONAS!$B$2:$B$18)</f>
        <v>AUSTRAL</v>
      </c>
      <c r="Q1470" s="13" t="str">
        <f>_xlfn.XLOOKUP($B1470,ZONAS!$D$2:$D$11,ZONAS!$E$2:$E$11)</f>
        <v>DCOP</v>
      </c>
    </row>
    <row r="1471" spans="1:17" x14ac:dyDescent="0.2">
      <c r="A1471" s="4" t="s">
        <v>95</v>
      </c>
      <c r="B1471" s="4" t="s">
        <v>306</v>
      </c>
      <c r="C1471" s="5" t="s">
        <v>7</v>
      </c>
      <c r="D1471" s="5" t="s">
        <v>1569</v>
      </c>
      <c r="E1471" s="4" t="s">
        <v>2622</v>
      </c>
      <c r="F1471" s="36">
        <v>70197</v>
      </c>
      <c r="G1471" s="36">
        <v>0</v>
      </c>
      <c r="H1471" s="36">
        <v>70197</v>
      </c>
      <c r="I1471" s="4" t="s">
        <v>100</v>
      </c>
      <c r="J1471" s="4" t="s">
        <v>1570</v>
      </c>
      <c r="K1471" s="12">
        <f t="shared" si="111"/>
        <v>70197000</v>
      </c>
      <c r="L1471" s="12">
        <f t="shared" si="112"/>
        <v>0</v>
      </c>
      <c r="M1471" s="12">
        <f t="shared" si="113"/>
        <v>70197000</v>
      </c>
      <c r="N1471" s="13" t="str">
        <f t="shared" si="114"/>
        <v>UNICOMUNAL</v>
      </c>
      <c r="O1471" s="13" t="str">
        <f t="shared" si="115"/>
        <v>UNIPROVINCIAL</v>
      </c>
      <c r="P1471" s="13" t="str">
        <f>_xlfn.XLOOKUP($A1471,ZONAS!$A$2:$A$18,ZONAS!$B$2:$B$18)</f>
        <v>AUSTRAL</v>
      </c>
      <c r="Q1471" s="13" t="str">
        <f>_xlfn.XLOOKUP($B1471,ZONAS!$D$2:$D$11,ZONAS!$E$2:$E$11)</f>
        <v>DCOP</v>
      </c>
    </row>
    <row r="1472" spans="1:17" x14ac:dyDescent="0.2">
      <c r="A1472" s="4" t="s">
        <v>134</v>
      </c>
      <c r="B1472" s="4" t="s">
        <v>319</v>
      </c>
      <c r="C1472" s="5" t="s">
        <v>7</v>
      </c>
      <c r="D1472" s="5" t="s">
        <v>3189</v>
      </c>
      <c r="E1472" s="4" t="s">
        <v>3190</v>
      </c>
      <c r="F1472" s="36">
        <v>82207</v>
      </c>
      <c r="G1472" s="36">
        <v>0</v>
      </c>
      <c r="H1472" s="36">
        <v>82207</v>
      </c>
      <c r="I1472" s="4" t="s">
        <v>3191</v>
      </c>
      <c r="J1472" s="4" t="s">
        <v>3192</v>
      </c>
      <c r="K1472" s="12">
        <f t="shared" si="111"/>
        <v>82207000</v>
      </c>
      <c r="L1472" s="12">
        <f t="shared" si="112"/>
        <v>0</v>
      </c>
      <c r="M1472" s="12">
        <f t="shared" si="113"/>
        <v>82207000</v>
      </c>
      <c r="N1472" s="13" t="str">
        <f t="shared" si="114"/>
        <v>UNICOMUNAL</v>
      </c>
      <c r="O1472" s="13" t="str">
        <f t="shared" si="115"/>
        <v>UNIPROVINCIAL</v>
      </c>
      <c r="P1472" s="13" t="str">
        <f>_xlfn.XLOOKUP($A1472,ZONAS!$A$2:$A$18,ZONAS!$B$2:$B$18)</f>
        <v>AUSTRAL</v>
      </c>
      <c r="Q1472" s="13" t="str">
        <f>_xlfn.XLOOKUP($B1472,ZONAS!$D$2:$D$11,ZONAS!$E$2:$E$11)</f>
        <v>DARQ</v>
      </c>
    </row>
    <row r="1473" spans="1:17" x14ac:dyDescent="0.2">
      <c r="A1473" s="4" t="s">
        <v>134</v>
      </c>
      <c r="B1473" s="4" t="s">
        <v>319</v>
      </c>
      <c r="C1473" s="5" t="s">
        <v>7</v>
      </c>
      <c r="D1473" s="5" t="s">
        <v>4158</v>
      </c>
      <c r="E1473" s="4" t="s">
        <v>4159</v>
      </c>
      <c r="F1473" s="36">
        <v>106500</v>
      </c>
      <c r="G1473" s="36">
        <v>0</v>
      </c>
      <c r="H1473" s="36">
        <v>106500</v>
      </c>
      <c r="I1473" s="4" t="s">
        <v>105</v>
      </c>
      <c r="J1473" s="4" t="s">
        <v>105</v>
      </c>
      <c r="K1473" s="12">
        <f t="shared" si="111"/>
        <v>106500000</v>
      </c>
      <c r="L1473" s="12">
        <f t="shared" si="112"/>
        <v>0</v>
      </c>
      <c r="M1473" s="12">
        <f t="shared" si="113"/>
        <v>106500000</v>
      </c>
      <c r="N1473" s="13" t="str">
        <f t="shared" si="114"/>
        <v>UNICOMUNAL</v>
      </c>
      <c r="O1473" s="13" t="str">
        <f t="shared" si="115"/>
        <v>UNIPROVINCIAL</v>
      </c>
      <c r="P1473" s="13" t="str">
        <f>_xlfn.XLOOKUP($A1473,ZONAS!$A$2:$A$18,ZONAS!$B$2:$B$18)</f>
        <v>AUSTRAL</v>
      </c>
      <c r="Q1473" s="13" t="str">
        <f>_xlfn.XLOOKUP($B1473,ZONAS!$D$2:$D$11,ZONAS!$E$2:$E$11)</f>
        <v>DARQ</v>
      </c>
    </row>
    <row r="1474" spans="1:17" x14ac:dyDescent="0.2">
      <c r="A1474" s="4" t="s">
        <v>134</v>
      </c>
      <c r="B1474" s="4" t="s">
        <v>252</v>
      </c>
      <c r="C1474" s="5" t="s">
        <v>7</v>
      </c>
      <c r="D1474" s="5" t="s">
        <v>1571</v>
      </c>
      <c r="E1474" s="4" t="s">
        <v>1572</v>
      </c>
      <c r="F1474" s="36">
        <v>362224</v>
      </c>
      <c r="G1474" s="36">
        <v>190027.655</v>
      </c>
      <c r="H1474" s="36">
        <v>172196.345</v>
      </c>
      <c r="I1474" s="4" t="s">
        <v>105</v>
      </c>
      <c r="J1474" s="4" t="s">
        <v>105</v>
      </c>
      <c r="K1474" s="12">
        <f t="shared" si="111"/>
        <v>362224000</v>
      </c>
      <c r="L1474" s="12">
        <f t="shared" si="112"/>
        <v>190027655</v>
      </c>
      <c r="M1474" s="12">
        <f t="shared" si="113"/>
        <v>172196345</v>
      </c>
      <c r="N1474" s="13" t="str">
        <f t="shared" si="114"/>
        <v>UNICOMUNAL</v>
      </c>
      <c r="O1474" s="13" t="str">
        <f t="shared" si="115"/>
        <v>UNIPROVINCIAL</v>
      </c>
      <c r="P1474" s="13" t="str">
        <f>_xlfn.XLOOKUP($A1474,ZONAS!$A$2:$A$18,ZONAS!$B$2:$B$18)</f>
        <v>AUSTRAL</v>
      </c>
      <c r="Q1474" s="13" t="str">
        <f>_xlfn.XLOOKUP($B1474,ZONAS!$D$2:$D$11,ZONAS!$E$2:$E$11)</f>
        <v>DOHR</v>
      </c>
    </row>
    <row r="1475" spans="1:17" ht="38.25" x14ac:dyDescent="0.2">
      <c r="A1475" s="4" t="s">
        <v>134</v>
      </c>
      <c r="B1475" s="4" t="s">
        <v>252</v>
      </c>
      <c r="C1475" s="5" t="s">
        <v>7</v>
      </c>
      <c r="D1475" s="5" t="s">
        <v>2078</v>
      </c>
      <c r="E1475" s="4" t="s">
        <v>2079</v>
      </c>
      <c r="F1475" s="36">
        <v>435769</v>
      </c>
      <c r="G1475" s="36">
        <v>198226.114</v>
      </c>
      <c r="H1475" s="36">
        <v>237542.886</v>
      </c>
      <c r="I1475" s="4" t="s">
        <v>107</v>
      </c>
      <c r="J1475" s="4" t="s">
        <v>168</v>
      </c>
      <c r="K1475" s="12">
        <f t="shared" ref="K1475:K1538" si="116">F1475*1000</f>
        <v>435769000</v>
      </c>
      <c r="L1475" s="12">
        <f t="shared" ref="L1475:L1538" si="117">G1475*1000</f>
        <v>198226114</v>
      </c>
      <c r="M1475" s="12">
        <f t="shared" ref="M1475:M1538" si="118">H1475*1000</f>
        <v>237542886</v>
      </c>
      <c r="N1475" s="13" t="str">
        <f t="shared" ref="N1475:N1538" si="119">IF(J1475="intercomunal","INTERCOMUNAL","UNICOMUNAL")</f>
        <v>UNICOMUNAL</v>
      </c>
      <c r="O1475" s="13" t="str">
        <f t="shared" ref="O1475:O1538" si="120">IF(I1475="INTERPROVINCIAL","INTERPROVINCIAL","UNIPROVINCIAL")</f>
        <v>UNIPROVINCIAL</v>
      </c>
      <c r="P1475" s="13" t="str">
        <f>_xlfn.XLOOKUP($A1475,ZONAS!$A$2:$A$18,ZONAS!$B$2:$B$18)</f>
        <v>AUSTRAL</v>
      </c>
      <c r="Q1475" s="13" t="str">
        <f>_xlfn.XLOOKUP($B1475,ZONAS!$D$2:$D$11,ZONAS!$E$2:$E$11)</f>
        <v>DOHR</v>
      </c>
    </row>
    <row r="1476" spans="1:17" x14ac:dyDescent="0.2">
      <c r="A1476" s="4" t="s">
        <v>134</v>
      </c>
      <c r="B1476" s="4" t="s">
        <v>252</v>
      </c>
      <c r="C1476" s="5" t="s">
        <v>7</v>
      </c>
      <c r="D1476" s="5" t="s">
        <v>2698</v>
      </c>
      <c r="E1476" s="4" t="s">
        <v>3193</v>
      </c>
      <c r="F1476" s="36">
        <v>220516</v>
      </c>
      <c r="G1476" s="36">
        <v>137059.66099999999</v>
      </c>
      <c r="H1476" s="36">
        <v>83456.339000000007</v>
      </c>
      <c r="I1476" s="4" t="s">
        <v>106</v>
      </c>
      <c r="J1476" s="4" t="s">
        <v>1616</v>
      </c>
      <c r="K1476" s="12">
        <f t="shared" si="116"/>
        <v>220516000</v>
      </c>
      <c r="L1476" s="12">
        <f t="shared" si="117"/>
        <v>137059661</v>
      </c>
      <c r="M1476" s="12">
        <f t="shared" si="118"/>
        <v>83456339</v>
      </c>
      <c r="N1476" s="13" t="str">
        <f t="shared" si="119"/>
        <v>UNICOMUNAL</v>
      </c>
      <c r="O1476" s="13" t="str">
        <f t="shared" si="120"/>
        <v>UNIPROVINCIAL</v>
      </c>
      <c r="P1476" s="13" t="str">
        <f>_xlfn.XLOOKUP($A1476,ZONAS!$A$2:$A$18,ZONAS!$B$2:$B$18)</f>
        <v>AUSTRAL</v>
      </c>
      <c r="Q1476" s="13" t="str">
        <f>_xlfn.XLOOKUP($B1476,ZONAS!$D$2:$D$11,ZONAS!$E$2:$E$11)</f>
        <v>DOHR</v>
      </c>
    </row>
    <row r="1477" spans="1:17" x14ac:dyDescent="0.2">
      <c r="A1477" s="4" t="s">
        <v>134</v>
      </c>
      <c r="B1477" s="4" t="s">
        <v>257</v>
      </c>
      <c r="C1477" s="5" t="s">
        <v>7</v>
      </c>
      <c r="D1477" s="5" t="s">
        <v>1575</v>
      </c>
      <c r="E1477" s="4" t="s">
        <v>1576</v>
      </c>
      <c r="F1477" s="36">
        <v>1000</v>
      </c>
      <c r="G1477" s="36">
        <v>0</v>
      </c>
      <c r="H1477" s="36">
        <v>1000</v>
      </c>
      <c r="I1477" s="4" t="s">
        <v>1577</v>
      </c>
      <c r="J1477" s="4" t="s">
        <v>1578</v>
      </c>
      <c r="K1477" s="12">
        <f t="shared" si="116"/>
        <v>1000000</v>
      </c>
      <c r="L1477" s="12">
        <f t="shared" si="117"/>
        <v>0</v>
      </c>
      <c r="M1477" s="12">
        <f t="shared" si="118"/>
        <v>1000000</v>
      </c>
      <c r="N1477" s="13" t="str">
        <f t="shared" si="119"/>
        <v>UNICOMUNAL</v>
      </c>
      <c r="O1477" s="13" t="str">
        <f t="shared" si="120"/>
        <v>UNIPROVINCIAL</v>
      </c>
      <c r="P1477" s="13" t="str">
        <f>_xlfn.XLOOKUP($A1477,ZONAS!$A$2:$A$18,ZONAS!$B$2:$B$18)</f>
        <v>AUSTRAL</v>
      </c>
      <c r="Q1477" s="13" t="str">
        <f>_xlfn.XLOOKUP($B1477,ZONAS!$D$2:$D$11,ZONAS!$E$2:$E$11)</f>
        <v>DVIA</v>
      </c>
    </row>
    <row r="1478" spans="1:17" x14ac:dyDescent="0.2">
      <c r="A1478" s="4" t="s">
        <v>134</v>
      </c>
      <c r="B1478" s="4" t="s">
        <v>257</v>
      </c>
      <c r="C1478" s="5" t="s">
        <v>7</v>
      </c>
      <c r="D1478" s="5" t="s">
        <v>1579</v>
      </c>
      <c r="E1478" s="4" t="s">
        <v>1580</v>
      </c>
      <c r="F1478" s="36">
        <v>5000</v>
      </c>
      <c r="G1478" s="36">
        <v>0</v>
      </c>
      <c r="H1478" s="36">
        <v>5000</v>
      </c>
      <c r="I1478" s="4" t="s">
        <v>1581</v>
      </c>
      <c r="J1478" s="4" t="s">
        <v>1582</v>
      </c>
      <c r="K1478" s="12">
        <f t="shared" si="116"/>
        <v>5000000</v>
      </c>
      <c r="L1478" s="12">
        <f t="shared" si="117"/>
        <v>0</v>
      </c>
      <c r="M1478" s="12">
        <f t="shared" si="118"/>
        <v>5000000</v>
      </c>
      <c r="N1478" s="13" t="str">
        <f t="shared" si="119"/>
        <v>UNICOMUNAL</v>
      </c>
      <c r="O1478" s="13" t="str">
        <f t="shared" si="120"/>
        <v>UNIPROVINCIAL</v>
      </c>
      <c r="P1478" s="13" t="str">
        <f>_xlfn.XLOOKUP($A1478,ZONAS!$A$2:$A$18,ZONAS!$B$2:$B$18)</f>
        <v>AUSTRAL</v>
      </c>
      <c r="Q1478" s="13" t="str">
        <f>_xlfn.XLOOKUP($B1478,ZONAS!$D$2:$D$11,ZONAS!$E$2:$E$11)</f>
        <v>DVIA</v>
      </c>
    </row>
    <row r="1479" spans="1:17" x14ac:dyDescent="0.2">
      <c r="A1479" s="4" t="s">
        <v>134</v>
      </c>
      <c r="B1479" s="4" t="s">
        <v>257</v>
      </c>
      <c r="C1479" s="5" t="s">
        <v>7</v>
      </c>
      <c r="D1479" s="5" t="s">
        <v>1583</v>
      </c>
      <c r="E1479" s="4" t="s">
        <v>1584</v>
      </c>
      <c r="F1479" s="36">
        <v>1365000</v>
      </c>
      <c r="G1479" s="36">
        <v>1362988.0830000001</v>
      </c>
      <c r="H1479" s="36">
        <v>2011.9169999999999</v>
      </c>
      <c r="I1479" s="4" t="s">
        <v>109</v>
      </c>
      <c r="J1479" s="4" t="s">
        <v>109</v>
      </c>
      <c r="K1479" s="12">
        <f t="shared" si="116"/>
        <v>1365000000</v>
      </c>
      <c r="L1479" s="12">
        <f t="shared" si="117"/>
        <v>1362988083</v>
      </c>
      <c r="M1479" s="12">
        <f t="shared" si="118"/>
        <v>2011917</v>
      </c>
      <c r="N1479" s="13" t="str">
        <f t="shared" si="119"/>
        <v>UNICOMUNAL</v>
      </c>
      <c r="O1479" s="13" t="str">
        <f t="shared" si="120"/>
        <v>UNIPROVINCIAL</v>
      </c>
      <c r="P1479" s="13" t="str">
        <f>_xlfn.XLOOKUP($A1479,ZONAS!$A$2:$A$18,ZONAS!$B$2:$B$18)</f>
        <v>AUSTRAL</v>
      </c>
      <c r="Q1479" s="13" t="str">
        <f>_xlfn.XLOOKUP($B1479,ZONAS!$D$2:$D$11,ZONAS!$E$2:$E$11)</f>
        <v>DVIA</v>
      </c>
    </row>
    <row r="1480" spans="1:17" x14ac:dyDescent="0.2">
      <c r="A1480" s="4" t="s">
        <v>134</v>
      </c>
      <c r="B1480" s="4" t="s">
        <v>257</v>
      </c>
      <c r="C1480" s="5" t="s">
        <v>7</v>
      </c>
      <c r="D1480" s="5" t="s">
        <v>1585</v>
      </c>
      <c r="E1480" s="4" t="s">
        <v>1586</v>
      </c>
      <c r="F1480" s="36">
        <v>2275000</v>
      </c>
      <c r="G1480" s="36">
        <v>564691.68599999999</v>
      </c>
      <c r="H1480" s="36">
        <v>1710308.3139999998</v>
      </c>
      <c r="I1480" s="4" t="s">
        <v>109</v>
      </c>
      <c r="J1480" s="4" t="s">
        <v>1587</v>
      </c>
      <c r="K1480" s="12">
        <f t="shared" si="116"/>
        <v>2275000000</v>
      </c>
      <c r="L1480" s="12">
        <f t="shared" si="117"/>
        <v>564691686</v>
      </c>
      <c r="M1480" s="12">
        <f t="shared" si="118"/>
        <v>1710308313.9999998</v>
      </c>
      <c r="N1480" s="13" t="str">
        <f t="shared" si="119"/>
        <v>UNICOMUNAL</v>
      </c>
      <c r="O1480" s="13" t="str">
        <f t="shared" si="120"/>
        <v>UNIPROVINCIAL</v>
      </c>
      <c r="P1480" s="13" t="str">
        <f>_xlfn.XLOOKUP($A1480,ZONAS!$A$2:$A$18,ZONAS!$B$2:$B$18)</f>
        <v>AUSTRAL</v>
      </c>
      <c r="Q1480" s="13" t="str">
        <f>_xlfn.XLOOKUP($B1480,ZONAS!$D$2:$D$11,ZONAS!$E$2:$E$11)</f>
        <v>DVIA</v>
      </c>
    </row>
    <row r="1481" spans="1:17" x14ac:dyDescent="0.2">
      <c r="A1481" s="4" t="s">
        <v>134</v>
      </c>
      <c r="B1481" s="4" t="s">
        <v>257</v>
      </c>
      <c r="C1481" s="5" t="s">
        <v>7</v>
      </c>
      <c r="D1481" s="5" t="s">
        <v>1588</v>
      </c>
      <c r="E1481" s="4" t="s">
        <v>1589</v>
      </c>
      <c r="F1481" s="36">
        <v>7584000</v>
      </c>
      <c r="G1481" s="36">
        <v>2385511.86</v>
      </c>
      <c r="H1481" s="36">
        <v>5198488.1399999997</v>
      </c>
      <c r="I1481" s="4" t="s">
        <v>109</v>
      </c>
      <c r="J1481" s="4" t="s">
        <v>109</v>
      </c>
      <c r="K1481" s="12">
        <f t="shared" si="116"/>
        <v>7584000000</v>
      </c>
      <c r="L1481" s="12">
        <f t="shared" si="117"/>
        <v>2385511860</v>
      </c>
      <c r="M1481" s="12">
        <f t="shared" si="118"/>
        <v>5198488140</v>
      </c>
      <c r="N1481" s="13" t="str">
        <f t="shared" si="119"/>
        <v>UNICOMUNAL</v>
      </c>
      <c r="O1481" s="13" t="str">
        <f t="shared" si="120"/>
        <v>UNIPROVINCIAL</v>
      </c>
      <c r="P1481" s="13" t="str">
        <f>_xlfn.XLOOKUP($A1481,ZONAS!$A$2:$A$18,ZONAS!$B$2:$B$18)</f>
        <v>AUSTRAL</v>
      </c>
      <c r="Q1481" s="13" t="str">
        <f>_xlfn.XLOOKUP($B1481,ZONAS!$D$2:$D$11,ZONAS!$E$2:$E$11)</f>
        <v>DVIA</v>
      </c>
    </row>
    <row r="1482" spans="1:17" x14ac:dyDescent="0.2">
      <c r="A1482" s="4" t="s">
        <v>134</v>
      </c>
      <c r="B1482" s="4" t="s">
        <v>257</v>
      </c>
      <c r="C1482" s="5" t="s">
        <v>7</v>
      </c>
      <c r="D1482" s="5" t="s">
        <v>3960</v>
      </c>
      <c r="E1482" s="4" t="s">
        <v>3961</v>
      </c>
      <c r="F1482" s="36">
        <v>20000</v>
      </c>
      <c r="G1482" s="36">
        <v>0</v>
      </c>
      <c r="H1482" s="36">
        <v>20000</v>
      </c>
      <c r="I1482" s="4" t="s">
        <v>106</v>
      </c>
      <c r="J1482" s="4" t="s">
        <v>1590</v>
      </c>
      <c r="K1482" s="12">
        <f t="shared" si="116"/>
        <v>20000000</v>
      </c>
      <c r="L1482" s="12">
        <f t="shared" si="117"/>
        <v>0</v>
      </c>
      <c r="M1482" s="12">
        <f t="shared" si="118"/>
        <v>20000000</v>
      </c>
      <c r="N1482" s="13" t="str">
        <f t="shared" si="119"/>
        <v>UNICOMUNAL</v>
      </c>
      <c r="O1482" s="13" t="str">
        <f t="shared" si="120"/>
        <v>UNIPROVINCIAL</v>
      </c>
      <c r="P1482" s="13" t="str">
        <f>_xlfn.XLOOKUP($A1482,ZONAS!$A$2:$A$18,ZONAS!$B$2:$B$18)</f>
        <v>AUSTRAL</v>
      </c>
      <c r="Q1482" s="13" t="str">
        <f>_xlfn.XLOOKUP($B1482,ZONAS!$D$2:$D$11,ZONAS!$E$2:$E$11)</f>
        <v>DVIA</v>
      </c>
    </row>
    <row r="1483" spans="1:17" x14ac:dyDescent="0.2">
      <c r="A1483" s="4" t="s">
        <v>134</v>
      </c>
      <c r="B1483" s="4" t="s">
        <v>257</v>
      </c>
      <c r="C1483" s="5" t="s">
        <v>7</v>
      </c>
      <c r="D1483" s="5" t="s">
        <v>1591</v>
      </c>
      <c r="E1483" s="4" t="s">
        <v>1592</v>
      </c>
      <c r="F1483" s="36">
        <v>2028000</v>
      </c>
      <c r="G1483" s="36">
        <v>819104.15</v>
      </c>
      <c r="H1483" s="36">
        <v>1208895.8500000001</v>
      </c>
      <c r="I1483" s="4" t="s">
        <v>1577</v>
      </c>
      <c r="J1483" s="4" t="s">
        <v>1578</v>
      </c>
      <c r="K1483" s="12">
        <f t="shared" si="116"/>
        <v>2028000000</v>
      </c>
      <c r="L1483" s="12">
        <f t="shared" si="117"/>
        <v>819104150</v>
      </c>
      <c r="M1483" s="12">
        <f t="shared" si="118"/>
        <v>1208895850</v>
      </c>
      <c r="N1483" s="13" t="str">
        <f t="shared" si="119"/>
        <v>UNICOMUNAL</v>
      </c>
      <c r="O1483" s="13" t="str">
        <f t="shared" si="120"/>
        <v>UNIPROVINCIAL</v>
      </c>
      <c r="P1483" s="13" t="str">
        <f>_xlfn.XLOOKUP($A1483,ZONAS!$A$2:$A$18,ZONAS!$B$2:$B$18)</f>
        <v>AUSTRAL</v>
      </c>
      <c r="Q1483" s="13" t="str">
        <f>_xlfn.XLOOKUP($B1483,ZONAS!$D$2:$D$11,ZONAS!$E$2:$E$11)</f>
        <v>DVIA</v>
      </c>
    </row>
    <row r="1484" spans="1:17" x14ac:dyDescent="0.2">
      <c r="A1484" s="4" t="s">
        <v>134</v>
      </c>
      <c r="B1484" s="4" t="s">
        <v>257</v>
      </c>
      <c r="C1484" s="5" t="s">
        <v>7</v>
      </c>
      <c r="D1484" s="5" t="s">
        <v>1593</v>
      </c>
      <c r="E1484" s="4" t="s">
        <v>1594</v>
      </c>
      <c r="F1484" s="36">
        <v>2329000</v>
      </c>
      <c r="G1484" s="36">
        <v>0</v>
      </c>
      <c r="H1484" s="36">
        <v>2329000</v>
      </c>
      <c r="I1484" s="4" t="s">
        <v>109</v>
      </c>
      <c r="J1484" s="4" t="s">
        <v>109</v>
      </c>
      <c r="K1484" s="12">
        <f t="shared" si="116"/>
        <v>2329000000</v>
      </c>
      <c r="L1484" s="12">
        <f t="shared" si="117"/>
        <v>0</v>
      </c>
      <c r="M1484" s="12">
        <f t="shared" si="118"/>
        <v>2329000000</v>
      </c>
      <c r="N1484" s="13" t="str">
        <f t="shared" si="119"/>
        <v>UNICOMUNAL</v>
      </c>
      <c r="O1484" s="13" t="str">
        <f t="shared" si="120"/>
        <v>UNIPROVINCIAL</v>
      </c>
      <c r="P1484" s="13" t="str">
        <f>_xlfn.XLOOKUP($A1484,ZONAS!$A$2:$A$18,ZONAS!$B$2:$B$18)</f>
        <v>AUSTRAL</v>
      </c>
      <c r="Q1484" s="13" t="str">
        <f>_xlfn.XLOOKUP($B1484,ZONAS!$D$2:$D$11,ZONAS!$E$2:$E$11)</f>
        <v>DVIA</v>
      </c>
    </row>
    <row r="1485" spans="1:17" x14ac:dyDescent="0.2">
      <c r="A1485" s="4" t="s">
        <v>134</v>
      </c>
      <c r="B1485" s="4" t="s">
        <v>257</v>
      </c>
      <c r="C1485" s="5" t="s">
        <v>7</v>
      </c>
      <c r="D1485" s="5" t="s">
        <v>3962</v>
      </c>
      <c r="E1485" s="4" t="s">
        <v>3963</v>
      </c>
      <c r="F1485" s="36">
        <v>20000</v>
      </c>
      <c r="G1485" s="36">
        <v>0</v>
      </c>
      <c r="H1485" s="36">
        <v>20000</v>
      </c>
      <c r="I1485" s="4" t="s">
        <v>23</v>
      </c>
      <c r="J1485" s="4" t="s">
        <v>24</v>
      </c>
      <c r="K1485" s="12">
        <f t="shared" si="116"/>
        <v>20000000</v>
      </c>
      <c r="L1485" s="12">
        <f t="shared" si="117"/>
        <v>0</v>
      </c>
      <c r="M1485" s="12">
        <f t="shared" si="118"/>
        <v>20000000</v>
      </c>
      <c r="N1485" s="13" t="str">
        <f t="shared" si="119"/>
        <v>INTERCOMUNAL</v>
      </c>
      <c r="O1485" s="13" t="str">
        <f t="shared" si="120"/>
        <v>INTERPROVINCIAL</v>
      </c>
      <c r="P1485" s="13" t="str">
        <f>_xlfn.XLOOKUP($A1485,ZONAS!$A$2:$A$18,ZONAS!$B$2:$B$18)</f>
        <v>AUSTRAL</v>
      </c>
      <c r="Q1485" s="13" t="str">
        <f>_xlfn.XLOOKUP($B1485,ZONAS!$D$2:$D$11,ZONAS!$E$2:$E$11)</f>
        <v>DVIA</v>
      </c>
    </row>
    <row r="1486" spans="1:17" x14ac:dyDescent="0.2">
      <c r="A1486" s="4" t="s">
        <v>134</v>
      </c>
      <c r="B1486" s="4" t="s">
        <v>257</v>
      </c>
      <c r="C1486" s="5" t="s">
        <v>7</v>
      </c>
      <c r="D1486" s="5" t="s">
        <v>1573</v>
      </c>
      <c r="E1486" s="4" t="s">
        <v>1574</v>
      </c>
      <c r="F1486" s="36">
        <v>1570000</v>
      </c>
      <c r="G1486" s="36">
        <v>2967.317</v>
      </c>
      <c r="H1486" s="36">
        <v>1567032.683</v>
      </c>
      <c r="I1486" s="4" t="s">
        <v>109</v>
      </c>
      <c r="J1486" s="4" t="s">
        <v>109</v>
      </c>
      <c r="K1486" s="12">
        <f t="shared" si="116"/>
        <v>1570000000</v>
      </c>
      <c r="L1486" s="12">
        <f t="shared" si="117"/>
        <v>2967317</v>
      </c>
      <c r="M1486" s="12">
        <f t="shared" si="118"/>
        <v>1567032683</v>
      </c>
      <c r="N1486" s="13" t="str">
        <f t="shared" si="119"/>
        <v>UNICOMUNAL</v>
      </c>
      <c r="O1486" s="13" t="str">
        <f t="shared" si="120"/>
        <v>UNIPROVINCIAL</v>
      </c>
      <c r="P1486" s="13" t="str">
        <f>_xlfn.XLOOKUP($A1486,ZONAS!$A$2:$A$18,ZONAS!$B$2:$B$18)</f>
        <v>AUSTRAL</v>
      </c>
      <c r="Q1486" s="13" t="str">
        <f>_xlfn.XLOOKUP($B1486,ZONAS!$D$2:$D$11,ZONAS!$E$2:$E$11)</f>
        <v>DVIA</v>
      </c>
    </row>
    <row r="1487" spans="1:17" x14ac:dyDescent="0.2">
      <c r="A1487" s="4" t="s">
        <v>134</v>
      </c>
      <c r="B1487" s="4" t="s">
        <v>257</v>
      </c>
      <c r="C1487" s="5" t="s">
        <v>7</v>
      </c>
      <c r="D1487" s="5" t="s">
        <v>1595</v>
      </c>
      <c r="E1487" s="4" t="s">
        <v>1596</v>
      </c>
      <c r="F1487" s="36">
        <v>150000</v>
      </c>
      <c r="G1487" s="36">
        <v>2829.6640000000002</v>
      </c>
      <c r="H1487" s="36">
        <v>147170.33600000001</v>
      </c>
      <c r="I1487" s="4" t="s">
        <v>105</v>
      </c>
      <c r="J1487" s="4" t="s">
        <v>105</v>
      </c>
      <c r="K1487" s="12">
        <f t="shared" si="116"/>
        <v>150000000</v>
      </c>
      <c r="L1487" s="12">
        <f t="shared" si="117"/>
        <v>2829664</v>
      </c>
      <c r="M1487" s="12">
        <f t="shared" si="118"/>
        <v>147170336</v>
      </c>
      <c r="N1487" s="13" t="str">
        <f t="shared" si="119"/>
        <v>UNICOMUNAL</v>
      </c>
      <c r="O1487" s="13" t="str">
        <f t="shared" si="120"/>
        <v>UNIPROVINCIAL</v>
      </c>
      <c r="P1487" s="13" t="str">
        <f>_xlfn.XLOOKUP($A1487,ZONAS!$A$2:$A$18,ZONAS!$B$2:$B$18)</f>
        <v>AUSTRAL</v>
      </c>
      <c r="Q1487" s="13" t="str">
        <f>_xlfn.XLOOKUP($B1487,ZONAS!$D$2:$D$11,ZONAS!$E$2:$E$11)</f>
        <v>DVIA</v>
      </c>
    </row>
    <row r="1488" spans="1:17" x14ac:dyDescent="0.2">
      <c r="A1488" s="4" t="s">
        <v>134</v>
      </c>
      <c r="B1488" s="4" t="s">
        <v>257</v>
      </c>
      <c r="C1488" s="5" t="s">
        <v>7</v>
      </c>
      <c r="D1488" s="5" t="s">
        <v>1597</v>
      </c>
      <c r="E1488" s="4" t="s">
        <v>2625</v>
      </c>
      <c r="F1488" s="36">
        <v>273000</v>
      </c>
      <c r="G1488" s="36">
        <v>198657.86199999999</v>
      </c>
      <c r="H1488" s="36">
        <v>74342.138000000006</v>
      </c>
      <c r="I1488" s="4" t="s">
        <v>1577</v>
      </c>
      <c r="J1488" s="4" t="s">
        <v>1578</v>
      </c>
      <c r="K1488" s="12">
        <f t="shared" si="116"/>
        <v>273000000</v>
      </c>
      <c r="L1488" s="12">
        <f t="shared" si="117"/>
        <v>198657862</v>
      </c>
      <c r="M1488" s="12">
        <f t="shared" si="118"/>
        <v>74342138</v>
      </c>
      <c r="N1488" s="13" t="str">
        <f t="shared" si="119"/>
        <v>UNICOMUNAL</v>
      </c>
      <c r="O1488" s="13" t="str">
        <f t="shared" si="120"/>
        <v>UNIPROVINCIAL</v>
      </c>
      <c r="P1488" s="13" t="str">
        <f>_xlfn.XLOOKUP($A1488,ZONAS!$A$2:$A$18,ZONAS!$B$2:$B$18)</f>
        <v>AUSTRAL</v>
      </c>
      <c r="Q1488" s="13" t="str">
        <f>_xlfn.XLOOKUP($B1488,ZONAS!$D$2:$D$11,ZONAS!$E$2:$E$11)</f>
        <v>DVIA</v>
      </c>
    </row>
    <row r="1489" spans="1:17" x14ac:dyDescent="0.2">
      <c r="A1489" s="4" t="s">
        <v>134</v>
      </c>
      <c r="B1489" s="4" t="s">
        <v>257</v>
      </c>
      <c r="C1489" s="5" t="s">
        <v>7</v>
      </c>
      <c r="D1489" s="5" t="s">
        <v>2263</v>
      </c>
      <c r="E1489" s="4" t="s">
        <v>3194</v>
      </c>
      <c r="F1489" s="36">
        <v>408000</v>
      </c>
      <c r="G1489" s="36">
        <v>0</v>
      </c>
      <c r="H1489" s="36">
        <v>408000</v>
      </c>
      <c r="I1489" s="4" t="s">
        <v>109</v>
      </c>
      <c r="J1489" s="4" t="s">
        <v>109</v>
      </c>
      <c r="K1489" s="12">
        <f t="shared" si="116"/>
        <v>408000000</v>
      </c>
      <c r="L1489" s="12">
        <f t="shared" si="117"/>
        <v>0</v>
      </c>
      <c r="M1489" s="12">
        <f t="shared" si="118"/>
        <v>408000000</v>
      </c>
      <c r="N1489" s="13" t="str">
        <f t="shared" si="119"/>
        <v>UNICOMUNAL</v>
      </c>
      <c r="O1489" s="13" t="str">
        <f t="shared" si="120"/>
        <v>UNIPROVINCIAL</v>
      </c>
      <c r="P1489" s="13" t="str">
        <f>_xlfn.XLOOKUP($A1489,ZONAS!$A$2:$A$18,ZONAS!$B$2:$B$18)</f>
        <v>AUSTRAL</v>
      </c>
      <c r="Q1489" s="13" t="str">
        <f>_xlfn.XLOOKUP($B1489,ZONAS!$D$2:$D$11,ZONAS!$E$2:$E$11)</f>
        <v>DVIA</v>
      </c>
    </row>
    <row r="1490" spans="1:17" x14ac:dyDescent="0.2">
      <c r="A1490" s="4" t="s">
        <v>134</v>
      </c>
      <c r="B1490" s="4" t="s">
        <v>257</v>
      </c>
      <c r="C1490" s="5" t="s">
        <v>7</v>
      </c>
      <c r="D1490" s="5" t="s">
        <v>1598</v>
      </c>
      <c r="E1490" s="4" t="s">
        <v>1599</v>
      </c>
      <c r="F1490" s="36">
        <v>360000</v>
      </c>
      <c r="G1490" s="36">
        <v>91.63</v>
      </c>
      <c r="H1490" s="36">
        <v>359908.37</v>
      </c>
      <c r="I1490" s="4" t="s">
        <v>105</v>
      </c>
      <c r="J1490" s="4" t="s">
        <v>108</v>
      </c>
      <c r="K1490" s="12">
        <f t="shared" si="116"/>
        <v>360000000</v>
      </c>
      <c r="L1490" s="12">
        <f t="shared" si="117"/>
        <v>91630</v>
      </c>
      <c r="M1490" s="12">
        <f t="shared" si="118"/>
        <v>359908370</v>
      </c>
      <c r="N1490" s="13" t="str">
        <f t="shared" si="119"/>
        <v>UNICOMUNAL</v>
      </c>
      <c r="O1490" s="13" t="str">
        <f t="shared" si="120"/>
        <v>UNIPROVINCIAL</v>
      </c>
      <c r="P1490" s="13" t="str">
        <f>_xlfn.XLOOKUP($A1490,ZONAS!$A$2:$A$18,ZONAS!$B$2:$B$18)</f>
        <v>AUSTRAL</v>
      </c>
      <c r="Q1490" s="13" t="str">
        <f>_xlfn.XLOOKUP($B1490,ZONAS!$D$2:$D$11,ZONAS!$E$2:$E$11)</f>
        <v>DVIA</v>
      </c>
    </row>
    <row r="1491" spans="1:17" x14ac:dyDescent="0.2">
      <c r="A1491" s="4" t="s">
        <v>134</v>
      </c>
      <c r="B1491" s="4" t="s">
        <v>257</v>
      </c>
      <c r="C1491" s="5" t="s">
        <v>7</v>
      </c>
      <c r="D1491" s="5" t="s">
        <v>3195</v>
      </c>
      <c r="E1491" s="4" t="s">
        <v>3196</v>
      </c>
      <c r="F1491" s="36">
        <v>542630</v>
      </c>
      <c r="G1491" s="36">
        <v>0</v>
      </c>
      <c r="H1491" s="36">
        <v>542630</v>
      </c>
      <c r="I1491" s="4" t="s">
        <v>1577</v>
      </c>
      <c r="J1491" s="4" t="s">
        <v>1578</v>
      </c>
      <c r="K1491" s="12">
        <f t="shared" si="116"/>
        <v>542630000</v>
      </c>
      <c r="L1491" s="12">
        <f t="shared" si="117"/>
        <v>0</v>
      </c>
      <c r="M1491" s="12">
        <f t="shared" si="118"/>
        <v>542630000</v>
      </c>
      <c r="N1491" s="13" t="str">
        <f t="shared" si="119"/>
        <v>UNICOMUNAL</v>
      </c>
      <c r="O1491" s="13" t="str">
        <f t="shared" si="120"/>
        <v>UNIPROVINCIAL</v>
      </c>
      <c r="P1491" s="13" t="str">
        <f>_xlfn.XLOOKUP($A1491,ZONAS!$A$2:$A$18,ZONAS!$B$2:$B$18)</f>
        <v>AUSTRAL</v>
      </c>
      <c r="Q1491" s="13" t="str">
        <f>_xlfn.XLOOKUP($B1491,ZONAS!$D$2:$D$11,ZONAS!$E$2:$E$11)</f>
        <v>DVIA</v>
      </c>
    </row>
    <row r="1492" spans="1:17" x14ac:dyDescent="0.2">
      <c r="A1492" s="4" t="s">
        <v>134</v>
      </c>
      <c r="B1492" s="4" t="s">
        <v>257</v>
      </c>
      <c r="C1492" s="5" t="s">
        <v>7</v>
      </c>
      <c r="D1492" s="5" t="s">
        <v>1600</v>
      </c>
      <c r="E1492" s="4" t="s">
        <v>2623</v>
      </c>
      <c r="F1492" s="36">
        <v>722020</v>
      </c>
      <c r="G1492" s="36">
        <v>9482.76</v>
      </c>
      <c r="H1492" s="36">
        <v>712537.24</v>
      </c>
      <c r="I1492" s="4" t="s">
        <v>106</v>
      </c>
      <c r="J1492" s="4" t="s">
        <v>1590</v>
      </c>
      <c r="K1492" s="12">
        <f t="shared" si="116"/>
        <v>722020000</v>
      </c>
      <c r="L1492" s="12">
        <f t="shared" si="117"/>
        <v>9482760</v>
      </c>
      <c r="M1492" s="12">
        <f t="shared" si="118"/>
        <v>712537240</v>
      </c>
      <c r="N1492" s="13" t="str">
        <f t="shared" si="119"/>
        <v>UNICOMUNAL</v>
      </c>
      <c r="O1492" s="13" t="str">
        <f t="shared" si="120"/>
        <v>UNIPROVINCIAL</v>
      </c>
      <c r="P1492" s="13" t="str">
        <f>_xlfn.XLOOKUP($A1492,ZONAS!$A$2:$A$18,ZONAS!$B$2:$B$18)</f>
        <v>AUSTRAL</v>
      </c>
      <c r="Q1492" s="13" t="str">
        <f>_xlfn.XLOOKUP($B1492,ZONAS!$D$2:$D$11,ZONAS!$E$2:$E$11)</f>
        <v>DVIA</v>
      </c>
    </row>
    <row r="1493" spans="1:17" x14ac:dyDescent="0.2">
      <c r="A1493" s="4" t="s">
        <v>134</v>
      </c>
      <c r="B1493" s="4" t="s">
        <v>257</v>
      </c>
      <c r="C1493" s="5" t="s">
        <v>7</v>
      </c>
      <c r="D1493" s="5" t="s">
        <v>1601</v>
      </c>
      <c r="E1493" s="4" t="s">
        <v>1602</v>
      </c>
      <c r="F1493" s="36">
        <v>809000</v>
      </c>
      <c r="G1493" s="36">
        <v>18948.183000000001</v>
      </c>
      <c r="H1493" s="36">
        <v>790051.81700000004</v>
      </c>
      <c r="I1493" s="4" t="s">
        <v>1577</v>
      </c>
      <c r="J1493" s="4" t="s">
        <v>1578</v>
      </c>
      <c r="K1493" s="12">
        <f t="shared" si="116"/>
        <v>809000000</v>
      </c>
      <c r="L1493" s="12">
        <f t="shared" si="117"/>
        <v>18948183</v>
      </c>
      <c r="M1493" s="12">
        <f t="shared" si="118"/>
        <v>790051817</v>
      </c>
      <c r="N1493" s="13" t="str">
        <f t="shared" si="119"/>
        <v>UNICOMUNAL</v>
      </c>
      <c r="O1493" s="13" t="str">
        <f t="shared" si="120"/>
        <v>UNIPROVINCIAL</v>
      </c>
      <c r="P1493" s="13" t="str">
        <f>_xlfn.XLOOKUP($A1493,ZONAS!$A$2:$A$18,ZONAS!$B$2:$B$18)</f>
        <v>AUSTRAL</v>
      </c>
      <c r="Q1493" s="13" t="str">
        <f>_xlfn.XLOOKUP($B1493,ZONAS!$D$2:$D$11,ZONAS!$E$2:$E$11)</f>
        <v>DVIA</v>
      </c>
    </row>
    <row r="1494" spans="1:17" x14ac:dyDescent="0.2">
      <c r="A1494" s="4" t="s">
        <v>134</v>
      </c>
      <c r="B1494" s="4" t="s">
        <v>257</v>
      </c>
      <c r="C1494" s="5" t="s">
        <v>7</v>
      </c>
      <c r="D1494" s="5" t="s">
        <v>1603</v>
      </c>
      <c r="E1494" s="4" t="s">
        <v>1604</v>
      </c>
      <c r="F1494" s="36">
        <v>2600000</v>
      </c>
      <c r="G1494" s="36">
        <v>0</v>
      </c>
      <c r="H1494" s="36">
        <v>2600000</v>
      </c>
      <c r="I1494" s="4" t="s">
        <v>106</v>
      </c>
      <c r="J1494" s="4" t="s">
        <v>176</v>
      </c>
      <c r="K1494" s="12">
        <f t="shared" si="116"/>
        <v>2600000000</v>
      </c>
      <c r="L1494" s="12">
        <f t="shared" si="117"/>
        <v>0</v>
      </c>
      <c r="M1494" s="12">
        <f t="shared" si="118"/>
        <v>2600000000</v>
      </c>
      <c r="N1494" s="13" t="str">
        <f t="shared" si="119"/>
        <v>UNICOMUNAL</v>
      </c>
      <c r="O1494" s="13" t="str">
        <f t="shared" si="120"/>
        <v>UNIPROVINCIAL</v>
      </c>
      <c r="P1494" s="13" t="str">
        <f>_xlfn.XLOOKUP($A1494,ZONAS!$A$2:$A$18,ZONAS!$B$2:$B$18)</f>
        <v>AUSTRAL</v>
      </c>
      <c r="Q1494" s="13" t="str">
        <f>_xlfn.XLOOKUP($B1494,ZONAS!$D$2:$D$11,ZONAS!$E$2:$E$11)</f>
        <v>DVIA</v>
      </c>
    </row>
    <row r="1495" spans="1:17" x14ac:dyDescent="0.2">
      <c r="A1495" s="4" t="s">
        <v>134</v>
      </c>
      <c r="B1495" s="4" t="s">
        <v>257</v>
      </c>
      <c r="C1495" s="5" t="s">
        <v>7</v>
      </c>
      <c r="D1495" s="5" t="s">
        <v>1605</v>
      </c>
      <c r="E1495" s="4" t="s">
        <v>1606</v>
      </c>
      <c r="F1495" s="36">
        <v>330000</v>
      </c>
      <c r="G1495" s="36">
        <v>0</v>
      </c>
      <c r="H1495" s="36">
        <v>330000</v>
      </c>
      <c r="I1495" s="4" t="s">
        <v>105</v>
      </c>
      <c r="J1495" s="4" t="s">
        <v>108</v>
      </c>
      <c r="K1495" s="12">
        <f t="shared" si="116"/>
        <v>330000000</v>
      </c>
      <c r="L1495" s="12">
        <f t="shared" si="117"/>
        <v>0</v>
      </c>
      <c r="M1495" s="12">
        <f t="shared" si="118"/>
        <v>330000000</v>
      </c>
      <c r="N1495" s="13" t="str">
        <f t="shared" si="119"/>
        <v>UNICOMUNAL</v>
      </c>
      <c r="O1495" s="13" t="str">
        <f t="shared" si="120"/>
        <v>UNIPROVINCIAL</v>
      </c>
      <c r="P1495" s="13" t="str">
        <f>_xlfn.XLOOKUP($A1495,ZONAS!$A$2:$A$18,ZONAS!$B$2:$B$18)</f>
        <v>AUSTRAL</v>
      </c>
      <c r="Q1495" s="13" t="str">
        <f>_xlfn.XLOOKUP($B1495,ZONAS!$D$2:$D$11,ZONAS!$E$2:$E$11)</f>
        <v>DVIA</v>
      </c>
    </row>
    <row r="1496" spans="1:17" x14ac:dyDescent="0.2">
      <c r="A1496" s="4" t="s">
        <v>134</v>
      </c>
      <c r="B1496" s="4" t="s">
        <v>257</v>
      </c>
      <c r="C1496" s="5" t="s">
        <v>7</v>
      </c>
      <c r="D1496" s="5" t="s">
        <v>3197</v>
      </c>
      <c r="E1496" s="4" t="s">
        <v>3198</v>
      </c>
      <c r="F1496" s="36">
        <v>54150</v>
      </c>
      <c r="G1496" s="36">
        <v>0</v>
      </c>
      <c r="H1496" s="36">
        <v>54150</v>
      </c>
      <c r="I1496" s="4" t="s">
        <v>106</v>
      </c>
      <c r="J1496" s="4" t="s">
        <v>176</v>
      </c>
      <c r="K1496" s="12">
        <f t="shared" si="116"/>
        <v>54150000</v>
      </c>
      <c r="L1496" s="12">
        <f t="shared" si="117"/>
        <v>0</v>
      </c>
      <c r="M1496" s="12">
        <f t="shared" si="118"/>
        <v>54150000</v>
      </c>
      <c r="N1496" s="13" t="str">
        <f t="shared" si="119"/>
        <v>UNICOMUNAL</v>
      </c>
      <c r="O1496" s="13" t="str">
        <f t="shared" si="120"/>
        <v>UNIPROVINCIAL</v>
      </c>
      <c r="P1496" s="13" t="str">
        <f>_xlfn.XLOOKUP($A1496,ZONAS!$A$2:$A$18,ZONAS!$B$2:$B$18)</f>
        <v>AUSTRAL</v>
      </c>
      <c r="Q1496" s="13" t="str">
        <f>_xlfn.XLOOKUP($B1496,ZONAS!$D$2:$D$11,ZONAS!$E$2:$E$11)</f>
        <v>DVIA</v>
      </c>
    </row>
    <row r="1497" spans="1:17" x14ac:dyDescent="0.2">
      <c r="A1497" s="4" t="s">
        <v>134</v>
      </c>
      <c r="B1497" s="4" t="s">
        <v>257</v>
      </c>
      <c r="C1497" s="5" t="s">
        <v>7</v>
      </c>
      <c r="D1497" s="5" t="s">
        <v>3964</v>
      </c>
      <c r="E1497" s="4" t="s">
        <v>3965</v>
      </c>
      <c r="F1497" s="36">
        <v>328000</v>
      </c>
      <c r="G1497" s="36">
        <v>0</v>
      </c>
      <c r="H1497" s="36">
        <v>328000</v>
      </c>
      <c r="I1497" s="4" t="s">
        <v>109</v>
      </c>
      <c r="J1497" s="4" t="s">
        <v>109</v>
      </c>
      <c r="K1497" s="12">
        <f t="shared" si="116"/>
        <v>328000000</v>
      </c>
      <c r="L1497" s="12">
        <f t="shared" si="117"/>
        <v>0</v>
      </c>
      <c r="M1497" s="12">
        <f t="shared" si="118"/>
        <v>328000000</v>
      </c>
      <c r="N1497" s="13" t="str">
        <f t="shared" si="119"/>
        <v>UNICOMUNAL</v>
      </c>
      <c r="O1497" s="13" t="str">
        <f t="shared" si="120"/>
        <v>UNIPROVINCIAL</v>
      </c>
      <c r="P1497" s="13" t="str">
        <f>_xlfn.XLOOKUP($A1497,ZONAS!$A$2:$A$18,ZONAS!$B$2:$B$18)</f>
        <v>AUSTRAL</v>
      </c>
      <c r="Q1497" s="13" t="str">
        <f>_xlfn.XLOOKUP($B1497,ZONAS!$D$2:$D$11,ZONAS!$E$2:$E$11)</f>
        <v>DVIA</v>
      </c>
    </row>
    <row r="1498" spans="1:17" x14ac:dyDescent="0.2">
      <c r="A1498" s="4" t="s">
        <v>134</v>
      </c>
      <c r="B1498" s="4" t="s">
        <v>257</v>
      </c>
      <c r="C1498" s="5" t="s">
        <v>7</v>
      </c>
      <c r="D1498" s="5" t="s">
        <v>2626</v>
      </c>
      <c r="E1498" s="4" t="s">
        <v>2627</v>
      </c>
      <c r="F1498" s="36">
        <v>2000</v>
      </c>
      <c r="G1498" s="36">
        <v>0</v>
      </c>
      <c r="H1498" s="36">
        <v>2000</v>
      </c>
      <c r="I1498" s="4" t="s">
        <v>109</v>
      </c>
      <c r="J1498" s="4" t="s">
        <v>109</v>
      </c>
      <c r="K1498" s="12">
        <f t="shared" si="116"/>
        <v>2000000</v>
      </c>
      <c r="L1498" s="12">
        <f t="shared" si="117"/>
        <v>0</v>
      </c>
      <c r="M1498" s="12">
        <f t="shared" si="118"/>
        <v>2000000</v>
      </c>
      <c r="N1498" s="13" t="str">
        <f t="shared" si="119"/>
        <v>UNICOMUNAL</v>
      </c>
      <c r="O1498" s="13" t="str">
        <f t="shared" si="120"/>
        <v>UNIPROVINCIAL</v>
      </c>
      <c r="P1498" s="13" t="str">
        <f>_xlfn.XLOOKUP($A1498,ZONAS!$A$2:$A$18,ZONAS!$B$2:$B$18)</f>
        <v>AUSTRAL</v>
      </c>
      <c r="Q1498" s="13" t="str">
        <f>_xlfn.XLOOKUP($B1498,ZONAS!$D$2:$D$11,ZONAS!$E$2:$E$11)</f>
        <v>DVIA</v>
      </c>
    </row>
    <row r="1499" spans="1:17" x14ac:dyDescent="0.2">
      <c r="A1499" s="4" t="s">
        <v>134</v>
      </c>
      <c r="B1499" s="4" t="s">
        <v>257</v>
      </c>
      <c r="C1499" s="5" t="s">
        <v>7</v>
      </c>
      <c r="D1499" s="5" t="s">
        <v>3199</v>
      </c>
      <c r="E1499" s="4" t="s">
        <v>3200</v>
      </c>
      <c r="F1499" s="36">
        <v>53650</v>
      </c>
      <c r="G1499" s="36">
        <v>0</v>
      </c>
      <c r="H1499" s="36">
        <v>53650</v>
      </c>
      <c r="I1499" s="4" t="s">
        <v>1577</v>
      </c>
      <c r="J1499" s="4" t="s">
        <v>2175</v>
      </c>
      <c r="K1499" s="12">
        <f t="shared" si="116"/>
        <v>53650000</v>
      </c>
      <c r="L1499" s="12">
        <f t="shared" si="117"/>
        <v>0</v>
      </c>
      <c r="M1499" s="12">
        <f t="shared" si="118"/>
        <v>53650000</v>
      </c>
      <c r="N1499" s="13" t="str">
        <f t="shared" si="119"/>
        <v>UNICOMUNAL</v>
      </c>
      <c r="O1499" s="13" t="str">
        <f t="shared" si="120"/>
        <v>UNIPROVINCIAL</v>
      </c>
      <c r="P1499" s="13" t="str">
        <f>_xlfn.XLOOKUP($A1499,ZONAS!$A$2:$A$18,ZONAS!$B$2:$B$18)</f>
        <v>AUSTRAL</v>
      </c>
      <c r="Q1499" s="13" t="str">
        <f>_xlfn.XLOOKUP($B1499,ZONAS!$D$2:$D$11,ZONAS!$E$2:$E$11)</f>
        <v>DVIA</v>
      </c>
    </row>
    <row r="1500" spans="1:17" ht="38.25" x14ac:dyDescent="0.2">
      <c r="A1500" s="4" t="s">
        <v>134</v>
      </c>
      <c r="B1500" s="4" t="s">
        <v>257</v>
      </c>
      <c r="C1500" s="5" t="s">
        <v>7</v>
      </c>
      <c r="D1500" s="5" t="s">
        <v>3966</v>
      </c>
      <c r="E1500" s="4" t="s">
        <v>3967</v>
      </c>
      <c r="F1500" s="36">
        <v>301000</v>
      </c>
      <c r="G1500" s="36">
        <v>0</v>
      </c>
      <c r="H1500" s="36">
        <v>301000</v>
      </c>
      <c r="I1500" s="4" t="s">
        <v>107</v>
      </c>
      <c r="J1500" s="4" t="s">
        <v>168</v>
      </c>
      <c r="K1500" s="12">
        <f t="shared" si="116"/>
        <v>301000000</v>
      </c>
      <c r="L1500" s="12">
        <f t="shared" si="117"/>
        <v>0</v>
      </c>
      <c r="M1500" s="12">
        <f t="shared" si="118"/>
        <v>301000000</v>
      </c>
      <c r="N1500" s="13" t="str">
        <f t="shared" si="119"/>
        <v>UNICOMUNAL</v>
      </c>
      <c r="O1500" s="13" t="str">
        <f t="shared" si="120"/>
        <v>UNIPROVINCIAL</v>
      </c>
      <c r="P1500" s="13" t="str">
        <f>_xlfn.XLOOKUP($A1500,ZONAS!$A$2:$A$18,ZONAS!$B$2:$B$18)</f>
        <v>AUSTRAL</v>
      </c>
      <c r="Q1500" s="13" t="str">
        <f>_xlfn.XLOOKUP($B1500,ZONAS!$D$2:$D$11,ZONAS!$E$2:$E$11)</f>
        <v>DVIA</v>
      </c>
    </row>
    <row r="1501" spans="1:17" ht="38.25" x14ac:dyDescent="0.2">
      <c r="A1501" s="4" t="s">
        <v>134</v>
      </c>
      <c r="B1501" s="4" t="s">
        <v>257</v>
      </c>
      <c r="C1501" s="5" t="s">
        <v>7</v>
      </c>
      <c r="D1501" s="5" t="s">
        <v>3968</v>
      </c>
      <c r="E1501" s="4" t="s">
        <v>3969</v>
      </c>
      <c r="F1501" s="36">
        <v>6438000</v>
      </c>
      <c r="G1501" s="36">
        <v>1522803.4340000001</v>
      </c>
      <c r="H1501" s="36">
        <v>4915196.5660000006</v>
      </c>
      <c r="I1501" s="4" t="s">
        <v>107</v>
      </c>
      <c r="J1501" s="4" t="s">
        <v>3970</v>
      </c>
      <c r="K1501" s="12">
        <f t="shared" si="116"/>
        <v>6438000000</v>
      </c>
      <c r="L1501" s="12">
        <f t="shared" si="117"/>
        <v>1522803434.0000002</v>
      </c>
      <c r="M1501" s="12">
        <f t="shared" si="118"/>
        <v>4915196566.000001</v>
      </c>
      <c r="N1501" s="13" t="str">
        <f t="shared" si="119"/>
        <v>UNICOMUNAL</v>
      </c>
      <c r="O1501" s="13" t="str">
        <f t="shared" si="120"/>
        <v>UNIPROVINCIAL</v>
      </c>
      <c r="P1501" s="13" t="str">
        <f>_xlfn.XLOOKUP($A1501,ZONAS!$A$2:$A$18,ZONAS!$B$2:$B$18)</f>
        <v>AUSTRAL</v>
      </c>
      <c r="Q1501" s="13" t="str">
        <f>_xlfn.XLOOKUP($B1501,ZONAS!$D$2:$D$11,ZONAS!$E$2:$E$11)</f>
        <v>DVIA</v>
      </c>
    </row>
    <row r="1502" spans="1:17" x14ac:dyDescent="0.2">
      <c r="A1502" s="4" t="s">
        <v>134</v>
      </c>
      <c r="B1502" s="4" t="s">
        <v>257</v>
      </c>
      <c r="C1502" s="5" t="s">
        <v>7</v>
      </c>
      <c r="D1502" s="5" t="s">
        <v>1607</v>
      </c>
      <c r="E1502" s="4" t="s">
        <v>1608</v>
      </c>
      <c r="F1502" s="36">
        <v>10561000</v>
      </c>
      <c r="G1502" s="36">
        <v>2585672.432</v>
      </c>
      <c r="H1502" s="36">
        <v>7975327.568</v>
      </c>
      <c r="I1502" s="4" t="s">
        <v>1577</v>
      </c>
      <c r="J1502" s="4" t="s">
        <v>1578</v>
      </c>
      <c r="K1502" s="12">
        <f t="shared" si="116"/>
        <v>10561000000</v>
      </c>
      <c r="L1502" s="12">
        <f t="shared" si="117"/>
        <v>2585672432</v>
      </c>
      <c r="M1502" s="12">
        <f t="shared" si="118"/>
        <v>7975327568</v>
      </c>
      <c r="N1502" s="13" t="str">
        <f t="shared" si="119"/>
        <v>UNICOMUNAL</v>
      </c>
      <c r="O1502" s="13" t="str">
        <f t="shared" si="120"/>
        <v>UNIPROVINCIAL</v>
      </c>
      <c r="P1502" s="13" t="str">
        <f>_xlfn.XLOOKUP($A1502,ZONAS!$A$2:$A$18,ZONAS!$B$2:$B$18)</f>
        <v>AUSTRAL</v>
      </c>
      <c r="Q1502" s="13" t="str">
        <f>_xlfn.XLOOKUP($B1502,ZONAS!$D$2:$D$11,ZONAS!$E$2:$E$11)</f>
        <v>DVIA</v>
      </c>
    </row>
    <row r="1503" spans="1:17" ht="25.5" x14ac:dyDescent="0.2">
      <c r="A1503" s="4" t="s">
        <v>134</v>
      </c>
      <c r="B1503" s="4" t="s">
        <v>257</v>
      </c>
      <c r="C1503" s="5" t="s">
        <v>7</v>
      </c>
      <c r="D1503" s="5" t="s">
        <v>3971</v>
      </c>
      <c r="E1503" s="4" t="s">
        <v>3972</v>
      </c>
      <c r="F1503" s="36">
        <v>3298000</v>
      </c>
      <c r="G1503" s="36">
        <v>1372700.53</v>
      </c>
      <c r="H1503" s="36">
        <v>1925299.4700000002</v>
      </c>
      <c r="I1503" s="4" t="s">
        <v>1609</v>
      </c>
      <c r="J1503" s="4" t="s">
        <v>3973</v>
      </c>
      <c r="K1503" s="12">
        <f t="shared" si="116"/>
        <v>3298000000</v>
      </c>
      <c r="L1503" s="12">
        <f t="shared" si="117"/>
        <v>1372700530</v>
      </c>
      <c r="M1503" s="12">
        <f t="shared" si="118"/>
        <v>1925299470.0000002</v>
      </c>
      <c r="N1503" s="13" t="str">
        <f t="shared" si="119"/>
        <v>UNICOMUNAL</v>
      </c>
      <c r="O1503" s="13" t="str">
        <f t="shared" si="120"/>
        <v>UNIPROVINCIAL</v>
      </c>
      <c r="P1503" s="13" t="str">
        <f>_xlfn.XLOOKUP($A1503,ZONAS!$A$2:$A$18,ZONAS!$B$2:$B$18)</f>
        <v>AUSTRAL</v>
      </c>
      <c r="Q1503" s="13" t="str">
        <f>_xlfn.XLOOKUP($B1503,ZONAS!$D$2:$D$11,ZONAS!$E$2:$E$11)</f>
        <v>DVIA</v>
      </c>
    </row>
    <row r="1504" spans="1:17" x14ac:dyDescent="0.2">
      <c r="A1504" s="4" t="s">
        <v>134</v>
      </c>
      <c r="B1504" s="4" t="s">
        <v>257</v>
      </c>
      <c r="C1504" s="5" t="s">
        <v>7</v>
      </c>
      <c r="D1504" s="5" t="s">
        <v>3974</v>
      </c>
      <c r="E1504" s="4" t="s">
        <v>3975</v>
      </c>
      <c r="F1504" s="36">
        <v>15000</v>
      </c>
      <c r="G1504" s="36">
        <v>0</v>
      </c>
      <c r="H1504" s="36">
        <v>15000</v>
      </c>
      <c r="I1504" s="4" t="s">
        <v>1577</v>
      </c>
      <c r="J1504" s="4" t="s">
        <v>3976</v>
      </c>
      <c r="K1504" s="12">
        <f t="shared" si="116"/>
        <v>15000000</v>
      </c>
      <c r="L1504" s="12">
        <f t="shared" si="117"/>
        <v>0</v>
      </c>
      <c r="M1504" s="12">
        <f t="shared" si="118"/>
        <v>15000000</v>
      </c>
      <c r="N1504" s="13" t="str">
        <f t="shared" si="119"/>
        <v>UNICOMUNAL</v>
      </c>
      <c r="O1504" s="13" t="str">
        <f t="shared" si="120"/>
        <v>UNIPROVINCIAL</v>
      </c>
      <c r="P1504" s="13" t="str">
        <f>_xlfn.XLOOKUP($A1504,ZONAS!$A$2:$A$18,ZONAS!$B$2:$B$18)</f>
        <v>AUSTRAL</v>
      </c>
      <c r="Q1504" s="13" t="str">
        <f>_xlfn.XLOOKUP($B1504,ZONAS!$D$2:$D$11,ZONAS!$E$2:$E$11)</f>
        <v>DVIA</v>
      </c>
    </row>
    <row r="1505" spans="1:17" x14ac:dyDescent="0.2">
      <c r="A1505" s="4" t="s">
        <v>134</v>
      </c>
      <c r="B1505" s="4" t="s">
        <v>257</v>
      </c>
      <c r="C1505" s="5" t="s">
        <v>7</v>
      </c>
      <c r="D1505" s="5" t="s">
        <v>1610</v>
      </c>
      <c r="E1505" s="4" t="s">
        <v>1611</v>
      </c>
      <c r="F1505" s="36">
        <v>2366000</v>
      </c>
      <c r="G1505" s="36">
        <v>956754.72100000002</v>
      </c>
      <c r="H1505" s="36">
        <v>1409245.2789999999</v>
      </c>
      <c r="I1505" s="4" t="s">
        <v>105</v>
      </c>
      <c r="J1505" s="4" t="s">
        <v>108</v>
      </c>
      <c r="K1505" s="12">
        <f t="shared" si="116"/>
        <v>2366000000</v>
      </c>
      <c r="L1505" s="12">
        <f t="shared" si="117"/>
        <v>956754721</v>
      </c>
      <c r="M1505" s="12">
        <f t="shared" si="118"/>
        <v>1409245278.9999998</v>
      </c>
      <c r="N1505" s="13" t="str">
        <f t="shared" si="119"/>
        <v>UNICOMUNAL</v>
      </c>
      <c r="O1505" s="13" t="str">
        <f t="shared" si="120"/>
        <v>UNIPROVINCIAL</v>
      </c>
      <c r="P1505" s="13" t="str">
        <f>_xlfn.XLOOKUP($A1505,ZONAS!$A$2:$A$18,ZONAS!$B$2:$B$18)</f>
        <v>AUSTRAL</v>
      </c>
      <c r="Q1505" s="13" t="str">
        <f>_xlfn.XLOOKUP($B1505,ZONAS!$D$2:$D$11,ZONAS!$E$2:$E$11)</f>
        <v>DVIA</v>
      </c>
    </row>
    <row r="1506" spans="1:17" x14ac:dyDescent="0.2">
      <c r="A1506" s="4" t="s">
        <v>134</v>
      </c>
      <c r="B1506" s="4" t="s">
        <v>257</v>
      </c>
      <c r="C1506" s="5" t="s">
        <v>7</v>
      </c>
      <c r="D1506" s="5" t="s">
        <v>1612</v>
      </c>
      <c r="E1506" s="4" t="s">
        <v>1613</v>
      </c>
      <c r="F1506" s="36">
        <v>277000</v>
      </c>
      <c r="G1506" s="36">
        <v>0</v>
      </c>
      <c r="H1506" s="36">
        <v>277000</v>
      </c>
      <c r="I1506" s="4" t="s">
        <v>105</v>
      </c>
      <c r="J1506" s="4" t="s">
        <v>105</v>
      </c>
      <c r="K1506" s="12">
        <f t="shared" si="116"/>
        <v>277000000</v>
      </c>
      <c r="L1506" s="12">
        <f t="shared" si="117"/>
        <v>0</v>
      </c>
      <c r="M1506" s="12">
        <f t="shared" si="118"/>
        <v>277000000</v>
      </c>
      <c r="N1506" s="13" t="str">
        <f t="shared" si="119"/>
        <v>UNICOMUNAL</v>
      </c>
      <c r="O1506" s="13" t="str">
        <f t="shared" si="120"/>
        <v>UNIPROVINCIAL</v>
      </c>
      <c r="P1506" s="13" t="str">
        <f>_xlfn.XLOOKUP($A1506,ZONAS!$A$2:$A$18,ZONAS!$B$2:$B$18)</f>
        <v>AUSTRAL</v>
      </c>
      <c r="Q1506" s="13" t="str">
        <f>_xlfn.XLOOKUP($B1506,ZONAS!$D$2:$D$11,ZONAS!$E$2:$E$11)</f>
        <v>DVIA</v>
      </c>
    </row>
    <row r="1507" spans="1:17" ht="25.5" x14ac:dyDescent="0.2">
      <c r="A1507" s="4" t="s">
        <v>134</v>
      </c>
      <c r="B1507" s="4" t="s">
        <v>257</v>
      </c>
      <c r="C1507" s="5" t="s">
        <v>7</v>
      </c>
      <c r="D1507" s="5" t="s">
        <v>3977</v>
      </c>
      <c r="E1507" s="4" t="s">
        <v>3978</v>
      </c>
      <c r="F1507" s="36">
        <v>1600000</v>
      </c>
      <c r="G1507" s="36">
        <v>988515.75100000005</v>
      </c>
      <c r="H1507" s="36">
        <v>611484.24899999995</v>
      </c>
      <c r="I1507" s="4" t="s">
        <v>4160</v>
      </c>
      <c r="J1507" s="4" t="s">
        <v>4161</v>
      </c>
      <c r="K1507" s="12">
        <f t="shared" si="116"/>
        <v>1600000000</v>
      </c>
      <c r="L1507" s="12">
        <f t="shared" si="117"/>
        <v>988515751</v>
      </c>
      <c r="M1507" s="12">
        <f t="shared" si="118"/>
        <v>611484249</v>
      </c>
      <c r="N1507" s="13" t="str">
        <f t="shared" si="119"/>
        <v>UNICOMUNAL</v>
      </c>
      <c r="O1507" s="13" t="str">
        <f t="shared" si="120"/>
        <v>UNIPROVINCIAL</v>
      </c>
      <c r="P1507" s="13" t="str">
        <f>_xlfn.XLOOKUP($A1507,ZONAS!$A$2:$A$18,ZONAS!$B$2:$B$18)</f>
        <v>AUSTRAL</v>
      </c>
      <c r="Q1507" s="13" t="str">
        <f>_xlfn.XLOOKUP($B1507,ZONAS!$D$2:$D$11,ZONAS!$E$2:$E$11)</f>
        <v>DVIA</v>
      </c>
    </row>
    <row r="1508" spans="1:17" ht="38.25" x14ac:dyDescent="0.2">
      <c r="A1508" s="4" t="s">
        <v>134</v>
      </c>
      <c r="B1508" s="4" t="s">
        <v>257</v>
      </c>
      <c r="C1508" s="5" t="s">
        <v>7</v>
      </c>
      <c r="D1508" s="5" t="s">
        <v>3979</v>
      </c>
      <c r="E1508" s="4" t="s">
        <v>3980</v>
      </c>
      <c r="F1508" s="36">
        <v>58000</v>
      </c>
      <c r="G1508" s="36">
        <v>48995.466999999997</v>
      </c>
      <c r="H1508" s="36">
        <v>9004.5330000000031</v>
      </c>
      <c r="I1508" s="4" t="s">
        <v>107</v>
      </c>
      <c r="J1508" s="4" t="s">
        <v>3981</v>
      </c>
      <c r="K1508" s="12">
        <f t="shared" si="116"/>
        <v>58000000</v>
      </c>
      <c r="L1508" s="12">
        <f t="shared" si="117"/>
        <v>48995467</v>
      </c>
      <c r="M1508" s="12">
        <f t="shared" si="118"/>
        <v>9004533.0000000037</v>
      </c>
      <c r="N1508" s="13" t="str">
        <f t="shared" si="119"/>
        <v>UNICOMUNAL</v>
      </c>
      <c r="O1508" s="13" t="str">
        <f t="shared" si="120"/>
        <v>UNIPROVINCIAL</v>
      </c>
      <c r="P1508" s="13" t="str">
        <f>_xlfn.XLOOKUP($A1508,ZONAS!$A$2:$A$18,ZONAS!$B$2:$B$18)</f>
        <v>AUSTRAL</v>
      </c>
      <c r="Q1508" s="13" t="str">
        <f>_xlfn.XLOOKUP($B1508,ZONAS!$D$2:$D$11,ZONAS!$E$2:$E$11)</f>
        <v>DVIA</v>
      </c>
    </row>
    <row r="1509" spans="1:17" x14ac:dyDescent="0.2">
      <c r="A1509" s="4" t="s">
        <v>134</v>
      </c>
      <c r="B1509" s="4" t="s">
        <v>257</v>
      </c>
      <c r="C1509" s="5" t="s">
        <v>7</v>
      </c>
      <c r="D1509" s="5" t="s">
        <v>3982</v>
      </c>
      <c r="E1509" s="4" t="s">
        <v>3983</v>
      </c>
      <c r="F1509" s="36">
        <v>315000</v>
      </c>
      <c r="G1509" s="36">
        <v>161650.80900000001</v>
      </c>
      <c r="H1509" s="36">
        <v>153349.19099999999</v>
      </c>
      <c r="I1509" s="4" t="s">
        <v>23</v>
      </c>
      <c r="J1509" s="4" t="s">
        <v>24</v>
      </c>
      <c r="K1509" s="12">
        <f t="shared" si="116"/>
        <v>315000000</v>
      </c>
      <c r="L1509" s="12">
        <f t="shared" si="117"/>
        <v>161650809</v>
      </c>
      <c r="M1509" s="12">
        <f t="shared" si="118"/>
        <v>153349191</v>
      </c>
      <c r="N1509" s="13" t="str">
        <f t="shared" si="119"/>
        <v>INTERCOMUNAL</v>
      </c>
      <c r="O1509" s="13" t="str">
        <f t="shared" si="120"/>
        <v>INTERPROVINCIAL</v>
      </c>
      <c r="P1509" s="13" t="str">
        <f>_xlfn.XLOOKUP($A1509,ZONAS!$A$2:$A$18,ZONAS!$B$2:$B$18)</f>
        <v>AUSTRAL</v>
      </c>
      <c r="Q1509" s="13" t="str">
        <f>_xlfn.XLOOKUP($B1509,ZONAS!$D$2:$D$11,ZONAS!$E$2:$E$11)</f>
        <v>DVIA</v>
      </c>
    </row>
    <row r="1510" spans="1:17" x14ac:dyDescent="0.2">
      <c r="A1510" s="4" t="s">
        <v>134</v>
      </c>
      <c r="B1510" s="4" t="s">
        <v>257</v>
      </c>
      <c r="C1510" s="5" t="s">
        <v>7</v>
      </c>
      <c r="D1510" s="5" t="s">
        <v>3984</v>
      </c>
      <c r="E1510" s="4" t="s">
        <v>3985</v>
      </c>
      <c r="F1510" s="36">
        <v>763000</v>
      </c>
      <c r="G1510" s="36">
        <v>295023.647</v>
      </c>
      <c r="H1510" s="36">
        <v>467976.353</v>
      </c>
      <c r="I1510" s="4" t="s">
        <v>23</v>
      </c>
      <c r="J1510" s="4" t="s">
        <v>24</v>
      </c>
      <c r="K1510" s="12">
        <f t="shared" si="116"/>
        <v>763000000</v>
      </c>
      <c r="L1510" s="12">
        <f t="shared" si="117"/>
        <v>295023647</v>
      </c>
      <c r="M1510" s="12">
        <f t="shared" si="118"/>
        <v>467976353</v>
      </c>
      <c r="N1510" s="13" t="str">
        <f t="shared" si="119"/>
        <v>INTERCOMUNAL</v>
      </c>
      <c r="O1510" s="13" t="str">
        <f t="shared" si="120"/>
        <v>INTERPROVINCIAL</v>
      </c>
      <c r="P1510" s="13" t="str">
        <f>_xlfn.XLOOKUP($A1510,ZONAS!$A$2:$A$18,ZONAS!$B$2:$B$18)</f>
        <v>AUSTRAL</v>
      </c>
      <c r="Q1510" s="13" t="str">
        <f>_xlfn.XLOOKUP($B1510,ZONAS!$D$2:$D$11,ZONAS!$E$2:$E$11)</f>
        <v>DVIA</v>
      </c>
    </row>
    <row r="1511" spans="1:17" ht="38.25" x14ac:dyDescent="0.2">
      <c r="A1511" s="4" t="s">
        <v>134</v>
      </c>
      <c r="B1511" s="4" t="s">
        <v>257</v>
      </c>
      <c r="C1511" s="5" t="s">
        <v>7</v>
      </c>
      <c r="D1511" s="5" t="s">
        <v>4162</v>
      </c>
      <c r="E1511" s="4" t="s">
        <v>4163</v>
      </c>
      <c r="F1511" s="36">
        <v>6602013</v>
      </c>
      <c r="G1511" s="36">
        <v>735609.10000000009</v>
      </c>
      <c r="H1511" s="36">
        <v>5866403.9000000004</v>
      </c>
      <c r="I1511" s="4" t="s">
        <v>107</v>
      </c>
      <c r="J1511" s="4" t="s">
        <v>168</v>
      </c>
      <c r="K1511" s="12">
        <f t="shared" si="116"/>
        <v>6602013000</v>
      </c>
      <c r="L1511" s="12">
        <f t="shared" si="117"/>
        <v>735609100.00000012</v>
      </c>
      <c r="M1511" s="12">
        <f t="shared" si="118"/>
        <v>5866403900</v>
      </c>
      <c r="N1511" s="13" t="str">
        <f t="shared" si="119"/>
        <v>UNICOMUNAL</v>
      </c>
      <c r="O1511" s="13" t="str">
        <f t="shared" si="120"/>
        <v>UNIPROVINCIAL</v>
      </c>
      <c r="P1511" s="13" t="str">
        <f>_xlfn.XLOOKUP($A1511,ZONAS!$A$2:$A$18,ZONAS!$B$2:$B$18)</f>
        <v>AUSTRAL</v>
      </c>
      <c r="Q1511" s="13" t="str">
        <f>_xlfn.XLOOKUP($B1511,ZONAS!$D$2:$D$11,ZONAS!$E$2:$E$11)</f>
        <v>DVIA</v>
      </c>
    </row>
    <row r="1512" spans="1:17" ht="25.5" x14ac:dyDescent="0.2">
      <c r="A1512" s="4" t="s">
        <v>134</v>
      </c>
      <c r="B1512" s="4" t="s">
        <v>257</v>
      </c>
      <c r="C1512" s="5" t="s">
        <v>7</v>
      </c>
      <c r="D1512" s="5" t="s">
        <v>3986</v>
      </c>
      <c r="E1512" s="4" t="s">
        <v>3987</v>
      </c>
      <c r="F1512" s="36">
        <v>3893000</v>
      </c>
      <c r="G1512" s="36">
        <v>1184314.713</v>
      </c>
      <c r="H1512" s="36">
        <v>2708685.287</v>
      </c>
      <c r="I1512" s="4" t="s">
        <v>3988</v>
      </c>
      <c r="J1512" s="4" t="s">
        <v>3989</v>
      </c>
      <c r="K1512" s="12">
        <f t="shared" si="116"/>
        <v>3893000000</v>
      </c>
      <c r="L1512" s="12">
        <f t="shared" si="117"/>
        <v>1184314713</v>
      </c>
      <c r="M1512" s="12">
        <f t="shared" si="118"/>
        <v>2708685287</v>
      </c>
      <c r="N1512" s="13" t="str">
        <f t="shared" si="119"/>
        <v>UNICOMUNAL</v>
      </c>
      <c r="O1512" s="13" t="str">
        <f t="shared" si="120"/>
        <v>UNIPROVINCIAL</v>
      </c>
      <c r="P1512" s="13" t="str">
        <f>_xlfn.XLOOKUP($A1512,ZONAS!$A$2:$A$18,ZONAS!$B$2:$B$18)</f>
        <v>AUSTRAL</v>
      </c>
      <c r="Q1512" s="13" t="str">
        <f>_xlfn.XLOOKUP($B1512,ZONAS!$D$2:$D$11,ZONAS!$E$2:$E$11)</f>
        <v>DVIA</v>
      </c>
    </row>
    <row r="1513" spans="1:17" x14ac:dyDescent="0.2">
      <c r="A1513" s="4" t="s">
        <v>134</v>
      </c>
      <c r="B1513" s="4" t="s">
        <v>257</v>
      </c>
      <c r="C1513" s="5" t="s">
        <v>7</v>
      </c>
      <c r="D1513" s="5" t="s">
        <v>2792</v>
      </c>
      <c r="E1513" s="4" t="s">
        <v>3201</v>
      </c>
      <c r="F1513" s="36">
        <v>1296000</v>
      </c>
      <c r="G1513" s="36">
        <v>0</v>
      </c>
      <c r="H1513" s="36">
        <v>1296000</v>
      </c>
      <c r="I1513" s="4" t="s">
        <v>23</v>
      </c>
      <c r="J1513" s="4" t="s">
        <v>24</v>
      </c>
      <c r="K1513" s="12">
        <f t="shared" si="116"/>
        <v>1296000000</v>
      </c>
      <c r="L1513" s="12">
        <f t="shared" si="117"/>
        <v>0</v>
      </c>
      <c r="M1513" s="12">
        <f t="shared" si="118"/>
        <v>1296000000</v>
      </c>
      <c r="N1513" s="13" t="str">
        <f t="shared" si="119"/>
        <v>INTERCOMUNAL</v>
      </c>
      <c r="O1513" s="13" t="str">
        <f t="shared" si="120"/>
        <v>INTERPROVINCIAL</v>
      </c>
      <c r="P1513" s="13" t="str">
        <f>_xlfn.XLOOKUP($A1513,ZONAS!$A$2:$A$18,ZONAS!$B$2:$B$18)</f>
        <v>AUSTRAL</v>
      </c>
      <c r="Q1513" s="13" t="str">
        <f>_xlfn.XLOOKUP($B1513,ZONAS!$D$2:$D$11,ZONAS!$E$2:$E$11)</f>
        <v>DVIA</v>
      </c>
    </row>
    <row r="1514" spans="1:17" x14ac:dyDescent="0.2">
      <c r="A1514" s="4" t="s">
        <v>134</v>
      </c>
      <c r="B1514" s="4" t="s">
        <v>300</v>
      </c>
      <c r="C1514" s="5" t="s">
        <v>7</v>
      </c>
      <c r="D1514" s="5" t="s">
        <v>1614</v>
      </c>
      <c r="E1514" s="4" t="s">
        <v>1615</v>
      </c>
      <c r="F1514" s="36">
        <v>10000</v>
      </c>
      <c r="G1514" s="36">
        <v>0</v>
      </c>
      <c r="H1514" s="36">
        <v>10000</v>
      </c>
      <c r="I1514" s="4" t="s">
        <v>109</v>
      </c>
      <c r="J1514" s="4" t="s">
        <v>109</v>
      </c>
      <c r="K1514" s="12">
        <f t="shared" si="116"/>
        <v>10000000</v>
      </c>
      <c r="L1514" s="12">
        <f t="shared" si="117"/>
        <v>0</v>
      </c>
      <c r="M1514" s="12">
        <f t="shared" si="118"/>
        <v>10000000</v>
      </c>
      <c r="N1514" s="13" t="str">
        <f t="shared" si="119"/>
        <v>UNICOMUNAL</v>
      </c>
      <c r="O1514" s="13" t="str">
        <f t="shared" si="120"/>
        <v>UNIPROVINCIAL</v>
      </c>
      <c r="P1514" s="13" t="str">
        <f>_xlfn.XLOOKUP($A1514,ZONAS!$A$2:$A$18,ZONAS!$B$2:$B$18)</f>
        <v>AUSTRAL</v>
      </c>
      <c r="Q1514" s="13" t="str">
        <f>_xlfn.XLOOKUP($B1514,ZONAS!$D$2:$D$11,ZONAS!$E$2:$E$11)</f>
        <v>DOPO</v>
      </c>
    </row>
    <row r="1515" spans="1:17" x14ac:dyDescent="0.2">
      <c r="A1515" s="4" t="s">
        <v>134</v>
      </c>
      <c r="B1515" s="4" t="s">
        <v>300</v>
      </c>
      <c r="C1515" s="5" t="s">
        <v>7</v>
      </c>
      <c r="D1515" s="5" t="s">
        <v>3990</v>
      </c>
      <c r="E1515" s="4" t="s">
        <v>3991</v>
      </c>
      <c r="F1515" s="36">
        <v>100000</v>
      </c>
      <c r="G1515" s="36">
        <v>0</v>
      </c>
      <c r="H1515" s="36">
        <v>100000</v>
      </c>
      <c r="I1515" s="4" t="s">
        <v>106</v>
      </c>
      <c r="J1515" s="4" t="s">
        <v>176</v>
      </c>
      <c r="K1515" s="12">
        <f t="shared" si="116"/>
        <v>100000000</v>
      </c>
      <c r="L1515" s="12">
        <f t="shared" si="117"/>
        <v>0</v>
      </c>
      <c r="M1515" s="12">
        <f t="shared" si="118"/>
        <v>100000000</v>
      </c>
      <c r="N1515" s="13" t="str">
        <f t="shared" si="119"/>
        <v>UNICOMUNAL</v>
      </c>
      <c r="O1515" s="13" t="str">
        <f t="shared" si="120"/>
        <v>UNIPROVINCIAL</v>
      </c>
      <c r="P1515" s="13" t="str">
        <f>_xlfn.XLOOKUP($A1515,ZONAS!$A$2:$A$18,ZONAS!$B$2:$B$18)</f>
        <v>AUSTRAL</v>
      </c>
      <c r="Q1515" s="13" t="str">
        <f>_xlfn.XLOOKUP($B1515,ZONAS!$D$2:$D$11,ZONAS!$E$2:$E$11)</f>
        <v>DOPO</v>
      </c>
    </row>
    <row r="1516" spans="1:17" x14ac:dyDescent="0.2">
      <c r="A1516" s="4" t="s">
        <v>134</v>
      </c>
      <c r="B1516" s="4" t="s">
        <v>300</v>
      </c>
      <c r="C1516" s="5" t="s">
        <v>7</v>
      </c>
      <c r="D1516" s="5" t="s">
        <v>1617</v>
      </c>
      <c r="E1516" s="4" t="s">
        <v>1618</v>
      </c>
      <c r="F1516" s="36">
        <v>5000</v>
      </c>
      <c r="G1516" s="36">
        <v>0</v>
      </c>
      <c r="H1516" s="36">
        <v>5000</v>
      </c>
      <c r="I1516" s="4" t="s">
        <v>105</v>
      </c>
      <c r="J1516" s="4" t="s">
        <v>105</v>
      </c>
      <c r="K1516" s="12">
        <f t="shared" si="116"/>
        <v>5000000</v>
      </c>
      <c r="L1516" s="12">
        <f t="shared" si="117"/>
        <v>0</v>
      </c>
      <c r="M1516" s="12">
        <f t="shared" si="118"/>
        <v>5000000</v>
      </c>
      <c r="N1516" s="13" t="str">
        <f t="shared" si="119"/>
        <v>UNICOMUNAL</v>
      </c>
      <c r="O1516" s="13" t="str">
        <f t="shared" si="120"/>
        <v>UNIPROVINCIAL</v>
      </c>
      <c r="P1516" s="13" t="str">
        <f>_xlfn.XLOOKUP($A1516,ZONAS!$A$2:$A$18,ZONAS!$B$2:$B$18)</f>
        <v>AUSTRAL</v>
      </c>
      <c r="Q1516" s="13" t="str">
        <f>_xlfn.XLOOKUP($B1516,ZONAS!$D$2:$D$11,ZONAS!$E$2:$E$11)</f>
        <v>DOPO</v>
      </c>
    </row>
    <row r="1517" spans="1:17" ht="25.5" x14ac:dyDescent="0.2">
      <c r="A1517" s="4" t="s">
        <v>134</v>
      </c>
      <c r="B1517" s="4" t="s">
        <v>300</v>
      </c>
      <c r="C1517" s="5" t="s">
        <v>7</v>
      </c>
      <c r="D1517" s="5" t="s">
        <v>1619</v>
      </c>
      <c r="E1517" s="4" t="s">
        <v>1620</v>
      </c>
      <c r="F1517" s="36">
        <v>749704</v>
      </c>
      <c r="G1517" s="36">
        <v>130845.88799999999</v>
      </c>
      <c r="H1517" s="36">
        <v>618858.11200000008</v>
      </c>
      <c r="I1517" s="4" t="s">
        <v>1609</v>
      </c>
      <c r="J1517" s="4" t="s">
        <v>3202</v>
      </c>
      <c r="K1517" s="12">
        <f t="shared" si="116"/>
        <v>749704000</v>
      </c>
      <c r="L1517" s="12">
        <f t="shared" si="117"/>
        <v>130845887.99999999</v>
      </c>
      <c r="M1517" s="12">
        <f t="shared" si="118"/>
        <v>618858112.00000012</v>
      </c>
      <c r="N1517" s="13" t="str">
        <f t="shared" si="119"/>
        <v>UNICOMUNAL</v>
      </c>
      <c r="O1517" s="13" t="str">
        <f t="shared" si="120"/>
        <v>UNIPROVINCIAL</v>
      </c>
      <c r="P1517" s="13" t="str">
        <f>_xlfn.XLOOKUP($A1517,ZONAS!$A$2:$A$18,ZONAS!$B$2:$B$18)</f>
        <v>AUSTRAL</v>
      </c>
      <c r="Q1517" s="13" t="str">
        <f>_xlfn.XLOOKUP($B1517,ZONAS!$D$2:$D$11,ZONAS!$E$2:$E$11)</f>
        <v>DOPO</v>
      </c>
    </row>
    <row r="1518" spans="1:17" x14ac:dyDescent="0.2">
      <c r="A1518" s="4" t="s">
        <v>134</v>
      </c>
      <c r="B1518" s="4" t="s">
        <v>300</v>
      </c>
      <c r="C1518" s="5" t="s">
        <v>7</v>
      </c>
      <c r="D1518" s="5" t="s">
        <v>1621</v>
      </c>
      <c r="E1518" s="4" t="s">
        <v>1622</v>
      </c>
      <c r="F1518" s="36">
        <v>737798</v>
      </c>
      <c r="G1518" s="36">
        <v>431468.92099999997</v>
      </c>
      <c r="H1518" s="36">
        <v>306329.07900000003</v>
      </c>
      <c r="I1518" s="4" t="s">
        <v>23</v>
      </c>
      <c r="J1518" s="4" t="s">
        <v>24</v>
      </c>
      <c r="K1518" s="12">
        <f t="shared" si="116"/>
        <v>737798000</v>
      </c>
      <c r="L1518" s="12">
        <f t="shared" si="117"/>
        <v>431468921</v>
      </c>
      <c r="M1518" s="12">
        <f t="shared" si="118"/>
        <v>306329079</v>
      </c>
      <c r="N1518" s="13" t="str">
        <f t="shared" si="119"/>
        <v>INTERCOMUNAL</v>
      </c>
      <c r="O1518" s="13" t="str">
        <f t="shared" si="120"/>
        <v>INTERPROVINCIAL</v>
      </c>
      <c r="P1518" s="13" t="str">
        <f>_xlfn.XLOOKUP($A1518,ZONAS!$A$2:$A$18,ZONAS!$B$2:$B$18)</f>
        <v>AUSTRAL</v>
      </c>
      <c r="Q1518" s="13" t="str">
        <f>_xlfn.XLOOKUP($B1518,ZONAS!$D$2:$D$11,ZONAS!$E$2:$E$11)</f>
        <v>DOPO</v>
      </c>
    </row>
    <row r="1519" spans="1:17" x14ac:dyDescent="0.2">
      <c r="A1519" s="4" t="s">
        <v>134</v>
      </c>
      <c r="B1519" s="4" t="s">
        <v>300</v>
      </c>
      <c r="C1519" s="5" t="s">
        <v>7</v>
      </c>
      <c r="D1519" s="5" t="s">
        <v>3992</v>
      </c>
      <c r="E1519" s="4" t="s">
        <v>3993</v>
      </c>
      <c r="F1519" s="36">
        <v>84564</v>
      </c>
      <c r="G1519" s="36">
        <v>0</v>
      </c>
      <c r="H1519" s="36">
        <v>84564</v>
      </c>
      <c r="I1519" s="4" t="s">
        <v>1577</v>
      </c>
      <c r="J1519" s="4" t="s">
        <v>2175</v>
      </c>
      <c r="K1519" s="12">
        <f t="shared" si="116"/>
        <v>84564000</v>
      </c>
      <c r="L1519" s="12">
        <f t="shared" si="117"/>
        <v>0</v>
      </c>
      <c r="M1519" s="12">
        <f t="shared" si="118"/>
        <v>84564000</v>
      </c>
      <c r="N1519" s="13" t="str">
        <f t="shared" si="119"/>
        <v>UNICOMUNAL</v>
      </c>
      <c r="O1519" s="13" t="str">
        <f t="shared" si="120"/>
        <v>UNIPROVINCIAL</v>
      </c>
      <c r="P1519" s="13" t="str">
        <f>_xlfn.XLOOKUP($A1519,ZONAS!$A$2:$A$18,ZONAS!$B$2:$B$18)</f>
        <v>AUSTRAL</v>
      </c>
      <c r="Q1519" s="13" t="str">
        <f>_xlfn.XLOOKUP($B1519,ZONAS!$D$2:$D$11,ZONAS!$E$2:$E$11)</f>
        <v>DOPO</v>
      </c>
    </row>
    <row r="1520" spans="1:17" x14ac:dyDescent="0.2">
      <c r="A1520" s="4" t="s">
        <v>134</v>
      </c>
      <c r="B1520" s="4" t="s">
        <v>300</v>
      </c>
      <c r="C1520" s="5" t="s">
        <v>7</v>
      </c>
      <c r="D1520" s="5" t="s">
        <v>1623</v>
      </c>
      <c r="E1520" s="4" t="s">
        <v>1624</v>
      </c>
      <c r="F1520" s="36">
        <v>6458844</v>
      </c>
      <c r="G1520" s="36">
        <v>2475401.6570000001</v>
      </c>
      <c r="H1520" s="36">
        <v>3983442.3429999999</v>
      </c>
      <c r="I1520" s="4" t="s">
        <v>105</v>
      </c>
      <c r="J1520" s="4" t="s">
        <v>152</v>
      </c>
      <c r="K1520" s="12">
        <f t="shared" si="116"/>
        <v>6458844000</v>
      </c>
      <c r="L1520" s="12">
        <f t="shared" si="117"/>
        <v>2475401657</v>
      </c>
      <c r="M1520" s="12">
        <f t="shared" si="118"/>
        <v>3983442343</v>
      </c>
      <c r="N1520" s="13" t="str">
        <f t="shared" si="119"/>
        <v>UNICOMUNAL</v>
      </c>
      <c r="O1520" s="13" t="str">
        <f t="shared" si="120"/>
        <v>UNIPROVINCIAL</v>
      </c>
      <c r="P1520" s="13" t="str">
        <f>_xlfn.XLOOKUP($A1520,ZONAS!$A$2:$A$18,ZONAS!$B$2:$B$18)</f>
        <v>AUSTRAL</v>
      </c>
      <c r="Q1520" s="13" t="str">
        <f>_xlfn.XLOOKUP($B1520,ZONAS!$D$2:$D$11,ZONAS!$E$2:$E$11)</f>
        <v>DOPO</v>
      </c>
    </row>
    <row r="1521" spans="1:17" x14ac:dyDescent="0.2">
      <c r="A1521" s="4" t="s">
        <v>134</v>
      </c>
      <c r="B1521" s="4" t="s">
        <v>300</v>
      </c>
      <c r="C1521" s="5" t="s">
        <v>7</v>
      </c>
      <c r="D1521" s="5" t="s">
        <v>2264</v>
      </c>
      <c r="E1521" s="4" t="s">
        <v>2628</v>
      </c>
      <c r="F1521" s="36">
        <v>96592</v>
      </c>
      <c r="G1521" s="36">
        <v>87550.126999999993</v>
      </c>
      <c r="H1521" s="36">
        <v>9041.8730000000069</v>
      </c>
      <c r="I1521" s="4" t="s">
        <v>1577</v>
      </c>
      <c r="J1521" s="4" t="s">
        <v>2175</v>
      </c>
      <c r="K1521" s="12">
        <f t="shared" si="116"/>
        <v>96592000</v>
      </c>
      <c r="L1521" s="12">
        <f t="shared" si="117"/>
        <v>87550127</v>
      </c>
      <c r="M1521" s="12">
        <f t="shared" si="118"/>
        <v>9041873.0000000075</v>
      </c>
      <c r="N1521" s="13" t="str">
        <f t="shared" si="119"/>
        <v>UNICOMUNAL</v>
      </c>
      <c r="O1521" s="13" t="str">
        <f t="shared" si="120"/>
        <v>UNIPROVINCIAL</v>
      </c>
      <c r="P1521" s="13" t="str">
        <f>_xlfn.XLOOKUP($A1521,ZONAS!$A$2:$A$18,ZONAS!$B$2:$B$18)</f>
        <v>AUSTRAL</v>
      </c>
      <c r="Q1521" s="13" t="str">
        <f>_xlfn.XLOOKUP($B1521,ZONAS!$D$2:$D$11,ZONAS!$E$2:$E$11)</f>
        <v>DOPO</v>
      </c>
    </row>
    <row r="1522" spans="1:17" x14ac:dyDescent="0.2">
      <c r="A1522" s="4" t="s">
        <v>134</v>
      </c>
      <c r="B1522" s="4" t="s">
        <v>184</v>
      </c>
      <c r="C1522" s="5" t="s">
        <v>7</v>
      </c>
      <c r="D1522" s="5" t="s">
        <v>242</v>
      </c>
      <c r="E1522" s="4" t="s">
        <v>2629</v>
      </c>
      <c r="F1522" s="36">
        <v>305785</v>
      </c>
      <c r="G1522" s="36">
        <v>86500</v>
      </c>
      <c r="H1522" s="36">
        <v>219285</v>
      </c>
      <c r="I1522" s="4" t="s">
        <v>23</v>
      </c>
      <c r="J1522" s="4" t="s">
        <v>24</v>
      </c>
      <c r="K1522" s="12">
        <f t="shared" si="116"/>
        <v>305785000</v>
      </c>
      <c r="L1522" s="12">
        <f t="shared" si="117"/>
        <v>86500000</v>
      </c>
      <c r="M1522" s="12">
        <f t="shared" si="118"/>
        <v>219285000</v>
      </c>
      <c r="N1522" s="13" t="str">
        <f t="shared" si="119"/>
        <v>INTERCOMUNAL</v>
      </c>
      <c r="O1522" s="13" t="str">
        <f t="shared" si="120"/>
        <v>INTERPROVINCIAL</v>
      </c>
      <c r="P1522" s="13" t="str">
        <f>_xlfn.XLOOKUP($A1522,ZONAS!$A$2:$A$18,ZONAS!$B$2:$B$18)</f>
        <v>AUSTRAL</v>
      </c>
      <c r="Q1522" s="13" t="str">
        <f>_xlfn.XLOOKUP($B1522,ZONAS!$D$2:$D$11,ZONAS!$E$2:$E$11)</f>
        <v>DAER</v>
      </c>
    </row>
    <row r="1523" spans="1:17" x14ac:dyDescent="0.2">
      <c r="A1523" s="4" t="s">
        <v>134</v>
      </c>
      <c r="B1523" s="4" t="s">
        <v>184</v>
      </c>
      <c r="C1523" s="5" t="s">
        <v>7</v>
      </c>
      <c r="D1523" s="5" t="s">
        <v>211</v>
      </c>
      <c r="E1523" s="4" t="s">
        <v>2624</v>
      </c>
      <c r="F1523" s="36">
        <v>321333</v>
      </c>
      <c r="G1523" s="36">
        <v>167972.69699999999</v>
      </c>
      <c r="H1523" s="36">
        <v>153360.30300000001</v>
      </c>
      <c r="I1523" s="4" t="s">
        <v>23</v>
      </c>
      <c r="J1523" s="4" t="s">
        <v>24</v>
      </c>
      <c r="K1523" s="12">
        <f t="shared" si="116"/>
        <v>321333000</v>
      </c>
      <c r="L1523" s="12">
        <f t="shared" si="117"/>
        <v>167972697</v>
      </c>
      <c r="M1523" s="12">
        <f t="shared" si="118"/>
        <v>153360303</v>
      </c>
      <c r="N1523" s="13" t="str">
        <f t="shared" si="119"/>
        <v>INTERCOMUNAL</v>
      </c>
      <c r="O1523" s="13" t="str">
        <f t="shared" si="120"/>
        <v>INTERPROVINCIAL</v>
      </c>
      <c r="P1523" s="13" t="str">
        <f>_xlfn.XLOOKUP($A1523,ZONAS!$A$2:$A$18,ZONAS!$B$2:$B$18)</f>
        <v>AUSTRAL</v>
      </c>
      <c r="Q1523" s="13" t="str">
        <f>_xlfn.XLOOKUP($B1523,ZONAS!$D$2:$D$11,ZONAS!$E$2:$E$11)</f>
        <v>DAER</v>
      </c>
    </row>
    <row r="1524" spans="1:17" x14ac:dyDescent="0.2">
      <c r="A1524" s="4" t="s">
        <v>134</v>
      </c>
      <c r="B1524" s="4" t="s">
        <v>184</v>
      </c>
      <c r="C1524" s="5" t="s">
        <v>7</v>
      </c>
      <c r="D1524" s="5" t="s">
        <v>223</v>
      </c>
      <c r="E1524" s="4" t="s">
        <v>2630</v>
      </c>
      <c r="F1524" s="36">
        <v>209222</v>
      </c>
      <c r="G1524" s="36">
        <v>92601.482000000004</v>
      </c>
      <c r="H1524" s="36">
        <v>116620.518</v>
      </c>
      <c r="I1524" s="4" t="s">
        <v>109</v>
      </c>
      <c r="J1524" s="4" t="s">
        <v>109</v>
      </c>
      <c r="K1524" s="12">
        <f t="shared" si="116"/>
        <v>209222000</v>
      </c>
      <c r="L1524" s="12">
        <f t="shared" si="117"/>
        <v>92601482</v>
      </c>
      <c r="M1524" s="12">
        <f t="shared" si="118"/>
        <v>116620518</v>
      </c>
      <c r="N1524" s="13" t="str">
        <f t="shared" si="119"/>
        <v>UNICOMUNAL</v>
      </c>
      <c r="O1524" s="13" t="str">
        <f t="shared" si="120"/>
        <v>UNIPROVINCIAL</v>
      </c>
      <c r="P1524" s="13" t="str">
        <f>_xlfn.XLOOKUP($A1524,ZONAS!$A$2:$A$18,ZONAS!$B$2:$B$18)</f>
        <v>AUSTRAL</v>
      </c>
      <c r="Q1524" s="13" t="str">
        <f>_xlfn.XLOOKUP($B1524,ZONAS!$D$2:$D$11,ZONAS!$E$2:$E$11)</f>
        <v>DAER</v>
      </c>
    </row>
    <row r="1525" spans="1:17" x14ac:dyDescent="0.2">
      <c r="A1525" s="4" t="s">
        <v>134</v>
      </c>
      <c r="B1525" s="4" t="s">
        <v>184</v>
      </c>
      <c r="C1525" s="5" t="s">
        <v>7</v>
      </c>
      <c r="D1525" s="5" t="s">
        <v>2200</v>
      </c>
      <c r="E1525" s="4" t="s">
        <v>2631</v>
      </c>
      <c r="F1525" s="36">
        <v>384050</v>
      </c>
      <c r="G1525" s="36">
        <v>272238.04499999998</v>
      </c>
      <c r="H1525" s="36">
        <v>111811.955</v>
      </c>
      <c r="I1525" s="4" t="s">
        <v>106</v>
      </c>
      <c r="J1525" s="4" t="s">
        <v>1590</v>
      </c>
      <c r="K1525" s="12">
        <f t="shared" si="116"/>
        <v>384050000</v>
      </c>
      <c r="L1525" s="12">
        <f t="shared" si="117"/>
        <v>272238045</v>
      </c>
      <c r="M1525" s="12">
        <f t="shared" si="118"/>
        <v>111811955</v>
      </c>
      <c r="N1525" s="13" t="str">
        <f t="shared" si="119"/>
        <v>UNICOMUNAL</v>
      </c>
      <c r="O1525" s="13" t="str">
        <f t="shared" si="120"/>
        <v>UNIPROVINCIAL</v>
      </c>
      <c r="P1525" s="13" t="str">
        <f>_xlfn.XLOOKUP($A1525,ZONAS!$A$2:$A$18,ZONAS!$B$2:$B$18)</f>
        <v>AUSTRAL</v>
      </c>
      <c r="Q1525" s="13" t="str">
        <f>_xlfn.XLOOKUP($B1525,ZONAS!$D$2:$D$11,ZONAS!$E$2:$E$11)</f>
        <v>DAER</v>
      </c>
    </row>
    <row r="1526" spans="1:17" x14ac:dyDescent="0.2">
      <c r="A1526" s="4" t="s">
        <v>134</v>
      </c>
      <c r="B1526" s="4" t="s">
        <v>184</v>
      </c>
      <c r="C1526" s="5" t="s">
        <v>7</v>
      </c>
      <c r="D1526" s="5" t="s">
        <v>2793</v>
      </c>
      <c r="E1526" s="4" t="s">
        <v>3203</v>
      </c>
      <c r="F1526" s="36">
        <v>801200</v>
      </c>
      <c r="G1526" s="36">
        <v>0</v>
      </c>
      <c r="H1526" s="36">
        <v>801200</v>
      </c>
      <c r="I1526" s="4" t="s">
        <v>109</v>
      </c>
      <c r="J1526" s="4" t="s">
        <v>109</v>
      </c>
      <c r="K1526" s="12">
        <f t="shared" si="116"/>
        <v>801200000</v>
      </c>
      <c r="L1526" s="12">
        <f t="shared" si="117"/>
        <v>0</v>
      </c>
      <c r="M1526" s="12">
        <f t="shared" si="118"/>
        <v>801200000</v>
      </c>
      <c r="N1526" s="13" t="str">
        <f t="shared" si="119"/>
        <v>UNICOMUNAL</v>
      </c>
      <c r="O1526" s="13" t="str">
        <f t="shared" si="120"/>
        <v>UNIPROVINCIAL</v>
      </c>
      <c r="P1526" s="13" t="str">
        <f>_xlfn.XLOOKUP($A1526,ZONAS!$A$2:$A$18,ZONAS!$B$2:$B$18)</f>
        <v>AUSTRAL</v>
      </c>
      <c r="Q1526" s="13" t="str">
        <f>_xlfn.XLOOKUP($B1526,ZONAS!$D$2:$D$11,ZONAS!$E$2:$E$11)</f>
        <v>DAER</v>
      </c>
    </row>
    <row r="1527" spans="1:17" x14ac:dyDescent="0.2">
      <c r="A1527" s="4" t="s">
        <v>134</v>
      </c>
      <c r="B1527" s="4" t="s">
        <v>2818</v>
      </c>
      <c r="C1527" s="5" t="s">
        <v>7</v>
      </c>
      <c r="D1527" s="5" t="s">
        <v>2265</v>
      </c>
      <c r="E1527" s="4" t="s">
        <v>2266</v>
      </c>
      <c r="F1527" s="36">
        <v>777788</v>
      </c>
      <c r="G1527" s="36">
        <v>245594.47200000001</v>
      </c>
      <c r="H1527" s="36">
        <v>532193.52799999993</v>
      </c>
      <c r="I1527" s="4" t="s">
        <v>109</v>
      </c>
      <c r="J1527" s="4" t="s">
        <v>109</v>
      </c>
      <c r="K1527" s="12">
        <f t="shared" si="116"/>
        <v>777788000</v>
      </c>
      <c r="L1527" s="12">
        <f t="shared" si="117"/>
        <v>245594472</v>
      </c>
      <c r="M1527" s="12">
        <f t="shared" si="118"/>
        <v>532193527.99999994</v>
      </c>
      <c r="N1527" s="13" t="str">
        <f t="shared" si="119"/>
        <v>UNICOMUNAL</v>
      </c>
      <c r="O1527" s="13" t="str">
        <f t="shared" si="120"/>
        <v>UNIPROVINCIAL</v>
      </c>
      <c r="P1527" s="13" t="str">
        <f>_xlfn.XLOOKUP($A1527,ZONAS!$A$2:$A$18,ZONAS!$B$2:$B$18)</f>
        <v>AUSTRAL</v>
      </c>
      <c r="Q1527" s="13" t="str">
        <f>_xlfn.XLOOKUP($B1527,ZONAS!$D$2:$D$11,ZONAS!$E$2:$E$11)</f>
        <v>SSSR</v>
      </c>
    </row>
    <row r="1528" spans="1:17" x14ac:dyDescent="0.2">
      <c r="A1528" s="4" t="s">
        <v>134</v>
      </c>
      <c r="B1528" s="4" t="s">
        <v>2818</v>
      </c>
      <c r="C1528" s="5" t="s">
        <v>7</v>
      </c>
      <c r="D1528" s="5" t="s">
        <v>2267</v>
      </c>
      <c r="E1528" s="4" t="s">
        <v>2268</v>
      </c>
      <c r="F1528" s="36">
        <v>2898667</v>
      </c>
      <c r="G1528" s="36">
        <v>792505.85900000005</v>
      </c>
      <c r="H1528" s="36">
        <v>2106161.1409999998</v>
      </c>
      <c r="I1528" s="4" t="s">
        <v>109</v>
      </c>
      <c r="J1528" s="4" t="s">
        <v>109</v>
      </c>
      <c r="K1528" s="12">
        <f t="shared" si="116"/>
        <v>2898667000</v>
      </c>
      <c r="L1528" s="12">
        <f t="shared" si="117"/>
        <v>792505859</v>
      </c>
      <c r="M1528" s="12">
        <f t="shared" si="118"/>
        <v>2106161140.9999998</v>
      </c>
      <c r="N1528" s="13" t="str">
        <f t="shared" si="119"/>
        <v>UNICOMUNAL</v>
      </c>
      <c r="O1528" s="13" t="str">
        <f t="shared" si="120"/>
        <v>UNIPROVINCIAL</v>
      </c>
      <c r="P1528" s="13" t="str">
        <f>_xlfn.XLOOKUP($A1528,ZONAS!$A$2:$A$18,ZONAS!$B$2:$B$18)</f>
        <v>AUSTRAL</v>
      </c>
      <c r="Q1528" s="13" t="str">
        <f>_xlfn.XLOOKUP($B1528,ZONAS!$D$2:$D$11,ZONAS!$E$2:$E$11)</f>
        <v>SSSR</v>
      </c>
    </row>
    <row r="1529" spans="1:17" x14ac:dyDescent="0.2">
      <c r="A1529" s="4" t="s">
        <v>134</v>
      </c>
      <c r="B1529" s="4" t="s">
        <v>2818</v>
      </c>
      <c r="C1529" s="5" t="s">
        <v>7</v>
      </c>
      <c r="D1529" s="5" t="s">
        <v>2080</v>
      </c>
      <c r="E1529" s="4" t="s">
        <v>2081</v>
      </c>
      <c r="F1529" s="36">
        <v>1422927</v>
      </c>
      <c r="G1529" s="36">
        <v>699565.98699999996</v>
      </c>
      <c r="H1529" s="36">
        <v>723361.01300000004</v>
      </c>
      <c r="I1529" s="4" t="s">
        <v>23</v>
      </c>
      <c r="J1529" s="4" t="s">
        <v>24</v>
      </c>
      <c r="K1529" s="12">
        <f t="shared" si="116"/>
        <v>1422927000</v>
      </c>
      <c r="L1529" s="12">
        <f t="shared" si="117"/>
        <v>699565987</v>
      </c>
      <c r="M1529" s="12">
        <f t="shared" si="118"/>
        <v>723361013</v>
      </c>
      <c r="N1529" s="13" t="str">
        <f t="shared" si="119"/>
        <v>INTERCOMUNAL</v>
      </c>
      <c r="O1529" s="13" t="str">
        <f t="shared" si="120"/>
        <v>INTERPROVINCIAL</v>
      </c>
      <c r="P1529" s="13" t="str">
        <f>_xlfn.XLOOKUP($A1529,ZONAS!$A$2:$A$18,ZONAS!$B$2:$B$18)</f>
        <v>AUSTRAL</v>
      </c>
      <c r="Q1529" s="13" t="str">
        <f>_xlfn.XLOOKUP($B1529,ZONAS!$D$2:$D$11,ZONAS!$E$2:$E$11)</f>
        <v>SSSR</v>
      </c>
    </row>
    <row r="1530" spans="1:17" x14ac:dyDescent="0.2">
      <c r="A1530" s="4" t="s">
        <v>134</v>
      </c>
      <c r="B1530" s="4" t="s">
        <v>2818</v>
      </c>
      <c r="C1530" s="5" t="s">
        <v>7</v>
      </c>
      <c r="D1530" s="5" t="s">
        <v>2082</v>
      </c>
      <c r="E1530" s="4" t="s">
        <v>2083</v>
      </c>
      <c r="F1530" s="36">
        <v>320575</v>
      </c>
      <c r="G1530" s="36">
        <v>61542</v>
      </c>
      <c r="H1530" s="36">
        <v>259033</v>
      </c>
      <c r="I1530" s="4" t="s">
        <v>23</v>
      </c>
      <c r="J1530" s="4" t="s">
        <v>24</v>
      </c>
      <c r="K1530" s="12">
        <f t="shared" si="116"/>
        <v>320575000</v>
      </c>
      <c r="L1530" s="12">
        <f t="shared" si="117"/>
        <v>61542000</v>
      </c>
      <c r="M1530" s="12">
        <f t="shared" si="118"/>
        <v>259033000</v>
      </c>
      <c r="N1530" s="13" t="str">
        <f t="shared" si="119"/>
        <v>INTERCOMUNAL</v>
      </c>
      <c r="O1530" s="13" t="str">
        <f t="shared" si="120"/>
        <v>INTERPROVINCIAL</v>
      </c>
      <c r="P1530" s="13" t="str">
        <f>_xlfn.XLOOKUP($A1530,ZONAS!$A$2:$A$18,ZONAS!$B$2:$B$18)</f>
        <v>AUSTRAL</v>
      </c>
      <c r="Q1530" s="13" t="str">
        <f>_xlfn.XLOOKUP($B1530,ZONAS!$D$2:$D$11,ZONAS!$E$2:$E$11)</f>
        <v>SSSR</v>
      </c>
    </row>
    <row r="1531" spans="1:17" x14ac:dyDescent="0.2">
      <c r="A1531" s="4" t="s">
        <v>134</v>
      </c>
      <c r="B1531" s="4" t="s">
        <v>2818</v>
      </c>
      <c r="C1531" s="5" t="s">
        <v>7</v>
      </c>
      <c r="D1531" s="5" t="s">
        <v>3994</v>
      </c>
      <c r="E1531" s="4" t="s">
        <v>3995</v>
      </c>
      <c r="F1531" s="36">
        <v>2181021</v>
      </c>
      <c r="G1531" s="36">
        <v>0</v>
      </c>
      <c r="H1531" s="36">
        <v>2181021</v>
      </c>
      <c r="I1531" s="4" t="s">
        <v>106</v>
      </c>
      <c r="J1531" s="4" t="s">
        <v>1590</v>
      </c>
      <c r="K1531" s="12">
        <f t="shared" si="116"/>
        <v>2181021000</v>
      </c>
      <c r="L1531" s="12">
        <f t="shared" si="117"/>
        <v>0</v>
      </c>
      <c r="M1531" s="12">
        <f t="shared" si="118"/>
        <v>2181021000</v>
      </c>
      <c r="N1531" s="13" t="str">
        <f t="shared" si="119"/>
        <v>UNICOMUNAL</v>
      </c>
      <c r="O1531" s="13" t="str">
        <f t="shared" si="120"/>
        <v>UNIPROVINCIAL</v>
      </c>
      <c r="P1531" s="13" t="str">
        <f>_xlfn.XLOOKUP($A1531,ZONAS!$A$2:$A$18,ZONAS!$B$2:$B$18)</f>
        <v>AUSTRAL</v>
      </c>
      <c r="Q1531" s="13" t="str">
        <f>_xlfn.XLOOKUP($B1531,ZONAS!$D$2:$D$11,ZONAS!$E$2:$E$11)</f>
        <v>SSSR</v>
      </c>
    </row>
    <row r="1532" spans="1:17" x14ac:dyDescent="0.2">
      <c r="A1532" s="4" t="s">
        <v>134</v>
      </c>
      <c r="B1532" s="4" t="s">
        <v>2818</v>
      </c>
      <c r="C1532" s="5" t="s">
        <v>7</v>
      </c>
      <c r="D1532" s="5" t="s">
        <v>2227</v>
      </c>
      <c r="E1532" s="4" t="s">
        <v>3204</v>
      </c>
      <c r="F1532" s="36">
        <v>1107788</v>
      </c>
      <c r="G1532" s="36">
        <v>723466.34100000001</v>
      </c>
      <c r="H1532" s="36">
        <v>384321.65899999999</v>
      </c>
      <c r="I1532" s="4" t="s">
        <v>109</v>
      </c>
      <c r="J1532" s="4" t="s">
        <v>109</v>
      </c>
      <c r="K1532" s="12">
        <f t="shared" si="116"/>
        <v>1107788000</v>
      </c>
      <c r="L1532" s="12">
        <f t="shared" si="117"/>
        <v>723466341</v>
      </c>
      <c r="M1532" s="12">
        <f t="shared" si="118"/>
        <v>384321659</v>
      </c>
      <c r="N1532" s="13" t="str">
        <f t="shared" si="119"/>
        <v>UNICOMUNAL</v>
      </c>
      <c r="O1532" s="13" t="str">
        <f t="shared" si="120"/>
        <v>UNIPROVINCIAL</v>
      </c>
      <c r="P1532" s="13" t="str">
        <f>_xlfn.XLOOKUP($A1532,ZONAS!$A$2:$A$18,ZONAS!$B$2:$B$18)</f>
        <v>AUSTRAL</v>
      </c>
      <c r="Q1532" s="13" t="str">
        <f>_xlfn.XLOOKUP($B1532,ZONAS!$D$2:$D$11,ZONAS!$E$2:$E$11)</f>
        <v>SSSR</v>
      </c>
    </row>
    <row r="1533" spans="1:17" x14ac:dyDescent="0.2">
      <c r="A1533" s="4" t="s">
        <v>134</v>
      </c>
      <c r="B1533" s="4" t="s">
        <v>306</v>
      </c>
      <c r="C1533" s="5" t="s">
        <v>7</v>
      </c>
      <c r="D1533" s="5" t="s">
        <v>1625</v>
      </c>
      <c r="E1533" s="4" t="s">
        <v>1626</v>
      </c>
      <c r="F1533" s="36">
        <v>740977</v>
      </c>
      <c r="G1533" s="36">
        <v>165681.07800000001</v>
      </c>
      <c r="H1533" s="36">
        <v>575295.92200000002</v>
      </c>
      <c r="I1533" s="4" t="s">
        <v>109</v>
      </c>
      <c r="J1533" s="4" t="s">
        <v>109</v>
      </c>
      <c r="K1533" s="12">
        <f t="shared" si="116"/>
        <v>740977000</v>
      </c>
      <c r="L1533" s="12">
        <f t="shared" si="117"/>
        <v>165681078</v>
      </c>
      <c r="M1533" s="12">
        <f t="shared" si="118"/>
        <v>575295922</v>
      </c>
      <c r="N1533" s="13" t="str">
        <f t="shared" si="119"/>
        <v>UNICOMUNAL</v>
      </c>
      <c r="O1533" s="13" t="str">
        <f t="shared" si="120"/>
        <v>UNIPROVINCIAL</v>
      </c>
      <c r="P1533" s="13" t="str">
        <f>_xlfn.XLOOKUP($A1533,ZONAS!$A$2:$A$18,ZONAS!$B$2:$B$18)</f>
        <v>AUSTRAL</v>
      </c>
      <c r="Q1533" s="13" t="str">
        <f>_xlfn.XLOOKUP($B1533,ZONAS!$D$2:$D$11,ZONAS!$E$2:$E$11)</f>
        <v>DCOP</v>
      </c>
    </row>
    <row r="1534" spans="1:17" x14ac:dyDescent="0.2">
      <c r="A1534" s="4" t="s">
        <v>135</v>
      </c>
      <c r="B1534" s="4" t="s">
        <v>252</v>
      </c>
      <c r="C1534" s="5" t="s">
        <v>8</v>
      </c>
      <c r="D1534" s="5" t="s">
        <v>2085</v>
      </c>
      <c r="E1534" s="4" t="s">
        <v>2086</v>
      </c>
      <c r="F1534" s="36">
        <v>23627</v>
      </c>
      <c r="G1534" s="36">
        <v>23626.437999999998</v>
      </c>
      <c r="H1534" s="36">
        <v>0.56200000000171713</v>
      </c>
      <c r="I1534" s="4" t="s">
        <v>110</v>
      </c>
      <c r="J1534" s="4" t="s">
        <v>111</v>
      </c>
      <c r="K1534" s="12">
        <f t="shared" si="116"/>
        <v>23627000</v>
      </c>
      <c r="L1534" s="12">
        <f t="shared" si="117"/>
        <v>23626438</v>
      </c>
      <c r="M1534" s="12">
        <f t="shared" si="118"/>
        <v>562.00000000171713</v>
      </c>
      <c r="N1534" s="13" t="str">
        <f t="shared" si="119"/>
        <v>UNICOMUNAL</v>
      </c>
      <c r="O1534" s="13" t="str">
        <f t="shared" si="120"/>
        <v>UNIPROVINCIAL</v>
      </c>
      <c r="P1534" s="13" t="str">
        <f>_xlfn.XLOOKUP($A1534,ZONAS!$A$2:$A$18,ZONAS!$B$2:$B$18)</f>
        <v>AUSTRAL</v>
      </c>
      <c r="Q1534" s="13" t="str">
        <f>_xlfn.XLOOKUP($B1534,ZONAS!$D$2:$D$11,ZONAS!$E$2:$E$11)</f>
        <v>DOHR</v>
      </c>
    </row>
    <row r="1535" spans="1:17" x14ac:dyDescent="0.2">
      <c r="A1535" s="4" t="s">
        <v>135</v>
      </c>
      <c r="B1535" s="4" t="s">
        <v>252</v>
      </c>
      <c r="C1535" s="5" t="s">
        <v>8</v>
      </c>
      <c r="D1535" s="5" t="s">
        <v>2177</v>
      </c>
      <c r="E1535" s="4" t="s">
        <v>2634</v>
      </c>
      <c r="F1535" s="36">
        <v>219570</v>
      </c>
      <c r="G1535" s="36">
        <v>39569.817999999999</v>
      </c>
      <c r="H1535" s="36">
        <v>180000.182</v>
      </c>
      <c r="I1535" s="4" t="s">
        <v>110</v>
      </c>
      <c r="J1535" s="4" t="s">
        <v>111</v>
      </c>
      <c r="K1535" s="12">
        <f t="shared" si="116"/>
        <v>219570000</v>
      </c>
      <c r="L1535" s="12">
        <f t="shared" si="117"/>
        <v>39569818</v>
      </c>
      <c r="M1535" s="12">
        <f t="shared" si="118"/>
        <v>180000182</v>
      </c>
      <c r="N1535" s="13" t="str">
        <f t="shared" si="119"/>
        <v>UNICOMUNAL</v>
      </c>
      <c r="O1535" s="13" t="str">
        <f t="shared" si="120"/>
        <v>UNIPROVINCIAL</v>
      </c>
      <c r="P1535" s="13" t="str">
        <f>_xlfn.XLOOKUP($A1535,ZONAS!$A$2:$A$18,ZONAS!$B$2:$B$18)</f>
        <v>AUSTRAL</v>
      </c>
      <c r="Q1535" s="13" t="str">
        <f>_xlfn.XLOOKUP($B1535,ZONAS!$D$2:$D$11,ZONAS!$E$2:$E$11)</f>
        <v>DOHR</v>
      </c>
    </row>
    <row r="1536" spans="1:17" x14ac:dyDescent="0.2">
      <c r="A1536" s="4" t="s">
        <v>135</v>
      </c>
      <c r="B1536" s="4" t="s">
        <v>252</v>
      </c>
      <c r="C1536" s="5" t="s">
        <v>8</v>
      </c>
      <c r="D1536" s="5" t="s">
        <v>2178</v>
      </c>
      <c r="E1536" s="4" t="s">
        <v>2179</v>
      </c>
      <c r="F1536" s="36">
        <v>167565</v>
      </c>
      <c r="G1536" s="36">
        <v>45797.190999999999</v>
      </c>
      <c r="H1536" s="36">
        <v>121767.80900000001</v>
      </c>
      <c r="I1536" s="4" t="s">
        <v>110</v>
      </c>
      <c r="J1536" s="4" t="s">
        <v>111</v>
      </c>
      <c r="K1536" s="12">
        <f t="shared" si="116"/>
        <v>167565000</v>
      </c>
      <c r="L1536" s="12">
        <f t="shared" si="117"/>
        <v>45797191</v>
      </c>
      <c r="M1536" s="12">
        <f t="shared" si="118"/>
        <v>121767809.00000001</v>
      </c>
      <c r="N1536" s="13" t="str">
        <f t="shared" si="119"/>
        <v>UNICOMUNAL</v>
      </c>
      <c r="O1536" s="13" t="str">
        <f t="shared" si="120"/>
        <v>UNIPROVINCIAL</v>
      </c>
      <c r="P1536" s="13" t="str">
        <f>_xlfn.XLOOKUP($A1536,ZONAS!$A$2:$A$18,ZONAS!$B$2:$B$18)</f>
        <v>AUSTRAL</v>
      </c>
      <c r="Q1536" s="13" t="str">
        <f>_xlfn.XLOOKUP($B1536,ZONAS!$D$2:$D$11,ZONAS!$E$2:$E$11)</f>
        <v>DOHR</v>
      </c>
    </row>
    <row r="1537" spans="1:17" x14ac:dyDescent="0.2">
      <c r="A1537" s="4" t="s">
        <v>135</v>
      </c>
      <c r="B1537" s="4" t="s">
        <v>252</v>
      </c>
      <c r="C1537" s="5" t="s">
        <v>7</v>
      </c>
      <c r="D1537" s="5" t="s">
        <v>1627</v>
      </c>
      <c r="E1537" s="4" t="s">
        <v>2632</v>
      </c>
      <c r="F1537" s="36">
        <v>52413</v>
      </c>
      <c r="G1537" s="36">
        <v>48909.635000000002</v>
      </c>
      <c r="H1537" s="36">
        <v>3503.364999999998</v>
      </c>
      <c r="I1537" s="4" t="s">
        <v>110</v>
      </c>
      <c r="J1537" s="4" t="s">
        <v>111</v>
      </c>
      <c r="K1537" s="12">
        <f t="shared" si="116"/>
        <v>52413000</v>
      </c>
      <c r="L1537" s="12">
        <f t="shared" si="117"/>
        <v>48909635</v>
      </c>
      <c r="M1537" s="12">
        <f t="shared" si="118"/>
        <v>3503364.9999999981</v>
      </c>
      <c r="N1537" s="13" t="str">
        <f t="shared" si="119"/>
        <v>UNICOMUNAL</v>
      </c>
      <c r="O1537" s="13" t="str">
        <f t="shared" si="120"/>
        <v>UNIPROVINCIAL</v>
      </c>
      <c r="P1537" s="13" t="str">
        <f>_xlfn.XLOOKUP($A1537,ZONAS!$A$2:$A$18,ZONAS!$B$2:$B$18)</f>
        <v>AUSTRAL</v>
      </c>
      <c r="Q1537" s="13" t="str">
        <f>_xlfn.XLOOKUP($B1537,ZONAS!$D$2:$D$11,ZONAS!$E$2:$E$11)</f>
        <v>DOHR</v>
      </c>
    </row>
    <row r="1538" spans="1:17" x14ac:dyDescent="0.2">
      <c r="A1538" s="4" t="s">
        <v>135</v>
      </c>
      <c r="B1538" s="4" t="s">
        <v>252</v>
      </c>
      <c r="C1538" s="5" t="s">
        <v>7</v>
      </c>
      <c r="D1538" s="5" t="s">
        <v>3205</v>
      </c>
      <c r="E1538" s="4" t="s">
        <v>3206</v>
      </c>
      <c r="F1538" s="36">
        <v>91770</v>
      </c>
      <c r="G1538" s="36">
        <v>0</v>
      </c>
      <c r="H1538" s="36">
        <v>91770</v>
      </c>
      <c r="I1538" s="4" t="s">
        <v>110</v>
      </c>
      <c r="J1538" s="4" t="s">
        <v>111</v>
      </c>
      <c r="K1538" s="12">
        <f t="shared" si="116"/>
        <v>91770000</v>
      </c>
      <c r="L1538" s="12">
        <f t="shared" si="117"/>
        <v>0</v>
      </c>
      <c r="M1538" s="12">
        <f t="shared" si="118"/>
        <v>91770000</v>
      </c>
      <c r="N1538" s="13" t="str">
        <f t="shared" si="119"/>
        <v>UNICOMUNAL</v>
      </c>
      <c r="O1538" s="13" t="str">
        <f t="shared" si="120"/>
        <v>UNIPROVINCIAL</v>
      </c>
      <c r="P1538" s="13" t="str">
        <f>_xlfn.XLOOKUP($A1538,ZONAS!$A$2:$A$18,ZONAS!$B$2:$B$18)</f>
        <v>AUSTRAL</v>
      </c>
      <c r="Q1538" s="13" t="str">
        <f>_xlfn.XLOOKUP($B1538,ZONAS!$D$2:$D$11,ZONAS!$E$2:$E$11)</f>
        <v>DOHR</v>
      </c>
    </row>
    <row r="1539" spans="1:17" x14ac:dyDescent="0.2">
      <c r="A1539" s="4" t="s">
        <v>135</v>
      </c>
      <c r="B1539" s="4" t="s">
        <v>252</v>
      </c>
      <c r="C1539" s="5" t="s">
        <v>7</v>
      </c>
      <c r="D1539" s="5" t="s">
        <v>2180</v>
      </c>
      <c r="E1539" s="4" t="s">
        <v>2635</v>
      </c>
      <c r="F1539" s="36">
        <v>1060000</v>
      </c>
      <c r="G1539" s="36">
        <v>121091.93</v>
      </c>
      <c r="H1539" s="36">
        <v>938908.07000000007</v>
      </c>
      <c r="I1539" s="4" t="s">
        <v>23</v>
      </c>
      <c r="J1539" s="4" t="s">
        <v>24</v>
      </c>
      <c r="K1539" s="12">
        <f t="shared" ref="K1539:K1602" si="121">F1539*1000</f>
        <v>1060000000</v>
      </c>
      <c r="L1539" s="12">
        <f t="shared" ref="L1539:L1602" si="122">G1539*1000</f>
        <v>121091930</v>
      </c>
      <c r="M1539" s="12">
        <f t="shared" ref="M1539:M1602" si="123">H1539*1000</f>
        <v>938908070.00000012</v>
      </c>
      <c r="N1539" s="13" t="str">
        <f t="shared" ref="N1539:N1602" si="124">IF(J1539="intercomunal","INTERCOMUNAL","UNICOMUNAL")</f>
        <v>INTERCOMUNAL</v>
      </c>
      <c r="O1539" s="13" t="str">
        <f t="shared" ref="O1539:O1602" si="125">IF(I1539="INTERPROVINCIAL","INTERPROVINCIAL","UNIPROVINCIAL")</f>
        <v>INTERPROVINCIAL</v>
      </c>
      <c r="P1539" s="13" t="str">
        <f>_xlfn.XLOOKUP($A1539,ZONAS!$A$2:$A$18,ZONAS!$B$2:$B$18)</f>
        <v>AUSTRAL</v>
      </c>
      <c r="Q1539" s="13" t="str">
        <f>_xlfn.XLOOKUP($B1539,ZONAS!$D$2:$D$11,ZONAS!$E$2:$E$11)</f>
        <v>DOHR</v>
      </c>
    </row>
    <row r="1540" spans="1:17" x14ac:dyDescent="0.2">
      <c r="A1540" s="4" t="s">
        <v>135</v>
      </c>
      <c r="B1540" s="4" t="s">
        <v>257</v>
      </c>
      <c r="C1540" s="5" t="s">
        <v>7</v>
      </c>
      <c r="D1540" s="5" t="s">
        <v>1629</v>
      </c>
      <c r="E1540" s="4" t="s">
        <v>1630</v>
      </c>
      <c r="F1540" s="36">
        <v>543000</v>
      </c>
      <c r="G1540" s="36">
        <v>0</v>
      </c>
      <c r="H1540" s="36">
        <v>543000</v>
      </c>
      <c r="I1540" s="4" t="s">
        <v>113</v>
      </c>
      <c r="J1540" s="4" t="s">
        <v>114</v>
      </c>
      <c r="K1540" s="12">
        <f t="shared" si="121"/>
        <v>543000000</v>
      </c>
      <c r="L1540" s="12">
        <f t="shared" si="122"/>
        <v>0</v>
      </c>
      <c r="M1540" s="12">
        <f t="shared" si="123"/>
        <v>543000000</v>
      </c>
      <c r="N1540" s="13" t="str">
        <f t="shared" si="124"/>
        <v>UNICOMUNAL</v>
      </c>
      <c r="O1540" s="13" t="str">
        <f t="shared" si="125"/>
        <v>UNIPROVINCIAL</v>
      </c>
      <c r="P1540" s="13" t="str">
        <f>_xlfn.XLOOKUP($A1540,ZONAS!$A$2:$A$18,ZONAS!$B$2:$B$18)</f>
        <v>AUSTRAL</v>
      </c>
      <c r="Q1540" s="13" t="str">
        <f>_xlfn.XLOOKUP($B1540,ZONAS!$D$2:$D$11,ZONAS!$E$2:$E$11)</f>
        <v>DVIA</v>
      </c>
    </row>
    <row r="1541" spans="1:17" x14ac:dyDescent="0.2">
      <c r="A1541" s="4" t="s">
        <v>135</v>
      </c>
      <c r="B1541" s="4" t="s">
        <v>257</v>
      </c>
      <c r="C1541" s="5" t="s">
        <v>7</v>
      </c>
      <c r="D1541" s="5" t="s">
        <v>1632</v>
      </c>
      <c r="E1541" s="4" t="s">
        <v>1633</v>
      </c>
      <c r="F1541" s="36">
        <v>230650</v>
      </c>
      <c r="G1541" s="36">
        <v>0</v>
      </c>
      <c r="H1541" s="36">
        <v>230650</v>
      </c>
      <c r="I1541" s="4" t="s">
        <v>113</v>
      </c>
      <c r="J1541" s="4" t="s">
        <v>114</v>
      </c>
      <c r="K1541" s="12">
        <f t="shared" si="121"/>
        <v>230650000</v>
      </c>
      <c r="L1541" s="12">
        <f t="shared" si="122"/>
        <v>0</v>
      </c>
      <c r="M1541" s="12">
        <f t="shared" si="123"/>
        <v>230650000</v>
      </c>
      <c r="N1541" s="13" t="str">
        <f t="shared" si="124"/>
        <v>UNICOMUNAL</v>
      </c>
      <c r="O1541" s="13" t="str">
        <f t="shared" si="125"/>
        <v>UNIPROVINCIAL</v>
      </c>
      <c r="P1541" s="13" t="str">
        <f>_xlfn.XLOOKUP($A1541,ZONAS!$A$2:$A$18,ZONAS!$B$2:$B$18)</f>
        <v>AUSTRAL</v>
      </c>
      <c r="Q1541" s="13" t="str">
        <f>_xlfn.XLOOKUP($B1541,ZONAS!$D$2:$D$11,ZONAS!$E$2:$E$11)</f>
        <v>DVIA</v>
      </c>
    </row>
    <row r="1542" spans="1:17" x14ac:dyDescent="0.2">
      <c r="A1542" s="4" t="s">
        <v>135</v>
      </c>
      <c r="B1542" s="4" t="s">
        <v>257</v>
      </c>
      <c r="C1542" s="5" t="s">
        <v>7</v>
      </c>
      <c r="D1542" s="5" t="s">
        <v>1634</v>
      </c>
      <c r="E1542" s="4" t="s">
        <v>1635</v>
      </c>
      <c r="F1542" s="36">
        <v>337000</v>
      </c>
      <c r="G1542" s="36">
        <v>0</v>
      </c>
      <c r="H1542" s="36">
        <v>337000</v>
      </c>
      <c r="I1542" s="4" t="s">
        <v>113</v>
      </c>
      <c r="J1542" s="4" t="s">
        <v>114</v>
      </c>
      <c r="K1542" s="12">
        <f t="shared" si="121"/>
        <v>337000000</v>
      </c>
      <c r="L1542" s="12">
        <f t="shared" si="122"/>
        <v>0</v>
      </c>
      <c r="M1542" s="12">
        <f t="shared" si="123"/>
        <v>337000000</v>
      </c>
      <c r="N1542" s="13" t="str">
        <f t="shared" si="124"/>
        <v>UNICOMUNAL</v>
      </c>
      <c r="O1542" s="13" t="str">
        <f t="shared" si="125"/>
        <v>UNIPROVINCIAL</v>
      </c>
      <c r="P1542" s="13" t="str">
        <f>_xlfn.XLOOKUP($A1542,ZONAS!$A$2:$A$18,ZONAS!$B$2:$B$18)</f>
        <v>AUSTRAL</v>
      </c>
      <c r="Q1542" s="13" t="str">
        <f>_xlfn.XLOOKUP($B1542,ZONAS!$D$2:$D$11,ZONAS!$E$2:$E$11)</f>
        <v>DVIA</v>
      </c>
    </row>
    <row r="1543" spans="1:17" x14ac:dyDescent="0.2">
      <c r="A1543" s="4" t="s">
        <v>135</v>
      </c>
      <c r="B1543" s="4" t="s">
        <v>257</v>
      </c>
      <c r="C1543" s="5" t="s">
        <v>7</v>
      </c>
      <c r="D1543" s="5" t="s">
        <v>3996</v>
      </c>
      <c r="E1543" s="4" t="s">
        <v>3997</v>
      </c>
      <c r="F1543" s="36">
        <v>3938000</v>
      </c>
      <c r="G1543" s="36">
        <v>135878.41800000001</v>
      </c>
      <c r="H1543" s="36">
        <v>3802121.5819999999</v>
      </c>
      <c r="I1543" s="4" t="s">
        <v>113</v>
      </c>
      <c r="J1543" s="4" t="s">
        <v>114</v>
      </c>
      <c r="K1543" s="12">
        <f t="shared" si="121"/>
        <v>3938000000</v>
      </c>
      <c r="L1543" s="12">
        <f t="shared" si="122"/>
        <v>135878418</v>
      </c>
      <c r="M1543" s="12">
        <f t="shared" si="123"/>
        <v>3802121582</v>
      </c>
      <c r="N1543" s="13" t="str">
        <f t="shared" si="124"/>
        <v>UNICOMUNAL</v>
      </c>
      <c r="O1543" s="13" t="str">
        <f t="shared" si="125"/>
        <v>UNIPROVINCIAL</v>
      </c>
      <c r="P1543" s="13" t="str">
        <f>_xlfn.XLOOKUP($A1543,ZONAS!$A$2:$A$18,ZONAS!$B$2:$B$18)</f>
        <v>AUSTRAL</v>
      </c>
      <c r="Q1543" s="13" t="str">
        <f>_xlfn.XLOOKUP($B1543,ZONAS!$D$2:$D$11,ZONAS!$E$2:$E$11)</f>
        <v>DVIA</v>
      </c>
    </row>
    <row r="1544" spans="1:17" x14ac:dyDescent="0.2">
      <c r="A1544" s="4" t="s">
        <v>135</v>
      </c>
      <c r="B1544" s="4" t="s">
        <v>257</v>
      </c>
      <c r="C1544" s="5" t="s">
        <v>7</v>
      </c>
      <c r="D1544" s="5" t="s">
        <v>3207</v>
      </c>
      <c r="E1544" s="4" t="s">
        <v>3208</v>
      </c>
      <c r="F1544" s="36">
        <v>93000</v>
      </c>
      <c r="G1544" s="36">
        <v>0</v>
      </c>
      <c r="H1544" s="36">
        <v>93000</v>
      </c>
      <c r="I1544" s="4" t="s">
        <v>1636</v>
      </c>
      <c r="J1544" s="4" t="s">
        <v>1637</v>
      </c>
      <c r="K1544" s="12">
        <f t="shared" si="121"/>
        <v>93000000</v>
      </c>
      <c r="L1544" s="12">
        <f t="shared" si="122"/>
        <v>0</v>
      </c>
      <c r="M1544" s="12">
        <f t="shared" si="123"/>
        <v>93000000</v>
      </c>
      <c r="N1544" s="13" t="str">
        <f t="shared" si="124"/>
        <v>UNICOMUNAL</v>
      </c>
      <c r="O1544" s="13" t="str">
        <f t="shared" si="125"/>
        <v>UNIPROVINCIAL</v>
      </c>
      <c r="P1544" s="13" t="str">
        <f>_xlfn.XLOOKUP($A1544,ZONAS!$A$2:$A$18,ZONAS!$B$2:$B$18)</f>
        <v>AUSTRAL</v>
      </c>
      <c r="Q1544" s="13" t="str">
        <f>_xlfn.XLOOKUP($B1544,ZONAS!$D$2:$D$11,ZONAS!$E$2:$E$11)</f>
        <v>DVIA</v>
      </c>
    </row>
    <row r="1545" spans="1:17" x14ac:dyDescent="0.2">
      <c r="A1545" s="4" t="s">
        <v>135</v>
      </c>
      <c r="B1545" s="4" t="s">
        <v>257</v>
      </c>
      <c r="C1545" s="5" t="s">
        <v>7</v>
      </c>
      <c r="D1545" s="5" t="s">
        <v>3998</v>
      </c>
      <c r="E1545" s="4" t="s">
        <v>3999</v>
      </c>
      <c r="F1545" s="36">
        <v>20000</v>
      </c>
      <c r="G1545" s="36">
        <v>0</v>
      </c>
      <c r="H1545" s="36">
        <v>20000</v>
      </c>
      <c r="I1545" s="4" t="s">
        <v>1636</v>
      </c>
      <c r="J1545" s="4" t="s">
        <v>1638</v>
      </c>
      <c r="K1545" s="12">
        <f t="shared" si="121"/>
        <v>20000000</v>
      </c>
      <c r="L1545" s="12">
        <f t="shared" si="122"/>
        <v>0</v>
      </c>
      <c r="M1545" s="12">
        <f t="shared" si="123"/>
        <v>20000000</v>
      </c>
      <c r="N1545" s="13" t="str">
        <f t="shared" si="124"/>
        <v>UNICOMUNAL</v>
      </c>
      <c r="O1545" s="13" t="str">
        <f t="shared" si="125"/>
        <v>UNIPROVINCIAL</v>
      </c>
      <c r="P1545" s="13" t="str">
        <f>_xlfn.XLOOKUP($A1545,ZONAS!$A$2:$A$18,ZONAS!$B$2:$B$18)</f>
        <v>AUSTRAL</v>
      </c>
      <c r="Q1545" s="13" t="str">
        <f>_xlfn.XLOOKUP($B1545,ZONAS!$D$2:$D$11,ZONAS!$E$2:$E$11)</f>
        <v>DVIA</v>
      </c>
    </row>
    <row r="1546" spans="1:17" x14ac:dyDescent="0.2">
      <c r="A1546" s="4" t="s">
        <v>135</v>
      </c>
      <c r="B1546" s="4" t="s">
        <v>257</v>
      </c>
      <c r="C1546" s="5" t="s">
        <v>7</v>
      </c>
      <c r="D1546" s="5" t="s">
        <v>4000</v>
      </c>
      <c r="E1546" s="4" t="s">
        <v>4001</v>
      </c>
      <c r="F1546" s="36">
        <v>1748000</v>
      </c>
      <c r="G1546" s="36">
        <v>0</v>
      </c>
      <c r="H1546" s="36">
        <v>1748000</v>
      </c>
      <c r="I1546" s="4" t="s">
        <v>110</v>
      </c>
      <c r="J1546" s="4" t="s">
        <v>4002</v>
      </c>
      <c r="K1546" s="12">
        <f t="shared" si="121"/>
        <v>1748000000</v>
      </c>
      <c r="L1546" s="12">
        <f t="shared" si="122"/>
        <v>0</v>
      </c>
      <c r="M1546" s="12">
        <f t="shared" si="123"/>
        <v>1748000000</v>
      </c>
      <c r="N1546" s="13" t="str">
        <f t="shared" si="124"/>
        <v>UNICOMUNAL</v>
      </c>
      <c r="O1546" s="13" t="str">
        <f t="shared" si="125"/>
        <v>UNIPROVINCIAL</v>
      </c>
      <c r="P1546" s="13" t="str">
        <f>_xlfn.XLOOKUP($A1546,ZONAS!$A$2:$A$18,ZONAS!$B$2:$B$18)</f>
        <v>AUSTRAL</v>
      </c>
      <c r="Q1546" s="13" t="str">
        <f>_xlfn.XLOOKUP($B1546,ZONAS!$D$2:$D$11,ZONAS!$E$2:$E$11)</f>
        <v>DVIA</v>
      </c>
    </row>
    <row r="1547" spans="1:17" x14ac:dyDescent="0.2">
      <c r="A1547" s="4" t="s">
        <v>135</v>
      </c>
      <c r="B1547" s="4" t="s">
        <v>257</v>
      </c>
      <c r="C1547" s="5" t="s">
        <v>7</v>
      </c>
      <c r="D1547" s="5" t="s">
        <v>2636</v>
      </c>
      <c r="E1547" s="4" t="s">
        <v>2637</v>
      </c>
      <c r="F1547" s="36">
        <v>1564000</v>
      </c>
      <c r="G1547" s="36">
        <v>0</v>
      </c>
      <c r="H1547" s="36">
        <v>1564000</v>
      </c>
      <c r="I1547" s="4" t="s">
        <v>110</v>
      </c>
      <c r="J1547" s="4" t="s">
        <v>111</v>
      </c>
      <c r="K1547" s="12">
        <f t="shared" si="121"/>
        <v>1564000000</v>
      </c>
      <c r="L1547" s="12">
        <f t="shared" si="122"/>
        <v>0</v>
      </c>
      <c r="M1547" s="12">
        <f t="shared" si="123"/>
        <v>1564000000</v>
      </c>
      <c r="N1547" s="13" t="str">
        <f t="shared" si="124"/>
        <v>UNICOMUNAL</v>
      </c>
      <c r="O1547" s="13" t="str">
        <f t="shared" si="125"/>
        <v>UNIPROVINCIAL</v>
      </c>
      <c r="P1547" s="13" t="str">
        <f>_xlfn.XLOOKUP($A1547,ZONAS!$A$2:$A$18,ZONAS!$B$2:$B$18)</f>
        <v>AUSTRAL</v>
      </c>
      <c r="Q1547" s="13" t="str">
        <f>_xlfn.XLOOKUP($B1547,ZONAS!$D$2:$D$11,ZONAS!$E$2:$E$11)</f>
        <v>DVIA</v>
      </c>
    </row>
    <row r="1548" spans="1:17" x14ac:dyDescent="0.2">
      <c r="A1548" s="4" t="s">
        <v>135</v>
      </c>
      <c r="B1548" s="4" t="s">
        <v>257</v>
      </c>
      <c r="C1548" s="5" t="s">
        <v>7</v>
      </c>
      <c r="D1548" s="5" t="s">
        <v>4164</v>
      </c>
      <c r="E1548" s="4" t="s">
        <v>4165</v>
      </c>
      <c r="F1548" s="36">
        <v>1552000</v>
      </c>
      <c r="G1548" s="36">
        <v>0</v>
      </c>
      <c r="H1548" s="36">
        <v>1552000</v>
      </c>
      <c r="I1548" s="4" t="s">
        <v>112</v>
      </c>
      <c r="J1548" s="4" t="s">
        <v>1628</v>
      </c>
      <c r="K1548" s="12">
        <f t="shared" si="121"/>
        <v>1552000000</v>
      </c>
      <c r="L1548" s="12">
        <f t="shared" si="122"/>
        <v>0</v>
      </c>
      <c r="M1548" s="12">
        <f t="shared" si="123"/>
        <v>1552000000</v>
      </c>
      <c r="N1548" s="13" t="str">
        <f t="shared" si="124"/>
        <v>UNICOMUNAL</v>
      </c>
      <c r="O1548" s="13" t="str">
        <f t="shared" si="125"/>
        <v>UNIPROVINCIAL</v>
      </c>
      <c r="P1548" s="13" t="str">
        <f>_xlfn.XLOOKUP($A1548,ZONAS!$A$2:$A$18,ZONAS!$B$2:$B$18)</f>
        <v>AUSTRAL</v>
      </c>
      <c r="Q1548" s="13" t="str">
        <f>_xlfn.XLOOKUP($B1548,ZONAS!$D$2:$D$11,ZONAS!$E$2:$E$11)</f>
        <v>DVIA</v>
      </c>
    </row>
    <row r="1549" spans="1:17" x14ac:dyDescent="0.2">
      <c r="A1549" s="4" t="s">
        <v>135</v>
      </c>
      <c r="B1549" s="4" t="s">
        <v>257</v>
      </c>
      <c r="C1549" s="5" t="s">
        <v>7</v>
      </c>
      <c r="D1549" s="5" t="s">
        <v>1639</v>
      </c>
      <c r="E1549" s="4" t="s">
        <v>1640</v>
      </c>
      <c r="F1549" s="36">
        <v>67930</v>
      </c>
      <c r="G1549" s="36">
        <v>0</v>
      </c>
      <c r="H1549" s="36">
        <v>67930</v>
      </c>
      <c r="I1549" s="4" t="s">
        <v>110</v>
      </c>
      <c r="J1549" s="4" t="s">
        <v>111</v>
      </c>
      <c r="K1549" s="12">
        <f t="shared" si="121"/>
        <v>67930000</v>
      </c>
      <c r="L1549" s="12">
        <f t="shared" si="122"/>
        <v>0</v>
      </c>
      <c r="M1549" s="12">
        <f t="shared" si="123"/>
        <v>67930000</v>
      </c>
      <c r="N1549" s="13" t="str">
        <f t="shared" si="124"/>
        <v>UNICOMUNAL</v>
      </c>
      <c r="O1549" s="13" t="str">
        <f t="shared" si="125"/>
        <v>UNIPROVINCIAL</v>
      </c>
      <c r="P1549" s="13" t="str">
        <f>_xlfn.XLOOKUP($A1549,ZONAS!$A$2:$A$18,ZONAS!$B$2:$B$18)</f>
        <v>AUSTRAL</v>
      </c>
      <c r="Q1549" s="13" t="str">
        <f>_xlfn.XLOOKUP($B1549,ZONAS!$D$2:$D$11,ZONAS!$E$2:$E$11)</f>
        <v>DVIA</v>
      </c>
    </row>
    <row r="1550" spans="1:17" x14ac:dyDescent="0.2">
      <c r="A1550" s="4" t="s">
        <v>135</v>
      </c>
      <c r="B1550" s="4" t="s">
        <v>257</v>
      </c>
      <c r="C1550" s="5" t="s">
        <v>7</v>
      </c>
      <c r="D1550" s="5" t="s">
        <v>1641</v>
      </c>
      <c r="E1550" s="4" t="s">
        <v>2181</v>
      </c>
      <c r="F1550" s="36">
        <v>9633000</v>
      </c>
      <c r="G1550" s="36">
        <v>4226250.8470000001</v>
      </c>
      <c r="H1550" s="36">
        <v>5406749.1529999999</v>
      </c>
      <c r="I1550" s="4" t="s">
        <v>1636</v>
      </c>
      <c r="J1550" s="4" t="s">
        <v>1637</v>
      </c>
      <c r="K1550" s="12">
        <f t="shared" si="121"/>
        <v>9633000000</v>
      </c>
      <c r="L1550" s="12">
        <f t="shared" si="122"/>
        <v>4226250847</v>
      </c>
      <c r="M1550" s="12">
        <f t="shared" si="123"/>
        <v>5406749153</v>
      </c>
      <c r="N1550" s="13" t="str">
        <f t="shared" si="124"/>
        <v>UNICOMUNAL</v>
      </c>
      <c r="O1550" s="13" t="str">
        <f t="shared" si="125"/>
        <v>UNIPROVINCIAL</v>
      </c>
      <c r="P1550" s="13" t="str">
        <f>_xlfn.XLOOKUP($A1550,ZONAS!$A$2:$A$18,ZONAS!$B$2:$B$18)</f>
        <v>AUSTRAL</v>
      </c>
      <c r="Q1550" s="13" t="str">
        <f>_xlfn.XLOOKUP($B1550,ZONAS!$D$2:$D$11,ZONAS!$E$2:$E$11)</f>
        <v>DVIA</v>
      </c>
    </row>
    <row r="1551" spans="1:17" x14ac:dyDescent="0.2">
      <c r="A1551" s="4" t="s">
        <v>135</v>
      </c>
      <c r="B1551" s="4" t="s">
        <v>257</v>
      </c>
      <c r="C1551" s="5" t="s">
        <v>7</v>
      </c>
      <c r="D1551" s="5" t="s">
        <v>2794</v>
      </c>
      <c r="E1551" s="4" t="s">
        <v>2795</v>
      </c>
      <c r="F1551" s="36">
        <v>20</v>
      </c>
      <c r="G1551" s="36">
        <v>0</v>
      </c>
      <c r="H1551" s="36">
        <v>20</v>
      </c>
      <c r="I1551" s="4" t="s">
        <v>1636</v>
      </c>
      <c r="J1551" s="4" t="s">
        <v>1638</v>
      </c>
      <c r="K1551" s="12">
        <f t="shared" si="121"/>
        <v>20000</v>
      </c>
      <c r="L1551" s="12">
        <f t="shared" si="122"/>
        <v>0</v>
      </c>
      <c r="M1551" s="12">
        <f t="shared" si="123"/>
        <v>20000</v>
      </c>
      <c r="N1551" s="13" t="str">
        <f t="shared" si="124"/>
        <v>UNICOMUNAL</v>
      </c>
      <c r="O1551" s="13" t="str">
        <f t="shared" si="125"/>
        <v>UNIPROVINCIAL</v>
      </c>
      <c r="P1551" s="13" t="str">
        <f>_xlfn.XLOOKUP($A1551,ZONAS!$A$2:$A$18,ZONAS!$B$2:$B$18)</f>
        <v>AUSTRAL</v>
      </c>
      <c r="Q1551" s="13" t="str">
        <f>_xlfn.XLOOKUP($B1551,ZONAS!$D$2:$D$11,ZONAS!$E$2:$E$11)</f>
        <v>DVIA</v>
      </c>
    </row>
    <row r="1552" spans="1:17" x14ac:dyDescent="0.2">
      <c r="A1552" s="4" t="s">
        <v>135</v>
      </c>
      <c r="B1552" s="4" t="s">
        <v>257</v>
      </c>
      <c r="C1552" s="5" t="s">
        <v>7</v>
      </c>
      <c r="D1552" s="5" t="s">
        <v>1642</v>
      </c>
      <c r="E1552" s="4" t="s">
        <v>1643</v>
      </c>
      <c r="F1552" s="36">
        <v>40000</v>
      </c>
      <c r="G1552" s="36">
        <v>0</v>
      </c>
      <c r="H1552" s="36">
        <v>40000</v>
      </c>
      <c r="I1552" s="4" t="s">
        <v>1636</v>
      </c>
      <c r="J1552" s="4" t="s">
        <v>1637</v>
      </c>
      <c r="K1552" s="12">
        <f t="shared" si="121"/>
        <v>40000000</v>
      </c>
      <c r="L1552" s="12">
        <f t="shared" si="122"/>
        <v>0</v>
      </c>
      <c r="M1552" s="12">
        <f t="shared" si="123"/>
        <v>40000000</v>
      </c>
      <c r="N1552" s="13" t="str">
        <f t="shared" si="124"/>
        <v>UNICOMUNAL</v>
      </c>
      <c r="O1552" s="13" t="str">
        <f t="shared" si="125"/>
        <v>UNIPROVINCIAL</v>
      </c>
      <c r="P1552" s="13" t="str">
        <f>_xlfn.XLOOKUP($A1552,ZONAS!$A$2:$A$18,ZONAS!$B$2:$B$18)</f>
        <v>AUSTRAL</v>
      </c>
      <c r="Q1552" s="13" t="str">
        <f>_xlfn.XLOOKUP($B1552,ZONAS!$D$2:$D$11,ZONAS!$E$2:$E$11)</f>
        <v>DVIA</v>
      </c>
    </row>
    <row r="1553" spans="1:17" x14ac:dyDescent="0.2">
      <c r="A1553" s="4" t="s">
        <v>135</v>
      </c>
      <c r="B1553" s="4" t="s">
        <v>257</v>
      </c>
      <c r="C1553" s="5" t="s">
        <v>7</v>
      </c>
      <c r="D1553" s="5" t="s">
        <v>1644</v>
      </c>
      <c r="E1553" s="4" t="s">
        <v>1645</v>
      </c>
      <c r="F1553" s="36">
        <v>6484000</v>
      </c>
      <c r="G1553" s="36">
        <v>1603872.452</v>
      </c>
      <c r="H1553" s="36">
        <v>4880127.5479999995</v>
      </c>
      <c r="I1553" s="4" t="s">
        <v>112</v>
      </c>
      <c r="J1553" s="4" t="s">
        <v>1646</v>
      </c>
      <c r="K1553" s="12">
        <f t="shared" si="121"/>
        <v>6484000000</v>
      </c>
      <c r="L1553" s="12">
        <f t="shared" si="122"/>
        <v>1603872452</v>
      </c>
      <c r="M1553" s="12">
        <f t="shared" si="123"/>
        <v>4880127547.999999</v>
      </c>
      <c r="N1553" s="13" t="str">
        <f t="shared" si="124"/>
        <v>UNICOMUNAL</v>
      </c>
      <c r="O1553" s="13" t="str">
        <f t="shared" si="125"/>
        <v>UNIPROVINCIAL</v>
      </c>
      <c r="P1553" s="13" t="str">
        <f>_xlfn.XLOOKUP($A1553,ZONAS!$A$2:$A$18,ZONAS!$B$2:$B$18)</f>
        <v>AUSTRAL</v>
      </c>
      <c r="Q1553" s="13" t="str">
        <f>_xlfn.XLOOKUP($B1553,ZONAS!$D$2:$D$11,ZONAS!$E$2:$E$11)</f>
        <v>DVIA</v>
      </c>
    </row>
    <row r="1554" spans="1:17" x14ac:dyDescent="0.2">
      <c r="A1554" s="4" t="s">
        <v>135</v>
      </c>
      <c r="B1554" s="4" t="s">
        <v>257</v>
      </c>
      <c r="C1554" s="5" t="s">
        <v>7</v>
      </c>
      <c r="D1554" s="5" t="s">
        <v>2638</v>
      </c>
      <c r="E1554" s="4" t="s">
        <v>2639</v>
      </c>
      <c r="F1554" s="36">
        <v>1839900</v>
      </c>
      <c r="G1554" s="36">
        <v>0</v>
      </c>
      <c r="H1554" s="36">
        <v>1839900</v>
      </c>
      <c r="I1554" s="4" t="s">
        <v>1636</v>
      </c>
      <c r="J1554" s="4" t="s">
        <v>1638</v>
      </c>
      <c r="K1554" s="12">
        <f t="shared" si="121"/>
        <v>1839900000</v>
      </c>
      <c r="L1554" s="12">
        <f t="shared" si="122"/>
        <v>0</v>
      </c>
      <c r="M1554" s="12">
        <f t="shared" si="123"/>
        <v>1839900000</v>
      </c>
      <c r="N1554" s="13" t="str">
        <f t="shared" si="124"/>
        <v>UNICOMUNAL</v>
      </c>
      <c r="O1554" s="13" t="str">
        <f t="shared" si="125"/>
        <v>UNIPROVINCIAL</v>
      </c>
      <c r="P1554" s="13" t="str">
        <f>_xlfn.XLOOKUP($A1554,ZONAS!$A$2:$A$18,ZONAS!$B$2:$B$18)</f>
        <v>AUSTRAL</v>
      </c>
      <c r="Q1554" s="13" t="str">
        <f>_xlfn.XLOOKUP($B1554,ZONAS!$D$2:$D$11,ZONAS!$E$2:$E$11)</f>
        <v>DVIA</v>
      </c>
    </row>
    <row r="1555" spans="1:17" x14ac:dyDescent="0.2">
      <c r="A1555" s="4" t="s">
        <v>135</v>
      </c>
      <c r="B1555" s="4" t="s">
        <v>257</v>
      </c>
      <c r="C1555" s="5" t="s">
        <v>7</v>
      </c>
      <c r="D1555" s="5" t="s">
        <v>1647</v>
      </c>
      <c r="E1555" s="4" t="s">
        <v>2640</v>
      </c>
      <c r="F1555" s="36">
        <v>76000</v>
      </c>
      <c r="G1555" s="36">
        <v>0</v>
      </c>
      <c r="H1555" s="36">
        <v>76000</v>
      </c>
      <c r="I1555" s="4" t="s">
        <v>110</v>
      </c>
      <c r="J1555" s="4" t="s">
        <v>111</v>
      </c>
      <c r="K1555" s="12">
        <f t="shared" si="121"/>
        <v>76000000</v>
      </c>
      <c r="L1555" s="12">
        <f t="shared" si="122"/>
        <v>0</v>
      </c>
      <c r="M1555" s="12">
        <f t="shared" si="123"/>
        <v>76000000</v>
      </c>
      <c r="N1555" s="13" t="str">
        <f t="shared" si="124"/>
        <v>UNICOMUNAL</v>
      </c>
      <c r="O1555" s="13" t="str">
        <f t="shared" si="125"/>
        <v>UNIPROVINCIAL</v>
      </c>
      <c r="P1555" s="13" t="str">
        <f>_xlfn.XLOOKUP($A1555,ZONAS!$A$2:$A$18,ZONAS!$B$2:$B$18)</f>
        <v>AUSTRAL</v>
      </c>
      <c r="Q1555" s="13" t="str">
        <f>_xlfn.XLOOKUP($B1555,ZONAS!$D$2:$D$11,ZONAS!$E$2:$E$11)</f>
        <v>DVIA</v>
      </c>
    </row>
    <row r="1556" spans="1:17" x14ac:dyDescent="0.2">
      <c r="A1556" s="4" t="s">
        <v>135</v>
      </c>
      <c r="B1556" s="4" t="s">
        <v>257</v>
      </c>
      <c r="C1556" s="5" t="s">
        <v>7</v>
      </c>
      <c r="D1556" s="5" t="s">
        <v>1648</v>
      </c>
      <c r="E1556" s="4" t="s">
        <v>1649</v>
      </c>
      <c r="F1556" s="36">
        <v>231000</v>
      </c>
      <c r="G1556" s="36">
        <v>0</v>
      </c>
      <c r="H1556" s="36">
        <v>231000</v>
      </c>
      <c r="I1556" s="4" t="s">
        <v>1636</v>
      </c>
      <c r="J1556" s="4" t="s">
        <v>1638</v>
      </c>
      <c r="K1556" s="12">
        <f t="shared" si="121"/>
        <v>231000000</v>
      </c>
      <c r="L1556" s="12">
        <f t="shared" si="122"/>
        <v>0</v>
      </c>
      <c r="M1556" s="12">
        <f t="shared" si="123"/>
        <v>231000000</v>
      </c>
      <c r="N1556" s="13" t="str">
        <f t="shared" si="124"/>
        <v>UNICOMUNAL</v>
      </c>
      <c r="O1556" s="13" t="str">
        <f t="shared" si="125"/>
        <v>UNIPROVINCIAL</v>
      </c>
      <c r="P1556" s="13" t="str">
        <f>_xlfn.XLOOKUP($A1556,ZONAS!$A$2:$A$18,ZONAS!$B$2:$B$18)</f>
        <v>AUSTRAL</v>
      </c>
      <c r="Q1556" s="13" t="str">
        <f>_xlfn.XLOOKUP($B1556,ZONAS!$D$2:$D$11,ZONAS!$E$2:$E$11)</f>
        <v>DVIA</v>
      </c>
    </row>
    <row r="1557" spans="1:17" x14ac:dyDescent="0.2">
      <c r="A1557" s="4" t="s">
        <v>135</v>
      </c>
      <c r="B1557" s="4" t="s">
        <v>257</v>
      </c>
      <c r="C1557" s="5" t="s">
        <v>7</v>
      </c>
      <c r="D1557" s="5" t="s">
        <v>3209</v>
      </c>
      <c r="E1557" s="4" t="s">
        <v>3210</v>
      </c>
      <c r="F1557" s="36">
        <v>2015000</v>
      </c>
      <c r="G1557" s="36">
        <v>0</v>
      </c>
      <c r="H1557" s="36">
        <v>2015000</v>
      </c>
      <c r="I1557" s="4" t="s">
        <v>113</v>
      </c>
      <c r="J1557" s="4" t="s">
        <v>114</v>
      </c>
      <c r="K1557" s="12">
        <f t="shared" si="121"/>
        <v>2015000000</v>
      </c>
      <c r="L1557" s="12">
        <f t="shared" si="122"/>
        <v>0</v>
      </c>
      <c r="M1557" s="12">
        <f t="shared" si="123"/>
        <v>2015000000</v>
      </c>
      <c r="N1557" s="13" t="str">
        <f t="shared" si="124"/>
        <v>UNICOMUNAL</v>
      </c>
      <c r="O1557" s="13" t="str">
        <f t="shared" si="125"/>
        <v>UNIPROVINCIAL</v>
      </c>
      <c r="P1557" s="13" t="str">
        <f>_xlfn.XLOOKUP($A1557,ZONAS!$A$2:$A$18,ZONAS!$B$2:$B$18)</f>
        <v>AUSTRAL</v>
      </c>
      <c r="Q1557" s="13" t="str">
        <f>_xlfn.XLOOKUP($B1557,ZONAS!$D$2:$D$11,ZONAS!$E$2:$E$11)</f>
        <v>DVIA</v>
      </c>
    </row>
    <row r="1558" spans="1:17" x14ac:dyDescent="0.2">
      <c r="A1558" s="4" t="s">
        <v>135</v>
      </c>
      <c r="B1558" s="4" t="s">
        <v>257</v>
      </c>
      <c r="C1558" s="5" t="s">
        <v>7</v>
      </c>
      <c r="D1558" s="5" t="s">
        <v>1650</v>
      </c>
      <c r="E1558" s="4" t="s">
        <v>2641</v>
      </c>
      <c r="F1558" s="36">
        <v>1756000</v>
      </c>
      <c r="G1558" s="36">
        <v>0</v>
      </c>
      <c r="H1558" s="36">
        <v>1756000</v>
      </c>
      <c r="I1558" s="4" t="s">
        <v>1636</v>
      </c>
      <c r="J1558" s="4" t="s">
        <v>1638</v>
      </c>
      <c r="K1558" s="12">
        <f t="shared" si="121"/>
        <v>1756000000</v>
      </c>
      <c r="L1558" s="12">
        <f t="shared" si="122"/>
        <v>0</v>
      </c>
      <c r="M1558" s="12">
        <f t="shared" si="123"/>
        <v>1756000000</v>
      </c>
      <c r="N1558" s="13" t="str">
        <f t="shared" si="124"/>
        <v>UNICOMUNAL</v>
      </c>
      <c r="O1558" s="13" t="str">
        <f t="shared" si="125"/>
        <v>UNIPROVINCIAL</v>
      </c>
      <c r="P1558" s="13" t="str">
        <f>_xlfn.XLOOKUP($A1558,ZONAS!$A$2:$A$18,ZONAS!$B$2:$B$18)</f>
        <v>AUSTRAL</v>
      </c>
      <c r="Q1558" s="13" t="str">
        <f>_xlfn.XLOOKUP($B1558,ZONAS!$D$2:$D$11,ZONAS!$E$2:$E$11)</f>
        <v>DVIA</v>
      </c>
    </row>
    <row r="1559" spans="1:17" x14ac:dyDescent="0.2">
      <c r="A1559" s="4" t="s">
        <v>135</v>
      </c>
      <c r="B1559" s="4" t="s">
        <v>257</v>
      </c>
      <c r="C1559" s="5" t="s">
        <v>7</v>
      </c>
      <c r="D1559" s="5" t="s">
        <v>1651</v>
      </c>
      <c r="E1559" s="4" t="s">
        <v>1652</v>
      </c>
      <c r="F1559" s="36">
        <v>226760</v>
      </c>
      <c r="G1559" s="36">
        <v>0</v>
      </c>
      <c r="H1559" s="36">
        <v>226760</v>
      </c>
      <c r="I1559" s="4" t="s">
        <v>1636</v>
      </c>
      <c r="J1559" s="4" t="s">
        <v>1638</v>
      </c>
      <c r="K1559" s="12">
        <f t="shared" si="121"/>
        <v>226760000</v>
      </c>
      <c r="L1559" s="12">
        <f t="shared" si="122"/>
        <v>0</v>
      </c>
      <c r="M1559" s="12">
        <f t="shared" si="123"/>
        <v>226760000</v>
      </c>
      <c r="N1559" s="13" t="str">
        <f t="shared" si="124"/>
        <v>UNICOMUNAL</v>
      </c>
      <c r="O1559" s="13" t="str">
        <f t="shared" si="125"/>
        <v>UNIPROVINCIAL</v>
      </c>
      <c r="P1559" s="13" t="str">
        <f>_xlfn.XLOOKUP($A1559,ZONAS!$A$2:$A$18,ZONAS!$B$2:$B$18)</f>
        <v>AUSTRAL</v>
      </c>
      <c r="Q1559" s="13" t="str">
        <f>_xlfn.XLOOKUP($B1559,ZONAS!$D$2:$D$11,ZONAS!$E$2:$E$11)</f>
        <v>DVIA</v>
      </c>
    </row>
    <row r="1560" spans="1:17" x14ac:dyDescent="0.2">
      <c r="A1560" s="4" t="s">
        <v>135</v>
      </c>
      <c r="B1560" s="4" t="s">
        <v>257</v>
      </c>
      <c r="C1560" s="5" t="s">
        <v>7</v>
      </c>
      <c r="D1560" s="5" t="s">
        <v>1653</v>
      </c>
      <c r="E1560" s="4" t="s">
        <v>1654</v>
      </c>
      <c r="F1560" s="36">
        <v>1613000</v>
      </c>
      <c r="G1560" s="36">
        <v>377818.42499999999</v>
      </c>
      <c r="H1560" s="36">
        <v>1235181.575</v>
      </c>
      <c r="I1560" s="4" t="s">
        <v>1636</v>
      </c>
      <c r="J1560" s="4" t="s">
        <v>1638</v>
      </c>
      <c r="K1560" s="12">
        <f t="shared" si="121"/>
        <v>1613000000</v>
      </c>
      <c r="L1560" s="12">
        <f t="shared" si="122"/>
        <v>377818425</v>
      </c>
      <c r="M1560" s="12">
        <f t="shared" si="123"/>
        <v>1235181575</v>
      </c>
      <c r="N1560" s="13" t="str">
        <f t="shared" si="124"/>
        <v>UNICOMUNAL</v>
      </c>
      <c r="O1560" s="13" t="str">
        <f t="shared" si="125"/>
        <v>UNIPROVINCIAL</v>
      </c>
      <c r="P1560" s="13" t="str">
        <f>_xlfn.XLOOKUP($A1560,ZONAS!$A$2:$A$18,ZONAS!$B$2:$B$18)</f>
        <v>AUSTRAL</v>
      </c>
      <c r="Q1560" s="13" t="str">
        <f>_xlfn.XLOOKUP($B1560,ZONAS!$D$2:$D$11,ZONAS!$E$2:$E$11)</f>
        <v>DVIA</v>
      </c>
    </row>
    <row r="1561" spans="1:17" x14ac:dyDescent="0.2">
      <c r="A1561" s="4" t="s">
        <v>135</v>
      </c>
      <c r="B1561" s="4" t="s">
        <v>257</v>
      </c>
      <c r="C1561" s="5" t="s">
        <v>7</v>
      </c>
      <c r="D1561" s="5" t="s">
        <v>1657</v>
      </c>
      <c r="E1561" s="4" t="s">
        <v>1658</v>
      </c>
      <c r="F1561" s="36">
        <v>18149000</v>
      </c>
      <c r="G1561" s="36">
        <v>5413387.517</v>
      </c>
      <c r="H1561" s="36">
        <v>12735612.483000001</v>
      </c>
      <c r="I1561" s="4" t="s">
        <v>112</v>
      </c>
      <c r="J1561" s="4" t="s">
        <v>177</v>
      </c>
      <c r="K1561" s="12">
        <f t="shared" si="121"/>
        <v>18149000000</v>
      </c>
      <c r="L1561" s="12">
        <f t="shared" si="122"/>
        <v>5413387517</v>
      </c>
      <c r="M1561" s="12">
        <f t="shared" si="123"/>
        <v>12735612483</v>
      </c>
      <c r="N1561" s="13" t="str">
        <f t="shared" si="124"/>
        <v>UNICOMUNAL</v>
      </c>
      <c r="O1561" s="13" t="str">
        <f t="shared" si="125"/>
        <v>UNIPROVINCIAL</v>
      </c>
      <c r="P1561" s="13" t="str">
        <f>_xlfn.XLOOKUP($A1561,ZONAS!$A$2:$A$18,ZONAS!$B$2:$B$18)</f>
        <v>AUSTRAL</v>
      </c>
      <c r="Q1561" s="13" t="str">
        <f>_xlfn.XLOOKUP($B1561,ZONAS!$D$2:$D$11,ZONAS!$E$2:$E$11)</f>
        <v>DVIA</v>
      </c>
    </row>
    <row r="1562" spans="1:17" x14ac:dyDescent="0.2">
      <c r="A1562" s="4" t="s">
        <v>135</v>
      </c>
      <c r="B1562" s="4" t="s">
        <v>257</v>
      </c>
      <c r="C1562" s="5" t="s">
        <v>7</v>
      </c>
      <c r="D1562" s="5" t="s">
        <v>1659</v>
      </c>
      <c r="E1562" s="4" t="s">
        <v>1660</v>
      </c>
      <c r="F1562" s="36">
        <v>19284000</v>
      </c>
      <c r="G1562" s="36">
        <v>127897.264</v>
      </c>
      <c r="H1562" s="36">
        <v>19156102.736000001</v>
      </c>
      <c r="I1562" s="4" t="s">
        <v>112</v>
      </c>
      <c r="J1562" s="4" t="s">
        <v>1631</v>
      </c>
      <c r="K1562" s="12">
        <f t="shared" si="121"/>
        <v>19284000000</v>
      </c>
      <c r="L1562" s="12">
        <f t="shared" si="122"/>
        <v>127897264</v>
      </c>
      <c r="M1562" s="12">
        <f t="shared" si="123"/>
        <v>19156102736</v>
      </c>
      <c r="N1562" s="13" t="str">
        <f t="shared" si="124"/>
        <v>UNICOMUNAL</v>
      </c>
      <c r="O1562" s="13" t="str">
        <f t="shared" si="125"/>
        <v>UNIPROVINCIAL</v>
      </c>
      <c r="P1562" s="13" t="str">
        <f>_xlfn.XLOOKUP($A1562,ZONAS!$A$2:$A$18,ZONAS!$B$2:$B$18)</f>
        <v>AUSTRAL</v>
      </c>
      <c r="Q1562" s="13" t="str">
        <f>_xlfn.XLOOKUP($B1562,ZONAS!$D$2:$D$11,ZONAS!$E$2:$E$11)</f>
        <v>DVIA</v>
      </c>
    </row>
    <row r="1563" spans="1:17" ht="38.25" x14ac:dyDescent="0.2">
      <c r="A1563" s="4" t="s">
        <v>135</v>
      </c>
      <c r="B1563" s="4" t="s">
        <v>257</v>
      </c>
      <c r="C1563" s="5" t="s">
        <v>7</v>
      </c>
      <c r="D1563" s="5" t="s">
        <v>4003</v>
      </c>
      <c r="E1563" s="4" t="s">
        <v>4004</v>
      </c>
      <c r="F1563" s="36">
        <v>5183000</v>
      </c>
      <c r="G1563" s="36">
        <v>1952514.3389999999</v>
      </c>
      <c r="H1563" s="36">
        <v>3230485.6609999998</v>
      </c>
      <c r="I1563" s="4" t="s">
        <v>4005</v>
      </c>
      <c r="J1563" s="4" t="s">
        <v>4006</v>
      </c>
      <c r="K1563" s="12">
        <f t="shared" si="121"/>
        <v>5183000000</v>
      </c>
      <c r="L1563" s="12">
        <f t="shared" si="122"/>
        <v>1952514339</v>
      </c>
      <c r="M1563" s="12">
        <f t="shared" si="123"/>
        <v>3230485661</v>
      </c>
      <c r="N1563" s="13" t="str">
        <f t="shared" si="124"/>
        <v>UNICOMUNAL</v>
      </c>
      <c r="O1563" s="13" t="str">
        <f t="shared" si="125"/>
        <v>UNIPROVINCIAL</v>
      </c>
      <c r="P1563" s="13" t="str">
        <f>_xlfn.XLOOKUP($A1563,ZONAS!$A$2:$A$18,ZONAS!$B$2:$B$18)</f>
        <v>AUSTRAL</v>
      </c>
      <c r="Q1563" s="13" t="str">
        <f>_xlfn.XLOOKUP($B1563,ZONAS!$D$2:$D$11,ZONAS!$E$2:$E$11)</f>
        <v>DVIA</v>
      </c>
    </row>
    <row r="1564" spans="1:17" x14ac:dyDescent="0.2">
      <c r="A1564" s="4" t="s">
        <v>135</v>
      </c>
      <c r="B1564" s="4" t="s">
        <v>257</v>
      </c>
      <c r="C1564" s="5" t="s">
        <v>7</v>
      </c>
      <c r="D1564" s="5" t="s">
        <v>1661</v>
      </c>
      <c r="E1564" s="4" t="s">
        <v>2642</v>
      </c>
      <c r="F1564" s="36">
        <v>101000</v>
      </c>
      <c r="G1564" s="36">
        <v>0</v>
      </c>
      <c r="H1564" s="36">
        <v>101000</v>
      </c>
      <c r="I1564" s="4" t="s">
        <v>1636</v>
      </c>
      <c r="J1564" s="4" t="s">
        <v>1638</v>
      </c>
      <c r="K1564" s="12">
        <f t="shared" si="121"/>
        <v>101000000</v>
      </c>
      <c r="L1564" s="12">
        <f t="shared" si="122"/>
        <v>0</v>
      </c>
      <c r="M1564" s="12">
        <f t="shared" si="123"/>
        <v>101000000</v>
      </c>
      <c r="N1564" s="13" t="str">
        <f t="shared" si="124"/>
        <v>UNICOMUNAL</v>
      </c>
      <c r="O1564" s="13" t="str">
        <f t="shared" si="125"/>
        <v>UNIPROVINCIAL</v>
      </c>
      <c r="P1564" s="13" t="str">
        <f>_xlfn.XLOOKUP($A1564,ZONAS!$A$2:$A$18,ZONAS!$B$2:$B$18)</f>
        <v>AUSTRAL</v>
      </c>
      <c r="Q1564" s="13" t="str">
        <f>_xlfn.XLOOKUP($B1564,ZONAS!$D$2:$D$11,ZONAS!$E$2:$E$11)</f>
        <v>DVIA</v>
      </c>
    </row>
    <row r="1565" spans="1:17" ht="38.25" x14ac:dyDescent="0.2">
      <c r="A1565" s="4" t="s">
        <v>135</v>
      </c>
      <c r="B1565" s="4" t="s">
        <v>257</v>
      </c>
      <c r="C1565" s="5" t="s">
        <v>7</v>
      </c>
      <c r="D1565" s="5" t="s">
        <v>4007</v>
      </c>
      <c r="E1565" s="4" t="s">
        <v>4008</v>
      </c>
      <c r="F1565" s="36">
        <v>7272000</v>
      </c>
      <c r="G1565" s="36">
        <v>1563264.4210000001</v>
      </c>
      <c r="H1565" s="36">
        <v>5708735.5789999999</v>
      </c>
      <c r="I1565" s="4" t="s">
        <v>4005</v>
      </c>
      <c r="J1565" s="4" t="s">
        <v>4009</v>
      </c>
      <c r="K1565" s="12">
        <f t="shared" si="121"/>
        <v>7272000000</v>
      </c>
      <c r="L1565" s="12">
        <f t="shared" si="122"/>
        <v>1563264421</v>
      </c>
      <c r="M1565" s="12">
        <f t="shared" si="123"/>
        <v>5708735579</v>
      </c>
      <c r="N1565" s="13" t="str">
        <f t="shared" si="124"/>
        <v>UNICOMUNAL</v>
      </c>
      <c r="O1565" s="13" t="str">
        <f t="shared" si="125"/>
        <v>UNIPROVINCIAL</v>
      </c>
      <c r="P1565" s="13" t="str">
        <f>_xlfn.XLOOKUP($A1565,ZONAS!$A$2:$A$18,ZONAS!$B$2:$B$18)</f>
        <v>AUSTRAL</v>
      </c>
      <c r="Q1565" s="13" t="str">
        <f>_xlfn.XLOOKUP($B1565,ZONAS!$D$2:$D$11,ZONAS!$E$2:$E$11)</f>
        <v>DVIA</v>
      </c>
    </row>
    <row r="1566" spans="1:17" x14ac:dyDescent="0.2">
      <c r="A1566" s="4" t="s">
        <v>135</v>
      </c>
      <c r="B1566" s="4" t="s">
        <v>257</v>
      </c>
      <c r="C1566" s="5" t="s">
        <v>7</v>
      </c>
      <c r="D1566" s="5" t="s">
        <v>1662</v>
      </c>
      <c r="E1566" s="4" t="s">
        <v>2643</v>
      </c>
      <c r="F1566" s="36">
        <v>627000</v>
      </c>
      <c r="G1566" s="36">
        <v>341042.54499999998</v>
      </c>
      <c r="H1566" s="36">
        <v>285957.45500000002</v>
      </c>
      <c r="I1566" s="4" t="s">
        <v>1636</v>
      </c>
      <c r="J1566" s="4" t="s">
        <v>1638</v>
      </c>
      <c r="K1566" s="12">
        <f t="shared" si="121"/>
        <v>627000000</v>
      </c>
      <c r="L1566" s="12">
        <f t="shared" si="122"/>
        <v>341042545</v>
      </c>
      <c r="M1566" s="12">
        <f t="shared" si="123"/>
        <v>285957455</v>
      </c>
      <c r="N1566" s="13" t="str">
        <f t="shared" si="124"/>
        <v>UNICOMUNAL</v>
      </c>
      <c r="O1566" s="13" t="str">
        <f t="shared" si="125"/>
        <v>UNIPROVINCIAL</v>
      </c>
      <c r="P1566" s="13" t="str">
        <f>_xlfn.XLOOKUP($A1566,ZONAS!$A$2:$A$18,ZONAS!$B$2:$B$18)</f>
        <v>AUSTRAL</v>
      </c>
      <c r="Q1566" s="13" t="str">
        <f>_xlfn.XLOOKUP($B1566,ZONAS!$D$2:$D$11,ZONAS!$E$2:$E$11)</f>
        <v>DVIA</v>
      </c>
    </row>
    <row r="1567" spans="1:17" x14ac:dyDescent="0.2">
      <c r="A1567" s="4" t="s">
        <v>135</v>
      </c>
      <c r="B1567" s="4" t="s">
        <v>257</v>
      </c>
      <c r="C1567" s="5" t="s">
        <v>7</v>
      </c>
      <c r="D1567" s="5" t="s">
        <v>3211</v>
      </c>
      <c r="E1567" s="4" t="s">
        <v>3212</v>
      </c>
      <c r="F1567" s="36">
        <v>53650</v>
      </c>
      <c r="G1567" s="36">
        <v>0</v>
      </c>
      <c r="H1567" s="36">
        <v>53650</v>
      </c>
      <c r="I1567" s="4" t="s">
        <v>110</v>
      </c>
      <c r="J1567" s="4" t="s">
        <v>2089</v>
      </c>
      <c r="K1567" s="12">
        <f t="shared" si="121"/>
        <v>53650000</v>
      </c>
      <c r="L1567" s="12">
        <f t="shared" si="122"/>
        <v>0</v>
      </c>
      <c r="M1567" s="12">
        <f t="shared" si="123"/>
        <v>53650000</v>
      </c>
      <c r="N1567" s="13" t="str">
        <f t="shared" si="124"/>
        <v>UNICOMUNAL</v>
      </c>
      <c r="O1567" s="13" t="str">
        <f t="shared" si="125"/>
        <v>UNIPROVINCIAL</v>
      </c>
      <c r="P1567" s="13" t="str">
        <f>_xlfn.XLOOKUP($A1567,ZONAS!$A$2:$A$18,ZONAS!$B$2:$B$18)</f>
        <v>AUSTRAL</v>
      </c>
      <c r="Q1567" s="13" t="str">
        <f>_xlfn.XLOOKUP($B1567,ZONAS!$D$2:$D$11,ZONAS!$E$2:$E$11)</f>
        <v>DVIA</v>
      </c>
    </row>
    <row r="1568" spans="1:17" x14ac:dyDescent="0.2">
      <c r="A1568" s="4" t="s">
        <v>135</v>
      </c>
      <c r="B1568" s="4" t="s">
        <v>257</v>
      </c>
      <c r="C1568" s="5" t="s">
        <v>7</v>
      </c>
      <c r="D1568" s="5" t="s">
        <v>2182</v>
      </c>
      <c r="E1568" s="4" t="s">
        <v>2644</v>
      </c>
      <c r="F1568" s="36">
        <v>9146000</v>
      </c>
      <c r="G1568" s="36">
        <v>1082208.2860000001</v>
      </c>
      <c r="H1568" s="36">
        <v>8063791.7139999997</v>
      </c>
      <c r="I1568" s="4" t="s">
        <v>1636</v>
      </c>
      <c r="J1568" s="4" t="s">
        <v>1637</v>
      </c>
      <c r="K1568" s="12">
        <f t="shared" si="121"/>
        <v>9146000000</v>
      </c>
      <c r="L1568" s="12">
        <f t="shared" si="122"/>
        <v>1082208286</v>
      </c>
      <c r="M1568" s="12">
        <f t="shared" si="123"/>
        <v>8063791714</v>
      </c>
      <c r="N1568" s="13" t="str">
        <f t="shared" si="124"/>
        <v>UNICOMUNAL</v>
      </c>
      <c r="O1568" s="13" t="str">
        <f t="shared" si="125"/>
        <v>UNIPROVINCIAL</v>
      </c>
      <c r="P1568" s="13" t="str">
        <f>_xlfn.XLOOKUP($A1568,ZONAS!$A$2:$A$18,ZONAS!$B$2:$B$18)</f>
        <v>AUSTRAL</v>
      </c>
      <c r="Q1568" s="13" t="str">
        <f>_xlfn.XLOOKUP($B1568,ZONAS!$D$2:$D$11,ZONAS!$E$2:$E$11)</f>
        <v>DVIA</v>
      </c>
    </row>
    <row r="1569" spans="1:17" x14ac:dyDescent="0.2">
      <c r="A1569" s="4" t="s">
        <v>135</v>
      </c>
      <c r="B1569" s="4" t="s">
        <v>257</v>
      </c>
      <c r="C1569" s="5" t="s">
        <v>7</v>
      </c>
      <c r="D1569" s="5" t="s">
        <v>1663</v>
      </c>
      <c r="E1569" s="4" t="s">
        <v>1664</v>
      </c>
      <c r="F1569" s="36">
        <v>477000</v>
      </c>
      <c r="G1569" s="36">
        <v>0</v>
      </c>
      <c r="H1569" s="36">
        <v>477000</v>
      </c>
      <c r="I1569" s="4" t="s">
        <v>113</v>
      </c>
      <c r="J1569" s="4" t="s">
        <v>114</v>
      </c>
      <c r="K1569" s="12">
        <f t="shared" si="121"/>
        <v>477000000</v>
      </c>
      <c r="L1569" s="12">
        <f t="shared" si="122"/>
        <v>0</v>
      </c>
      <c r="M1569" s="12">
        <f t="shared" si="123"/>
        <v>477000000</v>
      </c>
      <c r="N1569" s="13" t="str">
        <f t="shared" si="124"/>
        <v>UNICOMUNAL</v>
      </c>
      <c r="O1569" s="13" t="str">
        <f t="shared" si="125"/>
        <v>UNIPROVINCIAL</v>
      </c>
      <c r="P1569" s="13" t="str">
        <f>_xlfn.XLOOKUP($A1569,ZONAS!$A$2:$A$18,ZONAS!$B$2:$B$18)</f>
        <v>AUSTRAL</v>
      </c>
      <c r="Q1569" s="13" t="str">
        <f>_xlfn.XLOOKUP($B1569,ZONAS!$D$2:$D$11,ZONAS!$E$2:$E$11)</f>
        <v>DVIA</v>
      </c>
    </row>
    <row r="1570" spans="1:17" x14ac:dyDescent="0.2">
      <c r="A1570" s="4" t="s">
        <v>135</v>
      </c>
      <c r="B1570" s="4" t="s">
        <v>257</v>
      </c>
      <c r="C1570" s="5" t="s">
        <v>7</v>
      </c>
      <c r="D1570" s="5" t="s">
        <v>1665</v>
      </c>
      <c r="E1570" s="4" t="s">
        <v>1666</v>
      </c>
      <c r="F1570" s="36">
        <v>152000</v>
      </c>
      <c r="G1570" s="36">
        <v>0</v>
      </c>
      <c r="H1570" s="36">
        <v>152000</v>
      </c>
      <c r="I1570" s="4" t="s">
        <v>1636</v>
      </c>
      <c r="J1570" s="4" t="s">
        <v>1637</v>
      </c>
      <c r="K1570" s="12">
        <f t="shared" si="121"/>
        <v>152000000</v>
      </c>
      <c r="L1570" s="12">
        <f t="shared" si="122"/>
        <v>0</v>
      </c>
      <c r="M1570" s="12">
        <f t="shared" si="123"/>
        <v>152000000</v>
      </c>
      <c r="N1570" s="13" t="str">
        <f t="shared" si="124"/>
        <v>UNICOMUNAL</v>
      </c>
      <c r="O1570" s="13" t="str">
        <f t="shared" si="125"/>
        <v>UNIPROVINCIAL</v>
      </c>
      <c r="P1570" s="13" t="str">
        <f>_xlfn.XLOOKUP($A1570,ZONAS!$A$2:$A$18,ZONAS!$B$2:$B$18)</f>
        <v>AUSTRAL</v>
      </c>
      <c r="Q1570" s="13" t="str">
        <f>_xlfn.XLOOKUP($B1570,ZONAS!$D$2:$D$11,ZONAS!$E$2:$E$11)</f>
        <v>DVIA</v>
      </c>
    </row>
    <row r="1571" spans="1:17" x14ac:dyDescent="0.2">
      <c r="A1571" s="4" t="s">
        <v>135</v>
      </c>
      <c r="B1571" s="4" t="s">
        <v>257</v>
      </c>
      <c r="C1571" s="5" t="s">
        <v>7</v>
      </c>
      <c r="D1571" s="5" t="s">
        <v>4010</v>
      </c>
      <c r="E1571" s="4" t="s">
        <v>4011</v>
      </c>
      <c r="F1571" s="36">
        <v>1500000</v>
      </c>
      <c r="G1571" s="36">
        <v>688975.13800000004</v>
      </c>
      <c r="H1571" s="36">
        <v>811024.86199999996</v>
      </c>
      <c r="I1571" s="4" t="s">
        <v>112</v>
      </c>
      <c r="J1571" s="4" t="s">
        <v>1628</v>
      </c>
      <c r="K1571" s="12">
        <f t="shared" si="121"/>
        <v>1500000000</v>
      </c>
      <c r="L1571" s="12">
        <f t="shared" si="122"/>
        <v>688975138</v>
      </c>
      <c r="M1571" s="12">
        <f t="shared" si="123"/>
        <v>811024862</v>
      </c>
      <c r="N1571" s="13" t="str">
        <f t="shared" si="124"/>
        <v>UNICOMUNAL</v>
      </c>
      <c r="O1571" s="13" t="str">
        <f t="shared" si="125"/>
        <v>UNIPROVINCIAL</v>
      </c>
      <c r="P1571" s="13" t="str">
        <f>_xlfn.XLOOKUP($A1571,ZONAS!$A$2:$A$18,ZONAS!$B$2:$B$18)</f>
        <v>AUSTRAL</v>
      </c>
      <c r="Q1571" s="13" t="str">
        <f>_xlfn.XLOOKUP($B1571,ZONAS!$D$2:$D$11,ZONAS!$E$2:$E$11)</f>
        <v>DVIA</v>
      </c>
    </row>
    <row r="1572" spans="1:17" ht="38.25" x14ac:dyDescent="0.2">
      <c r="A1572" s="4" t="s">
        <v>135</v>
      </c>
      <c r="B1572" s="4" t="s">
        <v>257</v>
      </c>
      <c r="C1572" s="5" t="s">
        <v>7</v>
      </c>
      <c r="D1572" s="5" t="s">
        <v>4012</v>
      </c>
      <c r="E1572" s="4" t="s">
        <v>4013</v>
      </c>
      <c r="F1572" s="36">
        <v>692000</v>
      </c>
      <c r="G1572" s="36">
        <v>691577.76399999997</v>
      </c>
      <c r="H1572" s="36">
        <v>422.23600000003353</v>
      </c>
      <c r="I1572" s="4" t="s">
        <v>4005</v>
      </c>
      <c r="J1572" s="4" t="s">
        <v>4014</v>
      </c>
      <c r="K1572" s="12">
        <f t="shared" si="121"/>
        <v>692000000</v>
      </c>
      <c r="L1572" s="12">
        <f t="shared" si="122"/>
        <v>691577764</v>
      </c>
      <c r="M1572" s="12">
        <f t="shared" si="123"/>
        <v>422236.00000003353</v>
      </c>
      <c r="N1572" s="13" t="str">
        <f t="shared" si="124"/>
        <v>UNICOMUNAL</v>
      </c>
      <c r="O1572" s="13" t="str">
        <f t="shared" si="125"/>
        <v>UNIPROVINCIAL</v>
      </c>
      <c r="P1572" s="13" t="str">
        <f>_xlfn.XLOOKUP($A1572,ZONAS!$A$2:$A$18,ZONAS!$B$2:$B$18)</f>
        <v>AUSTRAL</v>
      </c>
      <c r="Q1572" s="13" t="str">
        <f>_xlfn.XLOOKUP($B1572,ZONAS!$D$2:$D$11,ZONAS!$E$2:$E$11)</f>
        <v>DVIA</v>
      </c>
    </row>
    <row r="1573" spans="1:17" x14ac:dyDescent="0.2">
      <c r="A1573" s="4" t="s">
        <v>135</v>
      </c>
      <c r="B1573" s="4" t="s">
        <v>257</v>
      </c>
      <c r="C1573" s="5" t="s">
        <v>7</v>
      </c>
      <c r="D1573" s="5" t="s">
        <v>1667</v>
      </c>
      <c r="E1573" s="4" t="s">
        <v>1668</v>
      </c>
      <c r="F1573" s="36">
        <v>362010</v>
      </c>
      <c r="G1573" s="36">
        <v>0</v>
      </c>
      <c r="H1573" s="36">
        <v>362010</v>
      </c>
      <c r="I1573" s="4" t="s">
        <v>112</v>
      </c>
      <c r="J1573" s="4" t="s">
        <v>177</v>
      </c>
      <c r="K1573" s="12">
        <f t="shared" si="121"/>
        <v>362010000</v>
      </c>
      <c r="L1573" s="12">
        <f t="shared" si="122"/>
        <v>0</v>
      </c>
      <c r="M1573" s="12">
        <f t="shared" si="123"/>
        <v>362010000</v>
      </c>
      <c r="N1573" s="13" t="str">
        <f t="shared" si="124"/>
        <v>UNICOMUNAL</v>
      </c>
      <c r="O1573" s="13" t="str">
        <f t="shared" si="125"/>
        <v>UNIPROVINCIAL</v>
      </c>
      <c r="P1573" s="13" t="str">
        <f>_xlfn.XLOOKUP($A1573,ZONAS!$A$2:$A$18,ZONAS!$B$2:$B$18)</f>
        <v>AUSTRAL</v>
      </c>
      <c r="Q1573" s="13" t="str">
        <f>_xlfn.XLOOKUP($B1573,ZONAS!$D$2:$D$11,ZONAS!$E$2:$E$11)</f>
        <v>DVIA</v>
      </c>
    </row>
    <row r="1574" spans="1:17" ht="51" x14ac:dyDescent="0.2">
      <c r="A1574" s="4" t="s">
        <v>135</v>
      </c>
      <c r="B1574" s="4" t="s">
        <v>257</v>
      </c>
      <c r="C1574" s="5" t="s">
        <v>7</v>
      </c>
      <c r="D1574" s="5" t="s">
        <v>4166</v>
      </c>
      <c r="E1574" s="4" t="s">
        <v>4167</v>
      </c>
      <c r="F1574" s="36">
        <v>5335901</v>
      </c>
      <c r="G1574" s="36">
        <v>645976.4</v>
      </c>
      <c r="H1574" s="36">
        <v>4689924.5999999996</v>
      </c>
      <c r="I1574" s="4" t="s">
        <v>1655</v>
      </c>
      <c r="J1574" s="4" t="s">
        <v>1656</v>
      </c>
      <c r="K1574" s="12">
        <f t="shared" si="121"/>
        <v>5335901000</v>
      </c>
      <c r="L1574" s="12">
        <f t="shared" si="122"/>
        <v>645976400</v>
      </c>
      <c r="M1574" s="12">
        <f t="shared" si="123"/>
        <v>4689924600</v>
      </c>
      <c r="N1574" s="13" t="str">
        <f t="shared" si="124"/>
        <v>UNICOMUNAL</v>
      </c>
      <c r="O1574" s="13" t="str">
        <f t="shared" si="125"/>
        <v>UNIPROVINCIAL</v>
      </c>
      <c r="P1574" s="13" t="str">
        <f>_xlfn.XLOOKUP($A1574,ZONAS!$A$2:$A$18,ZONAS!$B$2:$B$18)</f>
        <v>AUSTRAL</v>
      </c>
      <c r="Q1574" s="13" t="str">
        <f>_xlfn.XLOOKUP($B1574,ZONAS!$D$2:$D$11,ZONAS!$E$2:$E$11)</f>
        <v>DVIA</v>
      </c>
    </row>
    <row r="1575" spans="1:17" ht="25.5" x14ac:dyDescent="0.2">
      <c r="A1575" s="4" t="s">
        <v>135</v>
      </c>
      <c r="B1575" s="4" t="s">
        <v>257</v>
      </c>
      <c r="C1575" s="5" t="s">
        <v>7</v>
      </c>
      <c r="D1575" s="5" t="s">
        <v>3213</v>
      </c>
      <c r="E1575" s="4" t="s">
        <v>3214</v>
      </c>
      <c r="F1575" s="36">
        <v>53650</v>
      </c>
      <c r="G1575" s="36">
        <v>0</v>
      </c>
      <c r="H1575" s="36">
        <v>53650</v>
      </c>
      <c r="I1575" s="4" t="s">
        <v>3215</v>
      </c>
      <c r="J1575" s="4" t="s">
        <v>3216</v>
      </c>
      <c r="K1575" s="12">
        <f t="shared" si="121"/>
        <v>53650000</v>
      </c>
      <c r="L1575" s="12">
        <f t="shared" si="122"/>
        <v>0</v>
      </c>
      <c r="M1575" s="12">
        <f t="shared" si="123"/>
        <v>53650000</v>
      </c>
      <c r="N1575" s="13" t="str">
        <f t="shared" si="124"/>
        <v>UNICOMUNAL</v>
      </c>
      <c r="O1575" s="13" t="str">
        <f t="shared" si="125"/>
        <v>UNIPROVINCIAL</v>
      </c>
      <c r="P1575" s="13" t="str">
        <f>_xlfn.XLOOKUP($A1575,ZONAS!$A$2:$A$18,ZONAS!$B$2:$B$18)</f>
        <v>AUSTRAL</v>
      </c>
      <c r="Q1575" s="13" t="str">
        <f>_xlfn.XLOOKUP($B1575,ZONAS!$D$2:$D$11,ZONAS!$E$2:$E$11)</f>
        <v>DVIA</v>
      </c>
    </row>
    <row r="1576" spans="1:17" x14ac:dyDescent="0.2">
      <c r="A1576" s="4" t="s">
        <v>135</v>
      </c>
      <c r="B1576" s="4" t="s">
        <v>257</v>
      </c>
      <c r="C1576" s="5" t="s">
        <v>7</v>
      </c>
      <c r="D1576" s="5" t="s">
        <v>3217</v>
      </c>
      <c r="E1576" s="4" t="s">
        <v>3218</v>
      </c>
      <c r="F1576" s="36">
        <v>11130</v>
      </c>
      <c r="G1576" s="36">
        <v>0</v>
      </c>
      <c r="H1576" s="36">
        <v>11130</v>
      </c>
      <c r="I1576" s="4" t="s">
        <v>23</v>
      </c>
      <c r="J1576" s="4" t="s">
        <v>24</v>
      </c>
      <c r="K1576" s="12">
        <f t="shared" si="121"/>
        <v>11130000</v>
      </c>
      <c r="L1576" s="12">
        <f t="shared" si="122"/>
        <v>0</v>
      </c>
      <c r="M1576" s="12">
        <f t="shared" si="123"/>
        <v>11130000</v>
      </c>
      <c r="N1576" s="13" t="str">
        <f t="shared" si="124"/>
        <v>INTERCOMUNAL</v>
      </c>
      <c r="O1576" s="13" t="str">
        <f t="shared" si="125"/>
        <v>INTERPROVINCIAL</v>
      </c>
      <c r="P1576" s="13" t="str">
        <f>_xlfn.XLOOKUP($A1576,ZONAS!$A$2:$A$18,ZONAS!$B$2:$B$18)</f>
        <v>AUSTRAL</v>
      </c>
      <c r="Q1576" s="13" t="str">
        <f>_xlfn.XLOOKUP($B1576,ZONAS!$D$2:$D$11,ZONAS!$E$2:$E$11)</f>
        <v>DVIA</v>
      </c>
    </row>
    <row r="1577" spans="1:17" ht="51" x14ac:dyDescent="0.2">
      <c r="A1577" s="4" t="s">
        <v>135</v>
      </c>
      <c r="B1577" s="4" t="s">
        <v>257</v>
      </c>
      <c r="C1577" s="5" t="s">
        <v>7</v>
      </c>
      <c r="D1577" s="5" t="s">
        <v>2645</v>
      </c>
      <c r="E1577" s="4" t="s">
        <v>3219</v>
      </c>
      <c r="F1577" s="36">
        <v>1075000</v>
      </c>
      <c r="G1577" s="36">
        <v>101293.43799999999</v>
      </c>
      <c r="H1577" s="36">
        <v>973706.56200000003</v>
      </c>
      <c r="I1577" s="4" t="s">
        <v>1655</v>
      </c>
      <c r="J1577" s="4" t="s">
        <v>1656</v>
      </c>
      <c r="K1577" s="12">
        <f t="shared" si="121"/>
        <v>1075000000</v>
      </c>
      <c r="L1577" s="12">
        <f t="shared" si="122"/>
        <v>101293438</v>
      </c>
      <c r="M1577" s="12">
        <f t="shared" si="123"/>
        <v>973706562</v>
      </c>
      <c r="N1577" s="13" t="str">
        <f t="shared" si="124"/>
        <v>UNICOMUNAL</v>
      </c>
      <c r="O1577" s="13" t="str">
        <f t="shared" si="125"/>
        <v>UNIPROVINCIAL</v>
      </c>
      <c r="P1577" s="13" t="str">
        <f>_xlfn.XLOOKUP($A1577,ZONAS!$A$2:$A$18,ZONAS!$B$2:$B$18)</f>
        <v>AUSTRAL</v>
      </c>
      <c r="Q1577" s="13" t="str">
        <f>_xlfn.XLOOKUP($B1577,ZONAS!$D$2:$D$11,ZONAS!$E$2:$E$11)</f>
        <v>DVIA</v>
      </c>
    </row>
    <row r="1578" spans="1:17" x14ac:dyDescent="0.2">
      <c r="A1578" s="4" t="s">
        <v>135</v>
      </c>
      <c r="B1578" s="4" t="s">
        <v>257</v>
      </c>
      <c r="C1578" s="5" t="s">
        <v>7</v>
      </c>
      <c r="D1578" s="5" t="s">
        <v>2796</v>
      </c>
      <c r="E1578" s="4" t="s">
        <v>3220</v>
      </c>
      <c r="F1578" s="36">
        <v>1482000</v>
      </c>
      <c r="G1578" s="36">
        <v>0</v>
      </c>
      <c r="H1578" s="36">
        <v>1482000</v>
      </c>
      <c r="I1578" s="4" t="s">
        <v>23</v>
      </c>
      <c r="J1578" s="4" t="s">
        <v>24</v>
      </c>
      <c r="K1578" s="12">
        <f t="shared" si="121"/>
        <v>1482000000</v>
      </c>
      <c r="L1578" s="12">
        <f t="shared" si="122"/>
        <v>0</v>
      </c>
      <c r="M1578" s="12">
        <f t="shared" si="123"/>
        <v>1482000000</v>
      </c>
      <c r="N1578" s="13" t="str">
        <f t="shared" si="124"/>
        <v>INTERCOMUNAL</v>
      </c>
      <c r="O1578" s="13" t="str">
        <f t="shared" si="125"/>
        <v>INTERPROVINCIAL</v>
      </c>
      <c r="P1578" s="13" t="str">
        <f>_xlfn.XLOOKUP($A1578,ZONAS!$A$2:$A$18,ZONAS!$B$2:$B$18)</f>
        <v>AUSTRAL</v>
      </c>
      <c r="Q1578" s="13" t="str">
        <f>_xlfn.XLOOKUP($B1578,ZONAS!$D$2:$D$11,ZONAS!$E$2:$E$11)</f>
        <v>DVIA</v>
      </c>
    </row>
    <row r="1579" spans="1:17" x14ac:dyDescent="0.2">
      <c r="A1579" s="4" t="s">
        <v>135</v>
      </c>
      <c r="B1579" s="4" t="s">
        <v>300</v>
      </c>
      <c r="C1579" s="5" t="s">
        <v>8</v>
      </c>
      <c r="D1579" s="5" t="s">
        <v>1669</v>
      </c>
      <c r="E1579" s="4" t="s">
        <v>2646</v>
      </c>
      <c r="F1579" s="36">
        <v>255888</v>
      </c>
      <c r="G1579" s="36">
        <v>137781.77100000001</v>
      </c>
      <c r="H1579" s="36">
        <v>118106.22899999999</v>
      </c>
      <c r="I1579" s="4" t="s">
        <v>112</v>
      </c>
      <c r="J1579" s="4" t="s">
        <v>1631</v>
      </c>
      <c r="K1579" s="12">
        <f t="shared" si="121"/>
        <v>255888000</v>
      </c>
      <c r="L1579" s="12">
        <f t="shared" si="122"/>
        <v>137781771</v>
      </c>
      <c r="M1579" s="12">
        <f t="shared" si="123"/>
        <v>118106228.99999999</v>
      </c>
      <c r="N1579" s="13" t="str">
        <f t="shared" si="124"/>
        <v>UNICOMUNAL</v>
      </c>
      <c r="O1579" s="13" t="str">
        <f t="shared" si="125"/>
        <v>UNIPROVINCIAL</v>
      </c>
      <c r="P1579" s="13" t="str">
        <f>_xlfn.XLOOKUP($A1579,ZONAS!$A$2:$A$18,ZONAS!$B$2:$B$18)</f>
        <v>AUSTRAL</v>
      </c>
      <c r="Q1579" s="13" t="str">
        <f>_xlfn.XLOOKUP($B1579,ZONAS!$D$2:$D$11,ZONAS!$E$2:$E$11)</f>
        <v>DOPO</v>
      </c>
    </row>
    <row r="1580" spans="1:17" x14ac:dyDescent="0.2">
      <c r="A1580" s="4" t="s">
        <v>135</v>
      </c>
      <c r="B1580" s="4" t="s">
        <v>300</v>
      </c>
      <c r="C1580" s="5" t="s">
        <v>8</v>
      </c>
      <c r="D1580" s="5" t="s">
        <v>4015</v>
      </c>
      <c r="E1580" s="4" t="s">
        <v>4016</v>
      </c>
      <c r="F1580" s="36">
        <v>100150</v>
      </c>
      <c r="G1580" s="36">
        <v>0</v>
      </c>
      <c r="H1580" s="36">
        <v>100150</v>
      </c>
      <c r="I1580" s="4" t="s">
        <v>110</v>
      </c>
      <c r="J1580" s="4" t="s">
        <v>111</v>
      </c>
      <c r="K1580" s="12">
        <f t="shared" si="121"/>
        <v>100150000</v>
      </c>
      <c r="L1580" s="12">
        <f t="shared" si="122"/>
        <v>0</v>
      </c>
      <c r="M1580" s="12">
        <f t="shared" si="123"/>
        <v>100150000</v>
      </c>
      <c r="N1580" s="13" t="str">
        <f t="shared" si="124"/>
        <v>UNICOMUNAL</v>
      </c>
      <c r="O1580" s="13" t="str">
        <f t="shared" si="125"/>
        <v>UNIPROVINCIAL</v>
      </c>
      <c r="P1580" s="13" t="str">
        <f>_xlfn.XLOOKUP($A1580,ZONAS!$A$2:$A$18,ZONAS!$B$2:$B$18)</f>
        <v>AUSTRAL</v>
      </c>
      <c r="Q1580" s="13" t="str">
        <f>_xlfn.XLOOKUP($B1580,ZONAS!$D$2:$D$11,ZONAS!$E$2:$E$11)</f>
        <v>DOPO</v>
      </c>
    </row>
    <row r="1581" spans="1:17" x14ac:dyDescent="0.2">
      <c r="A1581" s="4" t="s">
        <v>135</v>
      </c>
      <c r="B1581" s="4" t="s">
        <v>300</v>
      </c>
      <c r="C1581" s="5" t="s">
        <v>7</v>
      </c>
      <c r="D1581" s="5" t="s">
        <v>1670</v>
      </c>
      <c r="E1581" s="4" t="s">
        <v>1671</v>
      </c>
      <c r="F1581" s="36">
        <v>3516900</v>
      </c>
      <c r="G1581" s="36">
        <v>1672108.0819999999</v>
      </c>
      <c r="H1581" s="36">
        <v>1844791.9180000001</v>
      </c>
      <c r="I1581" s="4" t="s">
        <v>113</v>
      </c>
      <c r="J1581" s="4" t="s">
        <v>114</v>
      </c>
      <c r="K1581" s="12">
        <f t="shared" si="121"/>
        <v>3516900000</v>
      </c>
      <c r="L1581" s="12">
        <f t="shared" si="122"/>
        <v>1672108082</v>
      </c>
      <c r="M1581" s="12">
        <f t="shared" si="123"/>
        <v>1844791918</v>
      </c>
      <c r="N1581" s="13" t="str">
        <f t="shared" si="124"/>
        <v>UNICOMUNAL</v>
      </c>
      <c r="O1581" s="13" t="str">
        <f t="shared" si="125"/>
        <v>UNIPROVINCIAL</v>
      </c>
      <c r="P1581" s="13" t="str">
        <f>_xlfn.XLOOKUP($A1581,ZONAS!$A$2:$A$18,ZONAS!$B$2:$B$18)</f>
        <v>AUSTRAL</v>
      </c>
      <c r="Q1581" s="13" t="str">
        <f>_xlfn.XLOOKUP($B1581,ZONAS!$D$2:$D$11,ZONAS!$E$2:$E$11)</f>
        <v>DOPO</v>
      </c>
    </row>
    <row r="1582" spans="1:17" x14ac:dyDescent="0.2">
      <c r="A1582" s="4" t="s">
        <v>135</v>
      </c>
      <c r="B1582" s="4" t="s">
        <v>300</v>
      </c>
      <c r="C1582" s="5" t="s">
        <v>7</v>
      </c>
      <c r="D1582" s="5" t="s">
        <v>4017</v>
      </c>
      <c r="E1582" s="4" t="s">
        <v>4018</v>
      </c>
      <c r="F1582" s="36">
        <v>10</v>
      </c>
      <c r="G1582" s="36">
        <v>0</v>
      </c>
      <c r="H1582" s="36">
        <v>10</v>
      </c>
      <c r="I1582" s="4" t="s">
        <v>113</v>
      </c>
      <c r="J1582" s="4" t="s">
        <v>115</v>
      </c>
      <c r="K1582" s="12">
        <f t="shared" si="121"/>
        <v>10000</v>
      </c>
      <c r="L1582" s="12">
        <f t="shared" si="122"/>
        <v>0</v>
      </c>
      <c r="M1582" s="12">
        <f t="shared" si="123"/>
        <v>10000</v>
      </c>
      <c r="N1582" s="13" t="str">
        <f t="shared" si="124"/>
        <v>UNICOMUNAL</v>
      </c>
      <c r="O1582" s="13" t="str">
        <f t="shared" si="125"/>
        <v>UNIPROVINCIAL</v>
      </c>
      <c r="P1582" s="13" t="str">
        <f>_xlfn.XLOOKUP($A1582,ZONAS!$A$2:$A$18,ZONAS!$B$2:$B$18)</f>
        <v>AUSTRAL</v>
      </c>
      <c r="Q1582" s="13" t="str">
        <f>_xlfn.XLOOKUP($B1582,ZONAS!$D$2:$D$11,ZONAS!$E$2:$E$11)</f>
        <v>DOPO</v>
      </c>
    </row>
    <row r="1583" spans="1:17" x14ac:dyDescent="0.2">
      <c r="A1583" s="4" t="s">
        <v>135</v>
      </c>
      <c r="B1583" s="4" t="s">
        <v>300</v>
      </c>
      <c r="C1583" s="5" t="s">
        <v>7</v>
      </c>
      <c r="D1583" s="5" t="s">
        <v>1672</v>
      </c>
      <c r="E1583" s="4" t="s">
        <v>1673</v>
      </c>
      <c r="F1583" s="36">
        <v>38022</v>
      </c>
      <c r="G1583" s="36">
        <v>149.94</v>
      </c>
      <c r="H1583" s="36">
        <v>37872.06</v>
      </c>
      <c r="I1583" s="4" t="s">
        <v>110</v>
      </c>
      <c r="J1583" s="4" t="s">
        <v>111</v>
      </c>
      <c r="K1583" s="12">
        <f t="shared" si="121"/>
        <v>38022000</v>
      </c>
      <c r="L1583" s="12">
        <f t="shared" si="122"/>
        <v>149940</v>
      </c>
      <c r="M1583" s="12">
        <f t="shared" si="123"/>
        <v>37872060</v>
      </c>
      <c r="N1583" s="13" t="str">
        <f t="shared" si="124"/>
        <v>UNICOMUNAL</v>
      </c>
      <c r="O1583" s="13" t="str">
        <f t="shared" si="125"/>
        <v>UNIPROVINCIAL</v>
      </c>
      <c r="P1583" s="13" t="str">
        <f>_xlfn.XLOOKUP($A1583,ZONAS!$A$2:$A$18,ZONAS!$B$2:$B$18)</f>
        <v>AUSTRAL</v>
      </c>
      <c r="Q1583" s="13" t="str">
        <f>_xlfn.XLOOKUP($B1583,ZONAS!$D$2:$D$11,ZONAS!$E$2:$E$11)</f>
        <v>DOPO</v>
      </c>
    </row>
    <row r="1584" spans="1:17" x14ac:dyDescent="0.2">
      <c r="A1584" s="4" t="s">
        <v>135</v>
      </c>
      <c r="B1584" s="4" t="s">
        <v>300</v>
      </c>
      <c r="C1584" s="5" t="s">
        <v>7</v>
      </c>
      <c r="D1584" s="5" t="s">
        <v>1674</v>
      </c>
      <c r="E1584" s="4" t="s">
        <v>1675</v>
      </c>
      <c r="F1584" s="36">
        <v>136120</v>
      </c>
      <c r="G1584" s="36">
        <v>0</v>
      </c>
      <c r="H1584" s="36">
        <v>136120</v>
      </c>
      <c r="I1584" s="4" t="s">
        <v>113</v>
      </c>
      <c r="J1584" s="4" t="s">
        <v>114</v>
      </c>
      <c r="K1584" s="12">
        <f t="shared" si="121"/>
        <v>136120000</v>
      </c>
      <c r="L1584" s="12">
        <f t="shared" si="122"/>
        <v>0</v>
      </c>
      <c r="M1584" s="12">
        <f t="shared" si="123"/>
        <v>136120000</v>
      </c>
      <c r="N1584" s="13" t="str">
        <f t="shared" si="124"/>
        <v>UNICOMUNAL</v>
      </c>
      <c r="O1584" s="13" t="str">
        <f t="shared" si="125"/>
        <v>UNIPROVINCIAL</v>
      </c>
      <c r="P1584" s="13" t="str">
        <f>_xlfn.XLOOKUP($A1584,ZONAS!$A$2:$A$18,ZONAS!$B$2:$B$18)</f>
        <v>AUSTRAL</v>
      </c>
      <c r="Q1584" s="13" t="str">
        <f>_xlfn.XLOOKUP($B1584,ZONAS!$D$2:$D$11,ZONAS!$E$2:$E$11)</f>
        <v>DOPO</v>
      </c>
    </row>
    <row r="1585" spans="1:17" x14ac:dyDescent="0.2">
      <c r="A1585" s="4" t="s">
        <v>135</v>
      </c>
      <c r="B1585" s="4" t="s">
        <v>300</v>
      </c>
      <c r="C1585" s="5" t="s">
        <v>7</v>
      </c>
      <c r="D1585" s="5" t="s">
        <v>1676</v>
      </c>
      <c r="E1585" s="4" t="s">
        <v>1677</v>
      </c>
      <c r="F1585" s="36">
        <v>2400010</v>
      </c>
      <c r="G1585" s="36">
        <v>1247783.2749999999</v>
      </c>
      <c r="H1585" s="36">
        <v>1152226.7250000001</v>
      </c>
      <c r="I1585" s="4" t="s">
        <v>113</v>
      </c>
      <c r="J1585" s="4" t="s">
        <v>114</v>
      </c>
      <c r="K1585" s="12">
        <f t="shared" si="121"/>
        <v>2400010000</v>
      </c>
      <c r="L1585" s="12">
        <f t="shared" si="122"/>
        <v>1247783275</v>
      </c>
      <c r="M1585" s="12">
        <f t="shared" si="123"/>
        <v>1152226725</v>
      </c>
      <c r="N1585" s="13" t="str">
        <f t="shared" si="124"/>
        <v>UNICOMUNAL</v>
      </c>
      <c r="O1585" s="13" t="str">
        <f t="shared" si="125"/>
        <v>UNIPROVINCIAL</v>
      </c>
      <c r="P1585" s="13" t="str">
        <f>_xlfn.XLOOKUP($A1585,ZONAS!$A$2:$A$18,ZONAS!$B$2:$B$18)</f>
        <v>AUSTRAL</v>
      </c>
      <c r="Q1585" s="13" t="str">
        <f>_xlfn.XLOOKUP($B1585,ZONAS!$D$2:$D$11,ZONAS!$E$2:$E$11)</f>
        <v>DOPO</v>
      </c>
    </row>
    <row r="1586" spans="1:17" x14ac:dyDescent="0.2">
      <c r="A1586" s="4" t="s">
        <v>135</v>
      </c>
      <c r="B1586" s="4" t="s">
        <v>300</v>
      </c>
      <c r="C1586" s="5" t="s">
        <v>7</v>
      </c>
      <c r="D1586" s="5" t="s">
        <v>1678</v>
      </c>
      <c r="E1586" s="4" t="s">
        <v>1679</v>
      </c>
      <c r="F1586" s="36">
        <v>2000000</v>
      </c>
      <c r="G1586" s="36">
        <v>0</v>
      </c>
      <c r="H1586" s="36">
        <v>2000000</v>
      </c>
      <c r="I1586" s="4" t="s">
        <v>113</v>
      </c>
      <c r="J1586" s="4" t="s">
        <v>114</v>
      </c>
      <c r="K1586" s="12">
        <f t="shared" si="121"/>
        <v>2000000000</v>
      </c>
      <c r="L1586" s="12">
        <f t="shared" si="122"/>
        <v>0</v>
      </c>
      <c r="M1586" s="12">
        <f t="shared" si="123"/>
        <v>2000000000</v>
      </c>
      <c r="N1586" s="13" t="str">
        <f t="shared" si="124"/>
        <v>UNICOMUNAL</v>
      </c>
      <c r="O1586" s="13" t="str">
        <f t="shared" si="125"/>
        <v>UNIPROVINCIAL</v>
      </c>
      <c r="P1586" s="13" t="str">
        <f>_xlfn.XLOOKUP($A1586,ZONAS!$A$2:$A$18,ZONAS!$B$2:$B$18)</f>
        <v>AUSTRAL</v>
      </c>
      <c r="Q1586" s="13" t="str">
        <f>_xlfn.XLOOKUP($B1586,ZONAS!$D$2:$D$11,ZONAS!$E$2:$E$11)</f>
        <v>DOPO</v>
      </c>
    </row>
    <row r="1587" spans="1:17" x14ac:dyDescent="0.2">
      <c r="A1587" s="4" t="s">
        <v>135</v>
      </c>
      <c r="B1587" s="4" t="s">
        <v>300</v>
      </c>
      <c r="C1587" s="5" t="s">
        <v>7</v>
      </c>
      <c r="D1587" s="5" t="s">
        <v>2087</v>
      </c>
      <c r="E1587" s="4" t="s">
        <v>2088</v>
      </c>
      <c r="F1587" s="36">
        <v>334833</v>
      </c>
      <c r="G1587" s="36">
        <v>0</v>
      </c>
      <c r="H1587" s="36">
        <v>334833</v>
      </c>
      <c r="I1587" s="4" t="s">
        <v>110</v>
      </c>
      <c r="J1587" s="4" t="s">
        <v>2089</v>
      </c>
      <c r="K1587" s="12">
        <f t="shared" si="121"/>
        <v>334833000</v>
      </c>
      <c r="L1587" s="12">
        <f t="shared" si="122"/>
        <v>0</v>
      </c>
      <c r="M1587" s="12">
        <f t="shared" si="123"/>
        <v>334833000</v>
      </c>
      <c r="N1587" s="13" t="str">
        <f t="shared" si="124"/>
        <v>UNICOMUNAL</v>
      </c>
      <c r="O1587" s="13" t="str">
        <f t="shared" si="125"/>
        <v>UNIPROVINCIAL</v>
      </c>
      <c r="P1587" s="13" t="str">
        <f>_xlfn.XLOOKUP($A1587,ZONAS!$A$2:$A$18,ZONAS!$B$2:$B$18)</f>
        <v>AUSTRAL</v>
      </c>
      <c r="Q1587" s="13" t="str">
        <f>_xlfn.XLOOKUP($B1587,ZONAS!$D$2:$D$11,ZONAS!$E$2:$E$11)</f>
        <v>DOPO</v>
      </c>
    </row>
    <row r="1588" spans="1:17" x14ac:dyDescent="0.2">
      <c r="A1588" s="4" t="s">
        <v>135</v>
      </c>
      <c r="B1588" s="4" t="s">
        <v>300</v>
      </c>
      <c r="C1588" s="5" t="s">
        <v>7</v>
      </c>
      <c r="D1588" s="5" t="s">
        <v>4019</v>
      </c>
      <c r="E1588" s="4" t="s">
        <v>4020</v>
      </c>
      <c r="F1588" s="36">
        <v>7540</v>
      </c>
      <c r="G1588" s="36">
        <v>6369.9859999999999</v>
      </c>
      <c r="H1588" s="36">
        <v>1170.0140000000001</v>
      </c>
      <c r="I1588" s="4" t="s">
        <v>1636</v>
      </c>
      <c r="J1588" s="4" t="s">
        <v>1638</v>
      </c>
      <c r="K1588" s="12">
        <f t="shared" si="121"/>
        <v>7540000</v>
      </c>
      <c r="L1588" s="12">
        <f t="shared" si="122"/>
        <v>6369986</v>
      </c>
      <c r="M1588" s="12">
        <f t="shared" si="123"/>
        <v>1170014.0000000002</v>
      </c>
      <c r="N1588" s="13" t="str">
        <f t="shared" si="124"/>
        <v>UNICOMUNAL</v>
      </c>
      <c r="O1588" s="13" t="str">
        <f t="shared" si="125"/>
        <v>UNIPROVINCIAL</v>
      </c>
      <c r="P1588" s="13" t="str">
        <f>_xlfn.XLOOKUP($A1588,ZONAS!$A$2:$A$18,ZONAS!$B$2:$B$18)</f>
        <v>AUSTRAL</v>
      </c>
      <c r="Q1588" s="13" t="str">
        <f>_xlfn.XLOOKUP($B1588,ZONAS!$D$2:$D$11,ZONAS!$E$2:$E$11)</f>
        <v>DOPO</v>
      </c>
    </row>
    <row r="1589" spans="1:17" x14ac:dyDescent="0.2">
      <c r="A1589" s="4" t="s">
        <v>135</v>
      </c>
      <c r="B1589" s="4" t="s">
        <v>300</v>
      </c>
      <c r="C1589" s="5" t="s">
        <v>7</v>
      </c>
      <c r="D1589" s="5" t="s">
        <v>2084</v>
      </c>
      <c r="E1589" s="4" t="s">
        <v>2176</v>
      </c>
      <c r="F1589" s="36">
        <v>58399</v>
      </c>
      <c r="G1589" s="36">
        <v>57725.862999999998</v>
      </c>
      <c r="H1589" s="36">
        <v>673.13700000000244</v>
      </c>
      <c r="I1589" s="4" t="s">
        <v>113</v>
      </c>
      <c r="J1589" s="4" t="s">
        <v>114</v>
      </c>
      <c r="K1589" s="12">
        <f t="shared" si="121"/>
        <v>58399000</v>
      </c>
      <c r="L1589" s="12">
        <f t="shared" si="122"/>
        <v>57725863</v>
      </c>
      <c r="M1589" s="12">
        <f t="shared" si="123"/>
        <v>673137.00000000244</v>
      </c>
      <c r="N1589" s="13" t="str">
        <f t="shared" si="124"/>
        <v>UNICOMUNAL</v>
      </c>
      <c r="O1589" s="13" t="str">
        <f t="shared" si="125"/>
        <v>UNIPROVINCIAL</v>
      </c>
      <c r="P1589" s="13" t="str">
        <f>_xlfn.XLOOKUP($A1589,ZONAS!$A$2:$A$18,ZONAS!$B$2:$B$18)</f>
        <v>AUSTRAL</v>
      </c>
      <c r="Q1589" s="13" t="str">
        <f>_xlfn.XLOOKUP($B1589,ZONAS!$D$2:$D$11,ZONAS!$E$2:$E$11)</f>
        <v>DOPO</v>
      </c>
    </row>
    <row r="1590" spans="1:17" x14ac:dyDescent="0.2">
      <c r="A1590" s="4" t="s">
        <v>135</v>
      </c>
      <c r="B1590" s="4" t="s">
        <v>300</v>
      </c>
      <c r="C1590" s="5" t="s">
        <v>7</v>
      </c>
      <c r="D1590" s="5" t="s">
        <v>2193</v>
      </c>
      <c r="E1590" s="4" t="s">
        <v>2194</v>
      </c>
      <c r="F1590" s="36">
        <v>500010</v>
      </c>
      <c r="G1590" s="36">
        <v>97692.307000000001</v>
      </c>
      <c r="H1590" s="36">
        <v>402317.69299999997</v>
      </c>
      <c r="I1590" s="4" t="s">
        <v>1636</v>
      </c>
      <c r="J1590" s="4" t="s">
        <v>1638</v>
      </c>
      <c r="K1590" s="12">
        <f t="shared" si="121"/>
        <v>500010000</v>
      </c>
      <c r="L1590" s="12">
        <f t="shared" si="122"/>
        <v>97692307</v>
      </c>
      <c r="M1590" s="12">
        <f t="shared" si="123"/>
        <v>402317693</v>
      </c>
      <c r="N1590" s="13" t="str">
        <f t="shared" si="124"/>
        <v>UNICOMUNAL</v>
      </c>
      <c r="O1590" s="13" t="str">
        <f t="shared" si="125"/>
        <v>UNIPROVINCIAL</v>
      </c>
      <c r="P1590" s="13" t="str">
        <f>_xlfn.XLOOKUP($A1590,ZONAS!$A$2:$A$18,ZONAS!$B$2:$B$18)</f>
        <v>AUSTRAL</v>
      </c>
      <c r="Q1590" s="13" t="str">
        <f>_xlfn.XLOOKUP($B1590,ZONAS!$D$2:$D$11,ZONAS!$E$2:$E$11)</f>
        <v>DOPO</v>
      </c>
    </row>
    <row r="1591" spans="1:17" x14ac:dyDescent="0.2">
      <c r="A1591" s="4" t="s">
        <v>135</v>
      </c>
      <c r="B1591" s="4" t="s">
        <v>184</v>
      </c>
      <c r="C1591" s="5" t="s">
        <v>7</v>
      </c>
      <c r="D1591" s="5" t="s">
        <v>182</v>
      </c>
      <c r="E1591" s="4" t="s">
        <v>2633</v>
      </c>
      <c r="F1591" s="36">
        <v>15918590</v>
      </c>
      <c r="G1591" s="36">
        <v>2098856.0179999997</v>
      </c>
      <c r="H1591" s="36">
        <v>13819733.982000001</v>
      </c>
      <c r="I1591" s="4" t="s">
        <v>110</v>
      </c>
      <c r="J1591" s="4" t="s">
        <v>111</v>
      </c>
      <c r="K1591" s="12">
        <f t="shared" si="121"/>
        <v>15918590000</v>
      </c>
      <c r="L1591" s="12">
        <f t="shared" si="122"/>
        <v>2098856017.9999998</v>
      </c>
      <c r="M1591" s="12">
        <f t="shared" si="123"/>
        <v>13819733982</v>
      </c>
      <c r="N1591" s="13" t="str">
        <f t="shared" si="124"/>
        <v>UNICOMUNAL</v>
      </c>
      <c r="O1591" s="13" t="str">
        <f t="shared" si="125"/>
        <v>UNIPROVINCIAL</v>
      </c>
      <c r="P1591" s="13" t="str">
        <f>_xlfn.XLOOKUP($A1591,ZONAS!$A$2:$A$18,ZONAS!$B$2:$B$18)</f>
        <v>AUSTRAL</v>
      </c>
      <c r="Q1591" s="13" t="str">
        <f>_xlfn.XLOOKUP($B1591,ZONAS!$D$2:$D$11,ZONAS!$E$2:$E$11)</f>
        <v>DAER</v>
      </c>
    </row>
    <row r="1592" spans="1:17" ht="38.25" x14ac:dyDescent="0.2">
      <c r="A1592" s="4" t="s">
        <v>135</v>
      </c>
      <c r="B1592" s="4" t="s">
        <v>184</v>
      </c>
      <c r="C1592" s="5" t="s">
        <v>7</v>
      </c>
      <c r="D1592" s="5" t="s">
        <v>15</v>
      </c>
      <c r="E1592" s="4" t="s">
        <v>153</v>
      </c>
      <c r="F1592" s="36">
        <v>168000</v>
      </c>
      <c r="G1592" s="36">
        <v>43399.069000000003</v>
      </c>
      <c r="H1592" s="36">
        <v>124600.931</v>
      </c>
      <c r="I1592" s="4" t="s">
        <v>169</v>
      </c>
      <c r="J1592" s="4" t="s">
        <v>170</v>
      </c>
      <c r="K1592" s="12">
        <f t="shared" si="121"/>
        <v>168000000</v>
      </c>
      <c r="L1592" s="12">
        <f t="shared" si="122"/>
        <v>43399069</v>
      </c>
      <c r="M1592" s="12">
        <f t="shared" si="123"/>
        <v>124600931</v>
      </c>
      <c r="N1592" s="13" t="str">
        <f t="shared" si="124"/>
        <v>UNICOMUNAL</v>
      </c>
      <c r="O1592" s="13" t="str">
        <f t="shared" si="125"/>
        <v>UNIPROVINCIAL</v>
      </c>
      <c r="P1592" s="13" t="str">
        <f>_xlfn.XLOOKUP($A1592,ZONAS!$A$2:$A$18,ZONAS!$B$2:$B$18)</f>
        <v>AUSTRAL</v>
      </c>
      <c r="Q1592" s="13" t="str">
        <f>_xlfn.XLOOKUP($B1592,ZONAS!$D$2:$D$11,ZONAS!$E$2:$E$11)</f>
        <v>DAER</v>
      </c>
    </row>
    <row r="1593" spans="1:17" x14ac:dyDescent="0.2">
      <c r="A1593" s="4" t="s">
        <v>135</v>
      </c>
      <c r="B1593" s="4" t="s">
        <v>184</v>
      </c>
      <c r="C1593" s="5" t="s">
        <v>7</v>
      </c>
      <c r="D1593" s="5" t="s">
        <v>171</v>
      </c>
      <c r="E1593" s="4" t="s">
        <v>233</v>
      </c>
      <c r="F1593" s="36">
        <v>1546410</v>
      </c>
      <c r="G1593" s="36">
        <v>297245.20499999996</v>
      </c>
      <c r="H1593" s="36">
        <v>1249164.7950000002</v>
      </c>
      <c r="I1593" s="4" t="s">
        <v>113</v>
      </c>
      <c r="J1593" s="4" t="s">
        <v>114</v>
      </c>
      <c r="K1593" s="12">
        <f t="shared" si="121"/>
        <v>1546410000</v>
      </c>
      <c r="L1593" s="12">
        <f t="shared" si="122"/>
        <v>297245204.99999994</v>
      </c>
      <c r="M1593" s="12">
        <f t="shared" si="123"/>
        <v>1249164795.0000002</v>
      </c>
      <c r="N1593" s="13" t="str">
        <f t="shared" si="124"/>
        <v>UNICOMUNAL</v>
      </c>
      <c r="O1593" s="13" t="str">
        <f t="shared" si="125"/>
        <v>UNIPROVINCIAL</v>
      </c>
      <c r="P1593" s="13" t="str">
        <f>_xlfn.XLOOKUP($A1593,ZONAS!$A$2:$A$18,ZONAS!$B$2:$B$18)</f>
        <v>AUSTRAL</v>
      </c>
      <c r="Q1593" s="13" t="str">
        <f>_xlfn.XLOOKUP($B1593,ZONAS!$D$2:$D$11,ZONAS!$E$2:$E$11)</f>
        <v>DAER</v>
      </c>
    </row>
    <row r="1594" spans="1:17" x14ac:dyDescent="0.2">
      <c r="A1594" s="4" t="s">
        <v>135</v>
      </c>
      <c r="B1594" s="4" t="s">
        <v>184</v>
      </c>
      <c r="C1594" s="5" t="s">
        <v>7</v>
      </c>
      <c r="D1594" s="5" t="s">
        <v>2183</v>
      </c>
      <c r="E1594" s="4" t="s">
        <v>2647</v>
      </c>
      <c r="F1594" s="36">
        <v>488296</v>
      </c>
      <c r="G1594" s="36">
        <v>50540.855000000003</v>
      </c>
      <c r="H1594" s="36">
        <v>437755.14500000002</v>
      </c>
      <c r="I1594" s="4" t="s">
        <v>113</v>
      </c>
      <c r="J1594" s="4" t="s">
        <v>115</v>
      </c>
      <c r="K1594" s="12">
        <f t="shared" si="121"/>
        <v>488296000</v>
      </c>
      <c r="L1594" s="12">
        <f t="shared" si="122"/>
        <v>50540855</v>
      </c>
      <c r="M1594" s="12">
        <f t="shared" si="123"/>
        <v>437755145</v>
      </c>
      <c r="N1594" s="13" t="str">
        <f t="shared" si="124"/>
        <v>UNICOMUNAL</v>
      </c>
      <c r="O1594" s="13" t="str">
        <f t="shared" si="125"/>
        <v>UNIPROVINCIAL</v>
      </c>
      <c r="P1594" s="13" t="str">
        <f>_xlfn.XLOOKUP($A1594,ZONAS!$A$2:$A$18,ZONAS!$B$2:$B$18)</f>
        <v>AUSTRAL</v>
      </c>
      <c r="Q1594" s="13" t="str">
        <f>_xlfn.XLOOKUP($B1594,ZONAS!$D$2:$D$11,ZONAS!$E$2:$E$11)</f>
        <v>DAER</v>
      </c>
    </row>
    <row r="1595" spans="1:17" x14ac:dyDescent="0.2">
      <c r="A1595" s="4" t="s">
        <v>135</v>
      </c>
      <c r="B1595" s="4" t="s">
        <v>184</v>
      </c>
      <c r="C1595" s="5" t="s">
        <v>7</v>
      </c>
      <c r="D1595" s="5" t="s">
        <v>2797</v>
      </c>
      <c r="E1595" s="4" t="s">
        <v>2798</v>
      </c>
      <c r="F1595" s="36">
        <v>1230948</v>
      </c>
      <c r="G1595" s="36">
        <v>171.24700000000001</v>
      </c>
      <c r="H1595" s="36">
        <v>1230776.753</v>
      </c>
      <c r="I1595" s="4" t="s">
        <v>112</v>
      </c>
      <c r="J1595" s="4" t="s">
        <v>1628</v>
      </c>
      <c r="K1595" s="12">
        <f t="shared" si="121"/>
        <v>1230948000</v>
      </c>
      <c r="L1595" s="12">
        <f t="shared" si="122"/>
        <v>171247</v>
      </c>
      <c r="M1595" s="12">
        <f t="shared" si="123"/>
        <v>1230776753</v>
      </c>
      <c r="N1595" s="13" t="str">
        <f t="shared" si="124"/>
        <v>UNICOMUNAL</v>
      </c>
      <c r="O1595" s="13" t="str">
        <f t="shared" si="125"/>
        <v>UNIPROVINCIAL</v>
      </c>
      <c r="P1595" s="13" t="str">
        <f>_xlfn.XLOOKUP($A1595,ZONAS!$A$2:$A$18,ZONAS!$B$2:$B$18)</f>
        <v>AUSTRAL</v>
      </c>
      <c r="Q1595" s="13" t="str">
        <f>_xlfn.XLOOKUP($B1595,ZONAS!$D$2:$D$11,ZONAS!$E$2:$E$11)</f>
        <v>DAER</v>
      </c>
    </row>
    <row r="1596" spans="1:17" x14ac:dyDescent="0.2">
      <c r="A1596" s="4" t="s">
        <v>135</v>
      </c>
      <c r="B1596" s="4" t="s">
        <v>184</v>
      </c>
      <c r="C1596" s="5" t="s">
        <v>7</v>
      </c>
      <c r="D1596" s="5" t="s">
        <v>2201</v>
      </c>
      <c r="E1596" s="4" t="s">
        <v>3221</v>
      </c>
      <c r="F1596" s="36">
        <v>537240</v>
      </c>
      <c r="G1596" s="36">
        <v>137223.954</v>
      </c>
      <c r="H1596" s="36">
        <v>400016.04599999997</v>
      </c>
      <c r="I1596" s="4" t="s">
        <v>1636</v>
      </c>
      <c r="J1596" s="4" t="s">
        <v>1638</v>
      </c>
      <c r="K1596" s="12">
        <f t="shared" si="121"/>
        <v>537240000</v>
      </c>
      <c r="L1596" s="12">
        <f t="shared" si="122"/>
        <v>137223954</v>
      </c>
      <c r="M1596" s="12">
        <f t="shared" si="123"/>
        <v>400016046</v>
      </c>
      <c r="N1596" s="13" t="str">
        <f t="shared" si="124"/>
        <v>UNICOMUNAL</v>
      </c>
      <c r="O1596" s="13" t="str">
        <f t="shared" si="125"/>
        <v>UNIPROVINCIAL</v>
      </c>
      <c r="P1596" s="13" t="str">
        <f>_xlfn.XLOOKUP($A1596,ZONAS!$A$2:$A$18,ZONAS!$B$2:$B$18)</f>
        <v>AUSTRAL</v>
      </c>
      <c r="Q1596" s="13" t="str">
        <f>_xlfn.XLOOKUP($B1596,ZONAS!$D$2:$D$11,ZONAS!$E$2:$E$11)</f>
        <v>DAER</v>
      </c>
    </row>
    <row r="1597" spans="1:17" x14ac:dyDescent="0.2">
      <c r="A1597" s="4" t="s">
        <v>135</v>
      </c>
      <c r="B1597" s="4" t="s">
        <v>184</v>
      </c>
      <c r="C1597" s="5" t="s">
        <v>7</v>
      </c>
      <c r="D1597" s="5" t="s">
        <v>3222</v>
      </c>
      <c r="E1597" s="4" t="s">
        <v>3223</v>
      </c>
      <c r="F1597" s="36">
        <v>771869</v>
      </c>
      <c r="G1597" s="36">
        <v>0</v>
      </c>
      <c r="H1597" s="36">
        <v>771869</v>
      </c>
      <c r="I1597" s="4" t="s">
        <v>110</v>
      </c>
      <c r="J1597" s="4" t="s">
        <v>3224</v>
      </c>
      <c r="K1597" s="12">
        <f t="shared" si="121"/>
        <v>771869000</v>
      </c>
      <c r="L1597" s="12">
        <f t="shared" si="122"/>
        <v>0</v>
      </c>
      <c r="M1597" s="12">
        <f t="shared" si="123"/>
        <v>771869000</v>
      </c>
      <c r="N1597" s="13" t="str">
        <f t="shared" si="124"/>
        <v>UNICOMUNAL</v>
      </c>
      <c r="O1597" s="13" t="str">
        <f t="shared" si="125"/>
        <v>UNIPROVINCIAL</v>
      </c>
      <c r="P1597" s="13" t="str">
        <f>_xlfn.XLOOKUP($A1597,ZONAS!$A$2:$A$18,ZONAS!$B$2:$B$18)</f>
        <v>AUSTRAL</v>
      </c>
      <c r="Q1597" s="13" t="str">
        <f>_xlfn.XLOOKUP($B1597,ZONAS!$D$2:$D$11,ZONAS!$E$2:$E$11)</f>
        <v>DAER</v>
      </c>
    </row>
    <row r="1598" spans="1:17" x14ac:dyDescent="0.2">
      <c r="A1598" s="4" t="s">
        <v>135</v>
      </c>
      <c r="B1598" s="4" t="s">
        <v>184</v>
      </c>
      <c r="C1598" s="5" t="s">
        <v>7</v>
      </c>
      <c r="D1598" s="5" t="s">
        <v>2799</v>
      </c>
      <c r="E1598" s="4" t="s">
        <v>3225</v>
      </c>
      <c r="F1598" s="36">
        <v>2672371</v>
      </c>
      <c r="G1598" s="36">
        <v>0</v>
      </c>
      <c r="H1598" s="36">
        <v>2672371</v>
      </c>
      <c r="I1598" s="4" t="s">
        <v>113</v>
      </c>
      <c r="J1598" s="4" t="s">
        <v>114</v>
      </c>
      <c r="K1598" s="12">
        <f t="shared" si="121"/>
        <v>2672371000</v>
      </c>
      <c r="L1598" s="12">
        <f t="shared" si="122"/>
        <v>0</v>
      </c>
      <c r="M1598" s="12">
        <f t="shared" si="123"/>
        <v>2672371000</v>
      </c>
      <c r="N1598" s="13" t="str">
        <f t="shared" si="124"/>
        <v>UNICOMUNAL</v>
      </c>
      <c r="O1598" s="13" t="str">
        <f t="shared" si="125"/>
        <v>UNIPROVINCIAL</v>
      </c>
      <c r="P1598" s="13" t="str">
        <f>_xlfn.XLOOKUP($A1598,ZONAS!$A$2:$A$18,ZONAS!$B$2:$B$18)</f>
        <v>AUSTRAL</v>
      </c>
      <c r="Q1598" s="13" t="str">
        <f>_xlfn.XLOOKUP($B1598,ZONAS!$D$2:$D$11,ZONAS!$E$2:$E$11)</f>
        <v>DAER</v>
      </c>
    </row>
    <row r="1599" spans="1:17" x14ac:dyDescent="0.2">
      <c r="A1599" s="4" t="s">
        <v>135</v>
      </c>
      <c r="B1599" s="4" t="s">
        <v>184</v>
      </c>
      <c r="C1599" s="5" t="s">
        <v>7</v>
      </c>
      <c r="D1599" s="5" t="s">
        <v>2800</v>
      </c>
      <c r="E1599" s="4" t="s">
        <v>3226</v>
      </c>
      <c r="F1599" s="36">
        <v>3044420</v>
      </c>
      <c r="G1599" s="36">
        <v>0</v>
      </c>
      <c r="H1599" s="36">
        <v>3044420</v>
      </c>
      <c r="I1599" s="4" t="s">
        <v>113</v>
      </c>
      <c r="J1599" s="4" t="s">
        <v>114</v>
      </c>
      <c r="K1599" s="12">
        <f t="shared" si="121"/>
        <v>3044420000</v>
      </c>
      <c r="L1599" s="12">
        <f t="shared" si="122"/>
        <v>0</v>
      </c>
      <c r="M1599" s="12">
        <f t="shared" si="123"/>
        <v>3044420000</v>
      </c>
      <c r="N1599" s="13" t="str">
        <f t="shared" si="124"/>
        <v>UNICOMUNAL</v>
      </c>
      <c r="O1599" s="13" t="str">
        <f t="shared" si="125"/>
        <v>UNIPROVINCIAL</v>
      </c>
      <c r="P1599" s="13" t="str">
        <f>_xlfn.XLOOKUP($A1599,ZONAS!$A$2:$A$18,ZONAS!$B$2:$B$18)</f>
        <v>AUSTRAL</v>
      </c>
      <c r="Q1599" s="13" t="str">
        <f>_xlfn.XLOOKUP($B1599,ZONAS!$D$2:$D$11,ZONAS!$E$2:$E$11)</f>
        <v>DAER</v>
      </c>
    </row>
    <row r="1600" spans="1:17" x14ac:dyDescent="0.2">
      <c r="A1600" s="4" t="s">
        <v>135</v>
      </c>
      <c r="B1600" s="4" t="s">
        <v>2818</v>
      </c>
      <c r="C1600" s="5" t="s">
        <v>7</v>
      </c>
      <c r="D1600" s="5" t="s">
        <v>4021</v>
      </c>
      <c r="E1600" s="4" t="s">
        <v>4022</v>
      </c>
      <c r="F1600" s="36">
        <v>436500</v>
      </c>
      <c r="G1600" s="36">
        <v>1348.307</v>
      </c>
      <c r="H1600" s="36">
        <v>435151.69300000003</v>
      </c>
      <c r="I1600" s="4" t="s">
        <v>23</v>
      </c>
      <c r="J1600" s="4" t="s">
        <v>24</v>
      </c>
      <c r="K1600" s="12">
        <f t="shared" si="121"/>
        <v>436500000</v>
      </c>
      <c r="L1600" s="12">
        <f t="shared" si="122"/>
        <v>1348307</v>
      </c>
      <c r="M1600" s="12">
        <f t="shared" si="123"/>
        <v>435151693</v>
      </c>
      <c r="N1600" s="13" t="str">
        <f t="shared" si="124"/>
        <v>INTERCOMUNAL</v>
      </c>
      <c r="O1600" s="13" t="str">
        <f t="shared" si="125"/>
        <v>INTERPROVINCIAL</v>
      </c>
      <c r="P1600" s="13" t="str">
        <f>_xlfn.XLOOKUP($A1600,ZONAS!$A$2:$A$18,ZONAS!$B$2:$B$18)</f>
        <v>AUSTRAL</v>
      </c>
      <c r="Q1600" s="13" t="str">
        <f>_xlfn.XLOOKUP($B1600,ZONAS!$D$2:$D$11,ZONAS!$E$2:$E$11)</f>
        <v>SSSR</v>
      </c>
    </row>
    <row r="1601" spans="1:17" x14ac:dyDescent="0.2">
      <c r="A1601" s="4" t="s">
        <v>135</v>
      </c>
      <c r="B1601" s="4" t="s">
        <v>2818</v>
      </c>
      <c r="C1601" s="5" t="s">
        <v>7</v>
      </c>
      <c r="D1601" s="5" t="s">
        <v>2090</v>
      </c>
      <c r="E1601" s="4" t="s">
        <v>2091</v>
      </c>
      <c r="F1601" s="36">
        <v>23576</v>
      </c>
      <c r="G1601" s="36">
        <v>23575.262999999999</v>
      </c>
      <c r="H1601" s="36">
        <v>0.73700000000098953</v>
      </c>
      <c r="I1601" s="4" t="s">
        <v>23</v>
      </c>
      <c r="J1601" s="4" t="s">
        <v>24</v>
      </c>
      <c r="K1601" s="12">
        <f t="shared" si="121"/>
        <v>23576000</v>
      </c>
      <c r="L1601" s="12">
        <f t="shared" si="122"/>
        <v>23575263</v>
      </c>
      <c r="M1601" s="12">
        <f t="shared" si="123"/>
        <v>737.00000000098953</v>
      </c>
      <c r="N1601" s="13" t="str">
        <f t="shared" si="124"/>
        <v>INTERCOMUNAL</v>
      </c>
      <c r="O1601" s="13" t="str">
        <f t="shared" si="125"/>
        <v>INTERPROVINCIAL</v>
      </c>
      <c r="P1601" s="13" t="str">
        <f>_xlfn.XLOOKUP($A1601,ZONAS!$A$2:$A$18,ZONAS!$B$2:$B$18)</f>
        <v>AUSTRAL</v>
      </c>
      <c r="Q1601" s="13" t="str">
        <f>_xlfn.XLOOKUP($B1601,ZONAS!$D$2:$D$11,ZONAS!$E$2:$E$11)</f>
        <v>SSSR</v>
      </c>
    </row>
    <row r="1602" spans="1:17" x14ac:dyDescent="0.2">
      <c r="A1602" s="4" t="s">
        <v>135</v>
      </c>
      <c r="B1602" s="4" t="s">
        <v>306</v>
      </c>
      <c r="C1602" s="5" t="s">
        <v>7</v>
      </c>
      <c r="D1602" s="5" t="s">
        <v>1680</v>
      </c>
      <c r="E1602" s="4" t="s">
        <v>1681</v>
      </c>
      <c r="F1602" s="36">
        <v>741077</v>
      </c>
      <c r="G1602" s="36">
        <v>165681.07999999999</v>
      </c>
      <c r="H1602" s="36">
        <v>575395.92000000004</v>
      </c>
      <c r="I1602" s="4" t="s">
        <v>110</v>
      </c>
      <c r="J1602" s="4" t="s">
        <v>111</v>
      </c>
      <c r="K1602" s="12">
        <f t="shared" si="121"/>
        <v>741077000</v>
      </c>
      <c r="L1602" s="12">
        <f t="shared" si="122"/>
        <v>165681080</v>
      </c>
      <c r="M1602" s="12">
        <f t="shared" si="123"/>
        <v>575395920</v>
      </c>
      <c r="N1602" s="13" t="str">
        <f t="shared" si="124"/>
        <v>UNICOMUNAL</v>
      </c>
      <c r="O1602" s="13" t="str">
        <f t="shared" si="125"/>
        <v>UNIPROVINCIAL</v>
      </c>
      <c r="P1602" s="13" t="str">
        <f>_xlfn.XLOOKUP($A1602,ZONAS!$A$2:$A$18,ZONAS!$B$2:$B$18)</f>
        <v>AUSTRAL</v>
      </c>
      <c r="Q1602" s="13" t="str">
        <f>_xlfn.XLOOKUP($B1602,ZONAS!$D$2:$D$11,ZONAS!$E$2:$E$11)</f>
        <v>DCOP</v>
      </c>
    </row>
    <row r="1603" spans="1:17" x14ac:dyDescent="0.2">
      <c r="A1603" s="4" t="s">
        <v>136</v>
      </c>
      <c r="B1603" s="4" t="s">
        <v>319</v>
      </c>
      <c r="C1603" s="5" t="s">
        <v>7</v>
      </c>
      <c r="D1603" s="5" t="s">
        <v>2269</v>
      </c>
      <c r="E1603" s="4" t="s">
        <v>2270</v>
      </c>
      <c r="F1603" s="36">
        <v>38574</v>
      </c>
      <c r="G1603" s="36">
        <v>0</v>
      </c>
      <c r="H1603" s="36">
        <v>38574</v>
      </c>
      <c r="I1603" s="4" t="s">
        <v>23</v>
      </c>
      <c r="J1603" s="4" t="s">
        <v>24</v>
      </c>
      <c r="K1603" s="12">
        <f t="shared" ref="K1603:K1666" si="126">F1603*1000</f>
        <v>38574000</v>
      </c>
      <c r="L1603" s="12">
        <f t="shared" ref="L1603:L1666" si="127">G1603*1000</f>
        <v>0</v>
      </c>
      <c r="M1603" s="12">
        <f t="shared" ref="M1603:M1666" si="128">H1603*1000</f>
        <v>38574000</v>
      </c>
      <c r="N1603" s="13" t="str">
        <f t="shared" ref="N1603:N1666" si="129">IF(J1603="intercomunal","INTERCOMUNAL","UNICOMUNAL")</f>
        <v>INTERCOMUNAL</v>
      </c>
      <c r="O1603" s="13" t="str">
        <f t="shared" ref="O1603:O1666" si="130">IF(I1603="INTERPROVINCIAL","INTERPROVINCIAL","UNIPROVINCIAL")</f>
        <v>INTERPROVINCIAL</v>
      </c>
      <c r="P1603" s="13" t="str">
        <f>_xlfn.XLOOKUP($A1603,ZONAS!$A$2:$A$18,ZONAS!$B$2:$B$18)</f>
        <v>INTERREGIONAL</v>
      </c>
      <c r="Q1603" s="13" t="str">
        <f>_xlfn.XLOOKUP($B1603,ZONAS!$D$2:$D$11,ZONAS!$E$2:$E$11)</f>
        <v>DARQ</v>
      </c>
    </row>
    <row r="1604" spans="1:17" x14ac:dyDescent="0.2">
      <c r="A1604" s="4" t="s">
        <v>136</v>
      </c>
      <c r="B1604" s="4" t="s">
        <v>319</v>
      </c>
      <c r="C1604" s="5" t="s">
        <v>7</v>
      </c>
      <c r="D1604" s="5" t="s">
        <v>1682</v>
      </c>
      <c r="E1604" s="4" t="s">
        <v>2648</v>
      </c>
      <c r="F1604" s="36">
        <v>3859160</v>
      </c>
      <c r="G1604" s="36">
        <v>86673.39899999999</v>
      </c>
      <c r="H1604" s="36">
        <v>3772486.6009999998</v>
      </c>
      <c r="I1604" s="4" t="s">
        <v>23</v>
      </c>
      <c r="J1604" s="4" t="s">
        <v>24</v>
      </c>
      <c r="K1604" s="12">
        <f t="shared" si="126"/>
        <v>3859160000</v>
      </c>
      <c r="L1604" s="12">
        <f t="shared" si="127"/>
        <v>86673398.999999985</v>
      </c>
      <c r="M1604" s="12">
        <f t="shared" si="128"/>
        <v>3772486601</v>
      </c>
      <c r="N1604" s="13" t="str">
        <f t="shared" si="129"/>
        <v>INTERCOMUNAL</v>
      </c>
      <c r="O1604" s="13" t="str">
        <f t="shared" si="130"/>
        <v>INTERPROVINCIAL</v>
      </c>
      <c r="P1604" s="13" t="str">
        <f>_xlfn.XLOOKUP($A1604,ZONAS!$A$2:$A$18,ZONAS!$B$2:$B$18)</f>
        <v>INTERREGIONAL</v>
      </c>
      <c r="Q1604" s="13" t="str">
        <f>_xlfn.XLOOKUP($B1604,ZONAS!$D$2:$D$11,ZONAS!$E$2:$E$11)</f>
        <v>DARQ</v>
      </c>
    </row>
    <row r="1605" spans="1:17" x14ac:dyDescent="0.2">
      <c r="A1605" s="4" t="s">
        <v>136</v>
      </c>
      <c r="B1605" s="4" t="s">
        <v>319</v>
      </c>
      <c r="C1605" s="5" t="s">
        <v>7</v>
      </c>
      <c r="D1605" s="5" t="s">
        <v>2184</v>
      </c>
      <c r="E1605" s="4" t="s">
        <v>2185</v>
      </c>
      <c r="F1605" s="36">
        <v>149053</v>
      </c>
      <c r="G1605" s="36">
        <v>78956.827999999994</v>
      </c>
      <c r="H1605" s="36">
        <v>70096.172000000006</v>
      </c>
      <c r="I1605" s="4" t="s">
        <v>23</v>
      </c>
      <c r="J1605" s="4" t="s">
        <v>24</v>
      </c>
      <c r="K1605" s="12">
        <f t="shared" si="126"/>
        <v>149053000</v>
      </c>
      <c r="L1605" s="12">
        <f t="shared" si="127"/>
        <v>78956828</v>
      </c>
      <c r="M1605" s="12">
        <f t="shared" si="128"/>
        <v>70096172</v>
      </c>
      <c r="N1605" s="13" t="str">
        <f t="shared" si="129"/>
        <v>INTERCOMUNAL</v>
      </c>
      <c r="O1605" s="13" t="str">
        <f t="shared" si="130"/>
        <v>INTERPROVINCIAL</v>
      </c>
      <c r="P1605" s="13" t="str">
        <f>_xlfn.XLOOKUP($A1605,ZONAS!$A$2:$A$18,ZONAS!$B$2:$B$18)</f>
        <v>INTERREGIONAL</v>
      </c>
      <c r="Q1605" s="13" t="str">
        <f>_xlfn.XLOOKUP($B1605,ZONAS!$D$2:$D$11,ZONAS!$E$2:$E$11)</f>
        <v>DARQ</v>
      </c>
    </row>
    <row r="1606" spans="1:17" x14ac:dyDescent="0.2">
      <c r="A1606" s="4" t="s">
        <v>136</v>
      </c>
      <c r="B1606" s="4" t="s">
        <v>252</v>
      </c>
      <c r="C1606" s="5" t="s">
        <v>8</v>
      </c>
      <c r="D1606" s="5" t="s">
        <v>2186</v>
      </c>
      <c r="E1606" s="4" t="s">
        <v>2187</v>
      </c>
      <c r="F1606" s="36">
        <v>435165</v>
      </c>
      <c r="G1606" s="36">
        <v>132665.33100000001</v>
      </c>
      <c r="H1606" s="36">
        <v>302499.66899999999</v>
      </c>
      <c r="I1606" s="4" t="s">
        <v>23</v>
      </c>
      <c r="J1606" s="4" t="s">
        <v>24</v>
      </c>
      <c r="K1606" s="12">
        <f t="shared" si="126"/>
        <v>435165000</v>
      </c>
      <c r="L1606" s="12">
        <f t="shared" si="127"/>
        <v>132665331</v>
      </c>
      <c r="M1606" s="12">
        <f t="shared" si="128"/>
        <v>302499669</v>
      </c>
      <c r="N1606" s="13" t="str">
        <f t="shared" si="129"/>
        <v>INTERCOMUNAL</v>
      </c>
      <c r="O1606" s="13" t="str">
        <f t="shared" si="130"/>
        <v>INTERPROVINCIAL</v>
      </c>
      <c r="P1606" s="13" t="str">
        <f>_xlfn.XLOOKUP($A1606,ZONAS!$A$2:$A$18,ZONAS!$B$2:$B$18)</f>
        <v>INTERREGIONAL</v>
      </c>
      <c r="Q1606" s="13" t="str">
        <f>_xlfn.XLOOKUP($B1606,ZONAS!$D$2:$D$11,ZONAS!$E$2:$E$11)</f>
        <v>DOHR</v>
      </c>
    </row>
    <row r="1607" spans="1:17" x14ac:dyDescent="0.2">
      <c r="A1607" s="4" t="s">
        <v>136</v>
      </c>
      <c r="B1607" s="4" t="s">
        <v>252</v>
      </c>
      <c r="C1607" s="5" t="s">
        <v>7</v>
      </c>
      <c r="D1607" s="5" t="s">
        <v>2271</v>
      </c>
      <c r="E1607" s="4" t="s">
        <v>3227</v>
      </c>
      <c r="F1607" s="36">
        <v>275530</v>
      </c>
      <c r="G1607" s="36">
        <v>44958.593000000001</v>
      </c>
      <c r="H1607" s="36">
        <v>230571.40700000001</v>
      </c>
      <c r="I1607" s="4" t="s">
        <v>23</v>
      </c>
      <c r="J1607" s="4" t="s">
        <v>24</v>
      </c>
      <c r="K1607" s="12">
        <f t="shared" si="126"/>
        <v>275530000</v>
      </c>
      <c r="L1607" s="12">
        <f t="shared" si="127"/>
        <v>44958593</v>
      </c>
      <c r="M1607" s="12">
        <f t="shared" si="128"/>
        <v>230571407</v>
      </c>
      <c r="N1607" s="13" t="str">
        <f t="shared" si="129"/>
        <v>INTERCOMUNAL</v>
      </c>
      <c r="O1607" s="13" t="str">
        <f t="shared" si="130"/>
        <v>INTERPROVINCIAL</v>
      </c>
      <c r="P1607" s="13" t="str">
        <f>_xlfn.XLOOKUP($A1607,ZONAS!$A$2:$A$18,ZONAS!$B$2:$B$18)</f>
        <v>INTERREGIONAL</v>
      </c>
      <c r="Q1607" s="13" t="str">
        <f>_xlfn.XLOOKUP($B1607,ZONAS!$D$2:$D$11,ZONAS!$E$2:$E$11)</f>
        <v>DOHR</v>
      </c>
    </row>
    <row r="1608" spans="1:17" x14ac:dyDescent="0.2">
      <c r="A1608" s="4" t="s">
        <v>136</v>
      </c>
      <c r="B1608" s="4" t="s">
        <v>257</v>
      </c>
      <c r="C1608" s="5" t="s">
        <v>8</v>
      </c>
      <c r="D1608" s="5" t="s">
        <v>1683</v>
      </c>
      <c r="E1608" s="4" t="s">
        <v>1684</v>
      </c>
      <c r="F1608" s="36">
        <v>353000</v>
      </c>
      <c r="G1608" s="36">
        <v>0</v>
      </c>
      <c r="H1608" s="36">
        <v>353000</v>
      </c>
      <c r="I1608" s="4" t="s">
        <v>23</v>
      </c>
      <c r="J1608" s="4" t="s">
        <v>24</v>
      </c>
      <c r="K1608" s="12">
        <f t="shared" si="126"/>
        <v>353000000</v>
      </c>
      <c r="L1608" s="12">
        <f t="shared" si="127"/>
        <v>0</v>
      </c>
      <c r="M1608" s="12">
        <f t="shared" si="128"/>
        <v>353000000</v>
      </c>
      <c r="N1608" s="13" t="str">
        <f t="shared" si="129"/>
        <v>INTERCOMUNAL</v>
      </c>
      <c r="O1608" s="13" t="str">
        <f t="shared" si="130"/>
        <v>INTERPROVINCIAL</v>
      </c>
      <c r="P1608" s="13" t="str">
        <f>_xlfn.XLOOKUP($A1608,ZONAS!$A$2:$A$18,ZONAS!$B$2:$B$18)</f>
        <v>INTERREGIONAL</v>
      </c>
      <c r="Q1608" s="13" t="str">
        <f>_xlfn.XLOOKUP($B1608,ZONAS!$D$2:$D$11,ZONAS!$E$2:$E$11)</f>
        <v>DVIA</v>
      </c>
    </row>
    <row r="1609" spans="1:17" x14ac:dyDescent="0.2">
      <c r="A1609" s="4" t="s">
        <v>136</v>
      </c>
      <c r="B1609" s="4" t="s">
        <v>257</v>
      </c>
      <c r="C1609" s="5" t="s">
        <v>8</v>
      </c>
      <c r="D1609" s="5" t="s">
        <v>1685</v>
      </c>
      <c r="E1609" s="4" t="s">
        <v>1686</v>
      </c>
      <c r="F1609" s="36">
        <v>114000</v>
      </c>
      <c r="G1609" s="36">
        <v>0</v>
      </c>
      <c r="H1609" s="36">
        <v>114000</v>
      </c>
      <c r="I1609" s="4" t="s">
        <v>23</v>
      </c>
      <c r="J1609" s="4" t="s">
        <v>24</v>
      </c>
      <c r="K1609" s="12">
        <f t="shared" si="126"/>
        <v>114000000</v>
      </c>
      <c r="L1609" s="12">
        <f t="shared" si="127"/>
        <v>0</v>
      </c>
      <c r="M1609" s="12">
        <f t="shared" si="128"/>
        <v>114000000</v>
      </c>
      <c r="N1609" s="13" t="str">
        <f t="shared" si="129"/>
        <v>INTERCOMUNAL</v>
      </c>
      <c r="O1609" s="13" t="str">
        <f t="shared" si="130"/>
        <v>INTERPROVINCIAL</v>
      </c>
      <c r="P1609" s="13" t="str">
        <f>_xlfn.XLOOKUP($A1609,ZONAS!$A$2:$A$18,ZONAS!$B$2:$B$18)</f>
        <v>INTERREGIONAL</v>
      </c>
      <c r="Q1609" s="13" t="str">
        <f>_xlfn.XLOOKUP($B1609,ZONAS!$D$2:$D$11,ZONAS!$E$2:$E$11)</f>
        <v>DVIA</v>
      </c>
    </row>
    <row r="1610" spans="1:17" ht="25.5" x14ac:dyDescent="0.2">
      <c r="A1610" s="4" t="s">
        <v>136</v>
      </c>
      <c r="B1610" s="4" t="s">
        <v>257</v>
      </c>
      <c r="C1610" s="5" t="s">
        <v>8</v>
      </c>
      <c r="D1610" s="5" t="s">
        <v>1687</v>
      </c>
      <c r="E1610" s="4" t="s">
        <v>2649</v>
      </c>
      <c r="F1610" s="36">
        <v>472000</v>
      </c>
      <c r="G1610" s="36">
        <v>221974.65599999999</v>
      </c>
      <c r="H1610" s="36">
        <v>250025.34400000001</v>
      </c>
      <c r="I1610" s="4" t="s">
        <v>1688</v>
      </c>
      <c r="J1610" s="4" t="s">
        <v>1689</v>
      </c>
      <c r="K1610" s="12">
        <f t="shared" si="126"/>
        <v>472000000</v>
      </c>
      <c r="L1610" s="12">
        <f t="shared" si="127"/>
        <v>221974656</v>
      </c>
      <c r="M1610" s="12">
        <f t="shared" si="128"/>
        <v>250025344</v>
      </c>
      <c r="N1610" s="13" t="str">
        <f t="shared" si="129"/>
        <v>UNICOMUNAL</v>
      </c>
      <c r="O1610" s="13" t="str">
        <f t="shared" si="130"/>
        <v>UNIPROVINCIAL</v>
      </c>
      <c r="P1610" s="13" t="str">
        <f>_xlfn.XLOOKUP($A1610,ZONAS!$A$2:$A$18,ZONAS!$B$2:$B$18)</f>
        <v>INTERREGIONAL</v>
      </c>
      <c r="Q1610" s="13" t="str">
        <f>_xlfn.XLOOKUP($B1610,ZONAS!$D$2:$D$11,ZONAS!$E$2:$E$11)</f>
        <v>DVIA</v>
      </c>
    </row>
    <row r="1611" spans="1:17" x14ac:dyDescent="0.2">
      <c r="A1611" s="4" t="s">
        <v>136</v>
      </c>
      <c r="B1611" s="4" t="s">
        <v>257</v>
      </c>
      <c r="C1611" s="5" t="s">
        <v>8</v>
      </c>
      <c r="D1611" s="5" t="s">
        <v>2310</v>
      </c>
      <c r="E1611" s="4" t="s">
        <v>3228</v>
      </c>
      <c r="F1611" s="36">
        <v>56000</v>
      </c>
      <c r="G1611" s="36">
        <v>0</v>
      </c>
      <c r="H1611" s="36">
        <v>56000</v>
      </c>
      <c r="I1611" s="4" t="s">
        <v>23</v>
      </c>
      <c r="J1611" s="4" t="s">
        <v>24</v>
      </c>
      <c r="K1611" s="12">
        <f t="shared" si="126"/>
        <v>56000000</v>
      </c>
      <c r="L1611" s="12">
        <f t="shared" si="127"/>
        <v>0</v>
      </c>
      <c r="M1611" s="12">
        <f t="shared" si="128"/>
        <v>56000000</v>
      </c>
      <c r="N1611" s="13" t="str">
        <f t="shared" si="129"/>
        <v>INTERCOMUNAL</v>
      </c>
      <c r="O1611" s="13" t="str">
        <f t="shared" si="130"/>
        <v>INTERPROVINCIAL</v>
      </c>
      <c r="P1611" s="13" t="str">
        <f>_xlfn.XLOOKUP($A1611,ZONAS!$A$2:$A$18,ZONAS!$B$2:$B$18)</f>
        <v>INTERREGIONAL</v>
      </c>
      <c r="Q1611" s="13" t="str">
        <f>_xlfn.XLOOKUP($B1611,ZONAS!$D$2:$D$11,ZONAS!$E$2:$E$11)</f>
        <v>DVIA</v>
      </c>
    </row>
    <row r="1612" spans="1:17" x14ac:dyDescent="0.2">
      <c r="A1612" s="4" t="s">
        <v>136</v>
      </c>
      <c r="B1612" s="4" t="s">
        <v>257</v>
      </c>
      <c r="C1612" s="5" t="s">
        <v>8</v>
      </c>
      <c r="D1612" s="5" t="s">
        <v>3229</v>
      </c>
      <c r="E1612" s="4" t="s">
        <v>3230</v>
      </c>
      <c r="F1612" s="36">
        <v>10500</v>
      </c>
      <c r="G1612" s="36">
        <v>0</v>
      </c>
      <c r="H1612" s="36">
        <v>10500</v>
      </c>
      <c r="I1612" s="4" t="s">
        <v>23</v>
      </c>
      <c r="J1612" s="4" t="s">
        <v>24</v>
      </c>
      <c r="K1612" s="12">
        <f t="shared" si="126"/>
        <v>10500000</v>
      </c>
      <c r="L1612" s="12">
        <f t="shared" si="127"/>
        <v>0</v>
      </c>
      <c r="M1612" s="12">
        <f t="shared" si="128"/>
        <v>10500000</v>
      </c>
      <c r="N1612" s="13" t="str">
        <f t="shared" si="129"/>
        <v>INTERCOMUNAL</v>
      </c>
      <c r="O1612" s="13" t="str">
        <f t="shared" si="130"/>
        <v>INTERPROVINCIAL</v>
      </c>
      <c r="P1612" s="13" t="str">
        <f>_xlfn.XLOOKUP($A1612,ZONAS!$A$2:$A$18,ZONAS!$B$2:$B$18)</f>
        <v>INTERREGIONAL</v>
      </c>
      <c r="Q1612" s="13" t="str">
        <f>_xlfn.XLOOKUP($B1612,ZONAS!$D$2:$D$11,ZONAS!$E$2:$E$11)</f>
        <v>DVIA</v>
      </c>
    </row>
    <row r="1613" spans="1:17" x14ac:dyDescent="0.2">
      <c r="A1613" s="4" t="s">
        <v>136</v>
      </c>
      <c r="B1613" s="4" t="s">
        <v>257</v>
      </c>
      <c r="C1613" s="5" t="s">
        <v>8</v>
      </c>
      <c r="D1613" s="5" t="s">
        <v>1690</v>
      </c>
      <c r="E1613" s="4" t="s">
        <v>1691</v>
      </c>
      <c r="F1613" s="36">
        <v>98000</v>
      </c>
      <c r="G1613" s="36">
        <v>0</v>
      </c>
      <c r="H1613" s="36">
        <v>98000</v>
      </c>
      <c r="I1613" s="4" t="s">
        <v>23</v>
      </c>
      <c r="J1613" s="4" t="s">
        <v>24</v>
      </c>
      <c r="K1613" s="12">
        <f t="shared" si="126"/>
        <v>98000000</v>
      </c>
      <c r="L1613" s="12">
        <f t="shared" si="127"/>
        <v>0</v>
      </c>
      <c r="M1613" s="12">
        <f t="shared" si="128"/>
        <v>98000000</v>
      </c>
      <c r="N1613" s="13" t="str">
        <f t="shared" si="129"/>
        <v>INTERCOMUNAL</v>
      </c>
      <c r="O1613" s="13" t="str">
        <f t="shared" si="130"/>
        <v>INTERPROVINCIAL</v>
      </c>
      <c r="P1613" s="13" t="str">
        <f>_xlfn.XLOOKUP($A1613,ZONAS!$A$2:$A$18,ZONAS!$B$2:$B$18)</f>
        <v>INTERREGIONAL</v>
      </c>
      <c r="Q1613" s="13" t="str">
        <f>_xlfn.XLOOKUP($B1613,ZONAS!$D$2:$D$11,ZONAS!$E$2:$E$11)</f>
        <v>DVIA</v>
      </c>
    </row>
    <row r="1614" spans="1:17" x14ac:dyDescent="0.2">
      <c r="A1614" s="4" t="s">
        <v>136</v>
      </c>
      <c r="B1614" s="4" t="s">
        <v>257</v>
      </c>
      <c r="C1614" s="5" t="s">
        <v>8</v>
      </c>
      <c r="D1614" s="5" t="s">
        <v>1692</v>
      </c>
      <c r="E1614" s="4" t="s">
        <v>2650</v>
      </c>
      <c r="F1614" s="36">
        <v>487000</v>
      </c>
      <c r="G1614" s="36">
        <v>215588.74</v>
      </c>
      <c r="H1614" s="36">
        <v>271411.26</v>
      </c>
      <c r="I1614" s="4" t="s">
        <v>23</v>
      </c>
      <c r="J1614" s="4" t="s">
        <v>24</v>
      </c>
      <c r="K1614" s="12">
        <f t="shared" si="126"/>
        <v>487000000</v>
      </c>
      <c r="L1614" s="12">
        <f t="shared" si="127"/>
        <v>215588740</v>
      </c>
      <c r="M1614" s="12">
        <f t="shared" si="128"/>
        <v>271411260</v>
      </c>
      <c r="N1614" s="13" t="str">
        <f t="shared" si="129"/>
        <v>INTERCOMUNAL</v>
      </c>
      <c r="O1614" s="13" t="str">
        <f t="shared" si="130"/>
        <v>INTERPROVINCIAL</v>
      </c>
      <c r="P1614" s="13" t="str">
        <f>_xlfn.XLOOKUP($A1614,ZONAS!$A$2:$A$18,ZONAS!$B$2:$B$18)</f>
        <v>INTERREGIONAL</v>
      </c>
      <c r="Q1614" s="13" t="str">
        <f>_xlfn.XLOOKUP($B1614,ZONAS!$D$2:$D$11,ZONAS!$E$2:$E$11)</f>
        <v>DVIA</v>
      </c>
    </row>
    <row r="1615" spans="1:17" x14ac:dyDescent="0.2">
      <c r="A1615" s="4" t="s">
        <v>136</v>
      </c>
      <c r="B1615" s="4" t="s">
        <v>257</v>
      </c>
      <c r="C1615" s="5" t="s">
        <v>8</v>
      </c>
      <c r="D1615" s="5" t="s">
        <v>1693</v>
      </c>
      <c r="E1615" s="4" t="s">
        <v>1694</v>
      </c>
      <c r="F1615" s="36">
        <v>131000</v>
      </c>
      <c r="G1615" s="36">
        <v>72260.322</v>
      </c>
      <c r="H1615" s="36">
        <v>58739.678</v>
      </c>
      <c r="I1615" s="4" t="s">
        <v>23</v>
      </c>
      <c r="J1615" s="4" t="s">
        <v>24</v>
      </c>
      <c r="K1615" s="12">
        <f t="shared" si="126"/>
        <v>131000000</v>
      </c>
      <c r="L1615" s="12">
        <f t="shared" si="127"/>
        <v>72260322</v>
      </c>
      <c r="M1615" s="12">
        <f t="shared" si="128"/>
        <v>58739678</v>
      </c>
      <c r="N1615" s="13" t="str">
        <f t="shared" si="129"/>
        <v>INTERCOMUNAL</v>
      </c>
      <c r="O1615" s="13" t="str">
        <f t="shared" si="130"/>
        <v>INTERPROVINCIAL</v>
      </c>
      <c r="P1615" s="13" t="str">
        <f>_xlfn.XLOOKUP($A1615,ZONAS!$A$2:$A$18,ZONAS!$B$2:$B$18)</f>
        <v>INTERREGIONAL</v>
      </c>
      <c r="Q1615" s="13" t="str">
        <f>_xlfn.XLOOKUP($B1615,ZONAS!$D$2:$D$11,ZONAS!$E$2:$E$11)</f>
        <v>DVIA</v>
      </c>
    </row>
    <row r="1616" spans="1:17" x14ac:dyDescent="0.2">
      <c r="A1616" s="4" t="s">
        <v>136</v>
      </c>
      <c r="B1616" s="4" t="s">
        <v>257</v>
      </c>
      <c r="C1616" s="5" t="s">
        <v>8</v>
      </c>
      <c r="D1616" s="5" t="s">
        <v>1695</v>
      </c>
      <c r="E1616" s="4" t="s">
        <v>2651</v>
      </c>
      <c r="F1616" s="36">
        <v>732000</v>
      </c>
      <c r="G1616" s="36">
        <v>419564.04</v>
      </c>
      <c r="H1616" s="36">
        <v>312435.96000000002</v>
      </c>
      <c r="I1616" s="4" t="s">
        <v>23</v>
      </c>
      <c r="J1616" s="4" t="s">
        <v>24</v>
      </c>
      <c r="K1616" s="12">
        <f t="shared" si="126"/>
        <v>732000000</v>
      </c>
      <c r="L1616" s="12">
        <f t="shared" si="127"/>
        <v>419564040</v>
      </c>
      <c r="M1616" s="12">
        <f t="shared" si="128"/>
        <v>312435960</v>
      </c>
      <c r="N1616" s="13" t="str">
        <f t="shared" si="129"/>
        <v>INTERCOMUNAL</v>
      </c>
      <c r="O1616" s="13" t="str">
        <f t="shared" si="130"/>
        <v>INTERPROVINCIAL</v>
      </c>
      <c r="P1616" s="13" t="str">
        <f>_xlfn.XLOOKUP($A1616,ZONAS!$A$2:$A$18,ZONAS!$B$2:$B$18)</f>
        <v>INTERREGIONAL</v>
      </c>
      <c r="Q1616" s="13" t="str">
        <f>_xlfn.XLOOKUP($B1616,ZONAS!$D$2:$D$11,ZONAS!$E$2:$E$11)</f>
        <v>DVIA</v>
      </c>
    </row>
    <row r="1617" spans="1:17" x14ac:dyDescent="0.2">
      <c r="A1617" s="4" t="s">
        <v>136</v>
      </c>
      <c r="B1617" s="4" t="s">
        <v>257</v>
      </c>
      <c r="C1617" s="5" t="s">
        <v>8</v>
      </c>
      <c r="D1617" s="5" t="s">
        <v>1696</v>
      </c>
      <c r="E1617" s="4" t="s">
        <v>1697</v>
      </c>
      <c r="F1617" s="36">
        <v>124000</v>
      </c>
      <c r="G1617" s="36">
        <v>23534.846000000001</v>
      </c>
      <c r="H1617" s="36">
        <v>100465.15399999999</v>
      </c>
      <c r="I1617" s="4" t="s">
        <v>23</v>
      </c>
      <c r="J1617" s="4" t="s">
        <v>24</v>
      </c>
      <c r="K1617" s="12">
        <f t="shared" si="126"/>
        <v>124000000</v>
      </c>
      <c r="L1617" s="12">
        <f t="shared" si="127"/>
        <v>23534846</v>
      </c>
      <c r="M1617" s="12">
        <f t="shared" si="128"/>
        <v>100465154</v>
      </c>
      <c r="N1617" s="13" t="str">
        <f t="shared" si="129"/>
        <v>INTERCOMUNAL</v>
      </c>
      <c r="O1617" s="13" t="str">
        <f t="shared" si="130"/>
        <v>INTERPROVINCIAL</v>
      </c>
      <c r="P1617" s="13" t="str">
        <f>_xlfn.XLOOKUP($A1617,ZONAS!$A$2:$A$18,ZONAS!$B$2:$B$18)</f>
        <v>INTERREGIONAL</v>
      </c>
      <c r="Q1617" s="13" t="str">
        <f>_xlfn.XLOOKUP($B1617,ZONAS!$D$2:$D$11,ZONAS!$E$2:$E$11)</f>
        <v>DVIA</v>
      </c>
    </row>
    <row r="1618" spans="1:17" x14ac:dyDescent="0.2">
      <c r="A1618" s="4" t="s">
        <v>136</v>
      </c>
      <c r="B1618" s="4" t="s">
        <v>257</v>
      </c>
      <c r="C1618" s="5" t="s">
        <v>8</v>
      </c>
      <c r="D1618" s="5" t="s">
        <v>1698</v>
      </c>
      <c r="E1618" s="4" t="s">
        <v>1699</v>
      </c>
      <c r="F1618" s="36">
        <v>79000</v>
      </c>
      <c r="G1618" s="36">
        <v>0</v>
      </c>
      <c r="H1618" s="36">
        <v>79000</v>
      </c>
      <c r="I1618" s="4" t="s">
        <v>23</v>
      </c>
      <c r="J1618" s="4" t="s">
        <v>24</v>
      </c>
      <c r="K1618" s="12">
        <f t="shared" si="126"/>
        <v>79000000</v>
      </c>
      <c r="L1618" s="12">
        <f t="shared" si="127"/>
        <v>0</v>
      </c>
      <c r="M1618" s="12">
        <f t="shared" si="128"/>
        <v>79000000</v>
      </c>
      <c r="N1618" s="13" t="str">
        <f t="shared" si="129"/>
        <v>INTERCOMUNAL</v>
      </c>
      <c r="O1618" s="13" t="str">
        <f t="shared" si="130"/>
        <v>INTERPROVINCIAL</v>
      </c>
      <c r="P1618" s="13" t="str">
        <f>_xlfn.XLOOKUP($A1618,ZONAS!$A$2:$A$18,ZONAS!$B$2:$B$18)</f>
        <v>INTERREGIONAL</v>
      </c>
      <c r="Q1618" s="13" t="str">
        <f>_xlfn.XLOOKUP($B1618,ZONAS!$D$2:$D$11,ZONAS!$E$2:$E$11)</f>
        <v>DVIA</v>
      </c>
    </row>
    <row r="1619" spans="1:17" x14ac:dyDescent="0.2">
      <c r="A1619" s="4" t="s">
        <v>136</v>
      </c>
      <c r="B1619" s="4" t="s">
        <v>257</v>
      </c>
      <c r="C1619" s="5" t="s">
        <v>8</v>
      </c>
      <c r="D1619" s="5" t="s">
        <v>2311</v>
      </c>
      <c r="E1619" s="4" t="s">
        <v>3231</v>
      </c>
      <c r="F1619" s="36">
        <v>212000</v>
      </c>
      <c r="G1619" s="36">
        <v>0</v>
      </c>
      <c r="H1619" s="36">
        <v>212000</v>
      </c>
      <c r="I1619" s="4" t="s">
        <v>23</v>
      </c>
      <c r="J1619" s="4" t="s">
        <v>24</v>
      </c>
      <c r="K1619" s="12">
        <f t="shared" si="126"/>
        <v>212000000</v>
      </c>
      <c r="L1619" s="12">
        <f t="shared" si="127"/>
        <v>0</v>
      </c>
      <c r="M1619" s="12">
        <f t="shared" si="128"/>
        <v>212000000</v>
      </c>
      <c r="N1619" s="13" t="str">
        <f t="shared" si="129"/>
        <v>INTERCOMUNAL</v>
      </c>
      <c r="O1619" s="13" t="str">
        <f t="shared" si="130"/>
        <v>INTERPROVINCIAL</v>
      </c>
      <c r="P1619" s="13" t="str">
        <f>_xlfn.XLOOKUP($A1619,ZONAS!$A$2:$A$18,ZONAS!$B$2:$B$18)</f>
        <v>INTERREGIONAL</v>
      </c>
      <c r="Q1619" s="13" t="str">
        <f>_xlfn.XLOOKUP($B1619,ZONAS!$D$2:$D$11,ZONAS!$E$2:$E$11)</f>
        <v>DVIA</v>
      </c>
    </row>
    <row r="1620" spans="1:17" x14ac:dyDescent="0.2">
      <c r="A1620" s="4" t="s">
        <v>136</v>
      </c>
      <c r="B1620" s="4" t="s">
        <v>257</v>
      </c>
      <c r="C1620" s="5" t="s">
        <v>8</v>
      </c>
      <c r="D1620" s="5" t="s">
        <v>1700</v>
      </c>
      <c r="E1620" s="4" t="s">
        <v>1701</v>
      </c>
      <c r="F1620" s="36">
        <v>28000</v>
      </c>
      <c r="G1620" s="36">
        <v>0</v>
      </c>
      <c r="H1620" s="36">
        <v>28000</v>
      </c>
      <c r="I1620" s="4" t="s">
        <v>23</v>
      </c>
      <c r="J1620" s="4" t="s">
        <v>24</v>
      </c>
      <c r="K1620" s="12">
        <f t="shared" si="126"/>
        <v>28000000</v>
      </c>
      <c r="L1620" s="12">
        <f t="shared" si="127"/>
        <v>0</v>
      </c>
      <c r="M1620" s="12">
        <f t="shared" si="128"/>
        <v>28000000</v>
      </c>
      <c r="N1620" s="13" t="str">
        <f t="shared" si="129"/>
        <v>INTERCOMUNAL</v>
      </c>
      <c r="O1620" s="13" t="str">
        <f t="shared" si="130"/>
        <v>INTERPROVINCIAL</v>
      </c>
      <c r="P1620" s="13" t="str">
        <f>_xlfn.XLOOKUP($A1620,ZONAS!$A$2:$A$18,ZONAS!$B$2:$B$18)</f>
        <v>INTERREGIONAL</v>
      </c>
      <c r="Q1620" s="13" t="str">
        <f>_xlfn.XLOOKUP($B1620,ZONAS!$D$2:$D$11,ZONAS!$E$2:$E$11)</f>
        <v>DVIA</v>
      </c>
    </row>
    <row r="1621" spans="1:17" x14ac:dyDescent="0.2">
      <c r="A1621" s="4" t="s">
        <v>136</v>
      </c>
      <c r="B1621" s="4" t="s">
        <v>257</v>
      </c>
      <c r="C1621" s="5" t="s">
        <v>8</v>
      </c>
      <c r="D1621" s="5" t="s">
        <v>1702</v>
      </c>
      <c r="E1621" s="4" t="s">
        <v>1703</v>
      </c>
      <c r="F1621" s="36">
        <v>290000</v>
      </c>
      <c r="G1621" s="36">
        <v>18252.12</v>
      </c>
      <c r="H1621" s="36">
        <v>271747.88</v>
      </c>
      <c r="I1621" s="4" t="s">
        <v>23</v>
      </c>
      <c r="J1621" s="4" t="s">
        <v>24</v>
      </c>
      <c r="K1621" s="12">
        <f t="shared" si="126"/>
        <v>290000000</v>
      </c>
      <c r="L1621" s="12">
        <f t="shared" si="127"/>
        <v>18252120</v>
      </c>
      <c r="M1621" s="12">
        <f t="shared" si="128"/>
        <v>271747880</v>
      </c>
      <c r="N1621" s="13" t="str">
        <f t="shared" si="129"/>
        <v>INTERCOMUNAL</v>
      </c>
      <c r="O1621" s="13" t="str">
        <f t="shared" si="130"/>
        <v>INTERPROVINCIAL</v>
      </c>
      <c r="P1621" s="13" t="str">
        <f>_xlfn.XLOOKUP($A1621,ZONAS!$A$2:$A$18,ZONAS!$B$2:$B$18)</f>
        <v>INTERREGIONAL</v>
      </c>
      <c r="Q1621" s="13" t="str">
        <f>_xlfn.XLOOKUP($B1621,ZONAS!$D$2:$D$11,ZONAS!$E$2:$E$11)</f>
        <v>DVIA</v>
      </c>
    </row>
    <row r="1622" spans="1:17" x14ac:dyDescent="0.2">
      <c r="A1622" s="4" t="s">
        <v>136</v>
      </c>
      <c r="B1622" s="4" t="s">
        <v>257</v>
      </c>
      <c r="C1622" s="5" t="s">
        <v>8</v>
      </c>
      <c r="D1622" s="5" t="s">
        <v>2312</v>
      </c>
      <c r="E1622" s="4" t="s">
        <v>3232</v>
      </c>
      <c r="F1622" s="36">
        <v>350000</v>
      </c>
      <c r="G1622" s="36">
        <v>38253.75</v>
      </c>
      <c r="H1622" s="36">
        <v>311746.25</v>
      </c>
      <c r="I1622" s="4" t="s">
        <v>23</v>
      </c>
      <c r="J1622" s="4" t="s">
        <v>24</v>
      </c>
      <c r="K1622" s="12">
        <f t="shared" si="126"/>
        <v>350000000</v>
      </c>
      <c r="L1622" s="12">
        <f t="shared" si="127"/>
        <v>38253750</v>
      </c>
      <c r="M1622" s="12">
        <f t="shared" si="128"/>
        <v>311746250</v>
      </c>
      <c r="N1622" s="13" t="str">
        <f t="shared" si="129"/>
        <v>INTERCOMUNAL</v>
      </c>
      <c r="O1622" s="13" t="str">
        <f t="shared" si="130"/>
        <v>INTERPROVINCIAL</v>
      </c>
      <c r="P1622" s="13" t="str">
        <f>_xlfn.XLOOKUP($A1622,ZONAS!$A$2:$A$18,ZONAS!$B$2:$B$18)</f>
        <v>INTERREGIONAL</v>
      </c>
      <c r="Q1622" s="13" t="str">
        <f>_xlfn.XLOOKUP($B1622,ZONAS!$D$2:$D$11,ZONAS!$E$2:$E$11)</f>
        <v>DVIA</v>
      </c>
    </row>
    <row r="1623" spans="1:17" x14ac:dyDescent="0.2">
      <c r="A1623" s="4" t="s">
        <v>136</v>
      </c>
      <c r="B1623" s="4" t="s">
        <v>257</v>
      </c>
      <c r="C1623" s="5" t="s">
        <v>8</v>
      </c>
      <c r="D1623" s="5" t="s">
        <v>3233</v>
      </c>
      <c r="E1623" s="4" t="s">
        <v>3234</v>
      </c>
      <c r="F1623" s="36">
        <v>638300</v>
      </c>
      <c r="G1623" s="36">
        <v>0</v>
      </c>
      <c r="H1623" s="36">
        <v>638300</v>
      </c>
      <c r="I1623" s="4" t="s">
        <v>23</v>
      </c>
      <c r="J1623" s="4" t="s">
        <v>24</v>
      </c>
      <c r="K1623" s="12">
        <f t="shared" si="126"/>
        <v>638300000</v>
      </c>
      <c r="L1623" s="12">
        <f t="shared" si="127"/>
        <v>0</v>
      </c>
      <c r="M1623" s="12">
        <f t="shared" si="128"/>
        <v>638300000</v>
      </c>
      <c r="N1623" s="13" t="str">
        <f t="shared" si="129"/>
        <v>INTERCOMUNAL</v>
      </c>
      <c r="O1623" s="13" t="str">
        <f t="shared" si="130"/>
        <v>INTERPROVINCIAL</v>
      </c>
      <c r="P1623" s="13" t="str">
        <f>_xlfn.XLOOKUP($A1623,ZONAS!$A$2:$A$18,ZONAS!$B$2:$B$18)</f>
        <v>INTERREGIONAL</v>
      </c>
      <c r="Q1623" s="13" t="str">
        <f>_xlfn.XLOOKUP($B1623,ZONAS!$D$2:$D$11,ZONAS!$E$2:$E$11)</f>
        <v>DVIA</v>
      </c>
    </row>
    <row r="1624" spans="1:17" x14ac:dyDescent="0.2">
      <c r="A1624" s="4" t="s">
        <v>136</v>
      </c>
      <c r="B1624" s="4" t="s">
        <v>257</v>
      </c>
      <c r="C1624" s="5" t="s">
        <v>8</v>
      </c>
      <c r="D1624" s="5" t="s">
        <v>3235</v>
      </c>
      <c r="E1624" s="4" t="s">
        <v>3236</v>
      </c>
      <c r="F1624" s="36">
        <v>510</v>
      </c>
      <c r="G1624" s="36">
        <v>0</v>
      </c>
      <c r="H1624" s="36">
        <v>510</v>
      </c>
      <c r="I1624" s="4" t="s">
        <v>23</v>
      </c>
      <c r="J1624" s="4" t="s">
        <v>24</v>
      </c>
      <c r="K1624" s="12">
        <f t="shared" si="126"/>
        <v>510000</v>
      </c>
      <c r="L1624" s="12">
        <f t="shared" si="127"/>
        <v>0</v>
      </c>
      <c r="M1624" s="12">
        <f t="shared" si="128"/>
        <v>510000</v>
      </c>
      <c r="N1624" s="13" t="str">
        <f t="shared" si="129"/>
        <v>INTERCOMUNAL</v>
      </c>
      <c r="O1624" s="13" t="str">
        <f t="shared" si="130"/>
        <v>INTERPROVINCIAL</v>
      </c>
      <c r="P1624" s="13" t="str">
        <f>_xlfn.XLOOKUP($A1624,ZONAS!$A$2:$A$18,ZONAS!$B$2:$B$18)</f>
        <v>INTERREGIONAL</v>
      </c>
      <c r="Q1624" s="13" t="str">
        <f>_xlfn.XLOOKUP($B1624,ZONAS!$D$2:$D$11,ZONAS!$E$2:$E$11)</f>
        <v>DVIA</v>
      </c>
    </row>
    <row r="1625" spans="1:17" x14ac:dyDescent="0.2">
      <c r="A1625" s="4" t="s">
        <v>136</v>
      </c>
      <c r="B1625" s="4" t="s">
        <v>257</v>
      </c>
      <c r="C1625" s="5" t="s">
        <v>8</v>
      </c>
      <c r="D1625" s="5" t="s">
        <v>3237</v>
      </c>
      <c r="E1625" s="4" t="s">
        <v>3238</v>
      </c>
      <c r="F1625" s="36">
        <v>213100</v>
      </c>
      <c r="G1625" s="36">
        <v>0</v>
      </c>
      <c r="H1625" s="36">
        <v>213100</v>
      </c>
      <c r="I1625" s="4" t="s">
        <v>23</v>
      </c>
      <c r="J1625" s="4" t="s">
        <v>24</v>
      </c>
      <c r="K1625" s="12">
        <f t="shared" si="126"/>
        <v>213100000</v>
      </c>
      <c r="L1625" s="12">
        <f t="shared" si="127"/>
        <v>0</v>
      </c>
      <c r="M1625" s="12">
        <f t="shared" si="128"/>
        <v>213100000</v>
      </c>
      <c r="N1625" s="13" t="str">
        <f t="shared" si="129"/>
        <v>INTERCOMUNAL</v>
      </c>
      <c r="O1625" s="13" t="str">
        <f t="shared" si="130"/>
        <v>INTERPROVINCIAL</v>
      </c>
      <c r="P1625" s="13" t="str">
        <f>_xlfn.XLOOKUP($A1625,ZONAS!$A$2:$A$18,ZONAS!$B$2:$B$18)</f>
        <v>INTERREGIONAL</v>
      </c>
      <c r="Q1625" s="13" t="str">
        <f>_xlfn.XLOOKUP($B1625,ZONAS!$D$2:$D$11,ZONAS!$E$2:$E$11)</f>
        <v>DVIA</v>
      </c>
    </row>
    <row r="1626" spans="1:17" ht="63.75" x14ac:dyDescent="0.2">
      <c r="A1626" s="4" t="s">
        <v>136</v>
      </c>
      <c r="B1626" s="4" t="s">
        <v>257</v>
      </c>
      <c r="C1626" s="5" t="s">
        <v>7</v>
      </c>
      <c r="D1626" s="5" t="s">
        <v>1704</v>
      </c>
      <c r="E1626" s="4" t="s">
        <v>1705</v>
      </c>
      <c r="F1626" s="36">
        <v>1149000</v>
      </c>
      <c r="G1626" s="36">
        <v>0</v>
      </c>
      <c r="H1626" s="36">
        <v>1149000</v>
      </c>
      <c r="I1626" s="4" t="s">
        <v>1706</v>
      </c>
      <c r="J1626" s="4" t="s">
        <v>1707</v>
      </c>
      <c r="K1626" s="12">
        <f t="shared" si="126"/>
        <v>1149000000</v>
      </c>
      <c r="L1626" s="12">
        <f t="shared" si="127"/>
        <v>0</v>
      </c>
      <c r="M1626" s="12">
        <f t="shared" si="128"/>
        <v>1149000000</v>
      </c>
      <c r="N1626" s="13" t="str">
        <f t="shared" si="129"/>
        <v>UNICOMUNAL</v>
      </c>
      <c r="O1626" s="13" t="str">
        <f t="shared" si="130"/>
        <v>UNIPROVINCIAL</v>
      </c>
      <c r="P1626" s="13" t="str">
        <f>_xlfn.XLOOKUP($A1626,ZONAS!$A$2:$A$18,ZONAS!$B$2:$B$18)</f>
        <v>INTERREGIONAL</v>
      </c>
      <c r="Q1626" s="13" t="str">
        <f>_xlfn.XLOOKUP($B1626,ZONAS!$D$2:$D$11,ZONAS!$E$2:$E$11)</f>
        <v>DVIA</v>
      </c>
    </row>
    <row r="1627" spans="1:17" x14ac:dyDescent="0.2">
      <c r="A1627" s="4" t="s">
        <v>136</v>
      </c>
      <c r="B1627" s="4" t="s">
        <v>257</v>
      </c>
      <c r="C1627" s="5" t="s">
        <v>7</v>
      </c>
      <c r="D1627" s="5" t="s">
        <v>1049</v>
      </c>
      <c r="E1627" s="4" t="s">
        <v>1050</v>
      </c>
      <c r="F1627" s="36">
        <v>598160</v>
      </c>
      <c r="G1627" s="36">
        <v>0</v>
      </c>
      <c r="H1627" s="36">
        <v>598160</v>
      </c>
      <c r="I1627" s="4" t="s">
        <v>66</v>
      </c>
      <c r="J1627" s="4" t="s">
        <v>4168</v>
      </c>
      <c r="K1627" s="12">
        <f t="shared" si="126"/>
        <v>598160000</v>
      </c>
      <c r="L1627" s="12">
        <f t="shared" si="127"/>
        <v>0</v>
      </c>
      <c r="M1627" s="12">
        <f t="shared" si="128"/>
        <v>598160000</v>
      </c>
      <c r="N1627" s="13" t="str">
        <f t="shared" si="129"/>
        <v>UNICOMUNAL</v>
      </c>
      <c r="O1627" s="13" t="str">
        <f t="shared" si="130"/>
        <v>UNIPROVINCIAL</v>
      </c>
      <c r="P1627" s="13" t="str">
        <f>_xlfn.XLOOKUP($A1627,ZONAS!$A$2:$A$18,ZONAS!$B$2:$B$18)</f>
        <v>INTERREGIONAL</v>
      </c>
      <c r="Q1627" s="13" t="str">
        <f>_xlfn.XLOOKUP($B1627,ZONAS!$D$2:$D$11,ZONAS!$E$2:$E$11)</f>
        <v>DVIA</v>
      </c>
    </row>
    <row r="1628" spans="1:17" ht="51" x14ac:dyDescent="0.2">
      <c r="A1628" s="4" t="s">
        <v>136</v>
      </c>
      <c r="B1628" s="4" t="s">
        <v>257</v>
      </c>
      <c r="C1628" s="5" t="s">
        <v>7</v>
      </c>
      <c r="D1628" s="5" t="s">
        <v>4025</v>
      </c>
      <c r="E1628" s="4" t="s">
        <v>4026</v>
      </c>
      <c r="F1628" s="36">
        <v>450000</v>
      </c>
      <c r="G1628" s="36">
        <v>0</v>
      </c>
      <c r="H1628" s="36">
        <v>450000</v>
      </c>
      <c r="I1628" s="4" t="s">
        <v>4027</v>
      </c>
      <c r="J1628" s="4" t="s">
        <v>4028</v>
      </c>
      <c r="K1628" s="12">
        <f t="shared" si="126"/>
        <v>450000000</v>
      </c>
      <c r="L1628" s="12">
        <f t="shared" si="127"/>
        <v>0</v>
      </c>
      <c r="M1628" s="12">
        <f t="shared" si="128"/>
        <v>450000000</v>
      </c>
      <c r="N1628" s="13" t="str">
        <f t="shared" si="129"/>
        <v>UNICOMUNAL</v>
      </c>
      <c r="O1628" s="13" t="str">
        <f t="shared" si="130"/>
        <v>UNIPROVINCIAL</v>
      </c>
      <c r="P1628" s="13" t="str">
        <f>_xlfn.XLOOKUP($A1628,ZONAS!$A$2:$A$18,ZONAS!$B$2:$B$18)</f>
        <v>INTERREGIONAL</v>
      </c>
      <c r="Q1628" s="13" t="str">
        <f>_xlfn.XLOOKUP($B1628,ZONAS!$D$2:$D$11,ZONAS!$E$2:$E$11)</f>
        <v>DVIA</v>
      </c>
    </row>
    <row r="1629" spans="1:17" x14ac:dyDescent="0.2">
      <c r="A1629" s="4" t="s">
        <v>136</v>
      </c>
      <c r="B1629" s="4" t="s">
        <v>257</v>
      </c>
      <c r="C1629" s="5" t="s">
        <v>7</v>
      </c>
      <c r="D1629" s="5" t="s">
        <v>4029</v>
      </c>
      <c r="E1629" s="4" t="s">
        <v>4030</v>
      </c>
      <c r="F1629" s="36">
        <v>741000</v>
      </c>
      <c r="G1629" s="36">
        <v>555758.50199999998</v>
      </c>
      <c r="H1629" s="36">
        <v>185241.49800000002</v>
      </c>
      <c r="I1629" s="4" t="s">
        <v>23</v>
      </c>
      <c r="J1629" s="4" t="s">
        <v>24</v>
      </c>
      <c r="K1629" s="12">
        <f t="shared" si="126"/>
        <v>741000000</v>
      </c>
      <c r="L1629" s="12">
        <f t="shared" si="127"/>
        <v>555758502</v>
      </c>
      <c r="M1629" s="12">
        <f t="shared" si="128"/>
        <v>185241498.00000003</v>
      </c>
      <c r="N1629" s="13" t="str">
        <f t="shared" si="129"/>
        <v>INTERCOMUNAL</v>
      </c>
      <c r="O1629" s="13" t="str">
        <f t="shared" si="130"/>
        <v>INTERPROVINCIAL</v>
      </c>
      <c r="P1629" s="13" t="str">
        <f>_xlfn.XLOOKUP($A1629,ZONAS!$A$2:$A$18,ZONAS!$B$2:$B$18)</f>
        <v>INTERREGIONAL</v>
      </c>
      <c r="Q1629" s="13" t="str">
        <f>_xlfn.XLOOKUP($B1629,ZONAS!$D$2:$D$11,ZONAS!$E$2:$E$11)</f>
        <v>DVIA</v>
      </c>
    </row>
    <row r="1630" spans="1:17" x14ac:dyDescent="0.2">
      <c r="A1630" s="4" t="s">
        <v>136</v>
      </c>
      <c r="B1630" s="4" t="s">
        <v>257</v>
      </c>
      <c r="C1630" s="5" t="s">
        <v>7</v>
      </c>
      <c r="D1630" s="5" t="s">
        <v>4031</v>
      </c>
      <c r="E1630" s="4" t="s">
        <v>4032</v>
      </c>
      <c r="F1630" s="36">
        <v>11000</v>
      </c>
      <c r="G1630" s="36">
        <v>0</v>
      </c>
      <c r="H1630" s="36">
        <v>11000</v>
      </c>
      <c r="I1630" s="4" t="s">
        <v>23</v>
      </c>
      <c r="J1630" s="4" t="s">
        <v>24</v>
      </c>
      <c r="K1630" s="12">
        <f t="shared" si="126"/>
        <v>11000000</v>
      </c>
      <c r="L1630" s="12">
        <f t="shared" si="127"/>
        <v>0</v>
      </c>
      <c r="M1630" s="12">
        <f t="shared" si="128"/>
        <v>11000000</v>
      </c>
      <c r="N1630" s="13" t="str">
        <f t="shared" si="129"/>
        <v>INTERCOMUNAL</v>
      </c>
      <c r="O1630" s="13" t="str">
        <f t="shared" si="130"/>
        <v>INTERPROVINCIAL</v>
      </c>
      <c r="P1630" s="13" t="str">
        <f>_xlfn.XLOOKUP($A1630,ZONAS!$A$2:$A$18,ZONAS!$B$2:$B$18)</f>
        <v>INTERREGIONAL</v>
      </c>
      <c r="Q1630" s="13" t="str">
        <f>_xlfn.XLOOKUP($B1630,ZONAS!$D$2:$D$11,ZONAS!$E$2:$E$11)</f>
        <v>DVIA</v>
      </c>
    </row>
    <row r="1631" spans="1:17" x14ac:dyDescent="0.2">
      <c r="A1631" s="4" t="s">
        <v>136</v>
      </c>
      <c r="B1631" s="4" t="s">
        <v>257</v>
      </c>
      <c r="C1631" s="5" t="s">
        <v>7</v>
      </c>
      <c r="D1631" s="5" t="s">
        <v>1708</v>
      </c>
      <c r="E1631" s="4" t="s">
        <v>1709</v>
      </c>
      <c r="F1631" s="36">
        <v>290000</v>
      </c>
      <c r="G1631" s="36">
        <v>193734.45</v>
      </c>
      <c r="H1631" s="36">
        <v>96265.549999999988</v>
      </c>
      <c r="I1631" s="4" t="s">
        <v>23</v>
      </c>
      <c r="J1631" s="4" t="s">
        <v>24</v>
      </c>
      <c r="K1631" s="12">
        <f t="shared" si="126"/>
        <v>290000000</v>
      </c>
      <c r="L1631" s="12">
        <f t="shared" si="127"/>
        <v>193734450</v>
      </c>
      <c r="M1631" s="12">
        <f t="shared" si="128"/>
        <v>96265549.999999985</v>
      </c>
      <c r="N1631" s="13" t="str">
        <f t="shared" si="129"/>
        <v>INTERCOMUNAL</v>
      </c>
      <c r="O1631" s="13" t="str">
        <f t="shared" si="130"/>
        <v>INTERPROVINCIAL</v>
      </c>
      <c r="P1631" s="13" t="str">
        <f>_xlfn.XLOOKUP($A1631,ZONAS!$A$2:$A$18,ZONAS!$B$2:$B$18)</f>
        <v>INTERREGIONAL</v>
      </c>
      <c r="Q1631" s="13" t="str">
        <f>_xlfn.XLOOKUP($B1631,ZONAS!$D$2:$D$11,ZONAS!$E$2:$E$11)</f>
        <v>DVIA</v>
      </c>
    </row>
    <row r="1632" spans="1:17" x14ac:dyDescent="0.2">
      <c r="A1632" s="4" t="s">
        <v>136</v>
      </c>
      <c r="B1632" s="4" t="s">
        <v>257</v>
      </c>
      <c r="C1632" s="5" t="s">
        <v>7</v>
      </c>
      <c r="D1632" s="5" t="s">
        <v>1710</v>
      </c>
      <c r="E1632" s="4" t="s">
        <v>1711</v>
      </c>
      <c r="F1632" s="36">
        <v>41000</v>
      </c>
      <c r="G1632" s="36">
        <v>36385.440000000002</v>
      </c>
      <c r="H1632" s="36">
        <v>4614.5599999999977</v>
      </c>
      <c r="I1632" s="4" t="s">
        <v>23</v>
      </c>
      <c r="J1632" s="4" t="s">
        <v>24</v>
      </c>
      <c r="K1632" s="12">
        <f t="shared" si="126"/>
        <v>41000000</v>
      </c>
      <c r="L1632" s="12">
        <f t="shared" si="127"/>
        <v>36385440</v>
      </c>
      <c r="M1632" s="12">
        <f t="shared" si="128"/>
        <v>4614559.9999999981</v>
      </c>
      <c r="N1632" s="13" t="str">
        <f t="shared" si="129"/>
        <v>INTERCOMUNAL</v>
      </c>
      <c r="O1632" s="13" t="str">
        <f t="shared" si="130"/>
        <v>INTERPROVINCIAL</v>
      </c>
      <c r="P1632" s="13" t="str">
        <f>_xlfn.XLOOKUP($A1632,ZONAS!$A$2:$A$18,ZONAS!$B$2:$B$18)</f>
        <v>INTERREGIONAL</v>
      </c>
      <c r="Q1632" s="13" t="str">
        <f>_xlfn.XLOOKUP($B1632,ZONAS!$D$2:$D$11,ZONAS!$E$2:$E$11)</f>
        <v>DVIA</v>
      </c>
    </row>
    <row r="1633" spans="1:17" ht="114.75" x14ac:dyDescent="0.2">
      <c r="A1633" s="4" t="s">
        <v>136</v>
      </c>
      <c r="B1633" s="4" t="s">
        <v>257</v>
      </c>
      <c r="C1633" s="5" t="s">
        <v>7</v>
      </c>
      <c r="D1633" s="5" t="s">
        <v>3239</v>
      </c>
      <c r="E1633" s="4" t="s">
        <v>3240</v>
      </c>
      <c r="F1633" s="36">
        <v>53650</v>
      </c>
      <c r="G1633" s="36">
        <v>0</v>
      </c>
      <c r="H1633" s="36">
        <v>53650</v>
      </c>
      <c r="I1633" s="4" t="s">
        <v>3241</v>
      </c>
      <c r="J1633" s="4" t="s">
        <v>3242</v>
      </c>
      <c r="K1633" s="12">
        <f t="shared" si="126"/>
        <v>53650000</v>
      </c>
      <c r="L1633" s="12">
        <f t="shared" si="127"/>
        <v>0</v>
      </c>
      <c r="M1633" s="12">
        <f t="shared" si="128"/>
        <v>53650000</v>
      </c>
      <c r="N1633" s="13" t="str">
        <f t="shared" si="129"/>
        <v>UNICOMUNAL</v>
      </c>
      <c r="O1633" s="13" t="str">
        <f t="shared" si="130"/>
        <v>UNIPROVINCIAL</v>
      </c>
      <c r="P1633" s="13" t="str">
        <f>_xlfn.XLOOKUP($A1633,ZONAS!$A$2:$A$18,ZONAS!$B$2:$B$18)</f>
        <v>INTERREGIONAL</v>
      </c>
      <c r="Q1633" s="13" t="str">
        <f>_xlfn.XLOOKUP($B1633,ZONAS!$D$2:$D$11,ZONAS!$E$2:$E$11)</f>
        <v>DVIA</v>
      </c>
    </row>
    <row r="1634" spans="1:17" x14ac:dyDescent="0.2">
      <c r="A1634" s="4" t="s">
        <v>136</v>
      </c>
      <c r="B1634" s="4" t="s">
        <v>257</v>
      </c>
      <c r="C1634" s="5" t="s">
        <v>7</v>
      </c>
      <c r="D1634" s="5" t="s">
        <v>4033</v>
      </c>
      <c r="E1634" s="4" t="s">
        <v>4034</v>
      </c>
      <c r="F1634" s="36">
        <v>560000</v>
      </c>
      <c r="G1634" s="36">
        <v>47091.832000000002</v>
      </c>
      <c r="H1634" s="36">
        <v>512908.16800000001</v>
      </c>
      <c r="I1634" s="4" t="s">
        <v>23</v>
      </c>
      <c r="J1634" s="4" t="s">
        <v>24</v>
      </c>
      <c r="K1634" s="12">
        <f t="shared" si="126"/>
        <v>560000000</v>
      </c>
      <c r="L1634" s="12">
        <f t="shared" si="127"/>
        <v>47091832</v>
      </c>
      <c r="M1634" s="12">
        <f t="shared" si="128"/>
        <v>512908168</v>
      </c>
      <c r="N1634" s="13" t="str">
        <f t="shared" si="129"/>
        <v>INTERCOMUNAL</v>
      </c>
      <c r="O1634" s="13" t="str">
        <f t="shared" si="130"/>
        <v>INTERPROVINCIAL</v>
      </c>
      <c r="P1634" s="13" t="str">
        <f>_xlfn.XLOOKUP($A1634,ZONAS!$A$2:$A$18,ZONAS!$B$2:$B$18)</f>
        <v>INTERREGIONAL</v>
      </c>
      <c r="Q1634" s="13" t="str">
        <f>_xlfn.XLOOKUP($B1634,ZONAS!$D$2:$D$11,ZONAS!$E$2:$E$11)</f>
        <v>DVIA</v>
      </c>
    </row>
    <row r="1635" spans="1:17" x14ac:dyDescent="0.2">
      <c r="A1635" s="4" t="s">
        <v>136</v>
      </c>
      <c r="B1635" s="4" t="s">
        <v>257</v>
      </c>
      <c r="C1635" s="5" t="s">
        <v>7</v>
      </c>
      <c r="D1635" s="5" t="s">
        <v>4035</v>
      </c>
      <c r="E1635" s="4" t="s">
        <v>4036</v>
      </c>
      <c r="F1635" s="36">
        <v>45000</v>
      </c>
      <c r="G1635" s="36">
        <v>0</v>
      </c>
      <c r="H1635" s="36">
        <v>45000</v>
      </c>
      <c r="I1635" s="4" t="s">
        <v>23</v>
      </c>
      <c r="J1635" s="4" t="s">
        <v>24</v>
      </c>
      <c r="K1635" s="12">
        <f t="shared" si="126"/>
        <v>45000000</v>
      </c>
      <c r="L1635" s="12">
        <f t="shared" si="127"/>
        <v>0</v>
      </c>
      <c r="M1635" s="12">
        <f t="shared" si="128"/>
        <v>45000000</v>
      </c>
      <c r="N1635" s="13" t="str">
        <f t="shared" si="129"/>
        <v>INTERCOMUNAL</v>
      </c>
      <c r="O1635" s="13" t="str">
        <f t="shared" si="130"/>
        <v>INTERPROVINCIAL</v>
      </c>
      <c r="P1635" s="13" t="str">
        <f>_xlfn.XLOOKUP($A1635,ZONAS!$A$2:$A$18,ZONAS!$B$2:$B$18)</f>
        <v>INTERREGIONAL</v>
      </c>
      <c r="Q1635" s="13" t="str">
        <f>_xlfn.XLOOKUP($B1635,ZONAS!$D$2:$D$11,ZONAS!$E$2:$E$11)</f>
        <v>DVIA</v>
      </c>
    </row>
    <row r="1636" spans="1:17" x14ac:dyDescent="0.2">
      <c r="A1636" s="4" t="s">
        <v>136</v>
      </c>
      <c r="B1636" s="4" t="s">
        <v>257</v>
      </c>
      <c r="C1636" s="5" t="s">
        <v>7</v>
      </c>
      <c r="D1636" s="5" t="s">
        <v>4037</v>
      </c>
      <c r="E1636" s="4" t="s">
        <v>4038</v>
      </c>
      <c r="F1636" s="36">
        <v>1813000</v>
      </c>
      <c r="G1636" s="36">
        <v>700193.50199999998</v>
      </c>
      <c r="H1636" s="36">
        <v>1112806.4980000001</v>
      </c>
      <c r="I1636" s="4" t="s">
        <v>23</v>
      </c>
      <c r="J1636" s="4" t="s">
        <v>24</v>
      </c>
      <c r="K1636" s="12">
        <f t="shared" si="126"/>
        <v>1813000000</v>
      </c>
      <c r="L1636" s="12">
        <f t="shared" si="127"/>
        <v>700193502</v>
      </c>
      <c r="M1636" s="12">
        <f t="shared" si="128"/>
        <v>1112806498.0000002</v>
      </c>
      <c r="N1636" s="13" t="str">
        <f t="shared" si="129"/>
        <v>INTERCOMUNAL</v>
      </c>
      <c r="O1636" s="13" t="str">
        <f t="shared" si="130"/>
        <v>INTERPROVINCIAL</v>
      </c>
      <c r="P1636" s="13" t="str">
        <f>_xlfn.XLOOKUP($A1636,ZONAS!$A$2:$A$18,ZONAS!$B$2:$B$18)</f>
        <v>INTERREGIONAL</v>
      </c>
      <c r="Q1636" s="13" t="str">
        <f>_xlfn.XLOOKUP($B1636,ZONAS!$D$2:$D$11,ZONAS!$E$2:$E$11)</f>
        <v>DVIA</v>
      </c>
    </row>
    <row r="1637" spans="1:17" x14ac:dyDescent="0.2">
      <c r="A1637" s="4" t="s">
        <v>136</v>
      </c>
      <c r="B1637" s="4" t="s">
        <v>257</v>
      </c>
      <c r="C1637" s="5" t="s">
        <v>7</v>
      </c>
      <c r="D1637" s="5" t="s">
        <v>4039</v>
      </c>
      <c r="E1637" s="4" t="s">
        <v>4040</v>
      </c>
      <c r="F1637" s="36">
        <v>2153500</v>
      </c>
      <c r="G1637" s="36">
        <v>367747.38299999997</v>
      </c>
      <c r="H1637" s="36">
        <v>1785752.6170000001</v>
      </c>
      <c r="I1637" s="4" t="s">
        <v>23</v>
      </c>
      <c r="J1637" s="4" t="s">
        <v>24</v>
      </c>
      <c r="K1637" s="12">
        <f t="shared" si="126"/>
        <v>2153500000</v>
      </c>
      <c r="L1637" s="12">
        <f t="shared" si="127"/>
        <v>367747383</v>
      </c>
      <c r="M1637" s="12">
        <f t="shared" si="128"/>
        <v>1785752617</v>
      </c>
      <c r="N1637" s="13" t="str">
        <f t="shared" si="129"/>
        <v>INTERCOMUNAL</v>
      </c>
      <c r="O1637" s="13" t="str">
        <f t="shared" si="130"/>
        <v>INTERPROVINCIAL</v>
      </c>
      <c r="P1637" s="13" t="str">
        <f>_xlfn.XLOOKUP($A1637,ZONAS!$A$2:$A$18,ZONAS!$B$2:$B$18)</f>
        <v>INTERREGIONAL</v>
      </c>
      <c r="Q1637" s="13" t="str">
        <f>_xlfn.XLOOKUP($B1637,ZONAS!$D$2:$D$11,ZONAS!$E$2:$E$11)</f>
        <v>DVIA</v>
      </c>
    </row>
    <row r="1638" spans="1:17" x14ac:dyDescent="0.2">
      <c r="A1638" s="4" t="s">
        <v>136</v>
      </c>
      <c r="B1638" s="4" t="s">
        <v>184</v>
      </c>
      <c r="C1638" s="5" t="s">
        <v>8</v>
      </c>
      <c r="D1638" s="5" t="s">
        <v>183</v>
      </c>
      <c r="E1638" s="4" t="s">
        <v>189</v>
      </c>
      <c r="F1638" s="36">
        <v>105795</v>
      </c>
      <c r="G1638" s="36">
        <v>0</v>
      </c>
      <c r="H1638" s="36">
        <v>105795</v>
      </c>
      <c r="I1638" s="4" t="s">
        <v>23</v>
      </c>
      <c r="J1638" s="4" t="s">
        <v>24</v>
      </c>
      <c r="K1638" s="12">
        <f t="shared" si="126"/>
        <v>105795000</v>
      </c>
      <c r="L1638" s="12">
        <f t="shared" si="127"/>
        <v>0</v>
      </c>
      <c r="M1638" s="12">
        <f t="shared" si="128"/>
        <v>105795000</v>
      </c>
      <c r="N1638" s="13" t="str">
        <f t="shared" si="129"/>
        <v>INTERCOMUNAL</v>
      </c>
      <c r="O1638" s="13" t="str">
        <f t="shared" si="130"/>
        <v>INTERPROVINCIAL</v>
      </c>
      <c r="P1638" s="13" t="str">
        <f>_xlfn.XLOOKUP($A1638,ZONAS!$A$2:$A$18,ZONAS!$B$2:$B$18)</f>
        <v>INTERREGIONAL</v>
      </c>
      <c r="Q1638" s="13" t="str">
        <f>_xlfn.XLOOKUP($B1638,ZONAS!$D$2:$D$11,ZONAS!$E$2:$E$11)</f>
        <v>DAER</v>
      </c>
    </row>
    <row r="1639" spans="1:17" ht="63.75" x14ac:dyDescent="0.2">
      <c r="A1639" s="4" t="s">
        <v>136</v>
      </c>
      <c r="B1639" s="4" t="s">
        <v>186</v>
      </c>
      <c r="C1639" s="5" t="s">
        <v>8</v>
      </c>
      <c r="D1639" s="5" t="s">
        <v>243</v>
      </c>
      <c r="E1639" s="4" t="s">
        <v>2652</v>
      </c>
      <c r="F1639" s="36">
        <v>22814</v>
      </c>
      <c r="G1639" s="36">
        <v>12197.4</v>
      </c>
      <c r="H1639" s="36">
        <v>10616.6</v>
      </c>
      <c r="I1639" s="4" t="s">
        <v>244</v>
      </c>
      <c r="J1639" s="4" t="s">
        <v>24</v>
      </c>
      <c r="K1639" s="12">
        <f t="shared" si="126"/>
        <v>22814000</v>
      </c>
      <c r="L1639" s="12">
        <f t="shared" si="127"/>
        <v>12197400</v>
      </c>
      <c r="M1639" s="12">
        <f t="shared" si="128"/>
        <v>10616600</v>
      </c>
      <c r="N1639" s="13" t="str">
        <f t="shared" si="129"/>
        <v>INTERCOMUNAL</v>
      </c>
      <c r="O1639" s="13" t="str">
        <f t="shared" si="130"/>
        <v>UNIPROVINCIAL</v>
      </c>
      <c r="P1639" s="13" t="str">
        <f>_xlfn.XLOOKUP($A1639,ZONAS!$A$2:$A$18,ZONAS!$B$2:$B$18)</f>
        <v>INTERREGIONAL</v>
      </c>
      <c r="Q1639" s="13" t="str">
        <f>_xlfn.XLOOKUP($B1639,ZONAS!$D$2:$D$11,ZONAS!$E$2:$E$11)</f>
        <v>DGOP</v>
      </c>
    </row>
    <row r="1640" spans="1:17" x14ac:dyDescent="0.2">
      <c r="A1640" s="4" t="s">
        <v>136</v>
      </c>
      <c r="B1640" s="4" t="s">
        <v>187</v>
      </c>
      <c r="C1640" s="5" t="s">
        <v>8</v>
      </c>
      <c r="D1640" s="5" t="s">
        <v>245</v>
      </c>
      <c r="E1640" s="4" t="s">
        <v>246</v>
      </c>
      <c r="F1640" s="36">
        <v>89782</v>
      </c>
      <c r="G1640" s="36">
        <v>44891</v>
      </c>
      <c r="H1640" s="36">
        <v>44891</v>
      </c>
      <c r="I1640" s="4" t="s">
        <v>23</v>
      </c>
      <c r="J1640" s="4" t="s">
        <v>24</v>
      </c>
      <c r="K1640" s="12">
        <f t="shared" si="126"/>
        <v>89782000</v>
      </c>
      <c r="L1640" s="12">
        <f t="shared" si="127"/>
        <v>44891000</v>
      </c>
      <c r="M1640" s="12">
        <f t="shared" si="128"/>
        <v>44891000</v>
      </c>
      <c r="N1640" s="13" t="str">
        <f t="shared" si="129"/>
        <v>INTERCOMUNAL</v>
      </c>
      <c r="O1640" s="13" t="str">
        <f t="shared" si="130"/>
        <v>INTERPROVINCIAL</v>
      </c>
      <c r="P1640" s="13" t="str">
        <f>_xlfn.XLOOKUP($A1640,ZONAS!$A$2:$A$18,ZONAS!$B$2:$B$18)</f>
        <v>INTERREGIONAL</v>
      </c>
      <c r="Q1640" s="13" t="str">
        <f>_xlfn.XLOOKUP($B1640,ZONAS!$D$2:$D$11,ZONAS!$E$2:$E$11)</f>
        <v>DPLA</v>
      </c>
    </row>
    <row r="1641" spans="1:17" x14ac:dyDescent="0.2">
      <c r="A1641" s="4" t="s">
        <v>136</v>
      </c>
      <c r="B1641" s="4" t="s">
        <v>187</v>
      </c>
      <c r="C1641" s="5" t="s">
        <v>8</v>
      </c>
      <c r="D1641" s="5" t="s">
        <v>2272</v>
      </c>
      <c r="E1641" s="4" t="s">
        <v>2273</v>
      </c>
      <c r="F1641" s="36">
        <v>176139</v>
      </c>
      <c r="G1641" s="36">
        <v>0</v>
      </c>
      <c r="H1641" s="36">
        <v>176139</v>
      </c>
      <c r="I1641" s="4" t="s">
        <v>23</v>
      </c>
      <c r="J1641" s="4" t="s">
        <v>24</v>
      </c>
      <c r="K1641" s="12">
        <f t="shared" si="126"/>
        <v>176139000</v>
      </c>
      <c r="L1641" s="12">
        <f t="shared" si="127"/>
        <v>0</v>
      </c>
      <c r="M1641" s="12">
        <f t="shared" si="128"/>
        <v>176139000</v>
      </c>
      <c r="N1641" s="13" t="str">
        <f t="shared" si="129"/>
        <v>INTERCOMUNAL</v>
      </c>
      <c r="O1641" s="13" t="str">
        <f t="shared" si="130"/>
        <v>INTERPROVINCIAL</v>
      </c>
      <c r="P1641" s="13" t="str">
        <f>_xlfn.XLOOKUP($A1641,ZONAS!$A$2:$A$18,ZONAS!$B$2:$B$18)</f>
        <v>INTERREGIONAL</v>
      </c>
      <c r="Q1641" s="13" t="str">
        <f>_xlfn.XLOOKUP($B1641,ZONAS!$D$2:$D$11,ZONAS!$E$2:$E$11)</f>
        <v>DPLA</v>
      </c>
    </row>
    <row r="1642" spans="1:17" ht="89.25" x14ac:dyDescent="0.2">
      <c r="A1642" s="4" t="s">
        <v>136</v>
      </c>
      <c r="B1642" s="4" t="s">
        <v>187</v>
      </c>
      <c r="C1642" s="5" t="s">
        <v>8</v>
      </c>
      <c r="D1642" s="5" t="s">
        <v>2274</v>
      </c>
      <c r="E1642" s="4" t="s">
        <v>3243</v>
      </c>
      <c r="F1642" s="36">
        <v>232858</v>
      </c>
      <c r="G1642" s="36">
        <v>35462</v>
      </c>
      <c r="H1642" s="36">
        <v>197396</v>
      </c>
      <c r="I1642" s="4" t="s">
        <v>2275</v>
      </c>
      <c r="J1642" s="4" t="s">
        <v>896</v>
      </c>
      <c r="K1642" s="12">
        <f t="shared" si="126"/>
        <v>232858000</v>
      </c>
      <c r="L1642" s="12">
        <f t="shared" si="127"/>
        <v>35462000</v>
      </c>
      <c r="M1642" s="12">
        <f t="shared" si="128"/>
        <v>197396000</v>
      </c>
      <c r="N1642" s="13" t="str">
        <f t="shared" si="129"/>
        <v>UNICOMUNAL</v>
      </c>
      <c r="O1642" s="13" t="str">
        <f t="shared" si="130"/>
        <v>UNIPROVINCIAL</v>
      </c>
      <c r="P1642" s="13" t="str">
        <f>_xlfn.XLOOKUP($A1642,ZONAS!$A$2:$A$18,ZONAS!$B$2:$B$18)</f>
        <v>INTERREGIONAL</v>
      </c>
      <c r="Q1642" s="13" t="str">
        <f>_xlfn.XLOOKUP($B1642,ZONAS!$D$2:$D$11,ZONAS!$E$2:$E$11)</f>
        <v>DPLA</v>
      </c>
    </row>
    <row r="1643" spans="1:17" x14ac:dyDescent="0.2">
      <c r="A1643" s="4" t="s">
        <v>136</v>
      </c>
      <c r="B1643" s="4" t="s">
        <v>187</v>
      </c>
      <c r="C1643" s="5" t="s">
        <v>8</v>
      </c>
      <c r="D1643" s="5" t="s">
        <v>4169</v>
      </c>
      <c r="E1643" s="4" t="s">
        <v>4170</v>
      </c>
      <c r="F1643" s="36">
        <v>119080</v>
      </c>
      <c r="G1643" s="36">
        <v>0</v>
      </c>
      <c r="H1643" s="36">
        <v>119080</v>
      </c>
      <c r="I1643" s="4" t="s">
        <v>23</v>
      </c>
      <c r="J1643" s="4" t="s">
        <v>24</v>
      </c>
      <c r="K1643" s="12">
        <f t="shared" si="126"/>
        <v>119080000</v>
      </c>
      <c r="L1643" s="12">
        <f t="shared" si="127"/>
        <v>0</v>
      </c>
      <c r="M1643" s="12">
        <f t="shared" si="128"/>
        <v>119080000</v>
      </c>
      <c r="N1643" s="13" t="str">
        <f t="shared" si="129"/>
        <v>INTERCOMUNAL</v>
      </c>
      <c r="O1643" s="13" t="str">
        <f t="shared" si="130"/>
        <v>INTERPROVINCIAL</v>
      </c>
      <c r="P1643" s="13" t="str">
        <f>_xlfn.XLOOKUP($A1643,ZONAS!$A$2:$A$18,ZONAS!$B$2:$B$18)</f>
        <v>INTERREGIONAL</v>
      </c>
      <c r="Q1643" s="13" t="str">
        <f>_xlfn.XLOOKUP($B1643,ZONAS!$D$2:$D$11,ZONAS!$E$2:$E$11)</f>
        <v>DPLA</v>
      </c>
    </row>
    <row r="1644" spans="1:17" x14ac:dyDescent="0.2">
      <c r="A1644" s="4" t="s">
        <v>136</v>
      </c>
      <c r="B1644" s="4" t="s">
        <v>2818</v>
      </c>
      <c r="C1644" s="5" t="s">
        <v>7</v>
      </c>
      <c r="D1644" s="5" t="s">
        <v>2092</v>
      </c>
      <c r="E1644" s="4" t="s">
        <v>2093</v>
      </c>
      <c r="F1644" s="36">
        <v>3102823</v>
      </c>
      <c r="G1644" s="36">
        <v>1034423.62</v>
      </c>
      <c r="H1644" s="36">
        <v>2068399.38</v>
      </c>
      <c r="I1644" s="4" t="s">
        <v>23</v>
      </c>
      <c r="J1644" s="4" t="s">
        <v>24</v>
      </c>
      <c r="K1644" s="12">
        <f t="shared" si="126"/>
        <v>3102823000</v>
      </c>
      <c r="L1644" s="12">
        <f t="shared" si="127"/>
        <v>1034423620</v>
      </c>
      <c r="M1644" s="12">
        <f t="shared" si="128"/>
        <v>2068399380</v>
      </c>
      <c r="N1644" s="13" t="str">
        <f t="shared" si="129"/>
        <v>INTERCOMUNAL</v>
      </c>
      <c r="O1644" s="13" t="str">
        <f t="shared" si="130"/>
        <v>INTERPROVINCIAL</v>
      </c>
      <c r="P1644" s="13" t="str">
        <f>_xlfn.XLOOKUP($A1644,ZONAS!$A$2:$A$18,ZONAS!$B$2:$B$18)</f>
        <v>INTERREGIONAL</v>
      </c>
      <c r="Q1644" s="13" t="str">
        <f>_xlfn.XLOOKUP($B1644,ZONAS!$D$2:$D$11,ZONAS!$E$2:$E$11)</f>
        <v>SSSR</v>
      </c>
    </row>
    <row r="1645" spans="1:17" x14ac:dyDescent="0.2">
      <c r="A1645" s="4" t="s">
        <v>136</v>
      </c>
      <c r="B1645" s="4" t="s">
        <v>306</v>
      </c>
      <c r="C1645" s="5" t="s">
        <v>7</v>
      </c>
      <c r="D1645" s="5" t="s">
        <v>1712</v>
      </c>
      <c r="E1645" s="4" t="s">
        <v>1713</v>
      </c>
      <c r="F1645" s="36">
        <v>2610426</v>
      </c>
      <c r="G1645" s="36">
        <v>568781.46</v>
      </c>
      <c r="H1645" s="36">
        <v>2041644.54</v>
      </c>
      <c r="I1645" s="4" t="s">
        <v>23</v>
      </c>
      <c r="J1645" s="4" t="s">
        <v>24</v>
      </c>
      <c r="K1645" s="12">
        <f t="shared" si="126"/>
        <v>2610426000</v>
      </c>
      <c r="L1645" s="12">
        <f t="shared" si="127"/>
        <v>568781460</v>
      </c>
      <c r="M1645" s="12">
        <f t="shared" si="128"/>
        <v>2041644540</v>
      </c>
      <c r="N1645" s="13" t="str">
        <f t="shared" si="129"/>
        <v>INTERCOMUNAL</v>
      </c>
      <c r="O1645" s="13" t="str">
        <f t="shared" si="130"/>
        <v>INTERPROVINCIAL</v>
      </c>
      <c r="P1645" s="13" t="str">
        <f>_xlfn.XLOOKUP($A1645,ZONAS!$A$2:$A$18,ZONAS!$B$2:$B$18)</f>
        <v>INTERREGIONAL</v>
      </c>
      <c r="Q1645" s="13" t="str">
        <f>_xlfn.XLOOKUP($B1645,ZONAS!$D$2:$D$11,ZONAS!$E$2:$E$11)</f>
        <v>DCOP</v>
      </c>
    </row>
    <row r="1646" spans="1:17" x14ac:dyDescent="0.2">
      <c r="A1646" s="4" t="s">
        <v>136</v>
      </c>
      <c r="B1646" s="4" t="s">
        <v>306</v>
      </c>
      <c r="C1646" s="5" t="s">
        <v>7</v>
      </c>
      <c r="D1646" s="5" t="s">
        <v>1714</v>
      </c>
      <c r="E1646" s="4" t="s">
        <v>1715</v>
      </c>
      <c r="F1646" s="36">
        <v>869534</v>
      </c>
      <c r="G1646" s="36">
        <v>165494.223</v>
      </c>
      <c r="H1646" s="36">
        <v>704039.777</v>
      </c>
      <c r="I1646" s="4" t="s">
        <v>23</v>
      </c>
      <c r="J1646" s="4" t="s">
        <v>24</v>
      </c>
      <c r="K1646" s="12">
        <f t="shared" si="126"/>
        <v>869534000</v>
      </c>
      <c r="L1646" s="12">
        <f t="shared" si="127"/>
        <v>165494223</v>
      </c>
      <c r="M1646" s="12">
        <f t="shared" si="128"/>
        <v>704039777</v>
      </c>
      <c r="N1646" s="13" t="str">
        <f t="shared" si="129"/>
        <v>INTERCOMUNAL</v>
      </c>
      <c r="O1646" s="13" t="str">
        <f t="shared" si="130"/>
        <v>INTERPROVINCIAL</v>
      </c>
      <c r="P1646" s="13" t="str">
        <f>_xlfn.XLOOKUP($A1646,ZONAS!$A$2:$A$18,ZONAS!$B$2:$B$18)</f>
        <v>INTERREGIONAL</v>
      </c>
      <c r="Q1646" s="13" t="str">
        <f>_xlfn.XLOOKUP($B1646,ZONAS!$D$2:$D$11,ZONAS!$E$2:$E$11)</f>
        <v>DCOP</v>
      </c>
    </row>
    <row r="1647" spans="1:17" ht="51" x14ac:dyDescent="0.2">
      <c r="A1647" s="4" t="s">
        <v>136</v>
      </c>
      <c r="B1647" s="4" t="s">
        <v>306</v>
      </c>
      <c r="C1647" s="5" t="s">
        <v>7</v>
      </c>
      <c r="D1647" s="5" t="s">
        <v>1716</v>
      </c>
      <c r="E1647" s="4" t="s">
        <v>1717</v>
      </c>
      <c r="F1647" s="36">
        <v>116159</v>
      </c>
      <c r="G1647" s="36">
        <v>21127.507000000001</v>
      </c>
      <c r="H1647" s="36">
        <v>95031.493000000002</v>
      </c>
      <c r="I1647" s="4" t="s">
        <v>1718</v>
      </c>
      <c r="J1647" s="4" t="s">
        <v>1719</v>
      </c>
      <c r="K1647" s="12">
        <f t="shared" si="126"/>
        <v>116159000</v>
      </c>
      <c r="L1647" s="12">
        <f t="shared" si="127"/>
        <v>21127507</v>
      </c>
      <c r="M1647" s="12">
        <f t="shared" si="128"/>
        <v>95031493</v>
      </c>
      <c r="N1647" s="13" t="str">
        <f t="shared" si="129"/>
        <v>UNICOMUNAL</v>
      </c>
      <c r="O1647" s="13" t="str">
        <f t="shared" si="130"/>
        <v>UNIPROVINCIAL</v>
      </c>
      <c r="P1647" s="13" t="str">
        <f>_xlfn.XLOOKUP($A1647,ZONAS!$A$2:$A$18,ZONAS!$B$2:$B$18)</f>
        <v>INTERREGIONAL</v>
      </c>
      <c r="Q1647" s="13" t="str">
        <f>_xlfn.XLOOKUP($B1647,ZONAS!$D$2:$D$11,ZONAS!$E$2:$E$11)</f>
        <v>DCOP</v>
      </c>
    </row>
    <row r="1648" spans="1:17" ht="38.25" x14ac:dyDescent="0.2">
      <c r="A1648" s="4" t="s">
        <v>136</v>
      </c>
      <c r="B1648" s="4" t="s">
        <v>306</v>
      </c>
      <c r="C1648" s="5" t="s">
        <v>7</v>
      </c>
      <c r="D1648" s="5" t="s">
        <v>1720</v>
      </c>
      <c r="E1648" s="4" t="s">
        <v>1721</v>
      </c>
      <c r="F1648" s="36">
        <v>1071733</v>
      </c>
      <c r="G1648" s="36">
        <v>95641.432000000001</v>
      </c>
      <c r="H1648" s="36">
        <v>976091.56799999997</v>
      </c>
      <c r="I1648" s="4" t="s">
        <v>1722</v>
      </c>
      <c r="J1648" s="4" t="s">
        <v>1723</v>
      </c>
      <c r="K1648" s="12">
        <f t="shared" si="126"/>
        <v>1071733000</v>
      </c>
      <c r="L1648" s="12">
        <f t="shared" si="127"/>
        <v>95641432</v>
      </c>
      <c r="M1648" s="12">
        <f t="shared" si="128"/>
        <v>976091568</v>
      </c>
      <c r="N1648" s="13" t="str">
        <f t="shared" si="129"/>
        <v>UNICOMUNAL</v>
      </c>
      <c r="O1648" s="13" t="str">
        <f t="shared" si="130"/>
        <v>UNIPROVINCIAL</v>
      </c>
      <c r="P1648" s="13" t="str">
        <f>_xlfn.XLOOKUP($A1648,ZONAS!$A$2:$A$18,ZONAS!$B$2:$B$18)</f>
        <v>INTERREGIONAL</v>
      </c>
      <c r="Q1648" s="13" t="str">
        <f>_xlfn.XLOOKUP($B1648,ZONAS!$D$2:$D$11,ZONAS!$E$2:$E$11)</f>
        <v>DCOP</v>
      </c>
    </row>
    <row r="1649" spans="1:17" x14ac:dyDescent="0.2">
      <c r="A1649" s="4" t="s">
        <v>136</v>
      </c>
      <c r="B1649" s="4" t="s">
        <v>306</v>
      </c>
      <c r="C1649" s="5" t="s">
        <v>7</v>
      </c>
      <c r="D1649" s="5" t="s">
        <v>2276</v>
      </c>
      <c r="E1649" s="4" t="s">
        <v>2277</v>
      </c>
      <c r="F1649" s="36">
        <v>618029</v>
      </c>
      <c r="G1649" s="36">
        <v>238494.258</v>
      </c>
      <c r="H1649" s="36">
        <v>379534.74199999997</v>
      </c>
      <c r="I1649" s="4" t="s">
        <v>23</v>
      </c>
      <c r="J1649" s="4" t="s">
        <v>24</v>
      </c>
      <c r="K1649" s="12">
        <f t="shared" si="126"/>
        <v>618029000</v>
      </c>
      <c r="L1649" s="12">
        <f t="shared" si="127"/>
        <v>238494258</v>
      </c>
      <c r="M1649" s="12">
        <f t="shared" si="128"/>
        <v>379534741.99999994</v>
      </c>
      <c r="N1649" s="13" t="str">
        <f t="shared" si="129"/>
        <v>INTERCOMUNAL</v>
      </c>
      <c r="O1649" s="13" t="str">
        <f t="shared" si="130"/>
        <v>INTERPROVINCIAL</v>
      </c>
      <c r="P1649" s="13" t="str">
        <f>_xlfn.XLOOKUP($A1649,ZONAS!$A$2:$A$18,ZONAS!$B$2:$B$18)</f>
        <v>INTERREGIONAL</v>
      </c>
      <c r="Q1649" s="13" t="str">
        <f>_xlfn.XLOOKUP($B1649,ZONAS!$D$2:$D$11,ZONAS!$E$2:$E$11)</f>
        <v>DCOP</v>
      </c>
    </row>
    <row r="1650" spans="1:17" ht="38.25" x14ac:dyDescent="0.2">
      <c r="A1650" s="4" t="s">
        <v>136</v>
      </c>
      <c r="B1650" s="4" t="s">
        <v>306</v>
      </c>
      <c r="C1650" s="5" t="s">
        <v>7</v>
      </c>
      <c r="D1650" s="5" t="s">
        <v>1724</v>
      </c>
      <c r="E1650" s="4" t="s">
        <v>1725</v>
      </c>
      <c r="F1650" s="36">
        <v>558183</v>
      </c>
      <c r="G1650" s="36">
        <v>105748.444</v>
      </c>
      <c r="H1650" s="36">
        <v>452434.55599999998</v>
      </c>
      <c r="I1650" s="4" t="s">
        <v>1726</v>
      </c>
      <c r="J1650" s="4" t="s">
        <v>1727</v>
      </c>
      <c r="K1650" s="12">
        <f t="shared" si="126"/>
        <v>558183000</v>
      </c>
      <c r="L1650" s="12">
        <f t="shared" si="127"/>
        <v>105748444</v>
      </c>
      <c r="M1650" s="12">
        <f t="shared" si="128"/>
        <v>452434556</v>
      </c>
      <c r="N1650" s="13" t="str">
        <f t="shared" si="129"/>
        <v>UNICOMUNAL</v>
      </c>
      <c r="O1650" s="13" t="str">
        <f t="shared" si="130"/>
        <v>UNIPROVINCIAL</v>
      </c>
      <c r="P1650" s="13" t="str">
        <f>_xlfn.XLOOKUP($A1650,ZONAS!$A$2:$A$18,ZONAS!$B$2:$B$18)</f>
        <v>INTERREGIONAL</v>
      </c>
      <c r="Q1650" s="13" t="str">
        <f>_xlfn.XLOOKUP($B1650,ZONAS!$D$2:$D$11,ZONAS!$E$2:$E$11)</f>
        <v>DCOP</v>
      </c>
    </row>
    <row r="1651" spans="1:17" ht="51" x14ac:dyDescent="0.2">
      <c r="A1651" s="4" t="s">
        <v>136</v>
      </c>
      <c r="B1651" s="4" t="s">
        <v>306</v>
      </c>
      <c r="C1651" s="5" t="s">
        <v>7</v>
      </c>
      <c r="D1651" s="5" t="s">
        <v>1728</v>
      </c>
      <c r="E1651" s="4" t="s">
        <v>1729</v>
      </c>
      <c r="F1651" s="36">
        <v>871746</v>
      </c>
      <c r="G1651" s="36">
        <v>191335.97399999999</v>
      </c>
      <c r="H1651" s="36">
        <v>680410.02600000007</v>
      </c>
      <c r="I1651" s="4" t="s">
        <v>1730</v>
      </c>
      <c r="J1651" s="4" t="s">
        <v>1731</v>
      </c>
      <c r="K1651" s="12">
        <f t="shared" si="126"/>
        <v>871746000</v>
      </c>
      <c r="L1651" s="12">
        <f t="shared" si="127"/>
        <v>191335974</v>
      </c>
      <c r="M1651" s="12">
        <f t="shared" si="128"/>
        <v>680410026.00000012</v>
      </c>
      <c r="N1651" s="13" t="str">
        <f t="shared" si="129"/>
        <v>UNICOMUNAL</v>
      </c>
      <c r="O1651" s="13" t="str">
        <f t="shared" si="130"/>
        <v>UNIPROVINCIAL</v>
      </c>
      <c r="P1651" s="13" t="str">
        <f>_xlfn.XLOOKUP($A1651,ZONAS!$A$2:$A$18,ZONAS!$B$2:$B$18)</f>
        <v>INTERREGIONAL</v>
      </c>
      <c r="Q1651" s="13" t="str">
        <f>_xlfn.XLOOKUP($B1651,ZONAS!$D$2:$D$11,ZONAS!$E$2:$E$11)</f>
        <v>DCOP</v>
      </c>
    </row>
    <row r="1652" spans="1:17" ht="25.5" x14ac:dyDescent="0.2">
      <c r="A1652" s="4" t="s">
        <v>136</v>
      </c>
      <c r="B1652" s="4" t="s">
        <v>306</v>
      </c>
      <c r="C1652" s="5" t="s">
        <v>7</v>
      </c>
      <c r="D1652" s="5" t="s">
        <v>1732</v>
      </c>
      <c r="E1652" s="4" t="s">
        <v>1733</v>
      </c>
      <c r="F1652" s="36">
        <v>575824</v>
      </c>
      <c r="G1652" s="36">
        <v>107899.709</v>
      </c>
      <c r="H1652" s="36">
        <v>467924.29099999997</v>
      </c>
      <c r="I1652" s="4" t="s">
        <v>1734</v>
      </c>
      <c r="J1652" s="4" t="s">
        <v>1735</v>
      </c>
      <c r="K1652" s="12">
        <f t="shared" si="126"/>
        <v>575824000</v>
      </c>
      <c r="L1652" s="12">
        <f t="shared" si="127"/>
        <v>107899709</v>
      </c>
      <c r="M1652" s="12">
        <f t="shared" si="128"/>
        <v>467924290.99999994</v>
      </c>
      <c r="N1652" s="13" t="str">
        <f t="shared" si="129"/>
        <v>UNICOMUNAL</v>
      </c>
      <c r="O1652" s="13" t="str">
        <f t="shared" si="130"/>
        <v>UNIPROVINCIAL</v>
      </c>
      <c r="P1652" s="13" t="str">
        <f>_xlfn.XLOOKUP($A1652,ZONAS!$A$2:$A$18,ZONAS!$B$2:$B$18)</f>
        <v>INTERREGIONAL</v>
      </c>
      <c r="Q1652" s="13" t="str">
        <f>_xlfn.XLOOKUP($B1652,ZONAS!$D$2:$D$11,ZONAS!$E$2:$E$11)</f>
        <v>DCOP</v>
      </c>
    </row>
    <row r="1653" spans="1:17" ht="25.5" x14ac:dyDescent="0.2">
      <c r="A1653" s="4" t="s">
        <v>136</v>
      </c>
      <c r="B1653" s="4" t="s">
        <v>306</v>
      </c>
      <c r="C1653" s="5" t="s">
        <v>7</v>
      </c>
      <c r="D1653" s="5" t="s">
        <v>1736</v>
      </c>
      <c r="E1653" s="4" t="s">
        <v>1737</v>
      </c>
      <c r="F1653" s="36">
        <v>132285</v>
      </c>
      <c r="G1653" s="36">
        <v>117611.511</v>
      </c>
      <c r="H1653" s="36">
        <v>14673.489000000001</v>
      </c>
      <c r="I1653" s="4" t="s">
        <v>1738</v>
      </c>
      <c r="J1653" s="4" t="s">
        <v>1739</v>
      </c>
      <c r="K1653" s="12">
        <f t="shared" si="126"/>
        <v>132285000</v>
      </c>
      <c r="L1653" s="12">
        <f t="shared" si="127"/>
        <v>117611511</v>
      </c>
      <c r="M1653" s="12">
        <f t="shared" si="128"/>
        <v>14673489.000000002</v>
      </c>
      <c r="N1653" s="13" t="str">
        <f t="shared" si="129"/>
        <v>UNICOMUNAL</v>
      </c>
      <c r="O1653" s="13" t="str">
        <f t="shared" si="130"/>
        <v>UNIPROVINCIAL</v>
      </c>
      <c r="P1653" s="13" t="str">
        <f>_xlfn.XLOOKUP($A1653,ZONAS!$A$2:$A$18,ZONAS!$B$2:$B$18)</f>
        <v>INTERREGIONAL</v>
      </c>
      <c r="Q1653" s="13" t="str">
        <f>_xlfn.XLOOKUP($B1653,ZONAS!$D$2:$D$11,ZONAS!$E$2:$E$11)</f>
        <v>DCOP</v>
      </c>
    </row>
    <row r="1654" spans="1:17" ht="38.25" x14ac:dyDescent="0.2">
      <c r="A1654" s="4" t="s">
        <v>136</v>
      </c>
      <c r="B1654" s="4" t="s">
        <v>306</v>
      </c>
      <c r="C1654" s="5" t="s">
        <v>7</v>
      </c>
      <c r="D1654" s="5" t="s">
        <v>1740</v>
      </c>
      <c r="E1654" s="4" t="s">
        <v>1741</v>
      </c>
      <c r="F1654" s="36">
        <v>1429434</v>
      </c>
      <c r="G1654" s="36">
        <v>227341.533</v>
      </c>
      <c r="H1654" s="36">
        <v>1202092.4669999999</v>
      </c>
      <c r="I1654" s="4" t="s">
        <v>1742</v>
      </c>
      <c r="J1654" s="4" t="s">
        <v>1743</v>
      </c>
      <c r="K1654" s="12">
        <f t="shared" si="126"/>
        <v>1429434000</v>
      </c>
      <c r="L1654" s="12">
        <f t="shared" si="127"/>
        <v>227341533</v>
      </c>
      <c r="M1654" s="12">
        <f t="shared" si="128"/>
        <v>1202092467</v>
      </c>
      <c r="N1654" s="13" t="str">
        <f t="shared" si="129"/>
        <v>UNICOMUNAL</v>
      </c>
      <c r="O1654" s="13" t="str">
        <f t="shared" si="130"/>
        <v>UNIPROVINCIAL</v>
      </c>
      <c r="P1654" s="13" t="str">
        <f>_xlfn.XLOOKUP($A1654,ZONAS!$A$2:$A$18,ZONAS!$B$2:$B$18)</f>
        <v>INTERREGIONAL</v>
      </c>
      <c r="Q1654" s="13" t="str">
        <f>_xlfn.XLOOKUP($B1654,ZONAS!$D$2:$D$11,ZONAS!$E$2:$E$11)</f>
        <v>DCOP</v>
      </c>
    </row>
    <row r="1655" spans="1:17" ht="25.5" x14ac:dyDescent="0.2">
      <c r="A1655" s="4" t="s">
        <v>136</v>
      </c>
      <c r="B1655" s="4" t="s">
        <v>306</v>
      </c>
      <c r="C1655" s="5" t="s">
        <v>7</v>
      </c>
      <c r="D1655" s="5" t="s">
        <v>1744</v>
      </c>
      <c r="E1655" s="4" t="s">
        <v>1745</v>
      </c>
      <c r="F1655" s="36">
        <v>1316030</v>
      </c>
      <c r="G1655" s="36">
        <v>364441.50199999998</v>
      </c>
      <c r="H1655" s="36">
        <v>951588.49800000002</v>
      </c>
      <c r="I1655" s="4" t="s">
        <v>1746</v>
      </c>
      <c r="J1655" s="4" t="s">
        <v>1747</v>
      </c>
      <c r="K1655" s="12">
        <f t="shared" si="126"/>
        <v>1316030000</v>
      </c>
      <c r="L1655" s="12">
        <f t="shared" si="127"/>
        <v>364441502</v>
      </c>
      <c r="M1655" s="12">
        <f t="shared" si="128"/>
        <v>951588498</v>
      </c>
      <c r="N1655" s="13" t="str">
        <f t="shared" si="129"/>
        <v>UNICOMUNAL</v>
      </c>
      <c r="O1655" s="13" t="str">
        <f t="shared" si="130"/>
        <v>UNIPROVINCIAL</v>
      </c>
      <c r="P1655" s="13" t="str">
        <f>_xlfn.XLOOKUP($A1655,ZONAS!$A$2:$A$18,ZONAS!$B$2:$B$18)</f>
        <v>INTERREGIONAL</v>
      </c>
      <c r="Q1655" s="13" t="str">
        <f>_xlfn.XLOOKUP($B1655,ZONAS!$D$2:$D$11,ZONAS!$E$2:$E$11)</f>
        <v>DCOP</v>
      </c>
    </row>
    <row r="1656" spans="1:17" ht="25.5" x14ac:dyDescent="0.2">
      <c r="A1656" s="4" t="s">
        <v>136</v>
      </c>
      <c r="B1656" s="4" t="s">
        <v>306</v>
      </c>
      <c r="C1656" s="5" t="s">
        <v>7</v>
      </c>
      <c r="D1656" s="5" t="s">
        <v>1748</v>
      </c>
      <c r="E1656" s="4" t="s">
        <v>1749</v>
      </c>
      <c r="F1656" s="36">
        <v>1335643</v>
      </c>
      <c r="G1656" s="36">
        <v>291817.79599999997</v>
      </c>
      <c r="H1656" s="36">
        <v>1043825.204</v>
      </c>
      <c r="I1656" s="4" t="s">
        <v>1750</v>
      </c>
      <c r="J1656" s="4" t="s">
        <v>1750</v>
      </c>
      <c r="K1656" s="12">
        <f t="shared" si="126"/>
        <v>1335643000</v>
      </c>
      <c r="L1656" s="12">
        <f t="shared" si="127"/>
        <v>291817796</v>
      </c>
      <c r="M1656" s="12">
        <f t="shared" si="128"/>
        <v>1043825204</v>
      </c>
      <c r="N1656" s="13" t="str">
        <f t="shared" si="129"/>
        <v>UNICOMUNAL</v>
      </c>
      <c r="O1656" s="13" t="str">
        <f t="shared" si="130"/>
        <v>UNIPROVINCIAL</v>
      </c>
      <c r="P1656" s="13" t="str">
        <f>_xlfn.XLOOKUP($A1656,ZONAS!$A$2:$A$18,ZONAS!$B$2:$B$18)</f>
        <v>INTERREGIONAL</v>
      </c>
      <c r="Q1656" s="13" t="str">
        <f>_xlfn.XLOOKUP($B1656,ZONAS!$D$2:$D$11,ZONAS!$E$2:$E$11)</f>
        <v>DCOP</v>
      </c>
    </row>
    <row r="1657" spans="1:17" ht="25.5" x14ac:dyDescent="0.2">
      <c r="A1657" s="4" t="s">
        <v>136</v>
      </c>
      <c r="B1657" s="4" t="s">
        <v>306</v>
      </c>
      <c r="C1657" s="5" t="s">
        <v>7</v>
      </c>
      <c r="D1657" s="5" t="s">
        <v>1751</v>
      </c>
      <c r="E1657" s="4" t="s">
        <v>1752</v>
      </c>
      <c r="F1657" s="36">
        <v>1467284</v>
      </c>
      <c r="G1657" s="36">
        <v>309862.59100000001</v>
      </c>
      <c r="H1657" s="36">
        <v>1157421.409</v>
      </c>
      <c r="I1657" s="4" t="s">
        <v>1753</v>
      </c>
      <c r="J1657" s="4" t="s">
        <v>1754</v>
      </c>
      <c r="K1657" s="12">
        <f t="shared" si="126"/>
        <v>1467284000</v>
      </c>
      <c r="L1657" s="12">
        <f t="shared" si="127"/>
        <v>309862591</v>
      </c>
      <c r="M1657" s="12">
        <f t="shared" si="128"/>
        <v>1157421409</v>
      </c>
      <c r="N1657" s="13" t="str">
        <f t="shared" si="129"/>
        <v>UNICOMUNAL</v>
      </c>
      <c r="O1657" s="13" t="str">
        <f t="shared" si="130"/>
        <v>UNIPROVINCIAL</v>
      </c>
      <c r="P1657" s="13" t="str">
        <f>_xlfn.XLOOKUP($A1657,ZONAS!$A$2:$A$18,ZONAS!$B$2:$B$18)</f>
        <v>INTERREGIONAL</v>
      </c>
      <c r="Q1657" s="13" t="str">
        <f>_xlfn.XLOOKUP($B1657,ZONAS!$D$2:$D$11,ZONAS!$E$2:$E$11)</f>
        <v>DCOP</v>
      </c>
    </row>
    <row r="1658" spans="1:17" ht="38.25" x14ac:dyDescent="0.2">
      <c r="A1658" s="4" t="s">
        <v>136</v>
      </c>
      <c r="B1658" s="4" t="s">
        <v>306</v>
      </c>
      <c r="C1658" s="5" t="s">
        <v>7</v>
      </c>
      <c r="D1658" s="5" t="s">
        <v>1755</v>
      </c>
      <c r="E1658" s="4" t="s">
        <v>1756</v>
      </c>
      <c r="F1658" s="36">
        <v>1538902</v>
      </c>
      <c r="G1658" s="36">
        <v>311991.71500000003</v>
      </c>
      <c r="H1658" s="36">
        <v>1226910.2849999999</v>
      </c>
      <c r="I1658" s="4" t="s">
        <v>1757</v>
      </c>
      <c r="J1658" s="4" t="s">
        <v>1758</v>
      </c>
      <c r="K1658" s="12">
        <f t="shared" si="126"/>
        <v>1538902000</v>
      </c>
      <c r="L1658" s="12">
        <f t="shared" si="127"/>
        <v>311991715</v>
      </c>
      <c r="M1658" s="12">
        <f t="shared" si="128"/>
        <v>1226910285</v>
      </c>
      <c r="N1658" s="13" t="str">
        <f t="shared" si="129"/>
        <v>UNICOMUNAL</v>
      </c>
      <c r="O1658" s="13" t="str">
        <f t="shared" si="130"/>
        <v>UNIPROVINCIAL</v>
      </c>
      <c r="P1658" s="13" t="str">
        <f>_xlfn.XLOOKUP($A1658,ZONAS!$A$2:$A$18,ZONAS!$B$2:$B$18)</f>
        <v>INTERREGIONAL</v>
      </c>
      <c r="Q1658" s="13" t="str">
        <f>_xlfn.XLOOKUP($B1658,ZONAS!$D$2:$D$11,ZONAS!$E$2:$E$11)</f>
        <v>DCOP</v>
      </c>
    </row>
    <row r="1659" spans="1:17" ht="25.5" x14ac:dyDescent="0.2">
      <c r="A1659" s="4" t="s">
        <v>136</v>
      </c>
      <c r="B1659" s="4" t="s">
        <v>306</v>
      </c>
      <c r="C1659" s="5" t="s">
        <v>7</v>
      </c>
      <c r="D1659" s="5" t="s">
        <v>1759</v>
      </c>
      <c r="E1659" s="4" t="s">
        <v>1760</v>
      </c>
      <c r="F1659" s="36">
        <v>361264</v>
      </c>
      <c r="G1659" s="36">
        <v>70475.278999999995</v>
      </c>
      <c r="H1659" s="36">
        <v>290788.72100000002</v>
      </c>
      <c r="I1659" s="4" t="s">
        <v>1761</v>
      </c>
      <c r="J1659" s="4" t="s">
        <v>1762</v>
      </c>
      <c r="K1659" s="12">
        <f t="shared" si="126"/>
        <v>361264000</v>
      </c>
      <c r="L1659" s="12">
        <f t="shared" si="127"/>
        <v>70475279</v>
      </c>
      <c r="M1659" s="12">
        <f t="shared" si="128"/>
        <v>290788721</v>
      </c>
      <c r="N1659" s="13" t="str">
        <f t="shared" si="129"/>
        <v>UNICOMUNAL</v>
      </c>
      <c r="O1659" s="13" t="str">
        <f t="shared" si="130"/>
        <v>UNIPROVINCIAL</v>
      </c>
      <c r="P1659" s="13" t="str">
        <f>_xlfn.XLOOKUP($A1659,ZONAS!$A$2:$A$18,ZONAS!$B$2:$B$18)</f>
        <v>INTERREGIONAL</v>
      </c>
      <c r="Q1659" s="13" t="str">
        <f>_xlfn.XLOOKUP($B1659,ZONAS!$D$2:$D$11,ZONAS!$E$2:$E$11)</f>
        <v>DCOP</v>
      </c>
    </row>
    <row r="1660" spans="1:17" ht="38.25" x14ac:dyDescent="0.2">
      <c r="A1660" s="4" t="s">
        <v>136</v>
      </c>
      <c r="B1660" s="4" t="s">
        <v>306</v>
      </c>
      <c r="C1660" s="5" t="s">
        <v>7</v>
      </c>
      <c r="D1660" s="5" t="s">
        <v>1763</v>
      </c>
      <c r="E1660" s="4" t="s">
        <v>1764</v>
      </c>
      <c r="F1660" s="36">
        <v>469447</v>
      </c>
      <c r="G1660" s="36">
        <v>101918.875</v>
      </c>
      <c r="H1660" s="36">
        <v>367528.125</v>
      </c>
      <c r="I1660" s="4" t="s">
        <v>1765</v>
      </c>
      <c r="J1660" s="4" t="s">
        <v>1766</v>
      </c>
      <c r="K1660" s="12">
        <f t="shared" si="126"/>
        <v>469447000</v>
      </c>
      <c r="L1660" s="12">
        <f t="shared" si="127"/>
        <v>101918875</v>
      </c>
      <c r="M1660" s="12">
        <f t="shared" si="128"/>
        <v>367528125</v>
      </c>
      <c r="N1660" s="13" t="str">
        <f t="shared" si="129"/>
        <v>UNICOMUNAL</v>
      </c>
      <c r="O1660" s="13" t="str">
        <f t="shared" si="130"/>
        <v>UNIPROVINCIAL</v>
      </c>
      <c r="P1660" s="13" t="str">
        <f>_xlfn.XLOOKUP($A1660,ZONAS!$A$2:$A$18,ZONAS!$B$2:$B$18)</f>
        <v>INTERREGIONAL</v>
      </c>
      <c r="Q1660" s="13" t="str">
        <f>_xlfn.XLOOKUP($B1660,ZONAS!$D$2:$D$11,ZONAS!$E$2:$E$11)</f>
        <v>DCOP</v>
      </c>
    </row>
    <row r="1661" spans="1:17" ht="38.25" x14ac:dyDescent="0.2">
      <c r="A1661" s="4" t="s">
        <v>136</v>
      </c>
      <c r="B1661" s="4" t="s">
        <v>306</v>
      </c>
      <c r="C1661" s="5" t="s">
        <v>7</v>
      </c>
      <c r="D1661" s="5" t="s">
        <v>1767</v>
      </c>
      <c r="E1661" s="4" t="s">
        <v>1768</v>
      </c>
      <c r="F1661" s="36">
        <v>2067008</v>
      </c>
      <c r="G1661" s="36">
        <v>1825857.4369999999</v>
      </c>
      <c r="H1661" s="36">
        <v>241150.56300000008</v>
      </c>
      <c r="I1661" s="4" t="s">
        <v>1726</v>
      </c>
      <c r="J1661" s="4" t="s">
        <v>1727</v>
      </c>
      <c r="K1661" s="12">
        <f t="shared" si="126"/>
        <v>2067008000</v>
      </c>
      <c r="L1661" s="12">
        <f t="shared" si="127"/>
        <v>1825857437</v>
      </c>
      <c r="M1661" s="12">
        <f t="shared" si="128"/>
        <v>241150563.00000009</v>
      </c>
      <c r="N1661" s="13" t="str">
        <f t="shared" si="129"/>
        <v>UNICOMUNAL</v>
      </c>
      <c r="O1661" s="13" t="str">
        <f t="shared" si="130"/>
        <v>UNIPROVINCIAL</v>
      </c>
      <c r="P1661" s="13" t="str">
        <f>_xlfn.XLOOKUP($A1661,ZONAS!$A$2:$A$18,ZONAS!$B$2:$B$18)</f>
        <v>INTERREGIONAL</v>
      </c>
      <c r="Q1661" s="13" t="str">
        <f>_xlfn.XLOOKUP($B1661,ZONAS!$D$2:$D$11,ZONAS!$E$2:$E$11)</f>
        <v>DCOP</v>
      </c>
    </row>
    <row r="1662" spans="1:17" ht="38.25" x14ac:dyDescent="0.2">
      <c r="A1662" s="4" t="s">
        <v>136</v>
      </c>
      <c r="B1662" s="4" t="s">
        <v>306</v>
      </c>
      <c r="C1662" s="5" t="s">
        <v>7</v>
      </c>
      <c r="D1662" s="5" t="s">
        <v>1769</v>
      </c>
      <c r="E1662" s="4" t="s">
        <v>1770</v>
      </c>
      <c r="F1662" s="36">
        <v>75162</v>
      </c>
      <c r="G1662" s="36">
        <v>59942.194000000003</v>
      </c>
      <c r="H1662" s="36">
        <v>15219.805999999997</v>
      </c>
      <c r="I1662" s="4" t="s">
        <v>1742</v>
      </c>
      <c r="J1662" s="4" t="s">
        <v>1743</v>
      </c>
      <c r="K1662" s="12">
        <f t="shared" si="126"/>
        <v>75162000</v>
      </c>
      <c r="L1662" s="12">
        <f t="shared" si="127"/>
        <v>59942194</v>
      </c>
      <c r="M1662" s="12">
        <f t="shared" si="128"/>
        <v>15219805.999999996</v>
      </c>
      <c r="N1662" s="13" t="str">
        <f t="shared" si="129"/>
        <v>UNICOMUNAL</v>
      </c>
      <c r="O1662" s="13" t="str">
        <f t="shared" si="130"/>
        <v>UNIPROVINCIAL</v>
      </c>
      <c r="P1662" s="13" t="str">
        <f>_xlfn.XLOOKUP($A1662,ZONAS!$A$2:$A$18,ZONAS!$B$2:$B$18)</f>
        <v>INTERREGIONAL</v>
      </c>
      <c r="Q1662" s="13" t="str">
        <f>_xlfn.XLOOKUP($B1662,ZONAS!$D$2:$D$11,ZONAS!$E$2:$E$11)</f>
        <v>DCOP</v>
      </c>
    </row>
    <row r="1663" spans="1:17" ht="38.25" x14ac:dyDescent="0.2">
      <c r="A1663" s="4" t="s">
        <v>136</v>
      </c>
      <c r="B1663" s="4" t="s">
        <v>306</v>
      </c>
      <c r="C1663" s="5" t="s">
        <v>7</v>
      </c>
      <c r="D1663" s="5" t="s">
        <v>1771</v>
      </c>
      <c r="E1663" s="4" t="s">
        <v>1772</v>
      </c>
      <c r="F1663" s="36">
        <v>4562422</v>
      </c>
      <c r="G1663" s="36">
        <v>2556804.4109999998</v>
      </c>
      <c r="H1663" s="36">
        <v>2005617.5890000002</v>
      </c>
      <c r="I1663" s="4" t="s">
        <v>1757</v>
      </c>
      <c r="J1663" s="4" t="s">
        <v>1758</v>
      </c>
      <c r="K1663" s="12">
        <f t="shared" si="126"/>
        <v>4562422000</v>
      </c>
      <c r="L1663" s="12">
        <f t="shared" si="127"/>
        <v>2556804411</v>
      </c>
      <c r="M1663" s="12">
        <f t="shared" si="128"/>
        <v>2005617589.0000002</v>
      </c>
      <c r="N1663" s="13" t="str">
        <f t="shared" si="129"/>
        <v>UNICOMUNAL</v>
      </c>
      <c r="O1663" s="13" t="str">
        <f t="shared" si="130"/>
        <v>UNIPROVINCIAL</v>
      </c>
      <c r="P1663" s="13" t="str">
        <f>_xlfn.XLOOKUP($A1663,ZONAS!$A$2:$A$18,ZONAS!$B$2:$B$18)</f>
        <v>INTERREGIONAL</v>
      </c>
      <c r="Q1663" s="13" t="str">
        <f>_xlfn.XLOOKUP($B1663,ZONAS!$D$2:$D$11,ZONAS!$E$2:$E$11)</f>
        <v>DCOP</v>
      </c>
    </row>
    <row r="1664" spans="1:17" ht="25.5" x14ac:dyDescent="0.2">
      <c r="A1664" s="4" t="s">
        <v>136</v>
      </c>
      <c r="B1664" s="4" t="s">
        <v>306</v>
      </c>
      <c r="C1664" s="5" t="s">
        <v>7</v>
      </c>
      <c r="D1664" s="5" t="s">
        <v>1773</v>
      </c>
      <c r="E1664" s="4" t="s">
        <v>1774</v>
      </c>
      <c r="F1664" s="36">
        <v>4415430</v>
      </c>
      <c r="G1664" s="36">
        <v>0</v>
      </c>
      <c r="H1664" s="36">
        <v>4415430</v>
      </c>
      <c r="I1664" s="4" t="s">
        <v>1750</v>
      </c>
      <c r="J1664" s="4" t="s">
        <v>1750</v>
      </c>
      <c r="K1664" s="12">
        <f t="shared" si="126"/>
        <v>4415430000</v>
      </c>
      <c r="L1664" s="12">
        <f t="shared" si="127"/>
        <v>0</v>
      </c>
      <c r="M1664" s="12">
        <f t="shared" si="128"/>
        <v>4415430000</v>
      </c>
      <c r="N1664" s="13" t="str">
        <f t="shared" si="129"/>
        <v>UNICOMUNAL</v>
      </c>
      <c r="O1664" s="13" t="str">
        <f t="shared" si="130"/>
        <v>UNIPROVINCIAL</v>
      </c>
      <c r="P1664" s="13" t="str">
        <f>_xlfn.XLOOKUP($A1664,ZONAS!$A$2:$A$18,ZONAS!$B$2:$B$18)</f>
        <v>INTERREGIONAL</v>
      </c>
      <c r="Q1664" s="13" t="str">
        <f>_xlfn.XLOOKUP($B1664,ZONAS!$D$2:$D$11,ZONAS!$E$2:$E$11)</f>
        <v>DCOP</v>
      </c>
    </row>
    <row r="1665" spans="1:17" ht="38.25" x14ac:dyDescent="0.2">
      <c r="A1665" s="4" t="s">
        <v>136</v>
      </c>
      <c r="B1665" s="4" t="s">
        <v>306</v>
      </c>
      <c r="C1665" s="5" t="s">
        <v>7</v>
      </c>
      <c r="D1665" s="5" t="s">
        <v>1775</v>
      </c>
      <c r="E1665" s="4" t="s">
        <v>1776</v>
      </c>
      <c r="F1665" s="36">
        <v>28918</v>
      </c>
      <c r="G1665" s="36">
        <v>0</v>
      </c>
      <c r="H1665" s="36">
        <v>28918</v>
      </c>
      <c r="I1665" s="4" t="s">
        <v>1757</v>
      </c>
      <c r="J1665" s="4" t="s">
        <v>1758</v>
      </c>
      <c r="K1665" s="12">
        <f t="shared" si="126"/>
        <v>28918000</v>
      </c>
      <c r="L1665" s="12">
        <f t="shared" si="127"/>
        <v>0</v>
      </c>
      <c r="M1665" s="12">
        <f t="shared" si="128"/>
        <v>28918000</v>
      </c>
      <c r="N1665" s="13" t="str">
        <f t="shared" si="129"/>
        <v>UNICOMUNAL</v>
      </c>
      <c r="O1665" s="13" t="str">
        <f t="shared" si="130"/>
        <v>UNIPROVINCIAL</v>
      </c>
      <c r="P1665" s="13" t="str">
        <f>_xlfn.XLOOKUP($A1665,ZONAS!$A$2:$A$18,ZONAS!$B$2:$B$18)</f>
        <v>INTERREGIONAL</v>
      </c>
      <c r="Q1665" s="13" t="str">
        <f>_xlfn.XLOOKUP($B1665,ZONAS!$D$2:$D$11,ZONAS!$E$2:$E$11)</f>
        <v>DCOP</v>
      </c>
    </row>
    <row r="1666" spans="1:17" ht="25.5" x14ac:dyDescent="0.2">
      <c r="A1666" s="4" t="s">
        <v>136</v>
      </c>
      <c r="B1666" s="4" t="s">
        <v>306</v>
      </c>
      <c r="C1666" s="5" t="s">
        <v>7</v>
      </c>
      <c r="D1666" s="5" t="s">
        <v>1777</v>
      </c>
      <c r="E1666" s="4" t="s">
        <v>1778</v>
      </c>
      <c r="F1666" s="36">
        <v>962232</v>
      </c>
      <c r="G1666" s="36">
        <v>266961.67</v>
      </c>
      <c r="H1666" s="36">
        <v>695270.33000000007</v>
      </c>
      <c r="I1666" s="4" t="s">
        <v>1779</v>
      </c>
      <c r="J1666" s="4" t="s">
        <v>1780</v>
      </c>
      <c r="K1666" s="12">
        <f t="shared" si="126"/>
        <v>962232000</v>
      </c>
      <c r="L1666" s="12">
        <f t="shared" si="127"/>
        <v>266961669.99999997</v>
      </c>
      <c r="M1666" s="12">
        <f t="shared" si="128"/>
        <v>695270330.00000012</v>
      </c>
      <c r="N1666" s="13" t="str">
        <f t="shared" si="129"/>
        <v>UNICOMUNAL</v>
      </c>
      <c r="O1666" s="13" t="str">
        <f t="shared" si="130"/>
        <v>UNIPROVINCIAL</v>
      </c>
      <c r="P1666" s="13" t="str">
        <f>_xlfn.XLOOKUP($A1666,ZONAS!$A$2:$A$18,ZONAS!$B$2:$B$18)</f>
        <v>INTERREGIONAL</v>
      </c>
      <c r="Q1666" s="13" t="str">
        <f>_xlfn.XLOOKUP($B1666,ZONAS!$D$2:$D$11,ZONAS!$E$2:$E$11)</f>
        <v>DCOP</v>
      </c>
    </row>
    <row r="1667" spans="1:17" ht="25.5" x14ac:dyDescent="0.2">
      <c r="A1667" s="4" t="s">
        <v>136</v>
      </c>
      <c r="B1667" s="4" t="s">
        <v>306</v>
      </c>
      <c r="C1667" s="5" t="s">
        <v>7</v>
      </c>
      <c r="D1667" s="5" t="s">
        <v>1781</v>
      </c>
      <c r="E1667" s="4" t="s">
        <v>1782</v>
      </c>
      <c r="F1667" s="36">
        <v>2285381</v>
      </c>
      <c r="G1667" s="36">
        <v>966778.255</v>
      </c>
      <c r="H1667" s="36">
        <v>1318602.7450000001</v>
      </c>
      <c r="I1667" s="4" t="s">
        <v>1761</v>
      </c>
      <c r="J1667" s="4" t="s">
        <v>1762</v>
      </c>
      <c r="K1667" s="12">
        <f t="shared" ref="K1667:K1705" si="131">F1667*1000</f>
        <v>2285381000</v>
      </c>
      <c r="L1667" s="12">
        <f t="shared" ref="L1667:L1705" si="132">G1667*1000</f>
        <v>966778255</v>
      </c>
      <c r="M1667" s="12">
        <f t="shared" ref="M1667:M1705" si="133">H1667*1000</f>
        <v>1318602745</v>
      </c>
      <c r="N1667" s="13" t="str">
        <f t="shared" ref="N1667:N1705" si="134">IF(J1667="intercomunal","INTERCOMUNAL","UNICOMUNAL")</f>
        <v>UNICOMUNAL</v>
      </c>
      <c r="O1667" s="13" t="str">
        <f t="shared" ref="O1667:O1705" si="135">IF(I1667="INTERPROVINCIAL","INTERPROVINCIAL","UNIPROVINCIAL")</f>
        <v>UNIPROVINCIAL</v>
      </c>
      <c r="P1667" s="13" t="str">
        <f>_xlfn.XLOOKUP($A1667,ZONAS!$A$2:$A$18,ZONAS!$B$2:$B$18)</f>
        <v>INTERREGIONAL</v>
      </c>
      <c r="Q1667" s="13" t="str">
        <f>_xlfn.XLOOKUP($B1667,ZONAS!$D$2:$D$11,ZONAS!$E$2:$E$11)</f>
        <v>DCOP</v>
      </c>
    </row>
    <row r="1668" spans="1:17" ht="38.25" x14ac:dyDescent="0.2">
      <c r="A1668" s="4" t="s">
        <v>136</v>
      </c>
      <c r="B1668" s="4" t="s">
        <v>306</v>
      </c>
      <c r="C1668" s="5" t="s">
        <v>7</v>
      </c>
      <c r="D1668" s="5" t="s">
        <v>1783</v>
      </c>
      <c r="E1668" s="4" t="s">
        <v>1784</v>
      </c>
      <c r="F1668" s="36">
        <v>11000</v>
      </c>
      <c r="G1668" s="36">
        <v>0</v>
      </c>
      <c r="H1668" s="36">
        <v>11000</v>
      </c>
      <c r="I1668" s="4" t="s">
        <v>1765</v>
      </c>
      <c r="J1668" s="4" t="s">
        <v>1766</v>
      </c>
      <c r="K1668" s="12">
        <f t="shared" si="131"/>
        <v>11000000</v>
      </c>
      <c r="L1668" s="12">
        <f t="shared" si="132"/>
        <v>0</v>
      </c>
      <c r="M1668" s="12">
        <f t="shared" si="133"/>
        <v>11000000</v>
      </c>
      <c r="N1668" s="13" t="str">
        <f t="shared" si="134"/>
        <v>UNICOMUNAL</v>
      </c>
      <c r="O1668" s="13" t="str">
        <f t="shared" si="135"/>
        <v>UNIPROVINCIAL</v>
      </c>
      <c r="P1668" s="13" t="str">
        <f>_xlfn.XLOOKUP($A1668,ZONAS!$A$2:$A$18,ZONAS!$B$2:$B$18)</f>
        <v>INTERREGIONAL</v>
      </c>
      <c r="Q1668" s="13" t="str">
        <f>_xlfn.XLOOKUP($B1668,ZONAS!$D$2:$D$11,ZONAS!$E$2:$E$11)</f>
        <v>DCOP</v>
      </c>
    </row>
    <row r="1669" spans="1:17" ht="51" x14ac:dyDescent="0.2">
      <c r="A1669" s="4" t="s">
        <v>136</v>
      </c>
      <c r="B1669" s="4" t="s">
        <v>306</v>
      </c>
      <c r="C1669" s="5" t="s">
        <v>7</v>
      </c>
      <c r="D1669" s="5" t="s">
        <v>1785</v>
      </c>
      <c r="E1669" s="4" t="s">
        <v>1786</v>
      </c>
      <c r="F1669" s="36">
        <v>22268</v>
      </c>
      <c r="G1669" s="36">
        <v>0</v>
      </c>
      <c r="H1669" s="36">
        <v>22268</v>
      </c>
      <c r="I1669" s="4" t="s">
        <v>1718</v>
      </c>
      <c r="J1669" s="4" t="s">
        <v>1719</v>
      </c>
      <c r="K1669" s="12">
        <f t="shared" si="131"/>
        <v>22268000</v>
      </c>
      <c r="L1669" s="12">
        <f t="shared" si="132"/>
        <v>0</v>
      </c>
      <c r="M1669" s="12">
        <f t="shared" si="133"/>
        <v>22268000</v>
      </c>
      <c r="N1669" s="13" t="str">
        <f t="shared" si="134"/>
        <v>UNICOMUNAL</v>
      </c>
      <c r="O1669" s="13" t="str">
        <f t="shared" si="135"/>
        <v>UNIPROVINCIAL</v>
      </c>
      <c r="P1669" s="13" t="str">
        <f>_xlfn.XLOOKUP($A1669,ZONAS!$A$2:$A$18,ZONAS!$B$2:$B$18)</f>
        <v>INTERREGIONAL</v>
      </c>
      <c r="Q1669" s="13" t="str">
        <f>_xlfn.XLOOKUP($B1669,ZONAS!$D$2:$D$11,ZONAS!$E$2:$E$11)</f>
        <v>DCOP</v>
      </c>
    </row>
    <row r="1670" spans="1:17" ht="25.5" x14ac:dyDescent="0.2">
      <c r="A1670" s="4" t="s">
        <v>136</v>
      </c>
      <c r="B1670" s="4" t="s">
        <v>306</v>
      </c>
      <c r="C1670" s="5" t="s">
        <v>7</v>
      </c>
      <c r="D1670" s="5" t="s">
        <v>1787</v>
      </c>
      <c r="E1670" s="4" t="s">
        <v>1788</v>
      </c>
      <c r="F1670" s="36">
        <v>2200</v>
      </c>
      <c r="G1670" s="36">
        <v>0</v>
      </c>
      <c r="H1670" s="36">
        <v>2200</v>
      </c>
      <c r="I1670" s="4" t="s">
        <v>1734</v>
      </c>
      <c r="J1670" s="4" t="s">
        <v>1735</v>
      </c>
      <c r="K1670" s="12">
        <f t="shared" si="131"/>
        <v>2200000</v>
      </c>
      <c r="L1670" s="12">
        <f t="shared" si="132"/>
        <v>0</v>
      </c>
      <c r="M1670" s="12">
        <f t="shared" si="133"/>
        <v>2200000</v>
      </c>
      <c r="N1670" s="13" t="str">
        <f t="shared" si="134"/>
        <v>UNICOMUNAL</v>
      </c>
      <c r="O1670" s="13" t="str">
        <f t="shared" si="135"/>
        <v>UNIPROVINCIAL</v>
      </c>
      <c r="P1670" s="13" t="str">
        <f>_xlfn.XLOOKUP($A1670,ZONAS!$A$2:$A$18,ZONAS!$B$2:$B$18)</f>
        <v>INTERREGIONAL</v>
      </c>
      <c r="Q1670" s="13" t="str">
        <f>_xlfn.XLOOKUP($B1670,ZONAS!$D$2:$D$11,ZONAS!$E$2:$E$11)</f>
        <v>DCOP</v>
      </c>
    </row>
    <row r="1671" spans="1:17" ht="38.25" x14ac:dyDescent="0.2">
      <c r="A1671" s="4" t="s">
        <v>136</v>
      </c>
      <c r="B1671" s="4" t="s">
        <v>306</v>
      </c>
      <c r="C1671" s="5" t="s">
        <v>7</v>
      </c>
      <c r="D1671" s="5" t="s">
        <v>1789</v>
      </c>
      <c r="E1671" s="4" t="s">
        <v>1790</v>
      </c>
      <c r="F1671" s="36">
        <v>2200</v>
      </c>
      <c r="G1671" s="36">
        <v>0</v>
      </c>
      <c r="H1671" s="36">
        <v>2200</v>
      </c>
      <c r="I1671" s="4" t="s">
        <v>1726</v>
      </c>
      <c r="J1671" s="4" t="s">
        <v>1727</v>
      </c>
      <c r="K1671" s="12">
        <f t="shared" si="131"/>
        <v>2200000</v>
      </c>
      <c r="L1671" s="12">
        <f t="shared" si="132"/>
        <v>0</v>
      </c>
      <c r="M1671" s="12">
        <f t="shared" si="133"/>
        <v>2200000</v>
      </c>
      <c r="N1671" s="13" t="str">
        <f t="shared" si="134"/>
        <v>UNICOMUNAL</v>
      </c>
      <c r="O1671" s="13" t="str">
        <f t="shared" si="135"/>
        <v>UNIPROVINCIAL</v>
      </c>
      <c r="P1671" s="13" t="str">
        <f>_xlfn.XLOOKUP($A1671,ZONAS!$A$2:$A$18,ZONAS!$B$2:$B$18)</f>
        <v>INTERREGIONAL</v>
      </c>
      <c r="Q1671" s="13" t="str">
        <f>_xlfn.XLOOKUP($B1671,ZONAS!$D$2:$D$11,ZONAS!$E$2:$E$11)</f>
        <v>DCOP</v>
      </c>
    </row>
    <row r="1672" spans="1:17" ht="38.25" x14ac:dyDescent="0.2">
      <c r="A1672" s="4" t="s">
        <v>136</v>
      </c>
      <c r="B1672" s="4" t="s">
        <v>306</v>
      </c>
      <c r="C1672" s="5" t="s">
        <v>7</v>
      </c>
      <c r="D1672" s="5" t="s">
        <v>1791</v>
      </c>
      <c r="E1672" s="4" t="s">
        <v>1792</v>
      </c>
      <c r="F1672" s="36">
        <v>2891710</v>
      </c>
      <c r="G1672" s="36">
        <v>6824.8870000000006</v>
      </c>
      <c r="H1672" s="36">
        <v>2884885.1129999999</v>
      </c>
      <c r="I1672" s="4" t="s">
        <v>1757</v>
      </c>
      <c r="J1672" s="4" t="s">
        <v>1758</v>
      </c>
      <c r="K1672" s="12">
        <f t="shared" si="131"/>
        <v>2891710000</v>
      </c>
      <c r="L1672" s="12">
        <f t="shared" si="132"/>
        <v>6824887.0000000009</v>
      </c>
      <c r="M1672" s="12">
        <f t="shared" si="133"/>
        <v>2884885113</v>
      </c>
      <c r="N1672" s="13" t="str">
        <f t="shared" si="134"/>
        <v>UNICOMUNAL</v>
      </c>
      <c r="O1672" s="13" t="str">
        <f t="shared" si="135"/>
        <v>UNIPROVINCIAL</v>
      </c>
      <c r="P1672" s="13" t="str">
        <f>_xlfn.XLOOKUP($A1672,ZONAS!$A$2:$A$18,ZONAS!$B$2:$B$18)</f>
        <v>INTERREGIONAL</v>
      </c>
      <c r="Q1672" s="13" t="str">
        <f>_xlfn.XLOOKUP($B1672,ZONAS!$D$2:$D$11,ZONAS!$E$2:$E$11)</f>
        <v>DCOP</v>
      </c>
    </row>
    <row r="1673" spans="1:17" ht="51" x14ac:dyDescent="0.2">
      <c r="A1673" s="4" t="s">
        <v>136</v>
      </c>
      <c r="B1673" s="4" t="s">
        <v>306</v>
      </c>
      <c r="C1673" s="5" t="s">
        <v>7</v>
      </c>
      <c r="D1673" s="5" t="s">
        <v>1793</v>
      </c>
      <c r="E1673" s="4" t="s">
        <v>1794</v>
      </c>
      <c r="F1673" s="36">
        <v>32000</v>
      </c>
      <c r="G1673" s="36">
        <v>0</v>
      </c>
      <c r="H1673" s="36">
        <v>32000</v>
      </c>
      <c r="I1673" s="4" t="s">
        <v>1730</v>
      </c>
      <c r="J1673" s="4" t="s">
        <v>1731</v>
      </c>
      <c r="K1673" s="12">
        <f t="shared" si="131"/>
        <v>32000000</v>
      </c>
      <c r="L1673" s="12">
        <f t="shared" si="132"/>
        <v>0</v>
      </c>
      <c r="M1673" s="12">
        <f t="shared" si="133"/>
        <v>32000000</v>
      </c>
      <c r="N1673" s="13" t="str">
        <f t="shared" si="134"/>
        <v>UNICOMUNAL</v>
      </c>
      <c r="O1673" s="13" t="str">
        <f t="shared" si="135"/>
        <v>UNIPROVINCIAL</v>
      </c>
      <c r="P1673" s="13" t="str">
        <f>_xlfn.XLOOKUP($A1673,ZONAS!$A$2:$A$18,ZONAS!$B$2:$B$18)</f>
        <v>INTERREGIONAL</v>
      </c>
      <c r="Q1673" s="13" t="str">
        <f>_xlfn.XLOOKUP($B1673,ZONAS!$D$2:$D$11,ZONAS!$E$2:$E$11)</f>
        <v>DCOP</v>
      </c>
    </row>
    <row r="1674" spans="1:17" ht="25.5" x14ac:dyDescent="0.2">
      <c r="A1674" s="4" t="s">
        <v>136</v>
      </c>
      <c r="B1674" s="4" t="s">
        <v>306</v>
      </c>
      <c r="C1674" s="5" t="s">
        <v>7</v>
      </c>
      <c r="D1674" s="5" t="s">
        <v>1795</v>
      </c>
      <c r="E1674" s="4" t="s">
        <v>1796</v>
      </c>
      <c r="F1674" s="36">
        <v>32000</v>
      </c>
      <c r="G1674" s="36">
        <v>206</v>
      </c>
      <c r="H1674" s="36">
        <v>31794</v>
      </c>
      <c r="I1674" s="4" t="s">
        <v>1738</v>
      </c>
      <c r="J1674" s="4" t="s">
        <v>1739</v>
      </c>
      <c r="K1674" s="12">
        <f t="shared" si="131"/>
        <v>32000000</v>
      </c>
      <c r="L1674" s="12">
        <f t="shared" si="132"/>
        <v>206000</v>
      </c>
      <c r="M1674" s="12">
        <f t="shared" si="133"/>
        <v>31794000</v>
      </c>
      <c r="N1674" s="13" t="str">
        <f t="shared" si="134"/>
        <v>UNICOMUNAL</v>
      </c>
      <c r="O1674" s="13" t="str">
        <f t="shared" si="135"/>
        <v>UNIPROVINCIAL</v>
      </c>
      <c r="P1674" s="13" t="str">
        <f>_xlfn.XLOOKUP($A1674,ZONAS!$A$2:$A$18,ZONAS!$B$2:$B$18)</f>
        <v>INTERREGIONAL</v>
      </c>
      <c r="Q1674" s="13" t="str">
        <f>_xlfn.XLOOKUP($B1674,ZONAS!$D$2:$D$11,ZONAS!$E$2:$E$11)</f>
        <v>DCOP</v>
      </c>
    </row>
    <row r="1675" spans="1:17" ht="38.25" x14ac:dyDescent="0.2">
      <c r="A1675" s="4" t="s">
        <v>136</v>
      </c>
      <c r="B1675" s="4" t="s">
        <v>306</v>
      </c>
      <c r="C1675" s="5" t="s">
        <v>7</v>
      </c>
      <c r="D1675" s="5" t="s">
        <v>1797</v>
      </c>
      <c r="E1675" s="4" t="s">
        <v>1798</v>
      </c>
      <c r="F1675" s="36">
        <v>518897</v>
      </c>
      <c r="G1675" s="36">
        <v>301.21300000000002</v>
      </c>
      <c r="H1675" s="36">
        <v>518595.78700000001</v>
      </c>
      <c r="I1675" s="4" t="s">
        <v>1742</v>
      </c>
      <c r="J1675" s="4" t="s">
        <v>1743</v>
      </c>
      <c r="K1675" s="12">
        <f t="shared" si="131"/>
        <v>518897000</v>
      </c>
      <c r="L1675" s="12">
        <f t="shared" si="132"/>
        <v>301213</v>
      </c>
      <c r="M1675" s="12">
        <f t="shared" si="133"/>
        <v>518595787</v>
      </c>
      <c r="N1675" s="13" t="str">
        <f t="shared" si="134"/>
        <v>UNICOMUNAL</v>
      </c>
      <c r="O1675" s="13" t="str">
        <f t="shared" si="135"/>
        <v>UNIPROVINCIAL</v>
      </c>
      <c r="P1675" s="13" t="str">
        <f>_xlfn.XLOOKUP($A1675,ZONAS!$A$2:$A$18,ZONAS!$B$2:$B$18)</f>
        <v>INTERREGIONAL</v>
      </c>
      <c r="Q1675" s="13" t="str">
        <f>_xlfn.XLOOKUP($B1675,ZONAS!$D$2:$D$11,ZONAS!$E$2:$E$11)</f>
        <v>DCOP</v>
      </c>
    </row>
    <row r="1676" spans="1:17" ht="38.25" x14ac:dyDescent="0.2">
      <c r="A1676" s="4" t="s">
        <v>136</v>
      </c>
      <c r="B1676" s="4" t="s">
        <v>306</v>
      </c>
      <c r="C1676" s="5" t="s">
        <v>7</v>
      </c>
      <c r="D1676" s="5" t="s">
        <v>1799</v>
      </c>
      <c r="E1676" s="4" t="s">
        <v>1800</v>
      </c>
      <c r="F1676" s="36">
        <v>44470</v>
      </c>
      <c r="G1676" s="36">
        <v>74.256</v>
      </c>
      <c r="H1676" s="36">
        <v>44395.743999999999</v>
      </c>
      <c r="I1676" s="4" t="s">
        <v>1722</v>
      </c>
      <c r="J1676" s="4" t="s">
        <v>1723</v>
      </c>
      <c r="K1676" s="12">
        <f t="shared" si="131"/>
        <v>44470000</v>
      </c>
      <c r="L1676" s="12">
        <f t="shared" si="132"/>
        <v>74256</v>
      </c>
      <c r="M1676" s="12">
        <f t="shared" si="133"/>
        <v>44395744</v>
      </c>
      <c r="N1676" s="13" t="str">
        <f t="shared" si="134"/>
        <v>UNICOMUNAL</v>
      </c>
      <c r="O1676" s="13" t="str">
        <f t="shared" si="135"/>
        <v>UNIPROVINCIAL</v>
      </c>
      <c r="P1676" s="13" t="str">
        <f>_xlfn.XLOOKUP($A1676,ZONAS!$A$2:$A$18,ZONAS!$B$2:$B$18)</f>
        <v>INTERREGIONAL</v>
      </c>
      <c r="Q1676" s="13" t="str">
        <f>_xlfn.XLOOKUP($B1676,ZONAS!$D$2:$D$11,ZONAS!$E$2:$E$11)</f>
        <v>DCOP</v>
      </c>
    </row>
    <row r="1677" spans="1:17" x14ac:dyDescent="0.2">
      <c r="A1677" s="4" t="s">
        <v>136</v>
      </c>
      <c r="B1677" s="4" t="s">
        <v>306</v>
      </c>
      <c r="C1677" s="5" t="s">
        <v>7</v>
      </c>
      <c r="D1677" s="5" t="s">
        <v>1801</v>
      </c>
      <c r="E1677" s="4" t="s">
        <v>1802</v>
      </c>
      <c r="F1677" s="36">
        <v>374949</v>
      </c>
      <c r="G1677" s="36">
        <v>55466</v>
      </c>
      <c r="H1677" s="36">
        <v>319483</v>
      </c>
      <c r="I1677" s="4" t="s">
        <v>1803</v>
      </c>
      <c r="J1677" s="4" t="s">
        <v>1804</v>
      </c>
      <c r="K1677" s="12">
        <f t="shared" si="131"/>
        <v>374949000</v>
      </c>
      <c r="L1677" s="12">
        <f t="shared" si="132"/>
        <v>55466000</v>
      </c>
      <c r="M1677" s="12">
        <f t="shared" si="133"/>
        <v>319483000</v>
      </c>
      <c r="N1677" s="13" t="str">
        <f t="shared" si="134"/>
        <v>UNICOMUNAL</v>
      </c>
      <c r="O1677" s="13" t="str">
        <f t="shared" si="135"/>
        <v>UNIPROVINCIAL</v>
      </c>
      <c r="P1677" s="13" t="str">
        <f>_xlfn.XLOOKUP($A1677,ZONAS!$A$2:$A$18,ZONAS!$B$2:$B$18)</f>
        <v>INTERREGIONAL</v>
      </c>
      <c r="Q1677" s="13" t="str">
        <f>_xlfn.XLOOKUP($B1677,ZONAS!$D$2:$D$11,ZONAS!$E$2:$E$11)</f>
        <v>DCOP</v>
      </c>
    </row>
    <row r="1678" spans="1:17" ht="25.5" x14ac:dyDescent="0.2">
      <c r="A1678" s="4" t="s">
        <v>136</v>
      </c>
      <c r="B1678" s="4" t="s">
        <v>306</v>
      </c>
      <c r="C1678" s="5" t="s">
        <v>7</v>
      </c>
      <c r="D1678" s="5" t="s">
        <v>1805</v>
      </c>
      <c r="E1678" s="4" t="s">
        <v>1806</v>
      </c>
      <c r="F1678" s="36">
        <v>895097</v>
      </c>
      <c r="G1678" s="36">
        <v>44574.775000000001</v>
      </c>
      <c r="H1678" s="36">
        <v>850522.22499999998</v>
      </c>
      <c r="I1678" s="4" t="s">
        <v>1807</v>
      </c>
      <c r="J1678" s="4" t="s">
        <v>1808</v>
      </c>
      <c r="K1678" s="12">
        <f t="shared" si="131"/>
        <v>895097000</v>
      </c>
      <c r="L1678" s="12">
        <f t="shared" si="132"/>
        <v>44574775</v>
      </c>
      <c r="M1678" s="12">
        <f t="shared" si="133"/>
        <v>850522225</v>
      </c>
      <c r="N1678" s="13" t="str">
        <f t="shared" si="134"/>
        <v>UNICOMUNAL</v>
      </c>
      <c r="O1678" s="13" t="str">
        <f t="shared" si="135"/>
        <v>UNIPROVINCIAL</v>
      </c>
      <c r="P1678" s="13" t="str">
        <f>_xlfn.XLOOKUP($A1678,ZONAS!$A$2:$A$18,ZONAS!$B$2:$B$18)</f>
        <v>INTERREGIONAL</v>
      </c>
      <c r="Q1678" s="13" t="str">
        <f>_xlfn.XLOOKUP($B1678,ZONAS!$D$2:$D$11,ZONAS!$E$2:$E$11)</f>
        <v>DCOP</v>
      </c>
    </row>
    <row r="1679" spans="1:17" x14ac:dyDescent="0.2">
      <c r="A1679" s="4" t="s">
        <v>136</v>
      </c>
      <c r="B1679" s="4" t="s">
        <v>306</v>
      </c>
      <c r="C1679" s="5" t="s">
        <v>7</v>
      </c>
      <c r="D1679" s="5" t="s">
        <v>1809</v>
      </c>
      <c r="E1679" s="4" t="s">
        <v>1810</v>
      </c>
      <c r="F1679" s="36">
        <v>2200</v>
      </c>
      <c r="G1679" s="36">
        <v>0</v>
      </c>
      <c r="H1679" s="36">
        <v>2200</v>
      </c>
      <c r="I1679" s="4" t="s">
        <v>1803</v>
      </c>
      <c r="J1679" s="4" t="s">
        <v>1804</v>
      </c>
      <c r="K1679" s="12">
        <f t="shared" si="131"/>
        <v>2200000</v>
      </c>
      <c r="L1679" s="12">
        <f t="shared" si="132"/>
        <v>0</v>
      </c>
      <c r="M1679" s="12">
        <f t="shared" si="133"/>
        <v>2200000</v>
      </c>
      <c r="N1679" s="13" t="str">
        <f t="shared" si="134"/>
        <v>UNICOMUNAL</v>
      </c>
      <c r="O1679" s="13" t="str">
        <f t="shared" si="135"/>
        <v>UNIPROVINCIAL</v>
      </c>
      <c r="P1679" s="13" t="str">
        <f>_xlfn.XLOOKUP($A1679,ZONAS!$A$2:$A$18,ZONAS!$B$2:$B$18)</f>
        <v>INTERREGIONAL</v>
      </c>
      <c r="Q1679" s="13" t="str">
        <f>_xlfn.XLOOKUP($B1679,ZONAS!$D$2:$D$11,ZONAS!$E$2:$E$11)</f>
        <v>DCOP</v>
      </c>
    </row>
    <row r="1680" spans="1:17" ht="25.5" x14ac:dyDescent="0.2">
      <c r="A1680" s="4" t="s">
        <v>136</v>
      </c>
      <c r="B1680" s="4" t="s">
        <v>306</v>
      </c>
      <c r="C1680" s="5" t="s">
        <v>7</v>
      </c>
      <c r="D1680" s="5" t="s">
        <v>1811</v>
      </c>
      <c r="E1680" s="4" t="s">
        <v>1812</v>
      </c>
      <c r="F1680" s="36">
        <v>47169623</v>
      </c>
      <c r="G1680" s="36">
        <v>45170.494000000006</v>
      </c>
      <c r="H1680" s="36">
        <v>47124452.505999997</v>
      </c>
      <c r="I1680" s="4" t="s">
        <v>1779</v>
      </c>
      <c r="J1680" s="4" t="s">
        <v>1780</v>
      </c>
      <c r="K1680" s="12">
        <f t="shared" si="131"/>
        <v>47169623000</v>
      </c>
      <c r="L1680" s="12">
        <f t="shared" si="132"/>
        <v>45170494.000000007</v>
      </c>
      <c r="M1680" s="12">
        <f t="shared" si="133"/>
        <v>47124452506</v>
      </c>
      <c r="N1680" s="13" t="str">
        <f t="shared" si="134"/>
        <v>UNICOMUNAL</v>
      </c>
      <c r="O1680" s="13" t="str">
        <f t="shared" si="135"/>
        <v>UNIPROVINCIAL</v>
      </c>
      <c r="P1680" s="13" t="str">
        <f>_xlfn.XLOOKUP($A1680,ZONAS!$A$2:$A$18,ZONAS!$B$2:$B$18)</f>
        <v>INTERREGIONAL</v>
      </c>
      <c r="Q1680" s="13" t="str">
        <f>_xlfn.XLOOKUP($B1680,ZONAS!$D$2:$D$11,ZONAS!$E$2:$E$11)</f>
        <v>DCOP</v>
      </c>
    </row>
    <row r="1681" spans="1:17" ht="25.5" x14ac:dyDescent="0.2">
      <c r="A1681" s="4" t="s">
        <v>136</v>
      </c>
      <c r="B1681" s="4" t="s">
        <v>306</v>
      </c>
      <c r="C1681" s="5" t="s">
        <v>7</v>
      </c>
      <c r="D1681" s="5" t="s">
        <v>1813</v>
      </c>
      <c r="E1681" s="4" t="s">
        <v>1814</v>
      </c>
      <c r="F1681" s="36">
        <v>12938275</v>
      </c>
      <c r="G1681" s="36">
        <v>0</v>
      </c>
      <c r="H1681" s="36">
        <v>12938275</v>
      </c>
      <c r="I1681" s="4" t="s">
        <v>1807</v>
      </c>
      <c r="J1681" s="4" t="s">
        <v>1808</v>
      </c>
      <c r="K1681" s="12">
        <f t="shared" si="131"/>
        <v>12938275000</v>
      </c>
      <c r="L1681" s="12">
        <f t="shared" si="132"/>
        <v>0</v>
      </c>
      <c r="M1681" s="12">
        <f t="shared" si="133"/>
        <v>12938275000</v>
      </c>
      <c r="N1681" s="13" t="str">
        <f t="shared" si="134"/>
        <v>UNICOMUNAL</v>
      </c>
      <c r="O1681" s="13" t="str">
        <f t="shared" si="135"/>
        <v>UNIPROVINCIAL</v>
      </c>
      <c r="P1681" s="13" t="str">
        <f>_xlfn.XLOOKUP($A1681,ZONAS!$A$2:$A$18,ZONAS!$B$2:$B$18)</f>
        <v>INTERREGIONAL</v>
      </c>
      <c r="Q1681" s="13" t="str">
        <f>_xlfn.XLOOKUP($B1681,ZONAS!$D$2:$D$11,ZONAS!$E$2:$E$11)</f>
        <v>DCOP</v>
      </c>
    </row>
    <row r="1682" spans="1:17" x14ac:dyDescent="0.2">
      <c r="A1682" s="4" t="s">
        <v>136</v>
      </c>
      <c r="B1682" s="4" t="s">
        <v>306</v>
      </c>
      <c r="C1682" s="5" t="s">
        <v>7</v>
      </c>
      <c r="D1682" s="5" t="s">
        <v>1815</v>
      </c>
      <c r="E1682" s="4" t="s">
        <v>1816</v>
      </c>
      <c r="F1682" s="36">
        <v>933846</v>
      </c>
      <c r="G1682" s="36">
        <v>291913.03899999999</v>
      </c>
      <c r="H1682" s="36">
        <v>641932.96100000001</v>
      </c>
      <c r="I1682" s="4" t="s">
        <v>1817</v>
      </c>
      <c r="J1682" s="4" t="s">
        <v>1818</v>
      </c>
      <c r="K1682" s="12">
        <f t="shared" si="131"/>
        <v>933846000</v>
      </c>
      <c r="L1682" s="12">
        <f t="shared" si="132"/>
        <v>291913039</v>
      </c>
      <c r="M1682" s="12">
        <f t="shared" si="133"/>
        <v>641932961</v>
      </c>
      <c r="N1682" s="13" t="str">
        <f t="shared" si="134"/>
        <v>UNICOMUNAL</v>
      </c>
      <c r="O1682" s="13" t="str">
        <f t="shared" si="135"/>
        <v>UNIPROVINCIAL</v>
      </c>
      <c r="P1682" s="13" t="str">
        <f>_xlfn.XLOOKUP($A1682,ZONAS!$A$2:$A$18,ZONAS!$B$2:$B$18)</f>
        <v>INTERREGIONAL</v>
      </c>
      <c r="Q1682" s="13" t="str">
        <f>_xlfn.XLOOKUP($B1682,ZONAS!$D$2:$D$11,ZONAS!$E$2:$E$11)</f>
        <v>DCOP</v>
      </c>
    </row>
    <row r="1683" spans="1:17" x14ac:dyDescent="0.2">
      <c r="A1683" s="4" t="s">
        <v>136</v>
      </c>
      <c r="B1683" s="4" t="s">
        <v>306</v>
      </c>
      <c r="C1683" s="5" t="s">
        <v>7</v>
      </c>
      <c r="D1683" s="5" t="s">
        <v>1819</v>
      </c>
      <c r="E1683" s="4" t="s">
        <v>1820</v>
      </c>
      <c r="F1683" s="36">
        <v>628367</v>
      </c>
      <c r="G1683" s="36">
        <v>33275.915000000001</v>
      </c>
      <c r="H1683" s="36">
        <v>595091.08499999996</v>
      </c>
      <c r="I1683" s="4" t="s">
        <v>1817</v>
      </c>
      <c r="J1683" s="4" t="s">
        <v>1821</v>
      </c>
      <c r="K1683" s="12">
        <f t="shared" si="131"/>
        <v>628367000</v>
      </c>
      <c r="L1683" s="12">
        <f t="shared" si="132"/>
        <v>33275915</v>
      </c>
      <c r="M1683" s="12">
        <f t="shared" si="133"/>
        <v>595091085</v>
      </c>
      <c r="N1683" s="13" t="str">
        <f t="shared" si="134"/>
        <v>UNICOMUNAL</v>
      </c>
      <c r="O1683" s="13" t="str">
        <f t="shared" si="135"/>
        <v>UNIPROVINCIAL</v>
      </c>
      <c r="P1683" s="13" t="str">
        <f>_xlfn.XLOOKUP($A1683,ZONAS!$A$2:$A$18,ZONAS!$B$2:$B$18)</f>
        <v>INTERREGIONAL</v>
      </c>
      <c r="Q1683" s="13" t="str">
        <f>_xlfn.XLOOKUP($B1683,ZONAS!$D$2:$D$11,ZONAS!$E$2:$E$11)</f>
        <v>DCOP</v>
      </c>
    </row>
    <row r="1684" spans="1:17" ht="25.5" x14ac:dyDescent="0.2">
      <c r="A1684" s="4" t="s">
        <v>136</v>
      </c>
      <c r="B1684" s="4" t="s">
        <v>306</v>
      </c>
      <c r="C1684" s="5" t="s">
        <v>7</v>
      </c>
      <c r="D1684" s="5" t="s">
        <v>1822</v>
      </c>
      <c r="E1684" s="4" t="s">
        <v>1823</v>
      </c>
      <c r="F1684" s="36">
        <v>1107170</v>
      </c>
      <c r="G1684" s="36">
        <v>331324.06199999998</v>
      </c>
      <c r="H1684" s="36">
        <v>775845.93800000008</v>
      </c>
      <c r="I1684" s="4" t="s">
        <v>1824</v>
      </c>
      <c r="J1684" s="4" t="s">
        <v>1825</v>
      </c>
      <c r="K1684" s="12">
        <f t="shared" si="131"/>
        <v>1107170000</v>
      </c>
      <c r="L1684" s="12">
        <f t="shared" si="132"/>
        <v>331324062</v>
      </c>
      <c r="M1684" s="12">
        <f t="shared" si="133"/>
        <v>775845938.00000012</v>
      </c>
      <c r="N1684" s="13" t="str">
        <f t="shared" si="134"/>
        <v>UNICOMUNAL</v>
      </c>
      <c r="O1684" s="13" t="str">
        <f t="shared" si="135"/>
        <v>UNIPROVINCIAL</v>
      </c>
      <c r="P1684" s="13" t="str">
        <f>_xlfn.XLOOKUP($A1684,ZONAS!$A$2:$A$18,ZONAS!$B$2:$B$18)</f>
        <v>INTERREGIONAL</v>
      </c>
      <c r="Q1684" s="13" t="str">
        <f>_xlfn.XLOOKUP($B1684,ZONAS!$D$2:$D$11,ZONAS!$E$2:$E$11)</f>
        <v>DCOP</v>
      </c>
    </row>
    <row r="1685" spans="1:17" ht="25.5" x14ac:dyDescent="0.2">
      <c r="A1685" s="4" t="s">
        <v>136</v>
      </c>
      <c r="B1685" s="4" t="s">
        <v>306</v>
      </c>
      <c r="C1685" s="5" t="s">
        <v>7</v>
      </c>
      <c r="D1685" s="5" t="s">
        <v>1826</v>
      </c>
      <c r="E1685" s="4" t="s">
        <v>2653</v>
      </c>
      <c r="F1685" s="36">
        <v>1160912</v>
      </c>
      <c r="G1685" s="36">
        <v>240537.2</v>
      </c>
      <c r="H1685" s="36">
        <v>920374.8</v>
      </c>
      <c r="I1685" s="4" t="s">
        <v>1718</v>
      </c>
      <c r="J1685" s="4" t="s">
        <v>1827</v>
      </c>
      <c r="K1685" s="12">
        <f t="shared" si="131"/>
        <v>1160912000</v>
      </c>
      <c r="L1685" s="12">
        <f t="shared" si="132"/>
        <v>240537200</v>
      </c>
      <c r="M1685" s="12">
        <f t="shared" si="133"/>
        <v>920374800</v>
      </c>
      <c r="N1685" s="13" t="str">
        <f t="shared" si="134"/>
        <v>UNICOMUNAL</v>
      </c>
      <c r="O1685" s="13" t="str">
        <f t="shared" si="135"/>
        <v>UNIPROVINCIAL</v>
      </c>
      <c r="P1685" s="13" t="str">
        <f>_xlfn.XLOOKUP($A1685,ZONAS!$A$2:$A$18,ZONAS!$B$2:$B$18)</f>
        <v>INTERREGIONAL</v>
      </c>
      <c r="Q1685" s="13" t="str">
        <f>_xlfn.XLOOKUP($B1685,ZONAS!$D$2:$D$11,ZONAS!$E$2:$E$11)</f>
        <v>DCOP</v>
      </c>
    </row>
    <row r="1686" spans="1:17" ht="25.5" x14ac:dyDescent="0.2">
      <c r="A1686" s="4" t="s">
        <v>136</v>
      </c>
      <c r="B1686" s="4" t="s">
        <v>306</v>
      </c>
      <c r="C1686" s="5" t="s">
        <v>7</v>
      </c>
      <c r="D1686" s="5" t="s">
        <v>3244</v>
      </c>
      <c r="E1686" s="4" t="s">
        <v>3245</v>
      </c>
      <c r="F1686" s="36">
        <v>645237</v>
      </c>
      <c r="G1686" s="36">
        <v>0</v>
      </c>
      <c r="H1686" s="36">
        <v>645237</v>
      </c>
      <c r="I1686" s="4" t="s">
        <v>3246</v>
      </c>
      <c r="J1686" s="4" t="s">
        <v>3247</v>
      </c>
      <c r="K1686" s="12">
        <f t="shared" si="131"/>
        <v>645237000</v>
      </c>
      <c r="L1686" s="12">
        <f t="shared" si="132"/>
        <v>0</v>
      </c>
      <c r="M1686" s="12">
        <f t="shared" si="133"/>
        <v>645237000</v>
      </c>
      <c r="N1686" s="13" t="str">
        <f t="shared" si="134"/>
        <v>UNICOMUNAL</v>
      </c>
      <c r="O1686" s="13" t="str">
        <f t="shared" si="135"/>
        <v>UNIPROVINCIAL</v>
      </c>
      <c r="P1686" s="13" t="str">
        <f>_xlfn.XLOOKUP($A1686,ZONAS!$A$2:$A$18,ZONAS!$B$2:$B$18)</f>
        <v>INTERREGIONAL</v>
      </c>
      <c r="Q1686" s="13" t="str">
        <f>_xlfn.XLOOKUP($B1686,ZONAS!$D$2:$D$11,ZONAS!$E$2:$E$11)</f>
        <v>DCOP</v>
      </c>
    </row>
    <row r="1687" spans="1:17" x14ac:dyDescent="0.2">
      <c r="A1687" s="4" t="s">
        <v>136</v>
      </c>
      <c r="B1687" s="4" t="s">
        <v>306</v>
      </c>
      <c r="C1687" s="5" t="s">
        <v>7</v>
      </c>
      <c r="D1687" s="5" t="s">
        <v>2654</v>
      </c>
      <c r="E1687" s="4" t="s">
        <v>3248</v>
      </c>
      <c r="F1687" s="36">
        <v>1034662</v>
      </c>
      <c r="G1687" s="36">
        <v>136182.23699999999</v>
      </c>
      <c r="H1687" s="36">
        <v>898479.76300000004</v>
      </c>
      <c r="I1687" s="4" t="s">
        <v>531</v>
      </c>
      <c r="J1687" s="4" t="s">
        <v>532</v>
      </c>
      <c r="K1687" s="12">
        <f t="shared" si="131"/>
        <v>1034662000</v>
      </c>
      <c r="L1687" s="12">
        <f t="shared" si="132"/>
        <v>136182237</v>
      </c>
      <c r="M1687" s="12">
        <f t="shared" si="133"/>
        <v>898479763</v>
      </c>
      <c r="N1687" s="13" t="str">
        <f t="shared" si="134"/>
        <v>UNICOMUNAL</v>
      </c>
      <c r="O1687" s="13" t="str">
        <f t="shared" si="135"/>
        <v>UNIPROVINCIAL</v>
      </c>
      <c r="P1687" s="13" t="str">
        <f>_xlfn.XLOOKUP($A1687,ZONAS!$A$2:$A$18,ZONAS!$B$2:$B$18)</f>
        <v>INTERREGIONAL</v>
      </c>
      <c r="Q1687" s="13" t="str">
        <f>_xlfn.XLOOKUP($B1687,ZONAS!$D$2:$D$11,ZONAS!$E$2:$E$11)</f>
        <v>DCOP</v>
      </c>
    </row>
    <row r="1688" spans="1:17" ht="25.5" x14ac:dyDescent="0.2">
      <c r="A1688" s="4" t="s">
        <v>136</v>
      </c>
      <c r="B1688" s="4" t="s">
        <v>306</v>
      </c>
      <c r="C1688" s="5" t="s">
        <v>7</v>
      </c>
      <c r="D1688" s="5" t="s">
        <v>2655</v>
      </c>
      <c r="E1688" s="4" t="s">
        <v>3249</v>
      </c>
      <c r="F1688" s="36">
        <v>261318</v>
      </c>
      <c r="G1688" s="36">
        <v>0</v>
      </c>
      <c r="H1688" s="36">
        <v>261318</v>
      </c>
      <c r="I1688" s="4" t="s">
        <v>2656</v>
      </c>
      <c r="J1688" s="4" t="s">
        <v>1727</v>
      </c>
      <c r="K1688" s="12">
        <f t="shared" si="131"/>
        <v>261318000</v>
      </c>
      <c r="L1688" s="12">
        <f t="shared" si="132"/>
        <v>0</v>
      </c>
      <c r="M1688" s="12">
        <f t="shared" si="133"/>
        <v>261318000</v>
      </c>
      <c r="N1688" s="13" t="str">
        <f t="shared" si="134"/>
        <v>UNICOMUNAL</v>
      </c>
      <c r="O1688" s="13" t="str">
        <f t="shared" si="135"/>
        <v>UNIPROVINCIAL</v>
      </c>
      <c r="P1688" s="13" t="str">
        <f>_xlfn.XLOOKUP($A1688,ZONAS!$A$2:$A$18,ZONAS!$B$2:$B$18)</f>
        <v>INTERREGIONAL</v>
      </c>
      <c r="Q1688" s="13" t="str">
        <f>_xlfn.XLOOKUP($B1688,ZONAS!$D$2:$D$11,ZONAS!$E$2:$E$11)</f>
        <v>DCOP</v>
      </c>
    </row>
    <row r="1689" spans="1:17" ht="25.5" x14ac:dyDescent="0.2">
      <c r="A1689" s="4" t="s">
        <v>136</v>
      </c>
      <c r="B1689" s="4" t="s">
        <v>306</v>
      </c>
      <c r="C1689" s="5" t="s">
        <v>7</v>
      </c>
      <c r="D1689" s="5" t="s">
        <v>2657</v>
      </c>
      <c r="E1689" s="4" t="s">
        <v>3250</v>
      </c>
      <c r="F1689" s="36">
        <v>1082098</v>
      </c>
      <c r="G1689" s="36">
        <v>0</v>
      </c>
      <c r="H1689" s="36">
        <v>1082098</v>
      </c>
      <c r="I1689" s="4" t="s">
        <v>1738</v>
      </c>
      <c r="J1689" s="4" t="s">
        <v>2658</v>
      </c>
      <c r="K1689" s="12">
        <f t="shared" si="131"/>
        <v>1082098000</v>
      </c>
      <c r="L1689" s="12">
        <f t="shared" si="132"/>
        <v>0</v>
      </c>
      <c r="M1689" s="12">
        <f t="shared" si="133"/>
        <v>1082098000</v>
      </c>
      <c r="N1689" s="13" t="str">
        <f t="shared" si="134"/>
        <v>UNICOMUNAL</v>
      </c>
      <c r="O1689" s="13" t="str">
        <f t="shared" si="135"/>
        <v>UNIPROVINCIAL</v>
      </c>
      <c r="P1689" s="13" t="str">
        <f>_xlfn.XLOOKUP($A1689,ZONAS!$A$2:$A$18,ZONAS!$B$2:$B$18)</f>
        <v>INTERREGIONAL</v>
      </c>
      <c r="Q1689" s="13" t="str">
        <f>_xlfn.XLOOKUP($B1689,ZONAS!$D$2:$D$11,ZONAS!$E$2:$E$11)</f>
        <v>DCOP</v>
      </c>
    </row>
    <row r="1690" spans="1:17" ht="38.25" x14ac:dyDescent="0.2">
      <c r="A1690" s="4" t="s">
        <v>136</v>
      </c>
      <c r="B1690" s="4" t="s">
        <v>306</v>
      </c>
      <c r="C1690" s="5" t="s">
        <v>7</v>
      </c>
      <c r="D1690" s="5" t="s">
        <v>2278</v>
      </c>
      <c r="E1690" s="4" t="s">
        <v>2659</v>
      </c>
      <c r="F1690" s="36">
        <v>2430626</v>
      </c>
      <c r="G1690" s="36">
        <v>0</v>
      </c>
      <c r="H1690" s="36">
        <v>2430626</v>
      </c>
      <c r="I1690" s="4" t="s">
        <v>1726</v>
      </c>
      <c r="J1690" s="4" t="s">
        <v>1727</v>
      </c>
      <c r="K1690" s="12">
        <f t="shared" si="131"/>
        <v>2430626000</v>
      </c>
      <c r="L1690" s="12">
        <f t="shared" si="132"/>
        <v>0</v>
      </c>
      <c r="M1690" s="12">
        <f t="shared" si="133"/>
        <v>2430626000</v>
      </c>
      <c r="N1690" s="13" t="str">
        <f t="shared" si="134"/>
        <v>UNICOMUNAL</v>
      </c>
      <c r="O1690" s="13" t="str">
        <f t="shared" si="135"/>
        <v>UNIPROVINCIAL</v>
      </c>
      <c r="P1690" s="13" t="str">
        <f>_xlfn.XLOOKUP($A1690,ZONAS!$A$2:$A$18,ZONAS!$B$2:$B$18)</f>
        <v>INTERREGIONAL</v>
      </c>
      <c r="Q1690" s="13" t="str">
        <f>_xlfn.XLOOKUP($B1690,ZONAS!$D$2:$D$11,ZONAS!$E$2:$E$11)</f>
        <v>DCOP</v>
      </c>
    </row>
    <row r="1691" spans="1:17" ht="38.25" x14ac:dyDescent="0.2">
      <c r="A1691" s="4" t="s">
        <v>136</v>
      </c>
      <c r="B1691" s="4" t="s">
        <v>306</v>
      </c>
      <c r="C1691" s="5" t="s">
        <v>7</v>
      </c>
      <c r="D1691" s="5" t="s">
        <v>1828</v>
      </c>
      <c r="E1691" s="4" t="s">
        <v>1829</v>
      </c>
      <c r="F1691" s="36">
        <v>267446</v>
      </c>
      <c r="G1691" s="36">
        <v>0</v>
      </c>
      <c r="H1691" s="36">
        <v>267446</v>
      </c>
      <c r="I1691" s="4" t="s">
        <v>1742</v>
      </c>
      <c r="J1691" s="4" t="s">
        <v>1743</v>
      </c>
      <c r="K1691" s="12">
        <f t="shared" si="131"/>
        <v>267446000</v>
      </c>
      <c r="L1691" s="12">
        <f t="shared" si="132"/>
        <v>0</v>
      </c>
      <c r="M1691" s="12">
        <f t="shared" si="133"/>
        <v>267446000</v>
      </c>
      <c r="N1691" s="13" t="str">
        <f t="shared" si="134"/>
        <v>UNICOMUNAL</v>
      </c>
      <c r="O1691" s="13" t="str">
        <f t="shared" si="135"/>
        <v>UNIPROVINCIAL</v>
      </c>
      <c r="P1691" s="13" t="str">
        <f>_xlfn.XLOOKUP($A1691,ZONAS!$A$2:$A$18,ZONAS!$B$2:$B$18)</f>
        <v>INTERREGIONAL</v>
      </c>
      <c r="Q1691" s="13" t="str">
        <f>_xlfn.XLOOKUP($B1691,ZONAS!$D$2:$D$11,ZONAS!$E$2:$E$11)</f>
        <v>DCOP</v>
      </c>
    </row>
    <row r="1692" spans="1:17" x14ac:dyDescent="0.2">
      <c r="A1692" s="4" t="s">
        <v>136</v>
      </c>
      <c r="B1692" s="4" t="s">
        <v>306</v>
      </c>
      <c r="C1692" s="5" t="s">
        <v>7</v>
      </c>
      <c r="D1692" s="5" t="s">
        <v>1830</v>
      </c>
      <c r="E1692" s="4" t="s">
        <v>1831</v>
      </c>
      <c r="F1692" s="36">
        <v>267447</v>
      </c>
      <c r="G1692" s="36">
        <v>0</v>
      </c>
      <c r="H1692" s="36">
        <v>267447</v>
      </c>
      <c r="I1692" s="4" t="s">
        <v>1832</v>
      </c>
      <c r="J1692" s="4" t="s">
        <v>1833</v>
      </c>
      <c r="K1692" s="12">
        <f t="shared" si="131"/>
        <v>267447000</v>
      </c>
      <c r="L1692" s="12">
        <f t="shared" si="132"/>
        <v>0</v>
      </c>
      <c r="M1692" s="12">
        <f t="shared" si="133"/>
        <v>267447000</v>
      </c>
      <c r="N1692" s="13" t="str">
        <f t="shared" si="134"/>
        <v>UNICOMUNAL</v>
      </c>
      <c r="O1692" s="13" t="str">
        <f t="shared" si="135"/>
        <v>UNIPROVINCIAL</v>
      </c>
      <c r="P1692" s="13" t="str">
        <f>_xlfn.XLOOKUP($A1692,ZONAS!$A$2:$A$18,ZONAS!$B$2:$B$18)</f>
        <v>INTERREGIONAL</v>
      </c>
      <c r="Q1692" s="13" t="str">
        <f>_xlfn.XLOOKUP($B1692,ZONAS!$D$2:$D$11,ZONAS!$E$2:$E$11)</f>
        <v>DCOP</v>
      </c>
    </row>
    <row r="1693" spans="1:17" ht="38.25" x14ac:dyDescent="0.2">
      <c r="A1693" s="4" t="s">
        <v>136</v>
      </c>
      <c r="B1693" s="4" t="s">
        <v>306</v>
      </c>
      <c r="C1693" s="5" t="s">
        <v>7</v>
      </c>
      <c r="D1693" s="5" t="s">
        <v>1834</v>
      </c>
      <c r="E1693" s="4" t="s">
        <v>1835</v>
      </c>
      <c r="F1693" s="36">
        <v>1097352</v>
      </c>
      <c r="G1693" s="36">
        <v>0</v>
      </c>
      <c r="H1693" s="36">
        <v>1097352</v>
      </c>
      <c r="I1693" s="4" t="s">
        <v>1726</v>
      </c>
      <c r="J1693" s="4" t="s">
        <v>1727</v>
      </c>
      <c r="K1693" s="12">
        <f t="shared" si="131"/>
        <v>1097352000</v>
      </c>
      <c r="L1693" s="12">
        <f t="shared" si="132"/>
        <v>0</v>
      </c>
      <c r="M1693" s="12">
        <f t="shared" si="133"/>
        <v>1097352000</v>
      </c>
      <c r="N1693" s="13" t="str">
        <f t="shared" si="134"/>
        <v>UNICOMUNAL</v>
      </c>
      <c r="O1693" s="13" t="str">
        <f t="shared" si="135"/>
        <v>UNIPROVINCIAL</v>
      </c>
      <c r="P1693" s="13" t="str">
        <f>_xlfn.XLOOKUP($A1693,ZONAS!$A$2:$A$18,ZONAS!$B$2:$B$18)</f>
        <v>INTERREGIONAL</v>
      </c>
      <c r="Q1693" s="13" t="str">
        <f>_xlfn.XLOOKUP($B1693,ZONAS!$D$2:$D$11,ZONAS!$E$2:$E$11)</f>
        <v>DCOP</v>
      </c>
    </row>
    <row r="1694" spans="1:17" ht="38.25" x14ac:dyDescent="0.2">
      <c r="A1694" s="4" t="s">
        <v>136</v>
      </c>
      <c r="B1694" s="4" t="s">
        <v>306</v>
      </c>
      <c r="C1694" s="5" t="s">
        <v>7</v>
      </c>
      <c r="D1694" s="5" t="s">
        <v>1836</v>
      </c>
      <c r="E1694" s="4" t="s">
        <v>1837</v>
      </c>
      <c r="F1694" s="36">
        <v>47421</v>
      </c>
      <c r="G1694" s="36">
        <v>0</v>
      </c>
      <c r="H1694" s="36">
        <v>47421</v>
      </c>
      <c r="I1694" s="4" t="s">
        <v>1718</v>
      </c>
      <c r="J1694" s="4" t="s">
        <v>1838</v>
      </c>
      <c r="K1694" s="12">
        <f t="shared" si="131"/>
        <v>47421000</v>
      </c>
      <c r="L1694" s="12">
        <f t="shared" si="132"/>
        <v>0</v>
      </c>
      <c r="M1694" s="12">
        <f t="shared" si="133"/>
        <v>47421000</v>
      </c>
      <c r="N1694" s="13" t="str">
        <f t="shared" si="134"/>
        <v>UNICOMUNAL</v>
      </c>
      <c r="O1694" s="13" t="str">
        <f t="shared" si="135"/>
        <v>UNIPROVINCIAL</v>
      </c>
      <c r="P1694" s="13" t="str">
        <f>_xlfn.XLOOKUP($A1694,ZONAS!$A$2:$A$18,ZONAS!$B$2:$B$18)</f>
        <v>INTERREGIONAL</v>
      </c>
      <c r="Q1694" s="13" t="str">
        <f>_xlfn.XLOOKUP($B1694,ZONAS!$D$2:$D$11,ZONAS!$E$2:$E$11)</f>
        <v>DCOP</v>
      </c>
    </row>
    <row r="1695" spans="1:17" ht="25.5" x14ac:dyDescent="0.2">
      <c r="A1695" s="4" t="s">
        <v>136</v>
      </c>
      <c r="B1695" s="4" t="s">
        <v>306</v>
      </c>
      <c r="C1695" s="5" t="s">
        <v>7</v>
      </c>
      <c r="D1695" s="5" t="s">
        <v>1839</v>
      </c>
      <c r="E1695" s="4" t="s">
        <v>1840</v>
      </c>
      <c r="F1695" s="36">
        <v>458522</v>
      </c>
      <c r="G1695" s="36">
        <v>117703.58</v>
      </c>
      <c r="H1695" s="36">
        <v>340818.42</v>
      </c>
      <c r="I1695" s="4" t="s">
        <v>1761</v>
      </c>
      <c r="J1695" s="4" t="s">
        <v>1762</v>
      </c>
      <c r="K1695" s="12">
        <f t="shared" si="131"/>
        <v>458522000</v>
      </c>
      <c r="L1695" s="12">
        <f t="shared" si="132"/>
        <v>117703580</v>
      </c>
      <c r="M1695" s="12">
        <f t="shared" si="133"/>
        <v>340818420</v>
      </c>
      <c r="N1695" s="13" t="str">
        <f t="shared" si="134"/>
        <v>UNICOMUNAL</v>
      </c>
      <c r="O1695" s="13" t="str">
        <f t="shared" si="135"/>
        <v>UNIPROVINCIAL</v>
      </c>
      <c r="P1695" s="13" t="str">
        <f>_xlfn.XLOOKUP($A1695,ZONAS!$A$2:$A$18,ZONAS!$B$2:$B$18)</f>
        <v>INTERREGIONAL</v>
      </c>
      <c r="Q1695" s="13" t="str">
        <f>_xlfn.XLOOKUP($B1695,ZONAS!$D$2:$D$11,ZONAS!$E$2:$E$11)</f>
        <v>DCOP</v>
      </c>
    </row>
    <row r="1696" spans="1:17" ht="25.5" x14ac:dyDescent="0.2">
      <c r="A1696" s="4" t="s">
        <v>136</v>
      </c>
      <c r="B1696" s="4" t="s">
        <v>306</v>
      </c>
      <c r="C1696" s="5" t="s">
        <v>7</v>
      </c>
      <c r="D1696" s="5" t="s">
        <v>1841</v>
      </c>
      <c r="E1696" s="4" t="s">
        <v>1842</v>
      </c>
      <c r="F1696" s="36">
        <v>724066</v>
      </c>
      <c r="G1696" s="36">
        <v>0</v>
      </c>
      <c r="H1696" s="36">
        <v>724066</v>
      </c>
      <c r="I1696" s="4" t="s">
        <v>1843</v>
      </c>
      <c r="J1696" s="4" t="s">
        <v>24</v>
      </c>
      <c r="K1696" s="12">
        <f t="shared" si="131"/>
        <v>724066000</v>
      </c>
      <c r="L1696" s="12">
        <f t="shared" si="132"/>
        <v>0</v>
      </c>
      <c r="M1696" s="12">
        <f t="shared" si="133"/>
        <v>724066000</v>
      </c>
      <c r="N1696" s="13" t="str">
        <f t="shared" si="134"/>
        <v>INTERCOMUNAL</v>
      </c>
      <c r="O1696" s="13" t="str">
        <f t="shared" si="135"/>
        <v>UNIPROVINCIAL</v>
      </c>
      <c r="P1696" s="13" t="str">
        <f>_xlfn.XLOOKUP($A1696,ZONAS!$A$2:$A$18,ZONAS!$B$2:$B$18)</f>
        <v>INTERREGIONAL</v>
      </c>
      <c r="Q1696" s="13" t="str">
        <f>_xlfn.XLOOKUP($B1696,ZONAS!$D$2:$D$11,ZONAS!$E$2:$E$11)</f>
        <v>DCOP</v>
      </c>
    </row>
    <row r="1697" spans="1:17" ht="25.5" x14ac:dyDescent="0.2">
      <c r="A1697" s="4" t="s">
        <v>136</v>
      </c>
      <c r="B1697" s="4" t="s">
        <v>306</v>
      </c>
      <c r="C1697" s="5" t="s">
        <v>7</v>
      </c>
      <c r="D1697" s="5" t="s">
        <v>1844</v>
      </c>
      <c r="E1697" s="4" t="s">
        <v>1845</v>
      </c>
      <c r="F1697" s="36">
        <v>1414620</v>
      </c>
      <c r="G1697" s="36">
        <v>56714.720000000001</v>
      </c>
      <c r="H1697" s="36">
        <v>1357905.28</v>
      </c>
      <c r="I1697" s="4" t="s">
        <v>1734</v>
      </c>
      <c r="J1697" s="4" t="s">
        <v>1735</v>
      </c>
      <c r="K1697" s="12">
        <f t="shared" si="131"/>
        <v>1414620000</v>
      </c>
      <c r="L1697" s="12">
        <f t="shared" si="132"/>
        <v>56714720</v>
      </c>
      <c r="M1697" s="12">
        <f t="shared" si="133"/>
        <v>1357905280</v>
      </c>
      <c r="N1697" s="13" t="str">
        <f t="shared" si="134"/>
        <v>UNICOMUNAL</v>
      </c>
      <c r="O1697" s="13" t="str">
        <f t="shared" si="135"/>
        <v>UNIPROVINCIAL</v>
      </c>
      <c r="P1697" s="13" t="str">
        <f>_xlfn.XLOOKUP($A1697,ZONAS!$A$2:$A$18,ZONAS!$B$2:$B$18)</f>
        <v>INTERREGIONAL</v>
      </c>
      <c r="Q1697" s="13" t="str">
        <f>_xlfn.XLOOKUP($B1697,ZONAS!$D$2:$D$11,ZONAS!$E$2:$E$11)</f>
        <v>DCOP</v>
      </c>
    </row>
    <row r="1698" spans="1:17" ht="38.25" x14ac:dyDescent="0.2">
      <c r="A1698" s="4" t="s">
        <v>136</v>
      </c>
      <c r="B1698" s="4" t="s">
        <v>306</v>
      </c>
      <c r="C1698" s="5" t="s">
        <v>7</v>
      </c>
      <c r="D1698" s="5" t="s">
        <v>1846</v>
      </c>
      <c r="E1698" s="4" t="s">
        <v>2660</v>
      </c>
      <c r="F1698" s="36">
        <v>1598705</v>
      </c>
      <c r="G1698" s="36">
        <v>97628.1</v>
      </c>
      <c r="H1698" s="36">
        <v>1501076.9</v>
      </c>
      <c r="I1698" s="4" t="s">
        <v>1722</v>
      </c>
      <c r="J1698" s="4" t="s">
        <v>1723</v>
      </c>
      <c r="K1698" s="12">
        <f t="shared" si="131"/>
        <v>1598705000</v>
      </c>
      <c r="L1698" s="12">
        <f t="shared" si="132"/>
        <v>97628100</v>
      </c>
      <c r="M1698" s="12">
        <f t="shared" si="133"/>
        <v>1501076900</v>
      </c>
      <c r="N1698" s="13" t="str">
        <f t="shared" si="134"/>
        <v>UNICOMUNAL</v>
      </c>
      <c r="O1698" s="13" t="str">
        <f t="shared" si="135"/>
        <v>UNIPROVINCIAL</v>
      </c>
      <c r="P1698" s="13" t="str">
        <f>_xlfn.XLOOKUP($A1698,ZONAS!$A$2:$A$18,ZONAS!$B$2:$B$18)</f>
        <v>INTERREGIONAL</v>
      </c>
      <c r="Q1698" s="13" t="str">
        <f>_xlfn.XLOOKUP($B1698,ZONAS!$D$2:$D$11,ZONAS!$E$2:$E$11)</f>
        <v>DCOP</v>
      </c>
    </row>
    <row r="1699" spans="1:17" x14ac:dyDescent="0.2">
      <c r="A1699" s="4" t="s">
        <v>136</v>
      </c>
      <c r="B1699" s="4" t="s">
        <v>185</v>
      </c>
      <c r="C1699" s="5" t="s">
        <v>7</v>
      </c>
      <c r="D1699" s="5" t="s">
        <v>16</v>
      </c>
      <c r="E1699" s="4" t="s">
        <v>154</v>
      </c>
      <c r="F1699" s="36">
        <v>50000</v>
      </c>
      <c r="G1699" s="36">
        <v>0</v>
      </c>
      <c r="H1699" s="36">
        <v>50000</v>
      </c>
      <c r="I1699" s="4" t="s">
        <v>23</v>
      </c>
      <c r="J1699" s="4" t="s">
        <v>24</v>
      </c>
      <c r="K1699" s="12">
        <f t="shared" si="131"/>
        <v>50000000</v>
      </c>
      <c r="L1699" s="12">
        <f t="shared" si="132"/>
        <v>0</v>
      </c>
      <c r="M1699" s="12">
        <f t="shared" si="133"/>
        <v>50000000</v>
      </c>
      <c r="N1699" s="13" t="str">
        <f t="shared" si="134"/>
        <v>INTERCOMUNAL</v>
      </c>
      <c r="O1699" s="13" t="str">
        <f t="shared" si="135"/>
        <v>INTERPROVINCIAL</v>
      </c>
      <c r="P1699" s="13" t="str">
        <f>_xlfn.XLOOKUP($A1699,ZONAS!$A$2:$A$18,ZONAS!$B$2:$B$18)</f>
        <v>INTERREGIONAL</v>
      </c>
      <c r="Q1699" s="13" t="str">
        <f>_xlfn.XLOOKUP($B1699,ZONAS!$D$2:$D$11,ZONAS!$E$2:$E$11)</f>
        <v>DAGU</v>
      </c>
    </row>
    <row r="1700" spans="1:17" x14ac:dyDescent="0.2">
      <c r="A1700" s="4" t="s">
        <v>136</v>
      </c>
      <c r="B1700" s="4" t="s">
        <v>185</v>
      </c>
      <c r="C1700" s="5" t="s">
        <v>7</v>
      </c>
      <c r="D1700" s="5" t="s">
        <v>17</v>
      </c>
      <c r="E1700" s="4" t="s">
        <v>155</v>
      </c>
      <c r="F1700" s="36">
        <v>350605</v>
      </c>
      <c r="G1700" s="36">
        <v>81385.138999999996</v>
      </c>
      <c r="H1700" s="36">
        <v>269219.86100000003</v>
      </c>
      <c r="I1700" s="4" t="s">
        <v>23</v>
      </c>
      <c r="J1700" s="4" t="s">
        <v>24</v>
      </c>
      <c r="K1700" s="12">
        <f t="shared" si="131"/>
        <v>350605000</v>
      </c>
      <c r="L1700" s="12">
        <f t="shared" si="132"/>
        <v>81385139</v>
      </c>
      <c r="M1700" s="12">
        <f t="shared" si="133"/>
        <v>269219861.00000006</v>
      </c>
      <c r="N1700" s="13" t="str">
        <f t="shared" si="134"/>
        <v>INTERCOMUNAL</v>
      </c>
      <c r="O1700" s="13" t="str">
        <f t="shared" si="135"/>
        <v>INTERPROVINCIAL</v>
      </c>
      <c r="P1700" s="13" t="str">
        <f>_xlfn.XLOOKUP($A1700,ZONAS!$A$2:$A$18,ZONAS!$B$2:$B$18)</f>
        <v>INTERREGIONAL</v>
      </c>
      <c r="Q1700" s="13" t="str">
        <f>_xlfn.XLOOKUP($B1700,ZONAS!$D$2:$D$11,ZONAS!$E$2:$E$11)</f>
        <v>DAGU</v>
      </c>
    </row>
    <row r="1701" spans="1:17" x14ac:dyDescent="0.2">
      <c r="A1701" s="4" t="s">
        <v>136</v>
      </c>
      <c r="B1701" s="4" t="s">
        <v>185</v>
      </c>
      <c r="C1701" s="5" t="s">
        <v>7</v>
      </c>
      <c r="D1701" s="5" t="s">
        <v>18</v>
      </c>
      <c r="E1701" s="4" t="s">
        <v>156</v>
      </c>
      <c r="F1701" s="36">
        <v>100000</v>
      </c>
      <c r="G1701" s="36">
        <v>0</v>
      </c>
      <c r="H1701" s="36">
        <v>100000</v>
      </c>
      <c r="I1701" s="4" t="s">
        <v>23</v>
      </c>
      <c r="J1701" s="4" t="s">
        <v>24</v>
      </c>
      <c r="K1701" s="12">
        <f t="shared" si="131"/>
        <v>100000000</v>
      </c>
      <c r="L1701" s="12">
        <f t="shared" si="132"/>
        <v>0</v>
      </c>
      <c r="M1701" s="12">
        <f t="shared" si="133"/>
        <v>100000000</v>
      </c>
      <c r="N1701" s="13" t="str">
        <f t="shared" si="134"/>
        <v>INTERCOMUNAL</v>
      </c>
      <c r="O1701" s="13" t="str">
        <f t="shared" si="135"/>
        <v>INTERPROVINCIAL</v>
      </c>
      <c r="P1701" s="13" t="str">
        <f>_xlfn.XLOOKUP($A1701,ZONAS!$A$2:$A$18,ZONAS!$B$2:$B$18)</f>
        <v>INTERREGIONAL</v>
      </c>
      <c r="Q1701" s="13" t="str">
        <f>_xlfn.XLOOKUP($B1701,ZONAS!$D$2:$D$11,ZONAS!$E$2:$E$11)</f>
        <v>DAGU</v>
      </c>
    </row>
    <row r="1702" spans="1:17" x14ac:dyDescent="0.2">
      <c r="A1702" s="4" t="s">
        <v>136</v>
      </c>
      <c r="B1702" s="4" t="s">
        <v>185</v>
      </c>
      <c r="C1702" s="5" t="s">
        <v>7</v>
      </c>
      <c r="D1702" s="5" t="s">
        <v>19</v>
      </c>
      <c r="E1702" s="4" t="s">
        <v>157</v>
      </c>
      <c r="F1702" s="36">
        <v>7000</v>
      </c>
      <c r="G1702" s="36">
        <v>0</v>
      </c>
      <c r="H1702" s="36">
        <v>7000</v>
      </c>
      <c r="I1702" s="4" t="s">
        <v>23</v>
      </c>
      <c r="J1702" s="4" t="s">
        <v>24</v>
      </c>
      <c r="K1702" s="12">
        <f t="shared" si="131"/>
        <v>7000000</v>
      </c>
      <c r="L1702" s="12">
        <f t="shared" si="132"/>
        <v>0</v>
      </c>
      <c r="M1702" s="12">
        <f t="shared" si="133"/>
        <v>7000000</v>
      </c>
      <c r="N1702" s="13" t="str">
        <f t="shared" si="134"/>
        <v>INTERCOMUNAL</v>
      </c>
      <c r="O1702" s="13" t="str">
        <f t="shared" si="135"/>
        <v>INTERPROVINCIAL</v>
      </c>
      <c r="P1702" s="13" t="str">
        <f>_xlfn.XLOOKUP($A1702,ZONAS!$A$2:$A$18,ZONAS!$B$2:$B$18)</f>
        <v>INTERREGIONAL</v>
      </c>
      <c r="Q1702" s="13" t="str">
        <f>_xlfn.XLOOKUP($B1702,ZONAS!$D$2:$D$11,ZONAS!$E$2:$E$11)</f>
        <v>DAGU</v>
      </c>
    </row>
    <row r="1703" spans="1:17" x14ac:dyDescent="0.2">
      <c r="A1703" s="4" t="s">
        <v>136</v>
      </c>
      <c r="B1703" s="4" t="s">
        <v>185</v>
      </c>
      <c r="C1703" s="5" t="s">
        <v>7</v>
      </c>
      <c r="D1703" s="5" t="s">
        <v>20</v>
      </c>
      <c r="E1703" s="4" t="s">
        <v>2662</v>
      </c>
      <c r="F1703" s="36">
        <v>11621</v>
      </c>
      <c r="G1703" s="36">
        <v>11571.24</v>
      </c>
      <c r="H1703" s="36">
        <v>49.760000000000218</v>
      </c>
      <c r="I1703" s="4" t="s">
        <v>23</v>
      </c>
      <c r="J1703" s="4" t="s">
        <v>24</v>
      </c>
      <c r="K1703" s="12">
        <f t="shared" si="131"/>
        <v>11621000</v>
      </c>
      <c r="L1703" s="12">
        <f t="shared" si="132"/>
        <v>11571240</v>
      </c>
      <c r="M1703" s="12">
        <f t="shared" si="133"/>
        <v>49760.000000000218</v>
      </c>
      <c r="N1703" s="13" t="str">
        <f t="shared" si="134"/>
        <v>INTERCOMUNAL</v>
      </c>
      <c r="O1703" s="13" t="str">
        <f t="shared" si="135"/>
        <v>INTERPROVINCIAL</v>
      </c>
      <c r="P1703" s="13" t="str">
        <f>_xlfn.XLOOKUP($A1703,ZONAS!$A$2:$A$18,ZONAS!$B$2:$B$18)</f>
        <v>INTERREGIONAL</v>
      </c>
      <c r="Q1703" s="13" t="str">
        <f>_xlfn.XLOOKUP($B1703,ZONAS!$D$2:$D$11,ZONAS!$E$2:$E$11)</f>
        <v>DAGU</v>
      </c>
    </row>
    <row r="1704" spans="1:17" x14ac:dyDescent="0.2">
      <c r="A1704" s="4" t="s">
        <v>136</v>
      </c>
      <c r="B1704" s="4" t="s">
        <v>185</v>
      </c>
      <c r="C1704" s="5" t="s">
        <v>7</v>
      </c>
      <c r="D1704" s="5" t="s">
        <v>21</v>
      </c>
      <c r="E1704" s="4" t="s">
        <v>2663</v>
      </c>
      <c r="F1704" s="36">
        <v>60000</v>
      </c>
      <c r="G1704" s="36">
        <v>0</v>
      </c>
      <c r="H1704" s="36">
        <v>60000</v>
      </c>
      <c r="I1704" s="4" t="s">
        <v>23</v>
      </c>
      <c r="J1704" s="4" t="s">
        <v>24</v>
      </c>
      <c r="K1704" s="12">
        <f t="shared" si="131"/>
        <v>60000000</v>
      </c>
      <c r="L1704" s="12">
        <f t="shared" si="132"/>
        <v>0</v>
      </c>
      <c r="M1704" s="12">
        <f t="shared" si="133"/>
        <v>60000000</v>
      </c>
      <c r="N1704" s="13" t="str">
        <f t="shared" si="134"/>
        <v>INTERCOMUNAL</v>
      </c>
      <c r="O1704" s="13" t="str">
        <f t="shared" si="135"/>
        <v>INTERPROVINCIAL</v>
      </c>
      <c r="P1704" s="13" t="str">
        <f>_xlfn.XLOOKUP($A1704,ZONAS!$A$2:$A$18,ZONAS!$B$2:$B$18)</f>
        <v>INTERREGIONAL</v>
      </c>
      <c r="Q1704" s="13" t="str">
        <f>_xlfn.XLOOKUP($B1704,ZONAS!$D$2:$D$11,ZONAS!$E$2:$E$11)</f>
        <v>DAGU</v>
      </c>
    </row>
    <row r="1705" spans="1:17" x14ac:dyDescent="0.2">
      <c r="A1705" s="4" t="s">
        <v>136</v>
      </c>
      <c r="B1705" s="4" t="s">
        <v>185</v>
      </c>
      <c r="C1705" s="5" t="s">
        <v>7</v>
      </c>
      <c r="D1705" s="5" t="s">
        <v>22</v>
      </c>
      <c r="E1705" s="4" t="s">
        <v>158</v>
      </c>
      <c r="F1705" s="36">
        <v>8000</v>
      </c>
      <c r="G1705" s="36">
        <v>0</v>
      </c>
      <c r="H1705" s="36">
        <v>8000</v>
      </c>
      <c r="I1705" s="4" t="s">
        <v>23</v>
      </c>
      <c r="J1705" s="4" t="s">
        <v>24</v>
      </c>
      <c r="K1705" s="12">
        <f t="shared" si="131"/>
        <v>8000000</v>
      </c>
      <c r="L1705" s="12">
        <f t="shared" si="132"/>
        <v>0</v>
      </c>
      <c r="M1705" s="12">
        <f t="shared" si="133"/>
        <v>8000000</v>
      </c>
      <c r="N1705" s="13" t="str">
        <f t="shared" si="134"/>
        <v>INTERCOMUNAL</v>
      </c>
      <c r="O1705" s="13" t="str">
        <f t="shared" si="135"/>
        <v>INTERPROVINCIAL</v>
      </c>
      <c r="P1705" s="13" t="str">
        <f>_xlfn.XLOOKUP($A1705,ZONAS!$A$2:$A$18,ZONAS!$B$2:$B$18)</f>
        <v>INTERREGIONAL</v>
      </c>
      <c r="Q1705" s="13" t="str">
        <f>_xlfn.XLOOKUP($B1705,ZONAS!$D$2:$D$11,ZONAS!$E$2:$E$11)</f>
        <v>DAGU</v>
      </c>
    </row>
  </sheetData>
  <autoFilter ref="A1:Q1705"/>
  <pageMargins left="0.70866141732283472" right="0.31496062992125984" top="1.299212598425197" bottom="0.35433070866141736" header="0.31496062992125984" footer="0.31496062992125984"/>
  <pageSetup paperSize="119" scale="61" fitToHeight="0" orientation="landscape" horizontalDpi="4000" verticalDpi="4000" r:id="rId1"/>
  <headerFooter>
    <oddHeader xml:space="preserve">&amp;L&amp;G&amp;C
&amp;"Verdana,Negrita"&amp;10Ejecución presupuestaria MOP por iniciativa de inversión 
&amp;"-,Normal"&amp;11
</oddHeader>
    <oddFooter>&amp;R&amp;P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9"/>
  <sheetViews>
    <sheetView showGridLines="0" tabSelected="1" workbookViewId="0">
      <selection activeCell="F34" sqref="F34"/>
    </sheetView>
  </sheetViews>
  <sheetFormatPr baseColWidth="10" defaultRowHeight="15" x14ac:dyDescent="0.25"/>
  <cols>
    <col min="1" max="1" width="4.85546875" customWidth="1"/>
    <col min="2" max="2" width="15.140625" bestFit="1" customWidth="1"/>
    <col min="3" max="3" width="21.5703125" bestFit="1" customWidth="1"/>
    <col min="4" max="4" width="11.42578125" customWidth="1"/>
    <col min="6" max="6" width="18.140625" bestFit="1" customWidth="1"/>
    <col min="7" max="7" width="19.28515625" bestFit="1" customWidth="1"/>
    <col min="8" max="8" width="14.42578125" customWidth="1"/>
    <col min="10" max="10" width="48.28515625" customWidth="1"/>
    <col min="11" max="11" width="18.28515625" bestFit="1" customWidth="1"/>
    <col min="12" max="12" width="16.7109375" bestFit="1" customWidth="1"/>
    <col min="13" max="13" width="13.7109375" bestFit="1" customWidth="1"/>
  </cols>
  <sheetData>
    <row r="2" spans="2:13" x14ac:dyDescent="0.25">
      <c r="B2" s="26" t="s">
        <v>4198</v>
      </c>
      <c r="C2" s="25"/>
      <c r="D2" s="25"/>
      <c r="F2" s="26" t="s">
        <v>4201</v>
      </c>
      <c r="G2" s="25"/>
      <c r="H2" s="25"/>
      <c r="J2" s="26" t="s">
        <v>4205</v>
      </c>
      <c r="K2" s="25"/>
      <c r="L2" s="25"/>
    </row>
    <row r="4" spans="2:13" x14ac:dyDescent="0.25">
      <c r="C4" s="18" t="s">
        <v>2094</v>
      </c>
      <c r="F4" s="20"/>
      <c r="G4" s="20"/>
      <c r="H4" s="38" t="s">
        <v>4213</v>
      </c>
    </row>
    <row r="5" spans="2:13" x14ac:dyDescent="0.25">
      <c r="B5" s="23" t="s">
        <v>4202</v>
      </c>
      <c r="C5" s="24" t="s">
        <v>4196</v>
      </c>
      <c r="D5" s="24" t="s">
        <v>4197</v>
      </c>
      <c r="F5" s="27" t="s">
        <v>4202</v>
      </c>
      <c r="G5" s="27" t="s">
        <v>4203</v>
      </c>
      <c r="H5" s="33" t="s">
        <v>4204</v>
      </c>
      <c r="J5" s="27" t="s">
        <v>4206</v>
      </c>
      <c r="K5" s="27" t="s">
        <v>4207</v>
      </c>
      <c r="L5" s="27" t="s">
        <v>4208</v>
      </c>
      <c r="M5" s="33" t="s">
        <v>4204</v>
      </c>
    </row>
    <row r="6" spans="2:13" x14ac:dyDescent="0.25">
      <c r="B6" t="s">
        <v>24</v>
      </c>
      <c r="C6" s="28">
        <v>815397815000</v>
      </c>
      <c r="D6" s="22">
        <v>0.28766033638848576</v>
      </c>
      <c r="F6" t="s">
        <v>24</v>
      </c>
      <c r="G6" s="29">
        <f>SUMIFS(BaseColumnas!$L:$L,BaseColumnas!$N:$N,DASHBOARD!$F6)</f>
        <v>127077334432</v>
      </c>
      <c r="H6" s="31">
        <f>G6/C6</f>
        <v>0.15584703821164889</v>
      </c>
      <c r="J6" s="34" t="s">
        <v>319</v>
      </c>
      <c r="K6" s="35">
        <f>SUMIFS(BaseColumnas!$F:$F,BaseColumnas!$B:$B,DASHBOARD!$J6)</f>
        <v>12506579</v>
      </c>
      <c r="L6" s="35">
        <f>SUMIFS(BaseColumnas!$G:$G,BaseColumnas!$B:$B,DASHBOARD!$J6)</f>
        <v>818015.52399999998</v>
      </c>
      <c r="M6" s="31">
        <f>L6/K6</f>
        <v>6.5406817004074413E-2</v>
      </c>
    </row>
    <row r="7" spans="2:13" x14ac:dyDescent="0.25">
      <c r="B7" t="s">
        <v>4192</v>
      </c>
      <c r="C7" s="28">
        <v>2019187673000</v>
      </c>
      <c r="D7" s="22">
        <v>0.71233966361151424</v>
      </c>
      <c r="F7" t="s">
        <v>4192</v>
      </c>
      <c r="G7" s="29">
        <f>SUMIFS(BaseColumnas!$L:$L,BaseColumnas!$N:$N,DASHBOARD!$F7)</f>
        <v>389730697285</v>
      </c>
      <c r="H7" s="31">
        <f t="shared" ref="H7:H8" si="0">G7/C7</f>
        <v>0.19301360764844566</v>
      </c>
      <c r="J7" s="34" t="s">
        <v>252</v>
      </c>
      <c r="K7" s="35">
        <f>SUMIFS(BaseColumnas!$F:$F,BaseColumnas!$B:$B,DASHBOARD!$J7)</f>
        <v>140193609</v>
      </c>
      <c r="L7" s="35">
        <f>SUMIFS(BaseColumnas!$G:$G,BaseColumnas!$B:$B,DASHBOARD!$J7)</f>
        <v>32945027.851999998</v>
      </c>
      <c r="M7" s="31">
        <f t="shared" ref="M7:M16" si="1">L7/K7</f>
        <v>0.23499664561741895</v>
      </c>
    </row>
    <row r="8" spans="2:13" x14ac:dyDescent="0.25">
      <c r="B8" t="s">
        <v>4212</v>
      </c>
      <c r="C8" s="28">
        <v>2834585488000</v>
      </c>
      <c r="D8" s="22">
        <v>1</v>
      </c>
      <c r="F8" s="21" t="s">
        <v>4212</v>
      </c>
      <c r="G8" s="30">
        <f>SUM(G6:G7)</f>
        <v>516808031717</v>
      </c>
      <c r="H8" s="32">
        <f t="shared" si="0"/>
        <v>0.18232225978185068</v>
      </c>
      <c r="J8" s="34" t="s">
        <v>257</v>
      </c>
      <c r="K8" s="35">
        <f>SUMIFS(BaseColumnas!$F:$F,BaseColumnas!$B:$B,DASHBOARD!$J8)</f>
        <v>1748483082</v>
      </c>
      <c r="L8" s="35">
        <f>SUMIFS(BaseColumnas!$G:$G,BaseColumnas!$B:$B,DASHBOARD!$J8)</f>
        <v>309745351.13400006</v>
      </c>
      <c r="M8" s="31">
        <f t="shared" si="1"/>
        <v>0.17715089972714992</v>
      </c>
    </row>
    <row r="9" spans="2:13" x14ac:dyDescent="0.25">
      <c r="J9" s="34" t="s">
        <v>300</v>
      </c>
      <c r="K9" s="35">
        <f>SUMIFS(BaseColumnas!$F:$F,BaseColumnas!$B:$B,DASHBOARD!$J9)</f>
        <v>98075698</v>
      </c>
      <c r="L9" s="35">
        <f>SUMIFS(BaseColumnas!$G:$G,BaseColumnas!$B:$B,DASHBOARD!$J9)</f>
        <v>27251265.844000012</v>
      </c>
      <c r="M9" s="31">
        <f t="shared" si="1"/>
        <v>0.27785951463735709</v>
      </c>
    </row>
    <row r="10" spans="2:13" x14ac:dyDescent="0.25">
      <c r="J10" s="34" t="s">
        <v>184</v>
      </c>
      <c r="K10" s="35">
        <f>SUMIFS(BaseColumnas!$F:$F,BaseColumnas!$B:$B,DASHBOARD!$J10)</f>
        <v>110710671</v>
      </c>
      <c r="L10" s="35">
        <f>SUMIFS(BaseColumnas!$G:$G,BaseColumnas!$B:$B,DASHBOARD!$J10)</f>
        <v>34566508.06400001</v>
      </c>
      <c r="M10" s="31">
        <f t="shared" si="1"/>
        <v>0.3122238150286345</v>
      </c>
    </row>
    <row r="11" spans="2:13" x14ac:dyDescent="0.25">
      <c r="B11" s="26" t="s">
        <v>4199</v>
      </c>
      <c r="C11" s="25"/>
      <c r="D11" s="25"/>
      <c r="J11" s="34" t="s">
        <v>2818</v>
      </c>
      <c r="K11" s="35">
        <f>SUMIFS(BaseColumnas!$F:$F,BaseColumnas!$B:$B,DASHBOARD!$J11)</f>
        <v>271219590</v>
      </c>
      <c r="L11" s="35">
        <f>SUMIFS(BaseColumnas!$G:$G,BaseColumnas!$B:$B,DASHBOARD!$J11)</f>
        <v>49465415.171999998</v>
      </c>
      <c r="M11" s="31">
        <f t="shared" si="1"/>
        <v>0.18238142448338632</v>
      </c>
    </row>
    <row r="12" spans="2:13" x14ac:dyDescent="0.25">
      <c r="J12" s="34" t="s">
        <v>306</v>
      </c>
      <c r="K12" s="35">
        <f>SUMIFS(BaseColumnas!$F:$F,BaseColumnas!$B:$B,DASHBOARD!$J12)</f>
        <v>451045869</v>
      </c>
      <c r="L12" s="35">
        <f>SUMIFS(BaseColumnas!$G:$G,BaseColumnas!$B:$B,DASHBOARD!$J12)</f>
        <v>61830941.347999983</v>
      </c>
      <c r="M12" s="31">
        <f t="shared" si="1"/>
        <v>0.13708348883691912</v>
      </c>
    </row>
    <row r="13" spans="2:13" x14ac:dyDescent="0.25">
      <c r="J13" s="34" t="s">
        <v>187</v>
      </c>
      <c r="K13" s="35">
        <f>SUMIFS(BaseColumnas!$F:$F,BaseColumnas!$B:$B,DASHBOARD!$J13)</f>
        <v>671659</v>
      </c>
      <c r="L13" s="35">
        <f>SUMIFS(BaseColumnas!$G:$G,BaseColumnas!$B:$B,DASHBOARD!$J13)</f>
        <v>80353</v>
      </c>
      <c r="M13" s="31">
        <f t="shared" si="1"/>
        <v>0.11963362360959952</v>
      </c>
    </row>
    <row r="14" spans="2:13" x14ac:dyDescent="0.25">
      <c r="B14" s="18" t="s">
        <v>4200</v>
      </c>
      <c r="J14" s="34" t="s">
        <v>185</v>
      </c>
      <c r="K14" s="35">
        <f>SUMIFS(BaseColumnas!$F:$F,BaseColumnas!$B:$B,DASHBOARD!$J14)</f>
        <v>1655917</v>
      </c>
      <c r="L14" s="35">
        <f>SUMIFS(BaseColumnas!$G:$G,BaseColumnas!$B:$B,DASHBOARD!$J14)</f>
        <v>92956.379000000001</v>
      </c>
      <c r="M14" s="31">
        <f t="shared" si="1"/>
        <v>5.6135892680611407E-2</v>
      </c>
    </row>
    <row r="15" spans="2:13" x14ac:dyDescent="0.25">
      <c r="B15" s="18" t="s">
        <v>4173</v>
      </c>
      <c r="C15" t="s">
        <v>4190</v>
      </c>
      <c r="J15" s="34" t="s">
        <v>186</v>
      </c>
      <c r="K15" s="35">
        <f>SUMIFS(BaseColumnas!$F:$F,BaseColumnas!$B:$B,DASHBOARD!$J15)</f>
        <v>22814</v>
      </c>
      <c r="L15" s="35">
        <f>SUMIFS(BaseColumnas!$G:$G,BaseColumnas!$B:$B,DASHBOARD!$J15)</f>
        <v>12197.4</v>
      </c>
      <c r="M15" s="31">
        <f t="shared" si="1"/>
        <v>0.53464539317962656</v>
      </c>
    </row>
    <row r="16" spans="2:13" x14ac:dyDescent="0.25">
      <c r="B16" t="s">
        <v>4178</v>
      </c>
      <c r="C16" s="19">
        <v>103</v>
      </c>
      <c r="J16" s="21" t="s">
        <v>4209</v>
      </c>
      <c r="K16" s="30">
        <f>SUM(K6:K15)</f>
        <v>2834585488</v>
      </c>
      <c r="L16" s="30">
        <f>SUM(L6:L15)</f>
        <v>516808031.71700007</v>
      </c>
      <c r="M16" s="32">
        <f>L16/K16</f>
        <v>0.18232225978185071</v>
      </c>
    </row>
    <row r="17" spans="2:13" x14ac:dyDescent="0.25">
      <c r="B17" t="s">
        <v>4177</v>
      </c>
      <c r="C17" s="19">
        <v>278</v>
      </c>
    </row>
    <row r="18" spans="2:13" x14ac:dyDescent="0.25">
      <c r="B18" t="s">
        <v>4176</v>
      </c>
      <c r="C18" s="19">
        <v>485</v>
      </c>
    </row>
    <row r="19" spans="2:13" x14ac:dyDescent="0.25">
      <c r="B19" t="s">
        <v>4175</v>
      </c>
      <c r="C19" s="19">
        <v>477</v>
      </c>
      <c r="J19" s="26" t="s">
        <v>4210</v>
      </c>
      <c r="K19" s="25"/>
      <c r="L19" s="25"/>
    </row>
    <row r="20" spans="2:13" x14ac:dyDescent="0.25">
      <c r="B20" t="s">
        <v>4174</v>
      </c>
      <c r="C20" s="19">
        <v>361</v>
      </c>
    </row>
    <row r="21" spans="2:13" x14ac:dyDescent="0.25">
      <c r="B21" t="s">
        <v>4191</v>
      </c>
      <c r="C21" s="19">
        <v>1704</v>
      </c>
    </row>
    <row r="22" spans="2:13" x14ac:dyDescent="0.25">
      <c r="K22" s="18" t="s">
        <v>2094</v>
      </c>
    </row>
    <row r="23" spans="2:13" x14ac:dyDescent="0.25">
      <c r="J23" s="18" t="s">
        <v>4173</v>
      </c>
      <c r="K23" s="37" t="s">
        <v>4211</v>
      </c>
      <c r="L23" s="37" t="s">
        <v>4203</v>
      </c>
      <c r="M23" s="33" t="s">
        <v>4204</v>
      </c>
    </row>
    <row r="24" spans="2:13" x14ac:dyDescent="0.25">
      <c r="J24" t="s">
        <v>4174</v>
      </c>
      <c r="K24" s="28">
        <v>527970001000</v>
      </c>
      <c r="L24" s="28">
        <v>90511321421</v>
      </c>
      <c r="M24" s="31">
        <f>L24/K24</f>
        <v>0.1714326974062301</v>
      </c>
    </row>
    <row r="25" spans="2:13" x14ac:dyDescent="0.25">
      <c r="J25" t="s">
        <v>4175</v>
      </c>
      <c r="K25" s="28">
        <v>893585268000</v>
      </c>
      <c r="L25" s="28">
        <v>143777745996</v>
      </c>
      <c r="M25" s="31">
        <f t="shared" ref="M25:M28" si="2">L25/K25</f>
        <v>0.16089986165259834</v>
      </c>
    </row>
    <row r="26" spans="2:13" x14ac:dyDescent="0.25">
      <c r="J26" t="s">
        <v>4176</v>
      </c>
      <c r="K26" s="28">
        <v>745510337000</v>
      </c>
      <c r="L26" s="28">
        <v>147020679389</v>
      </c>
      <c r="M26" s="31">
        <f t="shared" si="2"/>
        <v>0.19720810308361961</v>
      </c>
    </row>
    <row r="27" spans="2:13" x14ac:dyDescent="0.25">
      <c r="J27" t="s">
        <v>4177</v>
      </c>
      <c r="K27" s="28">
        <v>536196983000</v>
      </c>
      <c r="L27" s="28">
        <v>120600536524</v>
      </c>
      <c r="M27" s="31">
        <f t="shared" si="2"/>
        <v>0.22491834222797183</v>
      </c>
    </row>
    <row r="28" spans="2:13" x14ac:dyDescent="0.25">
      <c r="J28" t="s">
        <v>4178</v>
      </c>
      <c r="K28" s="28">
        <v>131322899000</v>
      </c>
      <c r="L28" s="28">
        <v>14897748387</v>
      </c>
      <c r="M28" s="31">
        <f t="shared" si="2"/>
        <v>0.11344364539957345</v>
      </c>
    </row>
    <row r="29" spans="2:13" x14ac:dyDescent="0.25">
      <c r="J29" t="s">
        <v>4212</v>
      </c>
      <c r="K29" s="28">
        <v>2834585488000</v>
      </c>
      <c r="L29" s="28">
        <v>516808031717</v>
      </c>
      <c r="M29" s="32">
        <f>L29/K29</f>
        <v>0.18232225978185068</v>
      </c>
    </row>
  </sheetData>
  <sheetCalcPr fullCalcOnLoad="1"/>
  <conditionalFormatting pivot="1" sqref="D6:D7">
    <cfRule type="dataBar" priority="9">
      <dataBar>
        <cfvo type="min"/>
        <cfvo type="max"/>
        <color rgb="FF63C384"/>
      </dataBar>
      <extLst>
        <ext xmlns:x14="http://schemas.microsoft.com/office/spreadsheetml/2009/9/main" uri="{B025F937-C7B1-47D3-B67F-A62EFF666E3E}">
          <x14:id>{5761F48E-0CDA-45F0-A38F-761E96C44E68}</x14:id>
        </ext>
      </extLst>
    </cfRule>
  </conditionalFormatting>
  <conditionalFormatting sqref="H6:H8">
    <cfRule type="iconSet" priority="8">
      <iconSet iconSet="4Arrows">
        <cfvo type="percent" val="0"/>
        <cfvo type="percent" val="25"/>
        <cfvo type="percent" val="50"/>
        <cfvo type="percent" val="75"/>
      </iconSet>
    </cfRule>
  </conditionalFormatting>
  <conditionalFormatting sqref="M6:M16">
    <cfRule type="colorScale" priority="2">
      <colorScale>
        <cfvo type="min"/>
        <cfvo type="percentile" val="50"/>
        <cfvo type="max"/>
        <color rgb="FFF8696B"/>
        <color rgb="FFFFEB84"/>
        <color rgb="FF63BE7B"/>
      </colorScale>
    </cfRule>
  </conditionalFormatting>
  <conditionalFormatting sqref="M24:M29">
    <cfRule type="iconSet" priority="1">
      <iconSet iconSet="4TrafficLights">
        <cfvo type="percent" val="0"/>
        <cfvo type="percent" val="25"/>
        <cfvo type="percent" val="50"/>
        <cfvo type="percent" val="75"/>
      </iconSet>
    </cfRule>
  </conditionalFormatting>
  <pageMargins left="0.7" right="0.7" top="0.75" bottom="0.75" header="0.3" footer="0.3"/>
  <pageSetup orientation="portrait" r:id="rId4"/>
  <drawing r:id="rId5"/>
  <extLst>
    <ext xmlns:x14="http://schemas.microsoft.com/office/spreadsheetml/2009/9/main" uri="{78C0D931-6437-407d-A8EE-F0AAD7539E65}">
      <x14:conditionalFormattings>
        <x14:conditionalFormatting xmlns:xm="http://schemas.microsoft.com/office/excel/2006/main" pivot="1">
          <x14:cfRule type="dataBar" id="{5761F48E-0CDA-45F0-A38F-761E96C44E68}">
            <x14:dataBar minLength="0" maxLength="100" border="1" negativeBarBorderColorSameAsPositive="0">
              <x14:cfvo type="autoMin"/>
              <x14:cfvo type="autoMax"/>
              <x14:borderColor rgb="FF63C384"/>
              <x14:negativeFillColor rgb="FFFF0000"/>
              <x14:negativeBorderColor rgb="FFFF0000"/>
              <x14:axisColor rgb="FF000000"/>
            </x14:dataBar>
          </x14:cfRule>
          <xm:sqref>D6:D7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BaseOriginal</vt:lpstr>
      <vt:lpstr>ZONAS</vt:lpstr>
      <vt:lpstr>BaseColumnas</vt:lpstr>
      <vt:lpstr>DASHBOARD</vt:lpstr>
      <vt:lpstr>BaseColumnas!Títulos_a_imprimir</vt:lpstr>
      <vt:lpstr>BaseOriginal!Títulos_a_imprimir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Jutronic Oyarzun (Dirplan)</dc:creator>
  <cp:lastModifiedBy>Braulio Ibarra Olea</cp:lastModifiedBy>
  <cp:lastPrinted>2023-03-22T16:05:17Z</cp:lastPrinted>
  <dcterms:created xsi:type="dcterms:W3CDTF">2018-06-06T21:57:38Z</dcterms:created>
  <dcterms:modified xsi:type="dcterms:W3CDTF">2023-05-29T02:11:07Z</dcterms:modified>
</cp:coreProperties>
</file>