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928"/>
  <workbookPr defaultThemeVersion="166925"/>
  <mc:AlternateContent xmlns:mc="http://schemas.openxmlformats.org/markup-compatibility/2006">
    <mc:Choice Requires="x15">
      <x15ac:absPath xmlns:x15ac="http://schemas.microsoft.com/office/spreadsheetml/2010/11/ac" url="E:\PROYECTOS\DOCENCIA_\INAP\Versión4_\Clustering_\Evaluacion1_\"/>
    </mc:Choice>
  </mc:AlternateContent>
  <xr:revisionPtr revIDLastSave="0" documentId="13_ncr:1_{15BF4977-F6B2-4ACF-98E6-204D238FFF44}" xr6:coauthVersionLast="47" xr6:coauthVersionMax="47" xr10:uidLastSave="{00000000-0000-0000-0000-000000000000}"/>
  <bookViews>
    <workbookView xWindow="-108" yWindow="-108" windowWidth="23256" windowHeight="12576" xr2:uid="{C5C96185-7FEF-41B7-BF6B-B9C3C77C05C6}"/>
  </bookViews>
  <sheets>
    <sheet name="Hoja1" sheetId="3" r:id="rId1"/>
  </sheets>
  <definedNames>
    <definedName name="_xlnm._FilterDatabase" localSheetId="0" hidden="1">Hoja1!$A$1:$M$30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J5" i="3" l="1"/>
  <c r="J13" i="3"/>
  <c r="H13" i="3"/>
  <c r="G13" i="3"/>
  <c r="F13" i="3"/>
  <c r="G17" i="3"/>
  <c r="H18" i="3"/>
  <c r="G18" i="3"/>
  <c r="G16" i="3"/>
  <c r="H15" i="3"/>
  <c r="J12" i="3"/>
  <c r="H12" i="3"/>
  <c r="J3" i="3"/>
  <c r="J14" i="3"/>
  <c r="H14" i="3"/>
  <c r="G14" i="3"/>
  <c r="F14" i="3"/>
  <c r="J4" i="3"/>
  <c r="H4" i="3"/>
  <c r="J19" i="3"/>
  <c r="H19" i="3"/>
  <c r="J7" i="3"/>
  <c r="H7" i="3"/>
  <c r="J11" i="3"/>
  <c r="H11" i="3"/>
  <c r="G11" i="3"/>
  <c r="F11" i="3"/>
  <c r="M13" i="3" l="1"/>
  <c r="M26" i="3"/>
  <c r="J10" i="3"/>
  <c r="M10" i="3"/>
  <c r="H17" i="3"/>
  <c r="M17" i="3" s="1"/>
  <c r="F18" i="3"/>
  <c r="M18" i="3" s="1"/>
  <c r="K16" i="3"/>
  <c r="K5" i="3"/>
  <c r="M5" i="3" s="1"/>
  <c r="M15" i="3"/>
  <c r="M6" i="3"/>
  <c r="F21" i="3"/>
  <c r="M21" i="3" s="1"/>
  <c r="F20" i="3"/>
  <c r="M20" i="3" s="1"/>
  <c r="J22" i="3"/>
  <c r="H22" i="3"/>
  <c r="F9" i="3"/>
  <c r="M9" i="3" s="1"/>
  <c r="F24" i="3"/>
  <c r="M24" i="3" s="1"/>
  <c r="M19" i="3"/>
  <c r="M4" i="3"/>
  <c r="M14" i="3"/>
  <c r="M3" i="3"/>
  <c r="M12" i="3"/>
  <c r="M27" i="3"/>
  <c r="M25" i="3"/>
  <c r="M23" i="3"/>
  <c r="M8" i="3"/>
  <c r="M28" i="3"/>
  <c r="M29" i="3"/>
  <c r="M2" i="3"/>
  <c r="M30" i="3"/>
  <c r="M11" i="3"/>
  <c r="M31" i="3"/>
  <c r="M7" i="3"/>
  <c r="M16" i="3" l="1"/>
  <c r="M22"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tc={975A1374-2F65-4697-921B-6B32FB27ED10}</author>
    <author>tc={C64266A6-DF3A-43D4-9578-3369F08E7B86}</author>
    <author>tc={CD3B133C-2D5C-42EE-A401-33F7E7034693}</author>
    <author>tc={B78E5417-0C8D-4737-8EA2-A65C236DA9BA}</author>
    <author>tc={2370431C-FF57-4826-8EA2-35569EC3A7CF}</author>
    <author>tc={3E057A52-2CC7-46A8-8691-0D38EBB4A8B5}</author>
    <author>tc={D093EEF6-A388-4EE6-BE79-1F1B55DCFFB5}</author>
    <author>tc={8D047966-9A11-4E21-8F81-6635DECC988D}</author>
    <author>tc={B2F718D7-C1BC-45CB-8E4A-33ED9F2AA067}</author>
    <author>tc={462B578F-7905-4B3A-90EC-A4AC4C05A0A6}</author>
    <author>tc={7ED339C9-4B1F-4534-8E26-3B5CF2C56AC3}</author>
    <author>tc={F3D10B85-8B1E-4A07-A9F9-3465AFB96BCF}</author>
    <author>tc={F994582B-55AF-42CC-81D5-31118DD1ED2D}</author>
    <author>tc={D661F8AD-B595-4CCE-967A-13CD9DCE9264}</author>
    <author>tc={6D634050-A14F-4C4F-843E-78532CC3AD39}</author>
    <author>tc={7627E208-CEFD-4F95-B7CE-E596EE68E06E}</author>
    <author>tc={44D9C0E2-0767-4839-A383-AF7178F1DE0F}</author>
    <author>tc={60F49819-1C46-4BFF-9B58-9BF94CB39962}</author>
    <author>tc={DD637F55-2D92-4519-8287-293E5E5E9574}</author>
    <author>tc={33031937-0C84-4766-8F74-908D8C035E35}</author>
    <author>tc={1A07CF55-D9C5-4855-AB52-B44C28EAB2C1}</author>
    <author>tc={B278B1CE-440F-47E3-A60E-44E04AAAF08B}</author>
    <author>tc={38738A10-F349-4373-BF66-3C7BCAD66C65}</author>
    <author>tc={BA0608AC-7F47-43FD-807E-C5D2D7BF2C7D}</author>
    <author>tc={F313CD9D-ADA0-4E45-82E5-0DC66580D0CC}</author>
    <author>tc={90769CE8-8FC6-46D1-8FA2-A220C4C9970F}</author>
    <author>tc={F33D6B1D-26BD-4997-A984-A6DF8A98D6E2}</author>
    <author>tc={78730255-3315-4C3A-8C55-BE1BBE5709C0}</author>
    <author>tc={B341715E-4679-4FA8-A96E-584FB1FC608F}</author>
    <author>tc={1A2D68A7-AECD-4F74-9908-0E417E45786F}</author>
    <author>tc={BA64BEDD-B747-4E1F-8B8D-76A6E3A16B95}</author>
    <author>tc={FAE55592-BD7F-4691-9FE5-F80B9CD9A9E7}</author>
    <author>tc={509123BC-4ED6-4287-B84E-87348BAC2787}</author>
    <author>tc={4224E7A1-83B0-4E27-ABAF-BD95876C170C}</author>
    <author>tc={C005E838-D192-453F-838C-D8B443EC56B2}</author>
    <author>tc={1877E814-5E2B-4C8A-8B31-180F19F14A64}</author>
    <author>tc={4EAB7B03-56F6-4601-9136-D13FFBCCD714}</author>
    <author>tc={3C2DE998-91B3-40A3-B42E-D3160337326F}</author>
    <author>tc={66795050-5912-45AD-A94A-7C54D05E8B1D}</author>
    <author>tc={3F74A5D7-F14B-47C6-8A6A-9439171FAE12}</author>
    <author>tc={25E3CB36-A0DF-40D4-B7BE-1A4264FE54B7}</author>
    <author>tc={62C15E78-34B6-4970-BF13-59E00BF8B190}</author>
    <author>tc={6498322A-1774-487F-AB19-1FE75A6DEB26}</author>
    <author>tc={1FE87DD5-01DB-4CA3-8B1A-BFE8EACC94E2}</author>
    <author>tc={5B289479-4E95-4DCE-B51F-04F19A8DD6A7}</author>
    <author>tc={4AEB29BA-9B78-47C2-88FA-CE861BAAEE15}</author>
    <author>tc={385F83E0-665B-4F95-8232-84CC20B15135}</author>
    <author>tc={5B2B8610-4AD3-4888-B779-0D55FD8F93B6}</author>
    <author>tc={9BEF1D8F-C3AB-4C38-9528-01E8CAC24411}</author>
    <author>tc={E7C0BF3D-9A4B-4370-AC8D-6317EF2D331B}</author>
    <author>tc={C5179281-D44D-4BB4-89DE-A1784609F524}</author>
    <author>tc={3F59BACB-6B7D-430B-9076-BBB5D08401C5}</author>
    <author>tc={4AC305F1-3662-4AFE-BA68-491038AB9FAD}</author>
    <author>tc={CE44CB5C-8E39-43FC-A120-FFF20719C8C9}</author>
    <author>tc={DD8CA0E8-1616-4CD7-AF98-E90FB9AF6C19}</author>
    <author>tc={E8E1C6C4-FED8-41DC-8C59-96E16FD25AD7}</author>
    <author>tc={3F2CEA14-AF56-4FA5-A689-3333F4A256AA}</author>
    <author>tc={5F3167F0-8D46-4CED-97DF-A7E518AAE1FC}</author>
    <author>tc={C43DB113-D377-4B5A-8FC9-8340A04BE9F4}</author>
    <author>tc={3282DDA2-CE44-4811-AACA-F65445E5E765}</author>
    <author>tc={90EF6A45-095D-4D94-B0B9-084E8DC11F48}</author>
    <author>tc={CBABA0E7-DF85-4148-941B-7B967FC4861B}</author>
    <author>tc={985DFED8-907D-461B-8044-4E5FF7E639FC}</author>
    <author>tc={F83E44CB-C566-4518-85F0-5AC815F427E0}</author>
    <author>tc={13A8F88B-3D97-4030-9B15-C4B75C23AAE9}</author>
    <author>tc={CA3FE77F-11D3-4271-95EA-76988918F076}</author>
    <author>tc={3BA61251-7EF3-401A-A339-64DF1021F284}</author>
    <author>tc={44697282-9559-44BD-9420-6BDC9320806E}</author>
    <author>tc={A61DA18B-DF1D-4DA5-B9F4-A65B59B2DBC7}</author>
    <author>tc={779095A9-E709-4A6A-B3EF-1A8DC03629F4}</author>
    <author>tc={EC1BDEB0-5265-4ED7-A309-4AFE7443FB78}</author>
    <author>tc={D6BC4404-FC94-4B99-8298-90BFEC33F20C}</author>
    <author>tc={50F5ABCF-6A19-4B45-9D27-DF12C46BE7C3}</author>
    <author>tc={EBB66A45-18B2-4CB7-9818-D21BD5192B46}</author>
    <author>tc={12005D53-292F-4DD2-9D41-C3730B55F841}</author>
    <author>tc={DA484678-7AA3-4F13-B266-862F1848B83A}</author>
    <author>tc={CB4266E0-22AA-43DE-978C-05BC31C8B392}</author>
    <author>tc={161730A7-4561-43A0-ADE9-5382B0551148}</author>
    <author>tc={9CEAC6DC-E130-4588-AF5D-562B505380E0}</author>
    <author>tc={CBB8C89C-7368-4D58-B19E-CDB3F31AF704}</author>
    <author>tc={DF08D142-3DEA-4BD3-93AB-EF278FE0D9F6}</author>
    <author>tc={22B373C2-F101-47F7-99AE-735B25926717}</author>
    <author>tc={04F90F8D-1ADB-4658-BCAC-25322C693DCA}</author>
    <author>tc={F05BF3AD-7DAE-4772-BA45-D80DF8C8D460}</author>
    <author>tc={400C6A22-FCA1-44B9-8FEB-564DFA63B6C3}</author>
    <author>tc={3A83A943-2F93-4DDF-B326-3C66240CACF8}</author>
    <author>tc={DA063144-9F3B-4EBA-9923-968E21849F2C}</author>
    <author>tc={2104CBA4-91B6-498E-AB91-BE159492C2B9}</author>
    <author>tc={3BC659F9-2842-42B7-B27B-5C83CB65919E}</author>
    <author>tc={BB6080CC-0AD9-4EB2-BA14-A7EE11D59C7E}</author>
    <author>tc={D0F130EC-923B-4D3B-8064-858EA296A31B}</author>
    <author>tc={B082254F-137F-4157-94C3-03AA41C50387}</author>
    <author>tc={0D2EC9D5-465F-4F10-A0A6-CAF0D94A3ECA}</author>
    <author>tc={C42901BC-C797-43FC-9DDF-BCC2D9436216}</author>
    <author>tc={1CC236FF-E798-4840-8607-F91EE1C2D7C6}</author>
  </authors>
  <commentList>
    <comment ref="F2" authorId="0" shapeId="0" xr:uid="{975A1374-2F65-4697-921B-6B32FB27ED10}">
      <text>
        <t>[Comentario encadenado]
Su versión de Excel le permite leer este comentario encadenado; sin embargo, las ediciones que se apliquen se quitarán si el archivo se abre en una versión más reciente de Excel. Más información: https://go.microsoft.com/fwlink/?linkid=870924
Comentario:
    Bien. Hubiese sido perfecto que terminara la respuesta señalando un criterio estadístico de la elección de una variable versus su par correlacionada. A modo de complemento de su respuesta.</t>
      </text>
    </comment>
    <comment ref="H2" authorId="1" shapeId="0" xr:uid="{C64266A6-DF3A-43D4-9578-3369F08E7B86}">
      <text>
        <t>[Comentario encadenado]
Su versión de Excel le permite leer este comentario encadenado; sin embargo, las ediciones que se apliquen se quitarán si el archivo se abre en una versión más reciente de Excel. Más información: https://go.microsoft.com/fwlink/?linkid=870924
Comentario:
    . En la pregunta a. hubiese sido positivo que se hubiese referido a los restantes parámetros de estabilidad y de calidad enseñados.</t>
      </text>
    </comment>
    <comment ref="I2" authorId="2" shapeId="0" xr:uid="{CD3B133C-2D5C-42EE-A401-33F7E7034693}">
      <text>
        <t>[Comentario encadenado]
Su versión de Excel le permite leer este comentario encadenado; sin embargo, las ediciones que se apliquen se quitarán si el archivo se abre en una versión más reciente de Excel. Más información: https://go.microsoft.com/fwlink/?linkid=870924
Comentario:
    Solicité al dataframe original. Y usted trajo los clusters al set de datos escalado.</t>
      </text>
    </comment>
    <comment ref="J2" authorId="3" shapeId="0" xr:uid="{B78E5417-0C8D-4737-8EA2-A65C236DA9BA}">
      <text>
        <t>[Comentario encadenado]
Su versión de Excel le permite leer este comentario encadenado; sin embargo, las ediciones que se apliquen se quitarán si el archivo se abre en una versión más reciente de Excel. Más información: https://go.microsoft.com/fwlink/?linkid=870924
Comentario:
    . Para la pregunta 8 b, enseñé en clases que con la librería clValid no se deben tener en cuenta el mínimo y máximo de clusters testeado en la sintaxis. Expliqué las razones técnicas y están anotadas en el script de la clase que vimos. Viendo con las dos técnicas restantes a cValid, yo hubiese seleccionado 9, ya que hablaba con clValid.</t>
      </text>
    </comment>
    <comment ref="K2" authorId="4" shapeId="0" xr:uid="{2370431C-FF57-4826-8EA2-35569EC3A7CF}">
      <text>
        <t>[Comentario encadenado]
Su versión de Excel le permite leer este comentario encadenado; sin embargo, las ediciones que se apliquen se quitarán si el archivo se abre en una versión más reciente de Excel. Más información: https://go.microsoft.com/fwlink/?linkid=870924
Comentario:
    FELICITACIONES! Usted entendió el sentido de la pregunta y puso atención en clases. Muy bien.</t>
      </text>
    </comment>
    <comment ref="G3" authorId="5" shapeId="0" xr:uid="{3E057A52-2CC7-46A8-8691-0D38EBB4A8B5}">
      <text>
        <t>[Comentario encadenado]
Su versión de Excel le permite leer este comentario encadenado; sin embargo, las ediciones que se apliquen se quitarán si el archivo se abre en una versión más reciente de Excel. Más información: https://go.microsoft.com/fwlink/?linkid=870924
Comentario:
    . Recuerde agregar la palabra "hipotéticos". Recuerde que si bien, dentro de las aproximaciones visuales el plot en 3D es el más completo, el análisis visual no es determinante.</t>
      </text>
    </comment>
    <comment ref="H3" authorId="6" shapeId="0" xr:uid="{D093EEF6-A388-4EE6-BE79-1F1B55DCFFB5}">
      <text>
        <t>[Comentario encadenado]
Su versión de Excel le permite leer este comentario encadenado; sin embargo, las ediciones que se apliquen se quitarán si el archivo se abre en una versión más reciente de Excel. Más información: https://go.microsoft.com/fwlink/?linkid=870924
Comentario:
    . Para la letra a. es correcta su elección ya que se encuentra fundamentado. Yo hubiese seleccionado en el orden de los 17 o 18 K.</t>
      </text>
    </comment>
    <comment ref="J3" authorId="7" shapeId="0" xr:uid="{8D047966-9A11-4E21-8F81-6635DECC988D}">
      <text>
        <t>[Comentario encadenado]
Su versión de Excel le permite leer este comentario encadenado; sin embargo, las ediciones que se apliquen se quitarán si el archivo se abre en una versión más reciente de Excel. Más información: https://go.microsoft.com/fwlink/?linkid=870924
Comentario:
    . Para la letra b ¿por qué no consideró las variables nueva 1, 2 y 3?
. En la letra c, el objeto u no lo creó.</t>
      </text>
    </comment>
    <comment ref="K3" authorId="8" shapeId="0" xr:uid="{B2F718D7-C1BC-45CB-8E4A-33ED9F2AA067}">
      <text>
        <t>[Comentario encadenado]
Su versión de Excel le permite leer este comentario encadenado; sin embargo, las ediciones que se apliquen se quitarán si el archivo se abre en una versión más reciente de Excel. Más información: https://go.microsoft.com/fwlink/?linkid=870924
Comentario:
    . Línea 939 Clusters_3K_KM es erróneo. Es Clusters_4K_KM el nombre de la etiqueta.
Lo mismo con la línea de código 966.
. ¿Y la conclusión? ¿La redacción? ¿No la hizo? ¿Cuál es la recomendación?. Esto no se trata solo de inspeccionar. Recuerde que está convenciendo a negocio. Y es un análisis comercial. No lo hizo.</t>
      </text>
    </comment>
    <comment ref="G4" authorId="9" shapeId="0" xr:uid="{462B578F-7905-4B3A-90EC-A4AC4C05A0A6}">
      <text>
        <t>[Comentario encadenado]
Su versión de Excel le permite leer este comentario encadenado; sin embargo, las ediciones que se apliquen se quitarán si el archivo se abre en una versión más reciente de Excel. Más información: https://go.microsoft.com/fwlink/?linkid=870924
Comentario:
    . Recuerde hablar de hipotéticos. 
"   # Según la dispersiòn natural de los puntos en el espacio, evidenciamos la presencia de outliers HIPOTÉTICOS
            # en el dataset USArrests. Más es sólo una aproximación VISUAL. Se necesitan mayores análisis descriptivos y exploratorios.</t>
      </text>
    </comment>
    <comment ref="H4" authorId="10" shapeId="0" xr:uid="{7ED339C9-4B1F-4534-8E26-3B5CF2C56AC3}">
      <text>
        <t>[Comentario encadenado]
Su versión de Excel le permite leer este comentario encadenado; sin embargo, las ediciones que se apliquen se quitarán si el archivo se abre en una versión más reciente de Excel. Más información: https://go.microsoft.com/fwlink/?linkid=870924
Comentario:
    . Para la pregunta a. ¿y la fundamentación técnica? No la redactó. Fue lo que se solicitó. Recuerde que está presentando a negocio. Y no hizo referencia a ningún parámetro o indicador de estabilidad interna y calidad de clusters enseñados.</t>
      </text>
    </comment>
    <comment ref="I4" authorId="11" shapeId="0" xr:uid="{F3D10B85-8B1E-4A07-A9F9-3465AFB96BCF}">
      <text>
        <t>[Comentario encadenado]
Su versión de Excel le permite leer este comentario encadenado; sin embargo, las ediciones que se apliquen se quitarán si el archivo se abre en una versión más reciente de Excel. Más información: https://go.microsoft.com/fwlink/?linkid=870924
Comentario:
    . Para la pregunta a. ¿y la fundamentación técnica? No la redactó. Fue lo que se solicitó. Recuerde que está presentando a negocio. Y no hizo referencia a ningún parámetro o indicador de estabilidad interna y calidad de clusters enseñados.</t>
      </text>
    </comment>
    <comment ref="J4" authorId="12" shapeId="0" xr:uid="{F994582B-55AF-42CC-81D5-31118DD1ED2D}">
      <text>
        <t>[Comentario encadenado]
Su versión de Excel le permite leer este comentario encadenado; sin embargo, las ediciones que se apliquen se quitarán si el archivo se abre en una versión más reciente de Excel. Más información: https://go.microsoft.com/fwlink/?linkid=870924
Comentario:
    . En la letra a. es correcto que haya eliminado los registros del cluster número 1. Pero no explicó la razón. Recuerde que está presentando a negocio.
. En la pregunta b ¿Por qué eliminó las variables nueva 1, nueva 2 y nueva3?
¿Por qué si todos los análisis indicaban 6 seleccionó 3? Aún con la última técnica 6 también hablaba con las tres pruebas anteriores que hizo con clValid.
Además, no hizo referencia a ningún parámetro o indicador de estabilidad interna y calidad de clusters enseñados.</t>
      </text>
    </comment>
    <comment ref="K4" authorId="13" shapeId="0" xr:uid="{D661F8AD-B595-4CCE-967A-13CD9DCE9264}">
      <text>
        <t>[Comentario encadenado]
Su versión de Excel le permite leer este comentario encadenado; sin embargo, las ediciones que se apliquen se quitarán si el archivo se abre en una versión más reciente de Excel. Más información: https://go.microsoft.com/fwlink/?linkid=870924
Comentario:
    . Pudo haber respondido esta pregunta. Se notó un cierto dominio de la metodología.</t>
      </text>
    </comment>
    <comment ref="G5" authorId="14" shapeId="0" xr:uid="{6D634050-A14F-4C4F-843E-78532CC3AD39}">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 Error in rgl.material0(color = NULL, alpha = 1, lit = TRUE, ambient = "#000000",  : 
  There must be at least one color
Esto pasó porque debía crear la variable color y no desindexar los Estados.
Utilice la sintaxis enseñada en clases para dicho preprocesameinto:
library(plotly)
fig &lt;- l2 %&gt;% plot_ly(x = l2$PC1, y = l2$PC2, z = l2$PC3, type = "scatter3d", 
                     mode = 'makers', marker = list(size = 6))
fig &lt;- fig %&gt;% layout(tittle = "3D Scatter plo")
fig
En la pregunta 6 le funcionó correctamente porque es otro el preprocesamiento. </t>
      </text>
    </comment>
    <comment ref="H5" authorId="15" shapeId="0" xr:uid="{7627E208-CEFD-4F95-B7CE-E596EE68E06E}">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 Esperaba más en la fundamentación técnica de la elección del óptimo de K en virtud de los parámetros o indicadores de calidad y estabilidad enseñados en clases.
</t>
      </text>
    </comment>
    <comment ref="I5" authorId="16" shapeId="0" xr:uid="{44D9C0E2-0767-4839-A383-AF7178F1DE0F}">
      <text>
        <t>[Comentario encadenado]
Su versión de Excel le permite leer este comentario encadenado; sin embargo, las ediciones que se apliquen se quitarán si el archivo se abre en una versión más reciente de Excel. Más información: https://go.microsoft.com/fwlink/?linkid=870924
Comentario:
    Solicité al dataframe original. Y usted trajo los clusters al set de datos escalado.</t>
      </text>
    </comment>
    <comment ref="J5" authorId="17" shapeId="0" xr:uid="{60F49819-1C46-4BFF-9B58-9BF94CB39962}">
      <text>
        <t>[Comentario encadenado]
Su versión de Excel le permite leer este comentario encadenado; sin embargo, las ediciones que se apliquen se quitarán si el archivo se abre en una versión más reciente de Excel. Más información: https://go.microsoft.com/fwlink/?linkid=870924
Comentario:
. Solicité en la letra 3 plotear los clusters y no el set de datos escalado; debió haber utilizado la sintaxis que enseñé para pintar los clusters una vez ploteadas las primeras 3PCA.</t>
      </text>
    </comment>
    <comment ref="K5" authorId="18" shapeId="0" xr:uid="{DD637F55-2D92-4519-8287-293E5E5E9574}">
      <text>
        <t>[Comentario encadenado]
Su versión de Excel le permite leer este comentario encadenado; sin embargo, las ediciones que se apliquen se quitarán si el archivo se abre en una versión más reciente de Excel. Más información: https://go.microsoft.com/fwlink/?linkid=870924
Comentario:
    ¿Y el análisis comercial de lo que intentó hacer?</t>
      </text>
    </comment>
    <comment ref="H6" authorId="19" shapeId="0" xr:uid="{33031937-0C84-4766-8F74-908D8C035E35}">
      <text>
        <t>[Comentario encadenado]
Su versión de Excel le permite leer este comentario encadenado; sin embargo, las ediciones que se apliquen se quitarán si el archivo se abre en una versión más reciente de Excel. Más información: https://go.microsoft.com/fwlink/?linkid=870924
Comentario:
    Discrepo en la selección del óptimo ya que los medios adicionales hablaban en torno a los 17, 18 o 19 K también. No obstante su elección también es plausible y fundamentada. Aunque esperaba más en la fundamentación técnica en virtud de los parámetros o indicadores de calidad y estabilidad enseñados en clases.</t>
      </text>
    </comment>
    <comment ref="I6" authorId="20" shapeId="0" xr:uid="{1A07CF55-D9C5-4855-AB52-B44C28EAB2C1}">
      <text>
        <t>[Comentario encadenado]
Su versión de Excel le permite leer este comentario encadenado; sin embargo, las ediciones que se apliquen se quitarán si el archivo se abre en una versión más reciente de Excel. Más información: https://go.microsoft.com/fwlink/?linkid=870924
Comentario:
    Solicité al dataframe original. Y usted trajo los clusters al set de datos escalado.</t>
      </text>
    </comment>
    <comment ref="J6" authorId="21" shapeId="0" xr:uid="{B278B1CE-440F-47E3-A60E-44E04AAAF08B}">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Los clusters están mal generados ya que incorporó la variable clusters para hacerlos. Debía eliminarla. Por ende también el ploteo en 3D estaría erróneo. </t>
      </text>
    </comment>
    <comment ref="H7" authorId="22" shapeId="0" xr:uid="{38738A10-F349-4373-BF66-3C7BCAD66C65}">
      <text>
        <t>[Comentario encadenado]
Su versión de Excel le permite leer este comentario encadenado; sin embargo, las ediciones que se apliquen se quitarán si el archivo se abre en una versión más reciente de Excel. Más información: https://go.microsoft.com/fwlink/?linkid=870924
Comentario:
    . En la letra a enseñé en clases que con la librería clValid no se deben tener en cuenta el mínimo y máximo de clusters testeado en la sintaxis. Expliqué las razones técnicas y están anotadas en el script de la clase que vimos. Por eso no podía seleccionar usted el número 2 como óptimo de K.
Coincido con la selección de 19 K. No obstante me hubiese esperado que hiciera referencia a los parámetros de estabilidad y calidad de clusters.
. En la letra c. no pintó los clusters.</t>
      </text>
    </comment>
    <comment ref="I7" authorId="23" shapeId="0" xr:uid="{BA0608AC-7F47-43FD-807E-C5D2D7BF2C7D}">
      <text>
        <t>[Comentario encadenado]
Su versión de Excel le permite leer este comentario encadenado; sin embargo, las ediciones que se apliquen se quitarán si el archivo se abre en una versión más reciente de Excel. Más información: https://go.microsoft.com/fwlink/?linkid=870924
Comentario:
    Solicité al dataframe original. Y usted trajo los clusters al set de datos escalado.</t>
      </text>
    </comment>
    <comment ref="J7" authorId="24" shapeId="0" xr:uid="{F313CD9D-ADA0-4E45-82E5-0DC66580D0CC}">
      <text>
        <t>[Comentario encadenado]
Su versión de Excel le permite leer este comentario encadenado; sin embargo, las ediciones que se apliquen se quitarán si el archivo se abre en una versión más reciente de Excel. Más información: https://go.microsoft.com/fwlink/?linkid=870924
Comentario:
    . En la letra b, no respondió. Recuerde que está presentando a negocio. Debe redactar y argumentar la recomendación.
. En la letra c ocupó la sintaxis al revés. Por eso que no funcionó:
s &lt;- rename(s,c(estados="id_estados")) # funcion rename, cambia el nombre de la variable
Cuando era:
s &lt;- rename(s,c(id_estados="estados")) # funcion rename, cambia el nombre de la variable</t>
      </text>
    </comment>
    <comment ref="K7" authorId="25" shapeId="0" xr:uid="{90769CE8-8FC6-46D1-8FA2-A220C4C9970F}">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 ¿Por qué no hizo lo que se le solicitó si sabía hacerlo? Le remití hasta un set de datos con los valores comerciales.
</t>
      </text>
    </comment>
    <comment ref="F8" authorId="26" shapeId="0" xr:uid="{F33D6B1D-26BD-4997-A984-A6DF8A98D6E2}">
      <text>
        <t>[Comentario encadenado]
Su versión de Excel le permite leer este comentario encadenado; sin embargo, las ediciones que se apliquen se quitarán si el archivo se abre en una versión más reciente de Excel. Más información: https://go.microsoft.com/fwlink/?linkid=870924
Comentario:
    No explicó como influiría en la calidad de los clusters.</t>
      </text>
    </comment>
    <comment ref="H8" authorId="27" shapeId="0" xr:uid="{78730255-3315-4C3A-8C55-BE1BBE5709C0}">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Esperaba más en la fundamentación técnica en virtud de los parámetros o indicadores de calidad y estabilidad enseñados en clases y que usted obtuvo.  </t>
      </text>
    </comment>
    <comment ref="I8" authorId="28" shapeId="0" xr:uid="{B341715E-4679-4FA8-A96E-584FB1FC608F}">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Solicité al dataframe original. Y usted trajo los clusters al set de datos escalado.
</t>
      </text>
    </comment>
    <comment ref="J8" authorId="29" shapeId="0" xr:uid="{1A2D68A7-AECD-4F74-9908-0E417E45786F}">
      <text>
        <t>[Comentario encadenado]
Su versión de Excel le permite leer este comentario encadenado; sin embargo, las ediciones que se apliquen se quitarán si el archivo se abre en una versión más reciente de Excel. Más información: https://go.microsoft.com/fwlink/?linkid=870924
Comentario:
    Hizo las pruebas de clusters sobre el set de datos con el clusters equivocado eliminado.
El plot en 3D usted no pintó los clusters.</t>
      </text>
    </comment>
    <comment ref="F9" authorId="30" shapeId="0" xr:uid="{BA64BEDD-B747-4E1F-8B8D-76A6E3A16B95}">
      <text>
        <t>[Comentario encadenado]
Su versión de Excel le permite leer este comentario encadenado; sin embargo, las ediciones que se apliquen se quitarán si el archivo se abre en una versión más reciente de Excel. Más información: https://go.microsoft.com/fwlink/?linkid=870924
Comentario:
    ¿Por qué nueva3 con Murder estarían correlacionadas?</t>
      </text>
    </comment>
    <comment ref="H9" authorId="31" shapeId="0" xr:uid="{FAE55592-BD7F-4691-9FE5-F80B9CD9A9E7}">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Bien. Aunque esperaba más en la fundamentación técnica en virtud de los parámetros o indicadores de calidad y estabilidad enseñados en clases.  </t>
      </text>
    </comment>
    <comment ref="I9" authorId="32" shapeId="0" xr:uid="{509123BC-4ED6-4287-B84E-87348BAC2787}">
      <text>
        <t>[Comentario encadenado]
Su versión de Excel le permite leer este comentario encadenado; sin embargo, las ediciones que se apliquen se quitarán si el archivo se abre en una versión más reciente de Excel. Más información: https://go.microsoft.com/fwlink/?linkid=870924
Comentario:
    Solicité al dataframe original. Y usted trajo los clusters al set de datos escalado.</t>
      </text>
    </comment>
    <comment ref="J9" authorId="33" shapeId="0" xr:uid="{4224E7A1-83B0-4E27-ABAF-BD95876C170C}">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Los clusters están mal generados ya que incorporó la variable clusters que es una etiqueta no una variable numérica o continuas. Debía eliminarla. Por ende también el ploteo en 3D estaría erróneo. </t>
      </text>
    </comment>
    <comment ref="K9" authorId="34" shapeId="0" xr:uid="{C005E838-D192-453F-838C-D8B443EC56B2}">
      <text>
        <t>[Comentario encadenado]
Su versión de Excel le permite leer este comentario encadenado; sin embargo, las ediciones que se apliquen se quitarán si el archivo se abre en una versión más reciente de Excel. Más información: https://go.microsoft.com/fwlink/?linkid=870924
Comentario:
    No respondió a lo que se preguntó.</t>
      </text>
    </comment>
    <comment ref="E10" authorId="35" shapeId="0" xr:uid="{1877E814-5E2B-4C8A-8B31-180F19F14A64}">
      <text>
        <t>[Comentario encadenado]
Su versión de Excel le permite leer este comentario encadenado; sin embargo, las ediciones que se apliquen se quitarán si el archivo se abre en una versión más reciente de Excel. Más información: https://go.microsoft.com/fwlink/?linkid=870924
Comentario:
    . ¿Y la variable 3, por qué no está en su set de datos?</t>
      </text>
    </comment>
    <comment ref="H10" authorId="36" shapeId="0" xr:uid="{4EAB7B03-56F6-4601-9136-D13FFBCCD714}">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Coincido con las lecturas realizadas en las letra a. Pero me hubiese esperado que se refiriera a los parámetros técnicos de estabilidad y calidad de clusters que enseñé y ejecutamos en clases, uno por uno. </t>
      </text>
    </comment>
    <comment ref="I10" authorId="37" shapeId="0" xr:uid="{3C2DE998-91B3-40A3-B42E-D3160337326F}">
      <text>
        <t>[Comentario encadenado]
Su versión de Excel le permite leer este comentario encadenado; sin embargo, las ediciones que se apliquen se quitarán si el archivo se abre en una versión más reciente de Excel. Más información: https://go.microsoft.com/fwlink/?linkid=870924
Comentario:
    Solicité al dataframe original. Y usted trajo los clusters al set de datos escalado.</t>
      </text>
    </comment>
    <comment ref="J10" authorId="38" shapeId="0" xr:uid="{66795050-5912-45AD-A94A-7C54D05E8B1D}">
      <text>
        <t>[Comentario encadenado]
Su versión de Excel le permite leer este comentario encadenado; sin embargo, las ediciones que se apliquen se quitarán si el archivo se abre en una versión más reciente de Excel. Más información: https://go.microsoft.com/fwlink/?linkid=870924
Comentario:
    . En la letra a. es correcto que haya eliminado los registros del cluster número 2. Pero no explicó la razón.
. En la letra b. los clusters están mal generados ya que incorporó la variable clusters que es una etiqueta no una variable numérica o continuas. Debía eliminarla. Por ende también el ploteo en 3D estaría erróneo. 
. Además, en la letra c. no pintó los clusters. No se pueden observar.</t>
      </text>
    </comment>
    <comment ref="F11" authorId="39" shapeId="0" xr:uid="{3F74A5D7-F14B-47C6-8A6A-9439171FAE12}">
      <text>
        <t>[Comentario encadenado]
Su versión de Excel le permite leer este comentario encadenado; sin embargo, las ediciones que se apliquen se quitarán si el archivo se abre en una versión más reciente de Excel. Más información: https://go.microsoft.com/fwlink/?linkid=870924
Comentario:
    ¿Por qué no respondió a la pregunta? ¿Cuáles son las variables correlacionadas?</t>
      </text>
    </comment>
    <comment ref="G11" authorId="40" shapeId="0" xr:uid="{25E3CB36-A0DF-40D4-B7BE-1A4264FE54B7}">
      <text>
        <t>[Comentario encadenado]
Su versión de Excel le permite leer este comentario encadenado; sin embargo, las ediciones que se apliquen se quitarán si el archivo se abre en una versión más reciente de Excel. Más información: https://go.microsoft.com/fwlink/?linkid=870924
Comentario:
    . Otra vez, ¿si lo hizo bien por qué no respondió a la pregunta?</t>
      </text>
    </comment>
    <comment ref="H11" authorId="41" shapeId="0" xr:uid="{62C15E78-34B6-4970-BF13-59E00BF8B190}">
      <text>
        <t>[Comentario encadenado]
Su versión de Excel le permite leer este comentario encadenado; sin embargo, las ediciones que se apliquen se quitarán si el archivo se abre en una versión más reciente de Excel. Más información: https://go.microsoft.com/fwlink/?linkid=870924
Comentario:
    . En la pregunta c. usted no identificó (pintó) los clusters. Es lo que se pide.</t>
      </text>
    </comment>
    <comment ref="J11" authorId="42" shapeId="0" xr:uid="{6498322A-1774-487F-AB19-1FE75A6DEB26}">
      <text>
        <t>[Comentario encadenado]
Su versión de Excel le permite leer este comentario encadenado; sin embargo, las ediciones que se apliquen se quitarán si el archivo se abre en una versión más reciente de Excel. Más información: https://go.microsoft.com/fwlink/?linkid=870924
Comentario:
    . En la letra a. es correcto que haya eliminado los registros del cluster número 13 y 15. Pero no explicó la razón.
. En la letra b, hizo lo mismo que en la letra a; lo hizo correctamente pero no respondió. Recuerde que está presentando a negocio. Debe redactar y argumentar la recomendación.
. En la respuesta c, no pintó los clusters.</t>
      </text>
    </comment>
    <comment ref="K11" authorId="43" shapeId="0" xr:uid="{1FE87DD5-01DB-4CA3-8B1A-BFE8EACC94E2}">
      <text>
        <t>[Comentario encadenado]
Su versión de Excel le permite leer este comentario encadenado; sin embargo, las ediciones que se apliquen se quitarán si el archivo se abre en una versión más reciente de Excel. Más información: https://go.microsoft.com/fwlink/?linkid=870924
Comentario:
    . ¿Por qué no hizo lo que se le solicitó si sabía hacerlo? Le remití hasta un set de datos con los valores comerciales.</t>
      </text>
    </comment>
    <comment ref="G12" authorId="44" shapeId="0" xr:uid="{5B289479-4E95-4DCE-B51F-04F19A8DD6A7}">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Error in rgl.material0(color = NULL, alpha = 1, lit = TRUE, ambient = "#000000",  : 
  There must be at least one color
Esto pasó porque debía crear la variable u objeto color y no lo hizo.
</t>
      </text>
    </comment>
    <comment ref="H12" authorId="45" shapeId="0" xr:uid="{4AEB29BA-9B78-47C2-88FA-CE861BAAEE15}">
      <text>
        <t>[Comentario encadenado]
Su versión de Excel le permite leer este comentario encadenado; sin embargo, las ediciones que se apliquen se quitarán si el archivo se abre en una versión más reciente de Excel. Más información: https://go.microsoft.com/fwlink/?linkid=870924
Comentario:
    Para la letra a, bien la metodología que ocupó. Pero hubiese esperado que se refiriera a los indicadores d estabilidad interna y calidad de los clusters enseñadas.
. ¿Por qué no hizo la letra c?</t>
      </text>
    </comment>
    <comment ref="I12" authorId="46" shapeId="0" xr:uid="{385F83E0-665B-4F95-8232-84CC20B15135}">
      <text>
        <t>[Comentario encadenado]
Su versión de Excel le permite leer este comentario encadenado; sin embargo, las ediciones que se apliquen se quitarán si el archivo se abre en una versión más reciente de Excel. Más información: https://go.microsoft.com/fwlink/?linkid=870924
Comentario:
    Solicité al dataframe original. Y usted trajo los clusters al set de datos escalado.</t>
      </text>
    </comment>
    <comment ref="J12" authorId="47" shapeId="0" xr:uid="{5B2B8610-4AD3-4888-B779-0D55FD8F93B6}">
      <text>
        <t>[Comentario encadenado]
Su versión de Excel le permite leer este comentario encadenado; sin embargo, las ediciones que se apliquen se quitarán si el archivo se abre en una versión más reciente de Excel. Más información: https://go.microsoft.com/fwlink/?linkid=870924
Comentario:
    . ¿Por qué no hizo la letra c?. Lo enseñé y lo envié incluso por correo electrónico.</t>
      </text>
    </comment>
    <comment ref="F13" authorId="48" shapeId="0" xr:uid="{9BEF1D8F-C3AB-4C38-9528-01E8CAC24411}">
      <text>
        <t>[Comentario encadenado]
Su versión de Excel le permite leer este comentario encadenado; sin embargo, las ediciones que se apliquen se quitarán si el archivo se abre en una versión más reciente de Excel. Más información: https://go.microsoft.com/fwlink/?linkid=870924
Comentario:
    . ¿Por qué nombró sólo algunas variables correlacionadas si se encuentran todas altamente correlacionadas menos rape?</t>
      </text>
    </comment>
    <comment ref="G13" authorId="49" shapeId="0" xr:uid="{E7C0BF3D-9A4B-4370-AC8D-6317EF2D331B}">
      <text>
        <t>[Comentario encadenado]
Su versión de Excel le permite leer este comentario encadenado; sin embargo, las ediciones que se apliquen se quitarán si el archivo se abre en una versión más reciente de Excel. Más información: https://go.microsoft.com/fwlink/?linkid=870924
Comentario:
    . El plot presenta evidentes outliers hipotéticos.</t>
      </text>
    </comment>
    <comment ref="H13" authorId="50" shapeId="0" xr:uid="{C5179281-D44D-4BB4-89DE-A1784609F524}">
      <text>
        <t>[Comentario encadenado]
Su versión de Excel le permite leer este comentario encadenado; sin embargo, las ediciones que se apliquen se quitarán si el archivo se abre en una versión más reciente de Excel. Más información: https://go.microsoft.com/fwlink/?linkid=870924
Comentario:
    . En la letra a. las técnicas adicionales solicitadas no fueron ejecutadas correctamente.
. En la letra c. no pintó los clusters.</t>
      </text>
    </comment>
    <comment ref="I13" authorId="51" shapeId="0" xr:uid="{3F59BACB-6B7D-430B-9076-BBB5D08401C5}">
      <text>
        <t>[Comentario encadenado]
Su versión de Excel le permite leer este comentario encadenado; sin embargo, las ediciones que se apliquen se quitarán si el archivo se abre en una versión más reciente de Excel. Más información: https://go.microsoft.com/fwlink/?linkid=870924
Comentario:
    . Solicité al dataframe original. Y usted trajo los clusters al set de datos escalado.</t>
      </text>
    </comment>
    <comment ref="J13" authorId="52" shapeId="0" xr:uid="{4AC305F1-3662-4AFE-BA68-491038AB9FAD}">
      <text>
        <t>[Comentario encadenado]
Su versión de Excel le permite leer este comentario encadenado; sin embargo, las ediciones que se apliquen se quitarán si el archivo se abre en una versión más reciente de Excel. Más información: https://go.microsoft.com/fwlink/?linkid=870924
Comentario:
    . ¿Y el análisis solicitado en la letra b? Recuerde que tiene que convencer a su equipo técnico y luego a negocio. Referirse a los parámetros e indicadores de estabilidad interna y calidad, de los clusters.</t>
      </text>
    </comment>
    <comment ref="F14" authorId="53" shapeId="0" xr:uid="{CE44CB5C-8E39-43FC-A120-FFF20719C8C9}">
      <text>
        <t>[Comentario encadenado]
Su versión de Excel le permite leer este comentario encadenado; sin embargo, las ediciones que se apliquen se quitarán si el archivo se abre en una versión más reciente de Excel. Más información: https://go.microsoft.com/fwlink/?linkid=870924
Comentario:
    . ¿Por qué nombró sólo algunas variables correlacionadas si se encuentran todas altamente correlacionadas menos rape?</t>
      </text>
    </comment>
    <comment ref="G14" authorId="54" shapeId="0" xr:uid="{DD8CA0E8-1616-4CD7-AF98-E90FB9AF6C19}">
      <text>
        <t>[Comentario encadenado]
Su versión de Excel le permite leer este comentario encadenado; sin embargo, las ediciones que se apliquen se quitarán si el archivo se abre en una versión más reciente de Excel. Más información: https://go.microsoft.com/fwlink/?linkid=870924
Comentario:
    . El plot presenta tres evidentes outliers hipotéticos.</t>
      </text>
    </comment>
    <comment ref="H14" authorId="55" shapeId="0" xr:uid="{E8E1C6C4-FED8-41DC-8C59-96E16FD25AD7}">
      <text>
        <t>[Comentario encadenado]
Su versión de Excel le permite leer este comentario encadenado; sin embargo, las ediciones que se apliquen se quitarán si el archivo se abre en una versión más reciente de Excel. Más información: https://go.microsoft.com/fwlink/?linkid=870924
Comentario:
    . En la letra a. ¿y la fundamentación técnica? No la redactó. Fue lo que se solicitó. Recuerde que está presentando a negocio. Y no hizo referencia a ningún parámetro o indicador de estabilidad interna y calidad de clusters enseñados.
. ¿Y en la letra c por qué no pintó los clusters?</t>
      </text>
    </comment>
    <comment ref="I14" authorId="56" shapeId="0" xr:uid="{3F2CEA14-AF56-4FA5-A689-3333F4A256AA}">
      <text>
        <t>[Comentario encadenado]
Su versión de Excel le permite leer este comentario encadenado; sin embargo, las ediciones que se apliquen se quitarán si el archivo se abre en una versión más reciente de Excel. Más información: https://go.microsoft.com/fwlink/?linkid=870924
Comentario:
    Solicité al dataframe original. Y usted trajo los clusters al set de datos escalado.</t>
      </text>
    </comment>
    <comment ref="J14" authorId="57" shapeId="0" xr:uid="{5F3167F0-8D46-4CED-97DF-A7E518AAE1FC}">
      <text>
        <t>[Comentario encadenado]
Su versión de Excel le permite leer este comentario encadenado; sin embargo, las ediciones que se apliquen se quitarán si el archivo se abre en una versión más reciente de Excel. Más información: https://go.microsoft.com/fwlink/?linkid=870924
Comentario:
    . Para la letra a ¿Por qué no borró también el cluster número 5?
. Para la letra b le faltó utilizar a lo menos una técnica adicional. Y hacer referencia a los parámetros técnicos enseñados para medir la calidad y estabilidad interna de clusters.
. La letra c lo enseñé en clases. Incluso lo envié por correo electrónico además.</t>
      </text>
    </comment>
    <comment ref="G15" authorId="58" shapeId="0" xr:uid="{C43DB113-D377-4B5A-8FC9-8340A04BE9F4}">
      <text>
        <t>[Comentario encadenado]
Su versión de Excel le permite leer este comentario encadenado; sin embargo, las ediciones que se apliquen se quitarán si el archivo se abre en una versión más reciente de Excel. Más información: https://go.microsoft.com/fwlink/?linkid=870924
Comentario:
    . No escaló.</t>
      </text>
    </comment>
    <comment ref="H15" authorId="59" shapeId="0" xr:uid="{3282DDA2-CE44-4811-AACA-F65445E5E765}">
      <text>
        <t>[Comentario encadenado]
Su versión de Excel le permite leer este comentario encadenado; sin embargo, las ediciones que se apliquen se quitarán si el archivo se abre en una versión más reciente de Excel. Más información: https://go.microsoft.com/fwlink/?linkid=870924
Comentario:
    . En la pregunta 6.a hubiese esperado que se refiriera a cada parámetro o indicador de estabilidad y calidad de los clusters. Ese hubiese sido un análisis técnico. Y hubiese seleccionado 18 K. 
. No escaló.</t>
      </text>
    </comment>
    <comment ref="J15" authorId="60" shapeId="0" xr:uid="{90EF6A45-095D-4D94-B0B9-084E8DC11F48}">
      <text>
        <t>[Comentario encadenado]
Su versión de Excel le permite leer este comentario encadenado; sin embargo, las ediciones que se apliquen se quitarán si el archivo se abre en una versión más reciente de Excel. Más información: https://go.microsoft.com/fwlink/?linkid=870924
Comentario:
    . En la letra a lo había hecho bien, pero ¿porqué eliminó los registros del cluster 2? Debió haber eliminado los registros del cluster 1 que tenía 13 y no 18 como el cluster 2.
. En la letra b no escaló.
. En la letra c:
l &lt;- cbind(l, color = rep("oldlace",41)) # Creamos vector de colores
es 32 rows, no 41.</t>
      </text>
    </comment>
    <comment ref="K15" authorId="61" shapeId="0" xr:uid="{CBABA0E7-DF85-4148-941B-7B967FC4861B}">
      <text>
        <t>[Comentario encadenado]
Su versión de Excel le permite leer este comentario encadenado; sin embargo, las ediciones que se apliquen se quitarán si el archivo se abre en una versión más reciente de Excel. Más información: https://go.microsoft.com/fwlink/?linkid=870924
Comentario:
    Iba bien. Pudo haberla respondido. Se notaba que puso atención y entendía la dinámica.</t>
      </text>
    </comment>
    <comment ref="E16" authorId="62" shapeId="0" xr:uid="{985DFED8-907D-461B-8044-4E5FF7E639FC}">
      <text>
        <t>[Comentario encadenado]
Su versión de Excel le permite leer este comentario encadenado; sin embargo, las ediciones que se apliquen se quitarán si el archivo se abre en una versión más reciente de Excel. Más información: https://go.microsoft.com/fwlink/?linkid=870924
Comentario:
    La pregunta 3 solicitó lo mismo que la pregunta 2 y 1 que usted hizo correctamente, pero dividiendo la dimensión 1 con 3 y no la 2.</t>
      </text>
    </comment>
    <comment ref="G16" authorId="63" shapeId="0" xr:uid="{F83E44CB-C566-4518-85F0-5AC815F427E0}">
      <text>
        <t>[Comentario encadenado]
Su versión de Excel le permite leer este comentario encadenado; sin embargo, las ediciones que se apliquen se quitarán si el archivo se abre en una versión más reciente de Excel. Más información: https://go.microsoft.com/fwlink/?linkid=870924
Comentario:
    . No escaló.
. l$EstadosUSA &lt;- as.character(l$EstadosUSA)
Error in `$&lt;-.data.frame`(`*tmp*`, EstadosUSA, value = character(0)) : 
  replacement has 0 rows, data has 50
Ojo que utilizó una variable que no existe y por eso le arrojó error, "EstadosUSA", ¿por qué?</t>
      </text>
    </comment>
    <comment ref="H16" authorId="64" shapeId="0" xr:uid="{13A8F88B-3D97-4030-9B15-C4B75C23AAE9}">
      <text>
        <t>[Comentario encadenado]
Su versión de Excel le permite leer este comentario encadenado; sin embargo, las ediciones que se apliquen se quitarán si el archivo se abre en una versión más reciente de Excel. Más información: https://go.microsoft.com/fwlink/?linkid=870924
Comentario:
    . No escaló.
. En la pregunta a. No activó la librería clValid por eso que clValid no funcionó; ¿por qué no la activó?
En la pregunta b. solicité 100 iteraciones y no 1000; lo expliqué y lo hicimos en clases.</t>
      </text>
    </comment>
    <comment ref="J16" authorId="65" shapeId="0" xr:uid="{CA3FE77F-11D3-4271-95EA-76988918F076}">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 No escaló.
. Lo mismo que lo anterior. En la pregunta a no activó clValid. No funcionó su sintaxis. </t>
      </text>
    </comment>
    <comment ref="K16" authorId="66" shapeId="0" xr:uid="{3BA61251-7EF3-401A-A339-64DF1021F284}">
      <text>
        <t>[Comentario encadenado]
Su versión de Excel le permite leer este comentario encadenado; sin embargo, las ediciones que se apliquen se quitarán si el archivo se abre en una versión más reciente de Excel. Más información: https://go.microsoft.com/fwlink/?linkid=870924
Comentario:
    Hablar de costos altos o bajos no es una respuesta técnica ni comercial ¿Dónde están los cálculos comerciales del set de datos que usted mismo cargó?
. ¿Dónde está la fundamentación comercial del por qué elimino en un comienzo el cluster número 4?
. ¿Y la fundamentación técnica, dónde se encuentra? Si se fija no se refirió a ninguno de los parámetros o indicadores de calidad y estabilidad de clusters que enseñamos en clases y los calculamos.</t>
      </text>
    </comment>
    <comment ref="G17" authorId="67" shapeId="0" xr:uid="{44697282-9559-44BD-9420-6BDC9320806E}">
      <text>
        <t>[Comentario encadenado]
Su versión de Excel le permite leer este comentario encadenado; sin embargo, las ediciones que se apliquen se quitarán si el archivo se abre en una versión más reciente de Excel. Más información: https://go.microsoft.com/fwlink/?linkid=870924
Comentario:
    . No escaló.
. ¿Si lo hizo bien por qué no respondió a la pregunta?</t>
      </text>
    </comment>
    <comment ref="H17" authorId="68" shapeId="0" xr:uid="{A61DA18B-DF1D-4DA5-B9F4-A65B59B2DBC7}">
      <text>
        <t>[Comentario encadenado]
Su versión de Excel le permite leer este comentario encadenado; sin embargo, las ediciones que se apliquen se quitarán si el archivo se abre en una versión más reciente de Excel. Más información: https://go.microsoft.com/fwlink/?linkid=870924
Comentario:
    . En la pregunta a. usted dice "#Se recomienda PAM con 20 y Kmeans con 2 k" . Enseñé en clases que con la librería clValid no se deben tener en cuenta el mínimo y máximo de clusters testeado en la sintaxis. Expliqué las razones técnicas y están anotadas en el script de la clase que vimos. Y usted no lo leyó y/o no puso atención. Lo repetí.
. En la pregunta b. no escaló antes de generar los clusters.
. En la pregunta c. usted no identificó (pintó) los clusters. Esto es porque 1 y 2 es una variable char, etiqueta, texto, no numerico. Debió incorporarla entre comillas.
j$color &lt;- ifelse(j$Clusters_Kmeans_2K_ == 1, "yellow", j$color)
j$color &lt;- ifelse(j$Clusters_Kmeans_2K_ == 2, "blue", j$color)</t>
      </text>
    </comment>
    <comment ref="J17" authorId="69" shapeId="0" xr:uid="{779095A9-E709-4A6A-B3EF-1A8DC03629F4}">
      <text>
        <t>[Comentario encadenado]
Su versión de Excel le permite leer este comentario encadenado; sin embargo, las ediciones que se apliquen se quitarán si el archivo se abre en una versión más reciente de Excel. Más información: https://go.microsoft.com/fwlink/?linkid=870924
Comentario:
    . Para la pregunta a, ¿por qué eliminó los registros del cluster 2? La función PIE no funcionó. La sintaxis está mal escrita. Además, con lo que ejecutó eliminó todos los registros de su set de datos. Nada se pudo realizar con posterioridad.</t>
      </text>
    </comment>
    <comment ref="F18" authorId="70" shapeId="0" xr:uid="{EC1BDEB0-5265-4ED7-A309-4AFE7443FB78}">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 ¿Por qué nombró sólo algunas variables correlacionadas si se encuentran todas altamente correlacionadas menos rape? </t>
      </text>
    </comment>
    <comment ref="G18" authorId="71" shapeId="0" xr:uid="{D6BC4404-FC94-4B99-8298-90BFEC33F20C}">
      <text>
        <t>[Comentario encadenado]
Su versión de Excel le permite leer este comentario encadenado; sin embargo, las ediciones que se apliquen se quitarán si el archivo se abre en una versión más reciente de Excel. Más información: https://go.microsoft.com/fwlink/?linkid=870924
Comentario:
    . No escaló.</t>
      </text>
    </comment>
    <comment ref="H18" authorId="72" shapeId="0" xr:uid="{50F5ABCF-6A19-4B45-9D27-DF12C46BE7C3}">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 No escaló.
. En la pregunta a, su elección no corresponde a la fundamentación técnica que entregó.
</t>
      </text>
    </comment>
    <comment ref="F19" authorId="73" shapeId="0" xr:uid="{EBB66A45-18B2-4CB7-9818-D21BD5192B46}">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 ¿Por qué 9 variables si son 7?
CorrMat &lt;- cor(USArrests2[,1:9]) </t>
      </text>
    </comment>
    <comment ref="G19" authorId="74" shapeId="0" xr:uid="{12005D53-292F-4DD2-9D41-C3730B55F841}">
      <text>
        <t>[Comentario encadenado]
Su versión de Excel le permite leer este comentario encadenado; sin embargo, las ediciones que se apliquen se quitarán si el archivo se abre en una versión más reciente de Excel. Más información: https://go.microsoft.com/fwlink/?linkid=870924
Comentario:
    . Lo enseñé en clases. Debió definir la sintaxis u objeto color. Por eso arrojó el siguiente error:
Error in rgl.material0(color = NULL, alpha = 1, lit = TRUE, ambient = "#000000",  : 
  There must be at least one color</t>
      </text>
    </comment>
    <comment ref="H19" authorId="75" shapeId="0" xr:uid="{DA484678-7AA3-4F13-B266-862F1848B83A}">
      <text>
        <t>[Comentario encadenado]
Su versión de Excel le permite leer este comentario encadenado; sin embargo, las ediciones que se apliquen se quitarán si el archivo se abre en una versión más reciente de Excel. Más información: https://go.microsoft.com/fwlink/?linkid=870924
Comentario:
    . ¿Y la fundamentación técnica? No la redactó. Fue lo que se solicitó. Recuerde que está presentando a negocio. Y no hizo referencia a ningún parámetro o indicador de estabilidad interna y calidad de clusters enseñados.</t>
      </text>
    </comment>
    <comment ref="I19" authorId="76" shapeId="0" xr:uid="{CB4266E0-22AA-43DE-978C-05BC31C8B392}">
      <text>
        <t>[Comentario encadenado]
Su versión de Excel le permite leer este comentario encadenado; sin embargo, las ediciones que se apliquen se quitarán si el archivo se abre en una versión más reciente de Excel. Más información: https://go.microsoft.com/fwlink/?linkid=870924
Comentario:
    . ¿Qué tiene que ver el objeto km_clusters si su objeto donde se contienen los clusters usted le llamó Clusters_Kmeans_3K?</t>
      </text>
    </comment>
    <comment ref="J19" authorId="77" shapeId="0" xr:uid="{161730A7-4561-43A0-ADE9-5382B0551148}">
      <text>
        <t>[Comentario encadenado]
Su versión de Excel le permite leer este comentario encadenado; sin embargo, las ediciones que se apliquen se quitarán si el archivo se abre en una versión más reciente de Excel. Más información: https://go.microsoft.com/fwlink/?linkid=870924
Comentario:
    . En la pregunta a ¿por qué eliminó las variables UrbanPop y Rape?
solicité eliminar los registros del o de los clusters más pequeños. Lo dice la pregunta.
. En la pregunta b.  ¿y la fundamentación técnica? No la redactó. Fue lo que se solicitó. Recuerde que está presentando a negocio. Y no hizo referencia a ningún parámetro o indicador de estabilidad interna y calidad de clusters enseñados.</t>
      </text>
    </comment>
    <comment ref="F20" authorId="78" shapeId="0" xr:uid="{9CEAC6DC-E130-4588-AF5D-562B505380E0}">
      <text>
        <t>[Comentario encadenado]
Su versión de Excel le permite leer este comentario encadenado; sin embargo, las ediciones que se apliquen se quitarán si el archivo se abre en una versión más reciente de Excel. Más información: https://go.microsoft.com/fwlink/?linkid=870924
Comentario:
    Todas las variables se encuentran correlacionadas fuertemente menos rape. ¿Por qué sólo mencionó algunas?. Además, ¿porqué removería esas y no su par correlacionada? ¿Bajo qué criterio visto en clases?</t>
      </text>
    </comment>
    <comment ref="G20" authorId="79" shapeId="0" xr:uid="{CBB8C89C-7368-4D58-B19E-CDB3F31AF704}">
      <text>
        <t>[Comentario encadenado]
Su versión de Excel le permite leer este comentario encadenado; sin embargo, las ediciones que se apliquen se quitarán si el archivo se abre en una versión más reciente de Excel. Más información: https://go.microsoft.com/fwlink/?linkid=870924
Comentario:
    De acuerdo con su respuesta. Aunque agregaría "bajo una aproximación visual no se observan hipotéticamente outliers. No obstante se necesita una medida estadística y descriptiva completa para señalar aquella afirmación".</t>
      </text>
    </comment>
    <comment ref="H20" authorId="80" shapeId="0" xr:uid="{DF08D142-3DEA-4BD3-93AB-EF278FE0D9F6}">
      <text>
        <t>[Comentario encadenado]
Su versión de Excel le permite leer este comentario encadenado; sin embargo, las ediciones que se apliquen se quitarán si el archivo se abre en una versión más reciente de Excel. Más información: https://go.microsoft.com/fwlink/?linkid=870924
Comentario:
    . En la pregunta 6.a. enseñé en clases que con la librería clValid no se deben tener en cuenta el mínimo y máximo de clusters testeado en la sintaxis. Expliqué las razones técnicas y están anotadas en el script de la clase que vimos. Y usted no lo leyó y/o no puso atención dad o que seleccionó 2 y 7. Lo repetí.
Tampoco para la misma letra ocupó una segunda técnica. 
. Para la letra b usted no puso atención y/o no leyó el material pasado en clases; es kmeans el algoritmo o la distancia altamente sensible a los outliers. Y di la explicación aritmética del porqué la hipotenusa o euclidiana es sensible a los valores atípicos mínimos o máximos (outliers).
. Para la letra c solicité el ploteo en 3D y no en 2D.</t>
      </text>
    </comment>
    <comment ref="I20" authorId="81" shapeId="0" xr:uid="{22B373C2-F101-47F7-99AE-735B25926717}">
      <text>
        <t>[Comentario encadenado]
Su versión de Excel le permite leer este comentario encadenado; sin embargo, las ediciones que se apliquen se quitarán si el archivo se abre en una versión más reciente de Excel. Más información: https://go.microsoft.com/fwlink/?linkid=870924
Comentario:
    Solicité al dataframe original. Y usted trajo los clusters al set de datos escalado.</t>
      </text>
    </comment>
    <comment ref="F21" authorId="82" shapeId="0" xr:uid="{04F90F8D-1ADB-4658-BCAC-25322C693DCA}">
      <text>
        <t>[Comentario encadenado]
Su versión de Excel le permite leer este comentario encadenado; sin embargo, las ediciones que se apliquen se quitarán si el archivo se abre en una versión más reciente de Excel. Más información: https://go.microsoft.com/fwlink/?linkid=870924
Comentario:
    Señaló menor a 0.8 cuando se deben remover las que son mayor o igual a 0.8. Además, ¿porqué removería esas y no su par correlacionada? ¿Bajo qué criterio visto en clases?</t>
      </text>
    </comment>
    <comment ref="H21" authorId="83" shapeId="0" xr:uid="{F05BF3AD-7DAE-4772-BA45-D80DF8C8D460}">
      <text>
        <t>[Comentario encadenado]
Su versión de Excel le permite leer este comentario encadenado; sin embargo, las ediciones que se apliquen se quitarán si el archivo se abre en una versión más reciente de Excel. Más información: https://go.microsoft.com/fwlink/?linkid=870924
Comentario:
    . En la pregunta 6.a. enseñé en clases que con la librería clValid no se deben tener en cuenta el mínimo y máximo de clusters testeado en la sintaxis. Expliqué las razones técnicas y están anotadas en el script de la clase que vimos. Y usted no lo leyó y/o no puso atención dad o que seleccionó 2. Lo repetí. Por eso es importante referirse a los parámetros de calidad y estabilidad que enseñé en clases.
. Para la pregunta b, lo realizó con 4 siendo que en la pregunta anterior recomendó 2 ¿por qué?
Además no puso atención y/o no leyó el material pasado en clases; es kmeans el algoritmo o la distancia altamente sensible a los outliers. Y di la explicación aritmética del porqué la hipotenusa o euclidiana es sensible a los valores atípicos mínimos o máximos (outliers).
. No realiza lo solicitado.</t>
      </text>
    </comment>
    <comment ref="D22" authorId="84" shapeId="0" xr:uid="{400C6A22-FCA1-44B9-8FEB-564DFA63B6C3}">
      <text>
        <t>[Comentario encadenado]
Su versión de Excel le permite leer este comentario encadenado; sin embargo, las ediciones que se apliquen se quitarán si el archivo se abre en una versión más reciente de Excel. Más información: https://go.microsoft.com/fwlink/?linkid=870924
Comentario:
    Ocupó el segundo dígito. Se solicitó el tercero.</t>
      </text>
    </comment>
    <comment ref="F22" authorId="85" shapeId="0" xr:uid="{3A83A943-2F93-4DDF-B326-3C66240CACF8}">
      <text>
        <t>[Comentario encadenado]
Su versión de Excel le permite leer este comentario encadenado; sin embargo, las ediciones que se apliquen se quitarán si el archivo se abre en una versión más reciente de Excel. Más información: https://go.microsoft.com/fwlink/?linkid=870924
Comentario:
    ¿Por qué el análisis de correlaciones solo lo hizo con las 4 primeras variables y no sobre las 7?</t>
      </text>
    </comment>
    <comment ref="G22" authorId="86" shapeId="0" xr:uid="{DA063144-9F3B-4EBA-9923-968E21849F2C}">
      <text>
        <t>[Comentario encadenado]
Su versión de Excel le permite leer este comentario encadenado; sin embargo, las ediciones que se apliquen se quitarán si el archivo se abre en una versión más reciente de Excel. Más información: https://go.microsoft.com/fwlink/?linkid=870924
Comentario:
    No escaló.</t>
      </text>
    </comment>
    <comment ref="H22" authorId="87" shapeId="0" xr:uid="{2104CBA4-91B6-498E-AB91-BE159492C2B9}">
      <text>
        <t>[Comentario encadenado]
Su versión de Excel le permite leer este comentario encadenado; sin embargo, las ediciones que se apliquen se quitarán si el archivo se abre en una versión más reciente de Excel. Más información: https://go.microsoft.com/fwlink/?linkid=870924
Comentario:
    . Enseñé en clases que con la librería clValid no se deben tener en cuenta el mínimo y máximo de clusters testeado en la sintaxis. Expliqué las razones técnicas y están anotadas en el script de la clase que vimos. Y usted no lo leyó y/o no puso atención. Lo repetí.
. Solicité 100 iteraciones y no 1000 iteraciones en la letra b.</t>
      </text>
    </comment>
    <comment ref="J22" authorId="88" shapeId="0" xr:uid="{3BC659F9-2842-42B7-B27B-5C83CB65919E}">
      <text>
        <t>[Comentario encadenado]
Su versión de Excel le permite leer este comentario encadenado; sin embargo, las ediciones que se apliquen se quitarán si el archivo se abre en una versión más reciente de Excel. Más información: https://go.microsoft.com/fwlink/?linkid=870924
Comentario:
    . En la letra a clusterizó con las etiquetas Clusters_Kmeans_4K_  y Clusters_Kmeans_17K_. Son etiquetas no numéricas. Indican el número de clusters o el nombre del cliusters y no la cantidad. No es una variable numérica. Lo expliqué en clases.
. Su código no funcionó para el ploteo en 3D toda vez que usted quiso reemplazar los colores en la variable Clusters_Kmeans_2K_ cuando debía ser sobre la variable Clusters_Kmeans_4K_.</t>
      </text>
    </comment>
    <comment ref="D23" authorId="89" shapeId="0" xr:uid="{BB6080CC-0AD9-4EB2-BA14-A7EE11D59C7E}">
      <text>
        <t>[Comentario encadenado]
Su versión de Excel le permite leer este comentario encadenado; sin embargo, las ediciones que se apliquen se quitarán si el archivo se abre en una versión más reciente de Excel. Más información: https://go.microsoft.com/fwlink/?linkid=870924
Comentario:
    . No generó la variable solicitada en el set de datos solicitado.</t>
      </text>
    </comment>
    <comment ref="F23" authorId="90" shapeId="0" xr:uid="{D0F130EC-923B-4D3B-8064-858EA296A31B}">
      <text>
        <t>[Comentario encadenado]
Su versión de Excel le permite leer este comentario encadenado; sin embargo, las ediciones que se apliquen se quitarán si el archivo se abre en una versión más reciente de Excel. Más información: https://go.microsoft.com/fwlink/?linkid=870924
Comentario:
    ¿Y las demás variables correlacionadas, por qué no las mencionó? Además, ¿porqué removería esas y no su par correlacionada? ¿Bajo qué criterio visto en clases?</t>
      </text>
    </comment>
    <comment ref="F24" authorId="91" shapeId="0" xr:uid="{B082254F-137F-4157-94C3-03AA41C50387}">
      <text>
        <t>[Comentario encadenado]
Su versión de Excel le permite leer este comentario encadenado; sin embargo, las ediciones que se apliquen se quitarán si el archivo se abre en una versión más reciente de Excel. Más información: https://go.microsoft.com/fwlink/?linkid=870924
Comentario:
    No mencionó la variable "nuevovector" ¿Por qué? Además, ¿porqué removería esas y no su par correlacionada? ¿Bajo qué criterio visto en clases?</t>
      </text>
    </comment>
    <comment ref="F25" authorId="92" shapeId="0" xr:uid="{0D2EC9D5-465F-4F10-A0A6-CAF0D94A3ECA}">
      <text>
        <t>[Comentario encadenado]
Su versión de Excel le permite leer este comentario encadenado; sin embargo, las ediciones que se apliquen se quitarán si el archivo se abre en una versión más reciente de Excel. Más información: https://go.microsoft.com/fwlink/?linkid=870924
Comentario:
    No respondió a lo solicitado. Además que las correlaciones las calculó en las variables del set de dato de origen dejando afuera las creadas; ¿por qué?.</t>
      </text>
    </comment>
    <comment ref="H25" authorId="93" shapeId="0" xr:uid="{C42901BC-C797-43FC-9DDF-BCC2D9436216}">
      <text>
        <t>[Comentario encadenado]
Su versión de Excel le permite leer este comentario encadenado; sin embargo, las ediciones que se apliquen se quitarán si el archivo se abre en una versión más reciente de Excel. Más información: https://go.microsoft.com/fwlink/?linkid=870924
Comentario:
    Su sintaxis no funciona. No cargó la librería correspondiente.</t>
      </text>
    </comment>
    <comment ref="F26" authorId="94" shapeId="0" xr:uid="{1CC236FF-E798-4840-8607-F91EE1C2D7C6}">
      <text>
        <t>[Comentario encadenado]
Su versión de Excel le permite leer este comentario encadenado; sin embargo, las ediciones que se apliquen se quitarán si el archivo se abre en una versión más reciente de Excel. Más información: https://go.microsoft.com/fwlink/?linkid=870924
Comentario:
    . ¿Por qué eliminó las variables que creó?
. ¿Por qué eliminó las variables correlacionadas si el problema dice lo contrario?</t>
      </text>
    </comment>
  </commentList>
</comments>
</file>

<file path=xl/sharedStrings.xml><?xml version="1.0" encoding="utf-8"?>
<sst xmlns="http://schemas.openxmlformats.org/spreadsheetml/2006/main" count="43" uniqueCount="15">
  <si>
    <t>Pregunta 1</t>
  </si>
  <si>
    <t>Pregunta 2</t>
  </si>
  <si>
    <t>Pregunta 3</t>
  </si>
  <si>
    <t>Pregunta 4</t>
  </si>
  <si>
    <t>Pregunta 5</t>
  </si>
  <si>
    <t>Pregunta 6</t>
  </si>
  <si>
    <t>Pregunta 7</t>
  </si>
  <si>
    <t>Pregunta 8</t>
  </si>
  <si>
    <t>Pregunta 9</t>
  </si>
  <si>
    <t>RUN</t>
  </si>
  <si>
    <t>NOTA FINAL</t>
  </si>
  <si>
    <t>Entregado</t>
  </si>
  <si>
    <t>no</t>
  </si>
  <si>
    <t>si</t>
  </si>
  <si>
    <t>Punto Base más Décima Ganada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</si>
</sst>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scheme val="minor"/>
    </font>
    <font>
      <sz val="14"/>
      <color theme="1"/>
      <name val="Calibri"/>
      <family val="2"/>
      <scheme val="minor"/>
    </font>
    <font>
      <b/>
      <sz val="14"/>
      <color theme="1"/>
      <name val="Calibri"/>
      <family val="2"/>
      <scheme val="minor"/>
    </font>
    <font>
      <sz val="8"/>
      <name val="Calibri"/>
      <family val="2"/>
      <scheme val="minor"/>
    </font>
    <font>
      <sz val="9"/>
      <color indexed="81"/>
      <name val="Tahoma"/>
      <charset val="1"/>
    </font>
  </fonts>
  <fills count="3">
    <fill>
      <patternFill patternType="none"/>
    </fill>
    <fill>
      <patternFill patternType="gray125"/>
    </fill>
    <fill>
      <patternFill patternType="solid">
        <fgColor theme="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diagonal/>
    </border>
  </borders>
  <cellStyleXfs count="1">
    <xf numFmtId="0" fontId="0" fillId="0" borderId="0"/>
  </cellStyleXfs>
  <cellXfs count="30">
    <xf numFmtId="0" fontId="0" fillId="0" borderId="0" xfId="0"/>
    <xf numFmtId="0" fontId="0" fillId="2" borderId="0" xfId="0" applyFill="1" applyAlignment="1">
      <alignment horizontal="center" vertical="center"/>
    </xf>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2" fillId="2" borderId="1" xfId="0" applyFont="1" applyFill="1" applyBorder="1" applyAlignment="1">
      <alignment horizontal="center" vertical="center"/>
    </xf>
    <xf numFmtId="0" fontId="0" fillId="0" borderId="7" xfId="0" applyBorder="1" applyAlignment="1">
      <alignment horizontal="left"/>
    </xf>
    <xf numFmtId="2" fontId="0" fillId="0" borderId="4" xfId="0" applyNumberFormat="1" applyBorder="1" applyAlignment="1">
      <alignment horizontal="center" vertical="center"/>
    </xf>
    <xf numFmtId="0" fontId="0" fillId="0" borderId="2" xfId="0" applyBorder="1" applyAlignment="1">
      <alignment horizontal="left"/>
    </xf>
    <xf numFmtId="2" fontId="0" fillId="0" borderId="5" xfId="0" applyNumberFormat="1" applyBorder="1" applyAlignment="1">
      <alignment horizontal="center"/>
    </xf>
    <xf numFmtId="0" fontId="0" fillId="0" borderId="4" xfId="0" applyBorder="1" applyAlignment="1">
      <alignment horizontal="center"/>
    </xf>
    <xf numFmtId="0" fontId="0" fillId="0" borderId="6" xfId="0" applyBorder="1" applyAlignment="1">
      <alignment horizontal="center"/>
    </xf>
    <xf numFmtId="2" fontId="0" fillId="0" borderId="4" xfId="0" applyNumberFormat="1" applyBorder="1" applyAlignment="1">
      <alignment horizontal="center"/>
    </xf>
    <xf numFmtId="0" fontId="0" fillId="0" borderId="7" xfId="0" applyBorder="1" applyAlignment="1">
      <alignment horizontal="center"/>
    </xf>
    <xf numFmtId="0" fontId="0" fillId="0" borderId="0" xfId="0" applyAlignment="1">
      <alignment horizontal="left"/>
    </xf>
    <xf numFmtId="2" fontId="0" fillId="0" borderId="6" xfId="0" applyNumberFormat="1" applyBorder="1" applyAlignment="1">
      <alignment horizontal="center" vertical="center"/>
    </xf>
    <xf numFmtId="2" fontId="0" fillId="0" borderId="0" xfId="0" applyNumberFormat="1" applyAlignment="1">
      <alignment horizontal="center"/>
    </xf>
    <xf numFmtId="2" fontId="0" fillId="0" borderId="6" xfId="0" applyNumberFormat="1" applyBorder="1" applyAlignment="1">
      <alignment horizontal="center"/>
    </xf>
    <xf numFmtId="2" fontId="0" fillId="0" borderId="7" xfId="0" applyNumberFormat="1" applyBorder="1" applyAlignment="1">
      <alignment horizontal="center"/>
    </xf>
    <xf numFmtId="0" fontId="0" fillId="2" borderId="3" xfId="0" applyFill="1" applyBorder="1" applyAlignment="1">
      <alignment horizontal="center" vertical="center" wrapText="1"/>
    </xf>
    <xf numFmtId="2" fontId="0" fillId="0" borderId="0" xfId="0" applyNumberFormat="1" applyAlignment="1">
      <alignment horizontal="center" vertical="center"/>
    </xf>
    <xf numFmtId="0" fontId="0" fillId="0" borderId="9" xfId="0" applyBorder="1" applyAlignment="1">
      <alignment horizontal="center"/>
    </xf>
    <xf numFmtId="2" fontId="0" fillId="0" borderId="8" xfId="0" applyNumberFormat="1" applyBorder="1" applyAlignment="1">
      <alignment horizontal="center" vertical="center"/>
    </xf>
    <xf numFmtId="2" fontId="0" fillId="0" borderId="8" xfId="0" applyNumberFormat="1" applyBorder="1" applyAlignment="1">
      <alignment horizontal="center"/>
    </xf>
    <xf numFmtId="2" fontId="0" fillId="0" borderId="11" xfId="0" applyNumberFormat="1" applyBorder="1" applyAlignment="1">
      <alignment horizontal="center"/>
    </xf>
    <xf numFmtId="0" fontId="0" fillId="0" borderId="0" xfId="0" applyBorder="1" applyAlignment="1">
      <alignment horizontal="left"/>
    </xf>
    <xf numFmtId="0" fontId="0" fillId="0" borderId="8" xfId="0" applyBorder="1" applyAlignment="1">
      <alignment horizontal="left"/>
    </xf>
    <xf numFmtId="2" fontId="0" fillId="0" borderId="0" xfId="0" applyNumberFormat="1" applyBorder="1" applyAlignment="1">
      <alignment horizontal="center"/>
    </xf>
    <xf numFmtId="2" fontId="0" fillId="0" borderId="10" xfId="0" applyNumberFormat="1" applyBorder="1" applyAlignment="1">
      <alignment horizontal="center" vertical="center"/>
    </xf>
    <xf numFmtId="2" fontId="0" fillId="0" borderId="0" xfId="0" applyNumberFormat="1" applyBorder="1" applyAlignment="1">
      <alignment horizontal="center" vertical="center"/>
    </xf>
    <xf numFmtId="0" fontId="1" fillId="2" borderId="1" xfId="0" applyFont="1" applyFill="1" applyBorder="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person displayName="ADRIAN ARMANDO ARANEDA TORO" id="{63D52669-EAA4-456A-BD06-CE6393292967}" userId="S::aaranedat@contraloria.cl::023a9e71-b3bb-4fd3-8375-9872edaeb009" providerId="AD"/>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F2" dT="2023-01-22T04:48:52.30" personId="{63D52669-EAA4-456A-BD06-CE6393292967}" id="{975A1374-2F65-4697-921B-6B32FB27ED10}">
    <text>Bien. Hubiese sido perfecto que terminara la respuesta señalando un criterio estadístico de la elección de una variable versus su par correlacionada. A modo de complemento de su respuesta.</text>
  </threadedComment>
  <threadedComment ref="H2" dT="2023-01-22T04:55:20.21" personId="{63D52669-EAA4-456A-BD06-CE6393292967}" id="{C64266A6-DF3A-43D4-9578-3369F08E7B86}">
    <text>. En la pregunta a. hubiese sido positivo que se hubiese referido a los restantes parámetros de estabilidad y de calidad enseñados.</text>
  </threadedComment>
  <threadedComment ref="I2" dT="2023-01-22T04:56:13.07" personId="{63D52669-EAA4-456A-BD06-CE6393292967}" id="{CD3B133C-2D5C-42EE-A401-33F7E7034693}">
    <text>Solicité al dataframe original. Y usted trajo los clusters al set de datos escalado.</text>
  </threadedComment>
  <threadedComment ref="J2" dT="2023-01-22T05:01:32.27" personId="{63D52669-EAA4-456A-BD06-CE6393292967}" id="{B78E5417-0C8D-4737-8EA2-A65C236DA9BA}">
    <text>. Para la pregunta 8 b, enseñé en clases que con la librería clValid no se deben tener en cuenta el mínimo y máximo de clusters testeado en la sintaxis. Expliqué las razones técnicas y están anotadas en el script de la clase que vimos. Viendo con las dos técnicas restantes a cValid, yo hubiese seleccionado 9, ya que hablaba con clValid.</text>
  </threadedComment>
  <threadedComment ref="K2" dT="2023-01-22T05:06:18.69" personId="{63D52669-EAA4-456A-BD06-CE6393292967}" id="{2370431C-FF57-4826-8EA2-35569EC3A7CF}">
    <text>FELICITACIONES! Usted entendió el sentido de la pregunta y puso atención en clases. Muy bien.</text>
  </threadedComment>
  <threadedComment ref="G3" dT="2023-01-23T17:10:13.17" personId="{63D52669-EAA4-456A-BD06-CE6393292967}" id="{3E057A52-2CC7-46A8-8691-0D38EBB4A8B5}">
    <text>. Recuerde agregar la palabra "hipotéticos". Recuerde que si bien, dentro de las aproximaciones visuales el plot en 3D es el más completo, el análisis visual no es determinante.</text>
  </threadedComment>
  <threadedComment ref="H3" dT="2023-01-23T17:12:52.28" personId="{63D52669-EAA4-456A-BD06-CE6393292967}" id="{D093EEF6-A388-4EE6-BE79-1F1B55DCFFB5}">
    <text>. Para la letra a. es correcta su elección ya que se encuentra fundamentado. Yo hubiese seleccionado en el orden de los 17 o 18 K.</text>
  </threadedComment>
  <threadedComment ref="J3" dT="2023-01-23T17:15:35.24" personId="{63D52669-EAA4-456A-BD06-CE6393292967}" id="{8D047966-9A11-4E21-8F81-6635DECC988D}">
    <text>. Para la letra b ¿por qué no consideró las variables nueva 1, 2 y 3?
. En la letra c, el objeto u no lo creó.</text>
  </threadedComment>
  <threadedComment ref="K3" dT="2023-01-23T17:20:16.08" personId="{63D52669-EAA4-456A-BD06-CE6393292967}" id="{B2F718D7-C1BC-45CB-8E4A-33ED9F2AA067}">
    <text>. Línea 939 Clusters_3K_KM es erróneo. Es Clusters_4K_KM el nombre de la etiqueta.
Lo mismo con la línea de código 966.
. ¿Y la conclusión? ¿La redacción? ¿No la hizo? ¿Cuál es la recomendación?. Esto no se trata solo de inspeccionar. Recuerde que está convenciendo a negocio. Y es un análisis comercial. No lo hizo.</text>
  </threadedComment>
  <threadedComment ref="G4" dT="2023-01-23T15:38:17.10" personId="{63D52669-EAA4-456A-BD06-CE6393292967}" id="{462B578F-7905-4B3A-90EC-A4AC4C05A0A6}">
    <text>. Recuerde hablar de hipotéticos. 
"   # Según la dispersiòn natural de los puntos en el espacio, evidenciamos la presencia de outliers HIPOTÉTICOS
            # en el dataset USArrests. Más es sólo una aproximación VISUAL. Se necesitan mayores análisis descriptivos y exploratorios.</text>
  </threadedComment>
  <threadedComment ref="H4" dT="2023-01-23T15:42:18.20" personId="{63D52669-EAA4-456A-BD06-CE6393292967}" id="{7ED339C9-4B1F-4534-8E26-3B5CF2C56AC3}">
    <text>. Para la pregunta a. ¿y la fundamentación técnica? No la redactó. Fue lo que se solicitó. Recuerde que está presentando a negocio. Y no hizo referencia a ningún parámetro o indicador de estabilidad interna y calidad de clusters enseñados.</text>
  </threadedComment>
  <threadedComment ref="I4" dT="2023-01-23T15:41:39.85" personId="{63D52669-EAA4-456A-BD06-CE6393292967}" id="{F3D10B85-8B1E-4A07-A9F9-3465AFB96BCF}">
    <text>. Para la pregunta a. ¿y la fundamentación técnica? No la redactó. Fue lo que se solicitó. Recuerde que está presentando a negocio. Y no hizo referencia a ningún parámetro o indicador de estabilidad interna y calidad de clusters enseñados.</text>
  </threadedComment>
  <threadedComment ref="J4" dT="2023-01-23T15:44:05.71" personId="{63D52669-EAA4-456A-BD06-CE6393292967}" id="{F994582B-55AF-42CC-81D5-31118DD1ED2D}">
    <text>. En la letra a. es correcto que haya eliminado los registros del cluster número 1. Pero no explicó la razón. Recuerde que está presentando a negocio.
. En la pregunta b ¿Por qué eliminó las variables nueva 1, nueva 2 y nueva3?
¿Por qué si todos los análisis indicaban 6 seleccionó 3? Aún con la última técnica 6 también hablaba con las tres pruebas anteriores que hizo con clValid.
Además, no hizo referencia a ningún parámetro o indicador de estabilidad interna y calidad de clusters enseñados.</text>
  </threadedComment>
  <threadedComment ref="K4" dT="2023-01-23T15:50:54.36" personId="{63D52669-EAA4-456A-BD06-CE6393292967}" id="{D661F8AD-B595-4CCE-967A-13CD9DCE9264}">
    <text>. Pudo haber respondido esta pregunta. Se notó un cierto dominio de la metodología.</text>
  </threadedComment>
  <threadedComment ref="G5" dT="2023-01-22T05:43:40.33" personId="{63D52669-EAA4-456A-BD06-CE6393292967}" id="{6D634050-A14F-4C4F-843E-78532CC3AD39}">
    <text xml:space="preserve">
. Error in rgl.material0(color = NULL, alpha = 1, lit = TRUE, ambient = "#000000",  : 
  There must be at least one color
Esto pasó porque debía crear la variable color y no desindexar los Estados.
Utilice la sintaxis enseñada en clases para dicho preprocesameinto:
library(plotly)
fig &lt;- l2 %&gt;% plot_ly(x = l2$PC1, y = l2$PC2, z = l2$PC3, type = "scatter3d", 
                     mode = 'makers', marker = list(size = 6))
fig &lt;- fig %&gt;% layout(tittle = "3D Scatter plo")
fig
En la pregunta 6 le funcionó correctamente porque es otro el preprocesamiento. </text>
  </threadedComment>
  <threadedComment ref="H5" dT="2023-01-23T19:24:39.75" personId="{63D52669-EAA4-456A-BD06-CE6393292967}" id="{7627E208-CEFD-4F95-B7CE-E596EE68E06E}">
    <text xml:space="preserve">. Esperaba más en la fundamentación técnica de la elección del óptimo de K en virtud de los parámetros o indicadores de calidad y estabilidad enseñados en clases.
</text>
  </threadedComment>
  <threadedComment ref="I5" dT="2023-01-22T05:46:52.13" personId="{63D52669-EAA4-456A-BD06-CE6393292967}" id="{44D9C0E2-0767-4839-A383-AF7178F1DE0F}">
    <text>Solicité al dataframe original. Y usted trajo los clusters al set de datos escalado.</text>
  </threadedComment>
  <threadedComment ref="J5" dT="2023-01-22T05:51:47.05" personId="{63D52669-EAA4-456A-BD06-CE6393292967}" id="{60F49819-1C46-4BFF-9B58-9BF94CB39962}">
    <text xml:space="preserve">
. Solicité en la letra 3 plotear los clusters y no el set de datos escalado; debió haber utilizado la sintaxis que enseñé para pintar los clusters una vez ploteadas las primeras 3PCA.</text>
  </threadedComment>
  <threadedComment ref="K5" dT="2023-01-22T05:55:15.14" personId="{63D52669-EAA4-456A-BD06-CE6393292967}" id="{DD637F55-2D92-4519-8287-293E5E5E9574}">
    <text>¿Y el análisis comercial de lo que intentó hacer?</text>
  </threadedComment>
  <threadedComment ref="H6" dT="2023-01-20T20:12:16.56" personId="{63D52669-EAA4-456A-BD06-CE6393292967}" id="{33031937-0C84-4766-8F74-908D8C035E35}">
    <text>Discrepo en la selección del óptimo ya que los medios adicionales hablaban en torno a los 17, 18 o 19 K también. No obstante su elección también es plausible y fundamentada. Aunque esperaba más en la fundamentación técnica en virtud de los parámetros o indicadores de calidad y estabilidad enseñados en clases.</text>
  </threadedComment>
  <threadedComment ref="I6" dT="2023-01-20T20:17:19.66" personId="{63D52669-EAA4-456A-BD06-CE6393292967}" id="{1A07CF55-D9C5-4855-AB52-B44C28EAB2C1}">
    <text>Solicité al dataframe original. Y usted trajo los clusters al set de datos escalado.</text>
  </threadedComment>
  <threadedComment ref="J6" dT="2023-01-20T20:21:07.07" personId="{63D52669-EAA4-456A-BD06-CE6393292967}" id="{B278B1CE-440F-47E3-A60E-44E04AAAF08B}">
    <text xml:space="preserve">Los clusters están mal generados ya que incorporó la variable clusters para hacerlos. Debía eliminarla. Por ende también el ploteo en 3D estaría erróneo. </text>
  </threadedComment>
  <threadedComment ref="H7" dT="2023-01-23T14:16:17.02" personId="{63D52669-EAA4-456A-BD06-CE6393292967}" id="{38738A10-F349-4373-BF66-3C7BCAD66C65}">
    <text>. En la letra a enseñé en clases que con la librería clValid no se deben tener en cuenta el mínimo y máximo de clusters testeado en la sintaxis. Expliqué las razones técnicas y están anotadas en el script de la clase que vimos. Por eso no podía seleccionar usted el número 2 como óptimo de K.
Coincido con la selección de 19 K. No obstante me hubiese esperado que hiciera referencia a los parámetros de estabilidad y calidad de clusters.
. En la letra c. no pintó los clusters.</text>
  </threadedComment>
  <threadedComment ref="I7" dT="2023-01-23T14:20:47.36" personId="{63D52669-EAA4-456A-BD06-CE6393292967}" id="{BA0608AC-7F47-43FD-807E-C5D2D7BF2C7D}">
    <text>Solicité al dataframe original. Y usted trajo los clusters al set de datos escalado.</text>
  </threadedComment>
  <threadedComment ref="J7" dT="2023-01-23T14:22:56.27" personId="{63D52669-EAA4-456A-BD06-CE6393292967}" id="{F313CD9D-ADA0-4E45-82E5-0DC66580D0CC}">
    <text>. En la letra b, no respondió. Recuerde que está presentando a negocio. Debe redactar y argumentar la recomendación.
. En la letra c ocupó la sintaxis al revés. Por eso que no funcionó:
s &lt;- rename(s,c(estados="id_estados")) # funcion rename, cambia el nombre de la variable
Cuando era:
s &lt;- rename(s,c(id_estados="estados")) # funcion rename, cambia el nombre de la variable</text>
  </threadedComment>
  <threadedComment ref="K7" dT="2023-01-23T14:30:39.88" personId="{63D52669-EAA4-456A-BD06-CE6393292967}" id="{90769CE8-8FC6-46D1-8FA2-A220C4C9970F}">
    <text xml:space="preserve">. ¿Por qué no hizo lo que se le solicitó si sabía hacerlo? Le remití hasta un set de datos con los valores comerciales.
</text>
  </threadedComment>
  <threadedComment ref="F8" dT="2023-01-21T22:18:51.51" personId="{63D52669-EAA4-456A-BD06-CE6393292967}" id="{F33D6B1D-26BD-4997-A984-A6DF8A98D6E2}">
    <text>No explicó como influiría en la calidad de los clusters.</text>
  </threadedComment>
  <threadedComment ref="H8" dT="2023-01-21T23:28:06.71" personId="{63D52669-EAA4-456A-BD06-CE6393292967}" id="{78730255-3315-4C3A-8C55-BE1BBE5709C0}">
    <text xml:space="preserve">Esperaba más en la fundamentación técnica en virtud de los parámetros o indicadores de calidad y estabilidad enseñados en clases y que usted obtuvo.  </text>
  </threadedComment>
  <threadedComment ref="I8" dT="2023-01-21T23:29:08.45" personId="{63D52669-EAA4-456A-BD06-CE6393292967}" id="{B341715E-4679-4FA8-A96E-584FB1FC608F}">
    <text xml:space="preserve">Solicité al dataframe original. Y usted trajo los clusters al set de datos escalado.
</text>
  </threadedComment>
  <threadedComment ref="J8" dT="2023-01-21T23:33:11.21" personId="{63D52669-EAA4-456A-BD06-CE6393292967}" id="{1A2D68A7-AECD-4F74-9908-0E417E45786F}">
    <text>Hizo las pruebas de clusters sobre el set de datos con el clusters equivocado eliminado.
El plot en 3D usted no pintó los clusters.</text>
  </threadedComment>
  <threadedComment ref="F9" dT="2023-01-21T20:00:50.77" personId="{63D52669-EAA4-456A-BD06-CE6393292967}" id="{BA64BEDD-B747-4E1F-8B8D-76A6E3A16B95}">
    <text>¿Por qué nueva3 con Murder estarían correlacionadas?</text>
  </threadedComment>
  <threadedComment ref="H9" dT="2023-01-21T20:06:46.56" personId="{63D52669-EAA4-456A-BD06-CE6393292967}" id="{FAE55592-BD7F-4691-9FE5-F80B9CD9A9E7}">
    <text xml:space="preserve">Bien. Aunque esperaba más en la fundamentación técnica en virtud de los parámetros o indicadores de calidad y estabilidad enseñados en clases.  </text>
  </threadedComment>
  <threadedComment ref="I9" dT="2023-01-21T20:07:45.06" personId="{63D52669-EAA4-456A-BD06-CE6393292967}" id="{509123BC-4ED6-4287-B84E-87348BAC2787}">
    <text>Solicité al dataframe original. Y usted trajo los clusters al set de datos escalado.</text>
  </threadedComment>
  <threadedComment ref="J9" dT="2023-01-21T20:11:18.19" personId="{63D52669-EAA4-456A-BD06-CE6393292967}" id="{4224E7A1-83B0-4E27-ABAF-BD95876C170C}">
    <text xml:space="preserve">Los clusters están mal generados ya que incorporó la variable clusters que es una etiqueta no una variable numérica o continuas. Debía eliminarla. Por ende también el ploteo en 3D estaría erróneo. </text>
  </threadedComment>
  <threadedComment ref="K9" dT="2023-01-21T20:19:42.51" personId="{63D52669-EAA4-456A-BD06-CE6393292967}" id="{C005E838-D192-453F-838C-D8B443EC56B2}">
    <text>No respondió a lo que se preguntó.</text>
  </threadedComment>
  <threadedComment ref="E10" dT="2023-01-22T16:28:26.70" personId="{63D52669-EAA4-456A-BD06-CE6393292967}" id="{1877E814-5E2B-4C8A-8B31-180F19F14A64}">
    <text>. ¿Y la variable 3, por qué no está en su set de datos?</text>
  </threadedComment>
  <threadedComment ref="H10" dT="2023-01-22T17:15:56.29" personId="{63D52669-EAA4-456A-BD06-CE6393292967}" id="{4EAB7B03-56F6-4601-9136-D13FFBCCD714}">
    <text xml:space="preserve">Coincido con las lecturas realizadas en las letra a. Pero me hubiese esperado que se refiriera a los parámetros técnicos de estabilidad y calidad de clusters que enseñé y ejecutamos en clases, uno por uno. </text>
  </threadedComment>
  <threadedComment ref="I10" dT="2023-01-22T17:16:32.71" personId="{63D52669-EAA4-456A-BD06-CE6393292967}" id="{3C2DE998-91B3-40A3-B42E-D3160337326F}">
    <text>Solicité al dataframe original. Y usted trajo los clusters al set de datos escalado.</text>
  </threadedComment>
  <threadedComment ref="J10" dT="2023-01-22T17:18:21.15" personId="{63D52669-EAA4-456A-BD06-CE6393292967}" id="{66795050-5912-45AD-A94A-7C54D05E8B1D}">
    <text>. En la letra a. es correcto que haya eliminado los registros del cluster número 2. Pero no explicó la razón.
. En la letra b. los clusters están mal generados ya que incorporó la variable clusters que es una etiqueta no una variable numérica o continuas. Debía eliminarla. Por ende también el ploteo en 3D estaría erróneo. 
. Además, en la letra c. no pintó los clusters. No se pueden observar.</text>
  </threadedComment>
  <threadedComment ref="F11" dT="2023-01-23T13:44:56.57" personId="{63D52669-EAA4-456A-BD06-CE6393292967}" id="{3F74A5D7-F14B-47C6-8A6A-9439171FAE12}">
    <text>¿Por qué no respondió a la pregunta? ¿Cuáles son las variables correlacionadas?</text>
  </threadedComment>
  <threadedComment ref="G11" dT="2023-01-23T13:46:30.45" personId="{63D52669-EAA4-456A-BD06-CE6393292967}" id="{25E3CB36-A0DF-40D4-B7BE-1A4264FE54B7}">
    <text>. Otra vez, ¿si lo hizo bien por qué no respondió a la pregunta?</text>
  </threadedComment>
  <threadedComment ref="H11" dT="2023-01-23T13:49:59.84" personId="{63D52669-EAA4-456A-BD06-CE6393292967}" id="{62C15E78-34B6-4970-BF13-59E00BF8B190}">
    <text>. En la pregunta c. usted no identificó (pintó) los clusters. Es lo que se pide.</text>
  </threadedComment>
  <threadedComment ref="J11" dT="2023-01-23T13:53:31.65" personId="{63D52669-EAA4-456A-BD06-CE6393292967}" id="{6498322A-1774-487F-AB19-1FE75A6DEB26}">
    <text>. En la letra a. es correcto que haya eliminado los registros del cluster número 13 y 15. Pero no explicó la razón.
. En la letra b, hizo lo mismo que en la letra a; lo hizo correctamente pero no respondió. Recuerde que está presentando a negocio. Debe redactar y argumentar la recomendación.
. En la respuesta c, no pintó los clusters.</text>
  </threadedComment>
  <threadedComment ref="K11" dT="2023-01-23T13:59:12.79" personId="{63D52669-EAA4-456A-BD06-CE6393292967}" id="{1FE87DD5-01DB-4CA3-8B1A-BFE8EACC94E2}">
    <text>. ¿Por qué no hizo lo que se le solicitó si sabía hacerlo? Le remití hasta un set de datos con los valores comerciales.</text>
  </threadedComment>
  <threadedComment ref="G12" dT="2023-01-23T17:28:44.86" personId="{63D52669-EAA4-456A-BD06-CE6393292967}" id="{5B289479-4E95-4DCE-B51F-04F19A8DD6A7}">
    <text xml:space="preserve">Error in rgl.material0(color = NULL, alpha = 1, lit = TRUE, ambient = "#000000",  : 
  There must be at least one color
Esto pasó porque debía crear la variable u objeto color y no lo hizo.
</text>
  </threadedComment>
  <threadedComment ref="H12" dT="2023-01-23T17:31:04.00" personId="{63D52669-EAA4-456A-BD06-CE6393292967}" id="{4AEB29BA-9B78-47C2-88FA-CE861BAAEE15}">
    <text>Para la letra a, bien la metodología que ocupó. Pero hubiese esperado que se refiriera a los indicadores d estabilidad interna y calidad de los clusters enseñadas.
. ¿Por qué no hizo la letra c?</text>
  </threadedComment>
  <threadedComment ref="I12" dT="2023-01-23T17:32:55.36" personId="{63D52669-EAA4-456A-BD06-CE6393292967}" id="{385F83E0-665B-4F95-8232-84CC20B15135}">
    <text>Solicité al dataframe original. Y usted trajo los clusters al set de datos escalado.</text>
  </threadedComment>
  <threadedComment ref="J12" dT="2023-01-23T17:36:25.93" personId="{63D52669-EAA4-456A-BD06-CE6393292967}" id="{5B2B8610-4AD3-4888-B779-0D55FD8F93B6}">
    <text>. ¿Por qué no hizo la letra c?. Lo enseñé y lo envié incluso por correo electrónico.</text>
  </threadedComment>
  <threadedComment ref="F13" dT="2023-01-24T03:57:31.94" personId="{63D52669-EAA4-456A-BD06-CE6393292967}" id="{9BEF1D8F-C3AB-4C38-9528-01E8CAC24411}">
    <text>. ¿Por qué nombró sólo algunas variables correlacionadas si se encuentran todas altamente correlacionadas menos rape?</text>
  </threadedComment>
  <threadedComment ref="G13" dT="2023-01-24T04:00:04.96" personId="{63D52669-EAA4-456A-BD06-CE6393292967}" id="{E7C0BF3D-9A4B-4370-AC8D-6317EF2D331B}">
    <text>. El plot presenta evidentes outliers hipotéticos.</text>
  </threadedComment>
  <threadedComment ref="H13" dT="2023-01-24T04:02:47.01" personId="{63D52669-EAA4-456A-BD06-CE6393292967}" id="{C5179281-D44D-4BB4-89DE-A1784609F524}">
    <text>. En la letra a. las técnicas adicionales solicitadas no fueron ejecutadas correctamente.
. En la letra c. no pintó los clusters.</text>
  </threadedComment>
  <threadedComment ref="I13" dT="2023-01-24T04:04:43.53" personId="{63D52669-EAA4-456A-BD06-CE6393292967}" id="{3F59BACB-6B7D-430B-9076-BBB5D08401C5}">
    <text>. Solicité al dataframe original. Y usted trajo los clusters al set de datos escalado.</text>
  </threadedComment>
  <threadedComment ref="J13" dT="2023-01-24T04:08:55.70" personId="{63D52669-EAA4-456A-BD06-CE6393292967}" id="{4AC305F1-3662-4AFE-BA68-491038AB9FAD}">
    <text>. ¿Y el análisis solicitado en la letra b? Recuerde que tiene que convencer a su equipo técnico y luego a negocio. Referirse a los parámetros e indicadores de estabilidad interna y calidad, de los clusters.</text>
  </threadedComment>
  <threadedComment ref="F14" dT="2023-01-23T15:54:45.83" personId="{63D52669-EAA4-456A-BD06-CE6393292967}" id="{CE44CB5C-8E39-43FC-A120-FFF20719C8C9}">
    <text>. ¿Por qué nombró sólo algunas variables correlacionadas si se encuentran todas altamente correlacionadas menos rape?</text>
  </threadedComment>
  <threadedComment ref="G14" dT="2023-01-23T15:59:38.90" personId="{63D52669-EAA4-456A-BD06-CE6393292967}" id="{DD8CA0E8-1616-4CD7-AF98-E90FB9AF6C19}">
    <text>. El plot presenta tres evidentes outliers hipotéticos.</text>
  </threadedComment>
  <threadedComment ref="H14" dT="2023-01-23T16:47:43.08" personId="{63D52669-EAA4-456A-BD06-CE6393292967}" id="{E8E1C6C4-FED8-41DC-8C59-96E16FD25AD7}">
    <text>. En la letra a. ¿y la fundamentación técnica? No la redactó. Fue lo que se solicitó. Recuerde que está presentando a negocio. Y no hizo referencia a ningún parámetro o indicador de estabilidad interna y calidad de clusters enseñados.
. ¿Y en la letra c por qué no pintó los clusters?</text>
  </threadedComment>
  <threadedComment ref="I14" dT="2023-01-23T16:48:24.13" personId="{63D52669-EAA4-456A-BD06-CE6393292967}" id="{3F2CEA14-AF56-4FA5-A689-3333F4A256AA}">
    <text>Solicité al dataframe original. Y usted trajo los clusters al set de datos escalado.</text>
  </threadedComment>
  <threadedComment ref="J14" dT="2023-01-23T16:49:38.53" personId="{63D52669-EAA4-456A-BD06-CE6393292967}" id="{5F3167F0-8D46-4CED-97DF-A7E518AAE1FC}">
    <text>. Para la letra a ¿Por qué no borró también el cluster número 5?
. Para la letra b le faltó utilizar a lo menos una técnica adicional. Y hacer referencia a los parámetros técnicos enseñados para medir la calidad y estabilidad interna de clusters.
. La letra c lo enseñé en clases. Incluso lo envié por correo electrónico además.</text>
  </threadedComment>
  <threadedComment ref="G15" dT="2023-01-22T05:15:03.83" personId="{63D52669-EAA4-456A-BD06-CE6393292967}" id="{C43DB113-D377-4B5A-8FC9-8340A04BE9F4}">
    <text>. No escaló.</text>
  </threadedComment>
  <threadedComment ref="H15" dT="2023-01-22T05:17:57.03" personId="{63D52669-EAA4-456A-BD06-CE6393292967}" id="{3282DDA2-CE44-4811-AACA-F65445E5E765}">
    <text>. En la pregunta 6.a hubiese esperado que se refiriera a cada parámetro o indicador de estabilidad y calidad de los clusters. Ese hubiese sido un análisis técnico. Y hubiese seleccionado 18 K. 
. No escaló.</text>
  </threadedComment>
  <threadedComment ref="J15" dT="2023-01-22T05:23:56.95" personId="{63D52669-EAA4-456A-BD06-CE6393292967}" id="{90EF6A45-095D-4D94-B0B9-084E8DC11F48}">
    <text>. En la letra a lo había hecho bien, pero ¿porqué eliminó los registros del cluster 2? Debió haber eliminado los registros del cluster 1 que tenía 13 y no 18 como el cluster 2.
. En la letra b no escaló.
. En la letra c:
l &lt;- cbind(l, color = rep("oldlace",41)) # Creamos vector de colores
es 32 rows, no 41.</text>
  </threadedComment>
  <threadedComment ref="K15" dT="2023-01-22T05:29:10.04" personId="{63D52669-EAA4-456A-BD06-CE6393292967}" id="{CBABA0E7-DF85-4148-941B-7B967FC4861B}">
    <text>Iba bien. Pudo haberla respondido. Se notaba que puso atención y entendía la dinámica.</text>
  </threadedComment>
  <threadedComment ref="E16" dT="2023-01-22T15:27:07.91" personId="{63D52669-EAA4-456A-BD06-CE6393292967}" id="{985DFED8-907D-461B-8044-4E5FF7E639FC}">
    <text>La pregunta 3 solicitó lo mismo que la pregunta 2 y 1 que usted hizo correctamente, pero dividiendo la dimensión 1 con 3 y no la 2.</text>
  </threadedComment>
  <threadedComment ref="G16" dT="2023-01-22T15:31:34.21" personId="{63D52669-EAA4-456A-BD06-CE6393292967}" id="{F83E44CB-C566-4518-85F0-5AC815F427E0}">
    <text>. No escaló.
. l$EstadosUSA &lt;- as.character(l$EstadosUSA)
Error in `$&lt;-.data.frame`(`*tmp*`, EstadosUSA, value = character(0)) : 
  replacement has 0 rows, data has 50
Ojo que utilizó una variable que no existe y por eso le arrojó error, "EstadosUSA", ¿por qué?</text>
  </threadedComment>
  <threadedComment ref="H16" dT="2023-01-22T15:34:20.05" personId="{63D52669-EAA4-456A-BD06-CE6393292967}" id="{13A8F88B-3D97-4030-9B15-C4B75C23AAE9}">
    <text>. No escaló.
. En la pregunta a. No activó la librería clValid por eso que clValid no funcionó; ¿por qué no la activó?
En la pregunta b. solicité 100 iteraciones y no 1000; lo expliqué y lo hicimos en clases.</text>
  </threadedComment>
  <threadedComment ref="J16" dT="2023-01-22T15:38:44.09" personId="{63D52669-EAA4-456A-BD06-CE6393292967}" id="{CA3FE77F-11D3-4271-95EA-76988918F076}">
    <text xml:space="preserve">. No escaló.
. Lo mismo que lo anterior. En la pregunta a no activó clValid. No funcionó su sintaxis. </text>
  </threadedComment>
  <threadedComment ref="K16" dT="2023-01-22T15:43:44.63" personId="{63D52669-EAA4-456A-BD06-CE6393292967}" id="{3BA61251-7EF3-401A-A339-64DF1021F284}">
    <text>Hablar de costos altos o bajos no es una respuesta técnica ni comercial ¿Dónde están los cálculos comerciales del set de datos que usted mismo cargó?
. ¿Dónde está la fundamentación comercial del por qué elimino en un comienzo el cluster número 4?
. ¿Y la fundamentación técnica, dónde se encuentra? Si se fija no se refirió a ninguno de los parámetros o indicadores de calidad y estabilidad de clusters que enseñamos en clases y los calculamos.</text>
  </threadedComment>
  <threadedComment ref="G17" dT="2023-01-22T16:09:22.39" personId="{63D52669-EAA4-456A-BD06-CE6393292967}" id="{44697282-9559-44BD-9420-6BDC9320806E}">
    <text>. No escaló.
. ¿Si lo hizo bien por qué no respondió a la pregunta?</text>
  </threadedComment>
  <threadedComment ref="H17" dT="2023-01-22T16:11:26.55" personId="{63D52669-EAA4-456A-BD06-CE6393292967}" id="{A61DA18B-DF1D-4DA5-B9F4-A65B59B2DBC7}">
    <text>. En la pregunta a. usted dice "#Se recomienda PAM con 20 y Kmeans con 2 k" . Enseñé en clases que con la librería clValid no se deben tener en cuenta el mínimo y máximo de clusters testeado en la sintaxis. Expliqué las razones técnicas y están anotadas en el script de la clase que vimos. Y usted no lo leyó y/o no puso atención. Lo repetí.
. En la pregunta b. no escaló antes de generar los clusters.
. En la pregunta c. usted no identificó (pintó) los clusters. Esto es porque 1 y 2 es una variable char, etiqueta, texto, no numerico. Debió incorporarla entre comillas.
j$color &lt;- ifelse(j$Clusters_Kmeans_2K_ == 1, "yellow", j$color)
j$color &lt;- ifelse(j$Clusters_Kmeans_2K_ == 2, "blue", j$color)</text>
  </threadedComment>
  <threadedComment ref="J17" dT="2023-01-22T16:20:14.63" personId="{63D52669-EAA4-456A-BD06-CE6393292967}" id="{779095A9-E709-4A6A-B3EF-1A8DC03629F4}">
    <text>. Para la pregunta a, ¿por qué eliminó los registros del cluster 2? La función PIE no funcionó. La sintaxis está mal escrita. Además, con lo que ejecutó eliminó todos los registros de su set de datos. Nada se pudo realizar con posterioridad.</text>
  </threadedComment>
  <threadedComment ref="F18" dT="2023-01-22T15:58:08.12" personId="{63D52669-EAA4-456A-BD06-CE6393292967}" id="{EC1BDEB0-5265-4ED7-A309-4AFE7443FB78}">
    <text xml:space="preserve">. ¿Por qué nombró sólo algunas variables correlacionadas si se encuentran todas altamente correlacionadas menos rape? </text>
  </threadedComment>
  <threadedComment ref="G18" dT="2023-01-23T19:32:51.83" personId="{63D52669-EAA4-456A-BD06-CE6393292967}" id="{D6BC4404-FC94-4B99-8298-90BFEC33F20C}">
    <text>. No escaló.</text>
  </threadedComment>
  <threadedComment ref="H18" dT="2023-01-22T16:01:49.65" personId="{63D52669-EAA4-456A-BD06-CE6393292967}" id="{50F5ABCF-6A19-4B45-9D27-DF12C46BE7C3}">
    <text xml:space="preserve">. No escaló.
. En la pregunta a, su elección no corresponde a la fundamentación técnica que entregó.
</text>
  </threadedComment>
  <threadedComment ref="F19" dT="2023-01-23T14:44:49.12" personId="{63D52669-EAA4-456A-BD06-CE6393292967}" id="{EBB66A45-18B2-4CB7-9818-D21BD5192B46}">
    <text xml:space="preserve">. ¿Por qué 9 variables si son 7?
CorrMat &lt;- cor(USArrests2[,1:9]) </text>
  </threadedComment>
  <threadedComment ref="G19" dT="2023-01-23T14:51:14.38" personId="{63D52669-EAA4-456A-BD06-CE6393292967}" id="{12005D53-292F-4DD2-9D41-C3730B55F841}">
    <text>. Lo enseñé en clases. Debió definir la sintaxis u objeto color. Por eso arrojó el siguiente error:
Error in rgl.material0(color = NULL, alpha = 1, lit = TRUE, ambient = "#000000",  : 
  There must be at least one color</text>
  </threadedComment>
  <threadedComment ref="H19" dT="2023-01-23T14:59:16.09" personId="{63D52669-EAA4-456A-BD06-CE6393292967}" id="{DA484678-7AA3-4F13-B266-862F1848B83A}">
    <text>. ¿Y la fundamentación técnica? No la redactó. Fue lo que se solicitó. Recuerde que está presentando a negocio. Y no hizo referencia a ningún parámetro o indicador de estabilidad interna y calidad de clusters enseñados.</text>
  </threadedComment>
  <threadedComment ref="I19" dT="2023-01-23T15:16:27.35" personId="{63D52669-EAA4-456A-BD06-CE6393292967}" id="{CB4266E0-22AA-43DE-978C-05BC31C8B392}">
    <text>. ¿Qué tiene que ver el objeto km_clusters si su objeto donde se contienen los clusters usted le llamó Clusters_Kmeans_3K?</text>
  </threadedComment>
  <threadedComment ref="J19" dT="2023-01-23T15:20:27.90" personId="{63D52669-EAA4-456A-BD06-CE6393292967}" id="{161730A7-4561-43A0-ADE9-5382B0551148}">
    <text>. En la pregunta a ¿por qué eliminó las variables UrbanPop y Rape?
solicité eliminar los registros del o de los clusters más pequeños. Lo dice la pregunta.
. En la pregunta b.  ¿y la fundamentación técnica? No la redactó. Fue lo que se solicitó. Recuerde que está presentando a negocio. Y no hizo referencia a ningún parámetro o indicador de estabilidad interna y calidad de clusters enseñados.</text>
  </threadedComment>
  <threadedComment ref="F20" dT="2023-01-21T19:51:01.81" personId="{63D52669-EAA4-456A-BD06-CE6393292967}" id="{9CEAC6DC-E130-4588-AF5D-562B505380E0}">
    <text>Todas las variables se encuentran correlacionadas fuertemente menos rape. ¿Por qué sólo mencionó algunas?. Además, ¿porqué removería esas y no su par correlacionada? ¿Bajo qué criterio visto en clases?</text>
  </threadedComment>
  <threadedComment ref="G20" dT="2023-01-22T00:37:07.69" personId="{63D52669-EAA4-456A-BD06-CE6393292967}" id="{CBB8C89C-7368-4D58-B19E-CDB3F31AF704}">
    <text>De acuerdo con su respuesta. Aunque agregaría "bajo una aproximación visual no se observan hipotéticamente outliers. No obstante se necesita una medida estadística y descriptiva completa para señalar aquella afirmación".</text>
  </threadedComment>
  <threadedComment ref="H20" dT="2023-01-22T00:39:15.50" personId="{63D52669-EAA4-456A-BD06-CE6393292967}" id="{DF08D142-3DEA-4BD3-93AB-EF278FE0D9F6}">
    <text>. En la pregunta 6.a. enseñé en clases que con la librería clValid no se deben tener en cuenta el mínimo y máximo de clusters testeado en la sintaxis. Expliqué las razones técnicas y están anotadas en el script de la clase que vimos. Y usted no lo leyó y/o no puso atención dad o que seleccionó 2 y 7. Lo repetí.
Tampoco para la misma letra ocupó una segunda técnica. 
. Para la letra b usted no puso atención y/o no leyó el material pasado en clases; es kmeans el algoritmo o la distancia altamente sensible a los outliers. Y di la explicación aritmética del porqué la hipotenusa o euclidiana es sensible a los valores atípicos mínimos o máximos (outliers).
. Para la letra c solicité el ploteo en 3D y no en 2D.</text>
  </threadedComment>
  <threadedComment ref="I20" dT="2023-01-22T00:57:37.95" personId="{63D52669-EAA4-456A-BD06-CE6393292967}" id="{22B373C2-F101-47F7-99AE-735B25926717}">
    <text>Solicité al dataframe original. Y usted trajo los clusters al set de datos escalado.</text>
  </threadedComment>
  <threadedComment ref="F21" dT="2023-01-22T01:05:00.46" personId="{63D52669-EAA4-456A-BD06-CE6393292967}" id="{04F90F8D-1ADB-4658-BCAC-25322C693DCA}">
    <text>Señaló menor a 0.8 cuando se deben remover las que son mayor o igual a 0.8. Además, ¿porqué removería esas y no su par correlacionada? ¿Bajo qué criterio visto en clases?</text>
  </threadedComment>
  <threadedComment ref="H21" dT="2023-01-22T01:11:27.61" personId="{63D52669-EAA4-456A-BD06-CE6393292967}" id="{F05BF3AD-7DAE-4772-BA45-D80DF8C8D460}">
    <text>. En la pregunta 6.a. enseñé en clases que con la librería clValid no se deben tener en cuenta el mínimo y máximo de clusters testeado en la sintaxis. Expliqué las razones técnicas y están anotadas en el script de la clase que vimos. Y usted no lo leyó y/o no puso atención dad o que seleccionó 2. Lo repetí. Por eso es importante referirse a los parámetros de calidad y estabilidad que enseñé en clases.
. Para la pregunta b, lo realizó con 4 siendo que en la pregunta anterior recomendó 2 ¿por qué?
Además no puso atención y/o no leyó el material pasado en clases; es kmeans el algoritmo o la distancia altamente sensible a los outliers. Y di la explicación aritmética del porqué la hipotenusa o euclidiana es sensible a los valores atípicos mínimos o máximos (outliers).
. No realiza lo solicitado.</text>
  </threadedComment>
  <threadedComment ref="D22" dT="2023-01-21T23:49:38.84" personId="{63D52669-EAA4-456A-BD06-CE6393292967}" id="{400C6A22-FCA1-44B9-8FEB-564DFA63B6C3}">
    <text>Ocupó el segundo dígito. Se solicitó el tercero.</text>
  </threadedComment>
  <threadedComment ref="F22" dT="2023-01-21T23:55:54.89" personId="{63D52669-EAA4-456A-BD06-CE6393292967}" id="{3A83A943-2F93-4DDF-B326-3C66240CACF8}">
    <text>¿Por qué el análisis de correlaciones solo lo hizo con las 4 primeras variables y no sobre las 7?</text>
  </threadedComment>
  <threadedComment ref="G22" dT="2023-01-21T23:58:08.66" personId="{63D52669-EAA4-456A-BD06-CE6393292967}" id="{DA063144-9F3B-4EBA-9923-968E21849F2C}">
    <text>No escaló.</text>
  </threadedComment>
  <threadedComment ref="H22" dT="2023-01-22T00:03:00.34" personId="{63D52669-EAA4-456A-BD06-CE6393292967}" id="{2104CBA4-91B6-498E-AB91-BE159492C2B9}">
    <text>. Enseñé en clases que con la librería clValid no se deben tener en cuenta el mínimo y máximo de clusters testeado en la sintaxis. Expliqué las razones técnicas y están anotadas en el script de la clase que vimos. Y usted no lo leyó y/o no puso atención. Lo repetí.
. Solicité 100 iteraciones y no 1000 iteraciones en la letra b.</text>
  </threadedComment>
  <threadedComment ref="J22" dT="2023-01-22T00:07:50.93" personId="{63D52669-EAA4-456A-BD06-CE6393292967}" id="{3BC659F9-2842-42B7-B27B-5C83CB65919E}">
    <text>. En la letra a clusterizó con las etiquetas Clusters_Kmeans_4K_  y Clusters_Kmeans_17K_. Son etiquetas no numéricas. Indican el número de clusters o el nombre del cliusters y no la cantidad. No es una variable numérica. Lo expliqué en clases.
. Su código no funcionó para el ploteo en 3D toda vez que usted quiso reemplazar los colores en la variable Clusters_Kmeans_2K_ cuando debía ser sobre la variable Clusters_Kmeans_4K_.</text>
  </threadedComment>
  <threadedComment ref="D23" dT="2023-01-25T00:42:21.05" personId="{63D52669-EAA4-456A-BD06-CE6393292967}" id="{BB6080CC-0AD9-4EB2-BA14-A7EE11D59C7E}">
    <text>. No generó la variable solicitada en el set de datos solicitado.</text>
  </threadedComment>
  <threadedComment ref="F23" dT="2023-01-21T21:04:22.91" personId="{63D52669-EAA4-456A-BD06-CE6393292967}" id="{D0F130EC-923B-4D3B-8064-858EA296A31B}">
    <text>¿Y las demás variables correlacionadas, por qué no las mencionó? Además, ¿porqué removería esas y no su par correlacionada? ¿Bajo qué criterio visto en clases?</text>
  </threadedComment>
  <threadedComment ref="F24" dT="2023-01-21T19:51:01.81" personId="{63D52669-EAA4-456A-BD06-CE6393292967}" id="{B082254F-137F-4157-94C3-03AA41C50387}">
    <text>No mencionó la variable "nuevovector" ¿Por qué? Además, ¿porqué removería esas y no su par correlacionada? ¿Bajo qué criterio visto en clases?</text>
  </threadedComment>
  <threadedComment ref="F25" dT="2023-01-21T20:31:25.39" personId="{63D52669-EAA4-456A-BD06-CE6393292967}" id="{0D2EC9D5-465F-4F10-A0A6-CAF0D94A3ECA}">
    <text>No respondió a lo solicitado. Además que las correlaciones las calculó en las variables del set de dato de origen dejando afuera las creadas; ¿por qué?.</text>
  </threadedComment>
  <threadedComment ref="H25" dT="2023-01-21T20:33:17.53" personId="{63D52669-EAA4-456A-BD06-CE6393292967}" id="{C42901BC-C797-43FC-9DDF-BCC2D9436216}">
    <text>Su sintaxis no funciona. No cargó la librería correspondiente.</text>
  </threadedComment>
  <threadedComment ref="F26" dT="2023-01-23T02:18:28.97" personId="{63D52669-EAA4-456A-BD06-CE6393292967}" id="{1CC236FF-E798-4840-8607-F91EE1C2D7C6}">
    <text>. ¿Por qué eliminó las variables que creó?
. ¿Por qué eliminó las variables correlacionadas si el problema dice lo contrario?</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066E3D-80A1-46AD-BA48-C8314E73D45D}">
  <dimension ref="A1:M31"/>
  <sheetViews>
    <sheetView showGridLines="0" tabSelected="1" zoomScale="90" zoomScaleNormal="90" workbookViewId="0">
      <selection activeCell="O10" sqref="O10"/>
    </sheetView>
  </sheetViews>
  <sheetFormatPr baseColWidth="10" defaultRowHeight="14.4" x14ac:dyDescent="0.3"/>
  <cols>
    <col min="1" max="1" width="11.5546875" style="13"/>
    <col min="3" max="3" width="15.33203125" customWidth="1"/>
    <col min="4" max="4" width="15.88671875" customWidth="1"/>
    <col min="5" max="5" width="15.5546875" customWidth="1"/>
    <col min="6" max="6" width="13.77734375" customWidth="1"/>
    <col min="7" max="7" width="14" customWidth="1"/>
    <col min="8" max="11" width="13.6640625" customWidth="1"/>
    <col min="12" max="12" width="19.109375" customWidth="1"/>
  </cols>
  <sheetData>
    <row r="1" spans="1:13" s="1" customFormat="1" ht="36.6" customHeight="1" x14ac:dyDescent="0.3">
      <c r="A1" s="29" t="s">
        <v>9</v>
      </c>
      <c r="B1" s="2" t="s">
        <v>11</v>
      </c>
      <c r="C1" s="4" t="s">
        <v>0</v>
      </c>
      <c r="D1" s="4" t="s">
        <v>1</v>
      </c>
      <c r="E1" s="4" t="s">
        <v>2</v>
      </c>
      <c r="F1" s="4" t="s">
        <v>3</v>
      </c>
      <c r="G1" s="4" t="s">
        <v>4</v>
      </c>
      <c r="H1" s="4" t="s">
        <v>5</v>
      </c>
      <c r="I1" s="4" t="s">
        <v>6</v>
      </c>
      <c r="J1" s="4" t="s">
        <v>7</v>
      </c>
      <c r="K1" s="4" t="s">
        <v>8</v>
      </c>
      <c r="L1" s="18" t="s">
        <v>14</v>
      </c>
      <c r="M1" s="3" t="s">
        <v>10</v>
      </c>
    </row>
    <row r="2" spans="1:13" x14ac:dyDescent="0.3">
      <c r="A2" s="7">
        <v>1688272</v>
      </c>
      <c r="B2" s="9" t="s">
        <v>13</v>
      </c>
      <c r="C2" s="6">
        <v>0.2</v>
      </c>
      <c r="D2" s="6">
        <v>0.2</v>
      </c>
      <c r="E2" s="6">
        <v>0.2</v>
      </c>
      <c r="F2" s="11">
        <v>0.4</v>
      </c>
      <c r="G2" s="11">
        <v>0.7</v>
      </c>
      <c r="H2" s="11">
        <v>1</v>
      </c>
      <c r="I2" s="11">
        <v>0</v>
      </c>
      <c r="J2" s="8">
        <v>1.25</v>
      </c>
      <c r="K2" s="11">
        <v>1.8</v>
      </c>
      <c r="L2" s="8">
        <v>1</v>
      </c>
      <c r="M2" s="11">
        <f>SUM(C2:L2)</f>
        <v>6.75</v>
      </c>
    </row>
    <row r="3" spans="1:13" x14ac:dyDescent="0.3">
      <c r="A3" s="5">
        <v>1352606</v>
      </c>
      <c r="B3" s="10" t="s">
        <v>13</v>
      </c>
      <c r="C3" s="14">
        <v>0.2</v>
      </c>
      <c r="D3" s="14">
        <v>0.2</v>
      </c>
      <c r="E3" s="14">
        <v>0.2</v>
      </c>
      <c r="F3" s="16">
        <v>0.4</v>
      </c>
      <c r="G3" s="16">
        <v>0.7</v>
      </c>
      <c r="H3" s="16">
        <v>1</v>
      </c>
      <c r="I3" s="16">
        <v>0.25</v>
      </c>
      <c r="J3" s="16">
        <f>1.25/3*2</f>
        <v>0.83333333333333337</v>
      </c>
      <c r="K3" s="16">
        <v>1.1200000000000001</v>
      </c>
      <c r="L3" s="26">
        <v>1.1000000000000001</v>
      </c>
      <c r="M3" s="16">
        <f>SUM(C3:L3)</f>
        <v>6.0033333333333339</v>
      </c>
    </row>
    <row r="4" spans="1:13" x14ac:dyDescent="0.3">
      <c r="A4" s="5">
        <v>1558334</v>
      </c>
      <c r="B4" s="10" t="s">
        <v>13</v>
      </c>
      <c r="C4" s="14">
        <v>0.2</v>
      </c>
      <c r="D4" s="14">
        <v>0.2</v>
      </c>
      <c r="E4" s="14">
        <v>0.2</v>
      </c>
      <c r="F4" s="16">
        <v>0.4</v>
      </c>
      <c r="G4" s="16">
        <v>0.7</v>
      </c>
      <c r="H4" s="16">
        <f>1/3*2</f>
        <v>0.66666666666666663</v>
      </c>
      <c r="I4" s="16">
        <v>0.25</v>
      </c>
      <c r="J4" s="16">
        <f>1.25/3*2</f>
        <v>0.83333333333333337</v>
      </c>
      <c r="K4" s="16">
        <v>0</v>
      </c>
      <c r="L4" s="26">
        <v>1</v>
      </c>
      <c r="M4" s="16">
        <f>SUM(C4:L4)</f>
        <v>4.45</v>
      </c>
    </row>
    <row r="5" spans="1:13" x14ac:dyDescent="0.3">
      <c r="A5" s="5">
        <v>1186143</v>
      </c>
      <c r="B5" s="10" t="s">
        <v>13</v>
      </c>
      <c r="C5" s="14">
        <v>0.2</v>
      </c>
      <c r="D5" s="14">
        <v>0.2</v>
      </c>
      <c r="E5" s="14">
        <v>0.2</v>
      </c>
      <c r="F5" s="16">
        <v>0.4</v>
      </c>
      <c r="G5" s="16">
        <v>0</v>
      </c>
      <c r="H5" s="16">
        <v>1</v>
      </c>
      <c r="I5" s="16">
        <v>0</v>
      </c>
      <c r="J5" s="15">
        <f>1.25/2*2</f>
        <v>1.25</v>
      </c>
      <c r="K5" s="16">
        <f>0.17</f>
        <v>0.17</v>
      </c>
      <c r="L5" s="26">
        <v>1</v>
      </c>
      <c r="M5" s="16">
        <f>SUM(C5:L5)</f>
        <v>4.42</v>
      </c>
    </row>
    <row r="6" spans="1:13" x14ac:dyDescent="0.3">
      <c r="A6" s="5">
        <v>1615932</v>
      </c>
      <c r="B6" s="10" t="s">
        <v>13</v>
      </c>
      <c r="C6" s="14">
        <v>0.2</v>
      </c>
      <c r="D6" s="14">
        <v>0.2</v>
      </c>
      <c r="E6" s="14">
        <v>0.2</v>
      </c>
      <c r="F6" s="16">
        <v>0.4</v>
      </c>
      <c r="G6" s="16">
        <v>0.7</v>
      </c>
      <c r="H6" s="16">
        <v>1</v>
      </c>
      <c r="I6" s="16">
        <v>0</v>
      </c>
      <c r="J6" s="16">
        <v>0.4</v>
      </c>
      <c r="K6" s="16">
        <v>0</v>
      </c>
      <c r="L6" s="26">
        <v>1</v>
      </c>
      <c r="M6" s="16">
        <f>SUM(C6:L6)</f>
        <v>4.0999999999999996</v>
      </c>
    </row>
    <row r="7" spans="1:13" x14ac:dyDescent="0.3">
      <c r="A7" s="5">
        <v>1719090</v>
      </c>
      <c r="B7" s="10" t="s">
        <v>13</v>
      </c>
      <c r="C7" s="14">
        <v>0.2</v>
      </c>
      <c r="D7" s="14">
        <v>0.2</v>
      </c>
      <c r="E7" s="14">
        <v>0.2</v>
      </c>
      <c r="F7" s="16">
        <v>0.4</v>
      </c>
      <c r="G7" s="16">
        <v>0.7</v>
      </c>
      <c r="H7" s="16">
        <f>1/3*2</f>
        <v>0.66666666666666663</v>
      </c>
      <c r="I7" s="16">
        <v>0.25</v>
      </c>
      <c r="J7" s="26">
        <f>1.25/3</f>
        <v>0.41666666666666669</v>
      </c>
      <c r="K7" s="16">
        <v>0</v>
      </c>
      <c r="L7" s="26">
        <v>1</v>
      </c>
      <c r="M7" s="16">
        <f>SUM(C7:L7)</f>
        <v>4.0333333333333332</v>
      </c>
    </row>
    <row r="8" spans="1:13" x14ac:dyDescent="0.3">
      <c r="A8" s="5">
        <v>1184543</v>
      </c>
      <c r="B8" s="10" t="s">
        <v>13</v>
      </c>
      <c r="C8" s="14">
        <v>0.2</v>
      </c>
      <c r="D8" s="14">
        <v>0.2</v>
      </c>
      <c r="E8" s="14">
        <v>0.2</v>
      </c>
      <c r="F8" s="16">
        <v>0.3</v>
      </c>
      <c r="G8" s="16">
        <v>0.7</v>
      </c>
      <c r="H8" s="16">
        <v>1</v>
      </c>
      <c r="I8" s="16">
        <v>0</v>
      </c>
      <c r="J8" s="15">
        <v>0.4</v>
      </c>
      <c r="K8" s="16">
        <v>0</v>
      </c>
      <c r="L8" s="15">
        <v>1</v>
      </c>
      <c r="M8" s="16">
        <f>SUM(C8:L8)</f>
        <v>4</v>
      </c>
    </row>
    <row r="9" spans="1:13" x14ac:dyDescent="0.3">
      <c r="A9" s="5">
        <v>2016247</v>
      </c>
      <c r="B9" s="10" t="s">
        <v>13</v>
      </c>
      <c r="C9" s="14">
        <v>0.2</v>
      </c>
      <c r="D9" s="14">
        <v>0.2</v>
      </c>
      <c r="E9" s="14">
        <v>0.2</v>
      </c>
      <c r="F9" s="16">
        <f>0.4/3*2</f>
        <v>0.26666666666666666</v>
      </c>
      <c r="G9" s="16">
        <v>0.7</v>
      </c>
      <c r="H9" s="16">
        <v>1</v>
      </c>
      <c r="I9" s="16">
        <v>0</v>
      </c>
      <c r="J9" s="16">
        <v>0.4</v>
      </c>
      <c r="K9" s="16">
        <v>0.03</v>
      </c>
      <c r="L9" s="17">
        <v>1</v>
      </c>
      <c r="M9" s="16">
        <f>SUM(C9:L9)</f>
        <v>3.9966666666666661</v>
      </c>
    </row>
    <row r="10" spans="1:13" x14ac:dyDescent="0.3">
      <c r="A10" s="5">
        <v>1931655</v>
      </c>
      <c r="B10" s="10" t="s">
        <v>13</v>
      </c>
      <c r="C10" s="14">
        <v>0.2</v>
      </c>
      <c r="D10" s="14">
        <v>0.2</v>
      </c>
      <c r="E10" s="14">
        <v>0</v>
      </c>
      <c r="F10" s="16">
        <v>0.4</v>
      </c>
      <c r="G10" s="16">
        <v>0.7</v>
      </c>
      <c r="H10" s="16">
        <v>1</v>
      </c>
      <c r="I10" s="16">
        <v>0</v>
      </c>
      <c r="J10" s="16">
        <f>0.2</f>
        <v>0.2</v>
      </c>
      <c r="K10" s="16">
        <v>0</v>
      </c>
      <c r="L10" s="17">
        <v>1</v>
      </c>
      <c r="M10" s="16">
        <f>SUM(C10:L10)</f>
        <v>3.7</v>
      </c>
    </row>
    <row r="11" spans="1:13" x14ac:dyDescent="0.3">
      <c r="A11" s="5">
        <v>1985887</v>
      </c>
      <c r="B11" s="10" t="s">
        <v>13</v>
      </c>
      <c r="C11" s="14">
        <v>0.2</v>
      </c>
      <c r="D11" s="14">
        <v>0.2</v>
      </c>
      <c r="E11" s="14">
        <v>0.2</v>
      </c>
      <c r="F11" s="16">
        <f>0.4/2</f>
        <v>0.2</v>
      </c>
      <c r="G11" s="16">
        <f>0.7/2</f>
        <v>0.35</v>
      </c>
      <c r="H11" s="16">
        <f>1/3*2</f>
        <v>0.66666666666666663</v>
      </c>
      <c r="I11" s="16">
        <v>0.25</v>
      </c>
      <c r="J11" s="26">
        <f>1.25/2</f>
        <v>0.625</v>
      </c>
      <c r="K11" s="16">
        <v>0</v>
      </c>
      <c r="L11" s="17">
        <v>1</v>
      </c>
      <c r="M11" s="16">
        <f>SUM(C11:L11)</f>
        <v>3.6916666666666664</v>
      </c>
    </row>
    <row r="12" spans="1:13" x14ac:dyDescent="0.3">
      <c r="A12" s="5">
        <v>1602004</v>
      </c>
      <c r="B12" s="10" t="s">
        <v>13</v>
      </c>
      <c r="C12" s="14">
        <v>0.2</v>
      </c>
      <c r="D12" s="14">
        <v>0.2</v>
      </c>
      <c r="E12" s="14">
        <v>0.2</v>
      </c>
      <c r="F12" s="16">
        <v>0.4</v>
      </c>
      <c r="G12" s="16">
        <v>0</v>
      </c>
      <c r="H12" s="16">
        <f>1/3*2</f>
        <v>0.66666666666666663</v>
      </c>
      <c r="I12" s="16">
        <v>0</v>
      </c>
      <c r="J12" s="26">
        <f>1.25/3*2</f>
        <v>0.83333333333333337</v>
      </c>
      <c r="K12" s="16">
        <v>0</v>
      </c>
      <c r="L12" s="17">
        <v>1</v>
      </c>
      <c r="M12" s="16">
        <f>SUM(C12:L12)</f>
        <v>3.5</v>
      </c>
    </row>
    <row r="13" spans="1:13" x14ac:dyDescent="0.3">
      <c r="A13" s="5">
        <v>1195263</v>
      </c>
      <c r="B13" s="10" t="s">
        <v>13</v>
      </c>
      <c r="C13" s="14">
        <v>0.2</v>
      </c>
      <c r="D13" s="14">
        <v>0.2</v>
      </c>
      <c r="E13" s="14">
        <v>0.2</v>
      </c>
      <c r="F13" s="16">
        <f>0.4/3*2</f>
        <v>0.26666666666666666</v>
      </c>
      <c r="G13" s="16">
        <f>0.7/3</f>
        <v>0.23333333333333331</v>
      </c>
      <c r="H13" s="16">
        <f>1/2</f>
        <v>0.5</v>
      </c>
      <c r="I13" s="16">
        <v>0.25</v>
      </c>
      <c r="J13" s="26">
        <f>1.25/3</f>
        <v>0.41666666666666669</v>
      </c>
      <c r="K13" s="16">
        <v>0</v>
      </c>
      <c r="L13" s="17">
        <v>1</v>
      </c>
      <c r="M13" s="16">
        <f>SUM(C13:L13)</f>
        <v>3.2666666666666666</v>
      </c>
    </row>
    <row r="14" spans="1:13" x14ac:dyDescent="0.3">
      <c r="A14" s="5">
        <v>1356994</v>
      </c>
      <c r="B14" s="10" t="s">
        <v>13</v>
      </c>
      <c r="C14" s="14">
        <v>0.2</v>
      </c>
      <c r="D14" s="14">
        <v>0.2</v>
      </c>
      <c r="E14" s="14">
        <v>0.2</v>
      </c>
      <c r="F14" s="16">
        <f>0.4/3*2</f>
        <v>0.26666666666666666</v>
      </c>
      <c r="G14" s="16">
        <f>0.7/3</f>
        <v>0.23333333333333331</v>
      </c>
      <c r="H14" s="16">
        <f>1/3*2</f>
        <v>0.66666666666666663</v>
      </c>
      <c r="I14" s="16">
        <v>0</v>
      </c>
      <c r="J14" s="26">
        <f>1.25/3</f>
        <v>0.41666666666666669</v>
      </c>
      <c r="K14" s="16">
        <v>0</v>
      </c>
      <c r="L14" s="17">
        <v>1</v>
      </c>
      <c r="M14" s="16">
        <f>SUM(C14:L14)</f>
        <v>3.1833333333333331</v>
      </c>
    </row>
    <row r="15" spans="1:13" x14ac:dyDescent="0.3">
      <c r="A15" s="5">
        <v>1767585</v>
      </c>
      <c r="B15" s="10" t="s">
        <v>13</v>
      </c>
      <c r="C15" s="14">
        <v>0.2</v>
      </c>
      <c r="D15" s="14">
        <v>0.2</v>
      </c>
      <c r="E15" s="14">
        <v>0.2</v>
      </c>
      <c r="F15" s="16">
        <v>0.4</v>
      </c>
      <c r="G15" s="16">
        <v>0</v>
      </c>
      <c r="H15" s="16">
        <f>1/3*2</f>
        <v>0.66666666666666663</v>
      </c>
      <c r="I15" s="16">
        <v>0.25</v>
      </c>
      <c r="J15" s="15">
        <v>0</v>
      </c>
      <c r="K15" s="16">
        <v>0</v>
      </c>
      <c r="L15" s="17">
        <v>1</v>
      </c>
      <c r="M15" s="16">
        <f>SUM(C15:L15)</f>
        <v>2.9166666666666665</v>
      </c>
    </row>
    <row r="16" spans="1:13" x14ac:dyDescent="0.3">
      <c r="A16" s="13">
        <v>1775325</v>
      </c>
      <c r="B16" s="10" t="s">
        <v>13</v>
      </c>
      <c r="C16" s="14">
        <v>0.2</v>
      </c>
      <c r="D16" s="14">
        <v>0.2</v>
      </c>
      <c r="E16" s="14">
        <v>0</v>
      </c>
      <c r="F16" s="16">
        <v>0.4</v>
      </c>
      <c r="G16" s="16">
        <f>0.7/3</f>
        <v>0.23333333333333331</v>
      </c>
      <c r="H16" s="16">
        <v>0</v>
      </c>
      <c r="I16" s="16">
        <v>0.25</v>
      </c>
      <c r="J16" s="15">
        <v>0</v>
      </c>
      <c r="K16" s="16">
        <f>1.8/3</f>
        <v>0.6</v>
      </c>
      <c r="L16" s="17">
        <v>1</v>
      </c>
      <c r="M16" s="16">
        <f>SUM(C16:L16)</f>
        <v>2.8833333333333333</v>
      </c>
    </row>
    <row r="17" spans="1:13" x14ac:dyDescent="0.3">
      <c r="A17" s="13">
        <v>1845672</v>
      </c>
      <c r="B17" s="10" t="s">
        <v>13</v>
      </c>
      <c r="C17" s="14">
        <v>0.2</v>
      </c>
      <c r="D17" s="14">
        <v>0.2</v>
      </c>
      <c r="E17" s="14">
        <v>0.2</v>
      </c>
      <c r="F17" s="16">
        <v>0.4</v>
      </c>
      <c r="G17" s="16">
        <f>0.7/3</f>
        <v>0.23333333333333331</v>
      </c>
      <c r="H17" s="16">
        <f>1/3</f>
        <v>0.33333333333333331</v>
      </c>
      <c r="I17" s="16">
        <v>0.25</v>
      </c>
      <c r="J17" s="15">
        <v>0</v>
      </c>
      <c r="K17" s="16">
        <v>0</v>
      </c>
      <c r="L17" s="17">
        <v>1</v>
      </c>
      <c r="M17" s="16">
        <f>SUM(C17:L17)</f>
        <v>2.8166666666666664</v>
      </c>
    </row>
    <row r="18" spans="1:13" x14ac:dyDescent="0.3">
      <c r="A18" s="13">
        <v>1798156</v>
      </c>
      <c r="B18" s="10" t="s">
        <v>13</v>
      </c>
      <c r="C18" s="14">
        <v>0.2</v>
      </c>
      <c r="D18" s="14">
        <v>0.2</v>
      </c>
      <c r="E18" s="14">
        <v>0.2</v>
      </c>
      <c r="F18" s="16">
        <f>0.4/3*2</f>
        <v>0.26666666666666666</v>
      </c>
      <c r="G18" s="16">
        <f>0.7/2</f>
        <v>0.35</v>
      </c>
      <c r="H18" s="16">
        <f>1/3</f>
        <v>0.33333333333333331</v>
      </c>
      <c r="I18" s="16">
        <v>0.25</v>
      </c>
      <c r="J18" s="15">
        <v>0</v>
      </c>
      <c r="K18" s="16">
        <v>0</v>
      </c>
      <c r="L18" s="15">
        <v>1</v>
      </c>
      <c r="M18" s="16">
        <f>SUM(C18:L18)</f>
        <v>2.8</v>
      </c>
    </row>
    <row r="19" spans="1:13" x14ac:dyDescent="0.3">
      <c r="A19" s="13">
        <v>1395520</v>
      </c>
      <c r="B19" s="10" t="s">
        <v>13</v>
      </c>
      <c r="C19" s="14">
        <v>0.2</v>
      </c>
      <c r="D19" s="14">
        <v>0.2</v>
      </c>
      <c r="E19" s="14">
        <v>0.2</v>
      </c>
      <c r="F19" s="16">
        <v>0</v>
      </c>
      <c r="G19" s="16">
        <v>0</v>
      </c>
      <c r="H19" s="16">
        <f>1/3*2</f>
        <v>0.66666666666666663</v>
      </c>
      <c r="I19" s="16">
        <v>0</v>
      </c>
      <c r="J19" s="26">
        <f>1.25/3</f>
        <v>0.41666666666666669</v>
      </c>
      <c r="K19" s="16">
        <v>0</v>
      </c>
      <c r="L19" s="26">
        <v>1</v>
      </c>
      <c r="M19" s="16">
        <f>SUM(C19:L19)</f>
        <v>2.6833333333333336</v>
      </c>
    </row>
    <row r="20" spans="1:13" x14ac:dyDescent="0.3">
      <c r="A20" s="24">
        <v>2133742</v>
      </c>
      <c r="B20" s="12" t="s">
        <v>13</v>
      </c>
      <c r="C20" s="14">
        <v>0.2</v>
      </c>
      <c r="D20" s="14">
        <v>0.2</v>
      </c>
      <c r="E20" s="14">
        <v>0.2</v>
      </c>
      <c r="F20" s="16">
        <f>0.4/3*2</f>
        <v>0.26666666666666666</v>
      </c>
      <c r="G20" s="16">
        <v>0.7</v>
      </c>
      <c r="H20" s="23">
        <v>0</v>
      </c>
      <c r="I20" s="16">
        <v>0</v>
      </c>
      <c r="J20" s="15">
        <v>0</v>
      </c>
      <c r="K20" s="16">
        <v>0</v>
      </c>
      <c r="L20" s="16">
        <v>1</v>
      </c>
      <c r="M20" s="16">
        <f>SUM(C20:L20)</f>
        <v>2.5666666666666664</v>
      </c>
    </row>
    <row r="21" spans="1:13" x14ac:dyDescent="0.3">
      <c r="A21" s="24">
        <v>1615451</v>
      </c>
      <c r="B21" s="12" t="s">
        <v>13</v>
      </c>
      <c r="C21" s="14">
        <v>0.2</v>
      </c>
      <c r="D21" s="14">
        <v>0.2</v>
      </c>
      <c r="E21" s="14">
        <v>0.2</v>
      </c>
      <c r="F21" s="16">
        <f>0.4/3</f>
        <v>0.13333333333333333</v>
      </c>
      <c r="G21" s="16">
        <v>0.7</v>
      </c>
      <c r="H21" s="26">
        <v>0</v>
      </c>
      <c r="I21" s="16">
        <v>0</v>
      </c>
      <c r="J21" s="23">
        <v>0</v>
      </c>
      <c r="K21" s="16">
        <v>0</v>
      </c>
      <c r="L21" s="16">
        <v>1</v>
      </c>
      <c r="M21" s="16">
        <f>SUM(C21:L21)</f>
        <v>2.4333333333333336</v>
      </c>
    </row>
    <row r="22" spans="1:13" x14ac:dyDescent="0.3">
      <c r="A22" s="24">
        <v>1740674</v>
      </c>
      <c r="B22" s="12" t="s">
        <v>13</v>
      </c>
      <c r="C22" s="14">
        <v>0.2</v>
      </c>
      <c r="D22" s="14">
        <v>0</v>
      </c>
      <c r="E22" s="14">
        <v>0.2</v>
      </c>
      <c r="F22" s="16">
        <v>0</v>
      </c>
      <c r="G22" s="16">
        <v>0</v>
      </c>
      <c r="H22" s="26">
        <f>1/3</f>
        <v>0.33333333333333331</v>
      </c>
      <c r="I22" s="16">
        <v>0.25</v>
      </c>
      <c r="J22" s="16">
        <f>1.25/3</f>
        <v>0.41666666666666669</v>
      </c>
      <c r="K22" s="16">
        <v>0</v>
      </c>
      <c r="L22" s="16">
        <v>1</v>
      </c>
      <c r="M22" s="16">
        <f>SUM(C22:L22)</f>
        <v>2.4000000000000004</v>
      </c>
    </row>
    <row r="23" spans="1:13" x14ac:dyDescent="0.3">
      <c r="A23" s="24">
        <v>1728742</v>
      </c>
      <c r="B23" s="12" t="s">
        <v>13</v>
      </c>
      <c r="C23" s="14">
        <v>0</v>
      </c>
      <c r="D23" s="14">
        <v>0.2</v>
      </c>
      <c r="E23" s="14">
        <v>0</v>
      </c>
      <c r="F23" s="16">
        <v>0.27</v>
      </c>
      <c r="G23" s="16">
        <v>0.7</v>
      </c>
      <c r="H23" s="26">
        <v>0</v>
      </c>
      <c r="I23" s="16">
        <v>0</v>
      </c>
      <c r="J23" s="16">
        <v>0</v>
      </c>
      <c r="K23" s="16">
        <v>0</v>
      </c>
      <c r="L23" s="16">
        <v>1</v>
      </c>
      <c r="M23" s="16">
        <f>SUM(C23:L23)</f>
        <v>2.17</v>
      </c>
    </row>
    <row r="24" spans="1:13" x14ac:dyDescent="0.3">
      <c r="A24" s="24">
        <v>1714288</v>
      </c>
      <c r="B24" s="12" t="s">
        <v>13</v>
      </c>
      <c r="C24" s="14">
        <v>0.2</v>
      </c>
      <c r="D24" s="14">
        <v>0.2</v>
      </c>
      <c r="E24" s="14">
        <v>0.2</v>
      </c>
      <c r="F24" s="16">
        <f>0.4/3*2</f>
        <v>0.26666666666666666</v>
      </c>
      <c r="G24" s="16">
        <v>0</v>
      </c>
      <c r="H24" s="26">
        <v>0</v>
      </c>
      <c r="I24" s="16">
        <v>0</v>
      </c>
      <c r="J24" s="16">
        <v>0</v>
      </c>
      <c r="K24" s="16">
        <v>0</v>
      </c>
      <c r="L24" s="16">
        <v>1</v>
      </c>
      <c r="M24" s="16">
        <f>SUM(C24:L24)</f>
        <v>1.8666666666666667</v>
      </c>
    </row>
    <row r="25" spans="1:13" x14ac:dyDescent="0.3">
      <c r="A25" s="24">
        <v>1915355</v>
      </c>
      <c r="B25" s="12" t="s">
        <v>13</v>
      </c>
      <c r="C25" s="14">
        <v>0.2</v>
      </c>
      <c r="D25" s="14">
        <v>0.2</v>
      </c>
      <c r="E25" s="14">
        <v>0.2</v>
      </c>
      <c r="F25" s="16">
        <v>0</v>
      </c>
      <c r="G25" s="16">
        <v>0</v>
      </c>
      <c r="H25" s="26">
        <v>0</v>
      </c>
      <c r="I25" s="16">
        <v>0</v>
      </c>
      <c r="J25" s="16">
        <v>0</v>
      </c>
      <c r="K25" s="16">
        <v>0</v>
      </c>
      <c r="L25" s="16">
        <v>1</v>
      </c>
      <c r="M25" s="16">
        <f>SUM(C25:L25)</f>
        <v>1.6</v>
      </c>
    </row>
    <row r="26" spans="1:13" x14ac:dyDescent="0.3">
      <c r="A26" s="13">
        <v>1743152</v>
      </c>
      <c r="B26" s="12" t="s">
        <v>13</v>
      </c>
      <c r="C26" s="14">
        <v>0.2</v>
      </c>
      <c r="D26" s="14">
        <v>0.2</v>
      </c>
      <c r="E26" s="14">
        <v>0.2</v>
      </c>
      <c r="F26" s="16">
        <v>0</v>
      </c>
      <c r="G26" s="16">
        <v>0</v>
      </c>
      <c r="H26" s="15">
        <v>0</v>
      </c>
      <c r="I26" s="16">
        <v>0</v>
      </c>
      <c r="J26" s="16">
        <v>0</v>
      </c>
      <c r="K26" s="16">
        <v>0</v>
      </c>
      <c r="L26" s="16">
        <v>1</v>
      </c>
      <c r="M26" s="16">
        <f>SUM(C26:L26)</f>
        <v>1.6</v>
      </c>
    </row>
    <row r="27" spans="1:13" x14ac:dyDescent="0.3">
      <c r="A27" s="24">
        <v>1983207</v>
      </c>
      <c r="B27" s="12" t="s">
        <v>12</v>
      </c>
      <c r="C27" s="14">
        <v>0</v>
      </c>
      <c r="D27" s="14">
        <v>0</v>
      </c>
      <c r="E27" s="14">
        <v>0</v>
      </c>
      <c r="F27" s="14">
        <v>0</v>
      </c>
      <c r="G27" s="14">
        <v>0</v>
      </c>
      <c r="H27" s="28">
        <v>0</v>
      </c>
      <c r="I27" s="14">
        <v>0</v>
      </c>
      <c r="J27" s="14">
        <v>0</v>
      </c>
      <c r="K27" s="14">
        <v>0</v>
      </c>
      <c r="L27" s="16">
        <v>1</v>
      </c>
      <c r="M27" s="16">
        <f>SUM(C27:L27)</f>
        <v>1</v>
      </c>
    </row>
    <row r="28" spans="1:13" x14ac:dyDescent="0.3">
      <c r="A28" s="24">
        <v>1012161</v>
      </c>
      <c r="B28" s="12" t="s">
        <v>12</v>
      </c>
      <c r="C28" s="16">
        <v>0</v>
      </c>
      <c r="D28" s="16">
        <v>0</v>
      </c>
      <c r="E28" s="16">
        <v>0</v>
      </c>
      <c r="F28" s="16">
        <v>0</v>
      </c>
      <c r="G28" s="16">
        <v>0</v>
      </c>
      <c r="H28" s="26">
        <v>0</v>
      </c>
      <c r="I28" s="16">
        <v>0</v>
      </c>
      <c r="J28" s="16">
        <v>0</v>
      </c>
      <c r="K28" s="16">
        <v>0</v>
      </c>
      <c r="L28" s="16">
        <v>1</v>
      </c>
      <c r="M28" s="16">
        <f>SUM(C28:L28)</f>
        <v>1</v>
      </c>
    </row>
    <row r="29" spans="1:13" x14ac:dyDescent="0.3">
      <c r="A29" s="24">
        <v>1533262</v>
      </c>
      <c r="B29" s="12" t="s">
        <v>12</v>
      </c>
      <c r="C29" s="16">
        <v>0</v>
      </c>
      <c r="D29" s="16">
        <v>0</v>
      </c>
      <c r="E29" s="16">
        <v>0</v>
      </c>
      <c r="F29" s="16">
        <v>0</v>
      </c>
      <c r="G29" s="16">
        <v>0</v>
      </c>
      <c r="H29" s="26">
        <v>0</v>
      </c>
      <c r="I29" s="16">
        <v>0</v>
      </c>
      <c r="J29" s="16">
        <v>0</v>
      </c>
      <c r="K29" s="16">
        <v>0</v>
      </c>
      <c r="L29" s="16">
        <v>1</v>
      </c>
      <c r="M29" s="16">
        <f>SUM(C29:L29)</f>
        <v>1</v>
      </c>
    </row>
    <row r="30" spans="1:13" x14ac:dyDescent="0.3">
      <c r="A30" s="13">
        <v>1794861</v>
      </c>
      <c r="B30" s="12" t="s">
        <v>12</v>
      </c>
      <c r="C30" s="14">
        <v>0</v>
      </c>
      <c r="D30" s="14">
        <v>0</v>
      </c>
      <c r="E30" s="14">
        <v>0</v>
      </c>
      <c r="F30" s="14">
        <v>0</v>
      </c>
      <c r="G30" s="14">
        <v>0</v>
      </c>
      <c r="H30" s="19">
        <v>0</v>
      </c>
      <c r="I30" s="14">
        <v>0</v>
      </c>
      <c r="J30" s="14">
        <v>0</v>
      </c>
      <c r="K30" s="14">
        <v>0</v>
      </c>
      <c r="L30" s="16">
        <v>1</v>
      </c>
      <c r="M30" s="16">
        <f>SUM(C30:L30)</f>
        <v>1</v>
      </c>
    </row>
    <row r="31" spans="1:13" x14ac:dyDescent="0.3">
      <c r="A31" s="25">
        <v>1615504</v>
      </c>
      <c r="B31" s="20" t="s">
        <v>12</v>
      </c>
      <c r="C31" s="21">
        <v>0</v>
      </c>
      <c r="D31" s="21">
        <v>0</v>
      </c>
      <c r="E31" s="21">
        <v>0</v>
      </c>
      <c r="F31" s="21">
        <v>0</v>
      </c>
      <c r="G31" s="21">
        <v>0</v>
      </c>
      <c r="H31" s="27">
        <v>0</v>
      </c>
      <c r="I31" s="21">
        <v>0</v>
      </c>
      <c r="J31" s="21">
        <v>0</v>
      </c>
      <c r="K31" s="21">
        <v>0</v>
      </c>
      <c r="L31" s="22">
        <v>1</v>
      </c>
      <c r="M31" s="22">
        <f>SUM(C31:L31)</f>
        <v>1</v>
      </c>
    </row>
  </sheetData>
  <phoneticPr fontId="3" type="noConversion"/>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Contralor?a General de la Rep?blica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Adrian Armando Araneda Toro</dc:creator>
  <cp:lastModifiedBy>ADRIAN ARMANDO ARANEDA TORO</cp:lastModifiedBy>
  <dcterms:created xsi:type="dcterms:W3CDTF">2021-09-25T15:59:54Z</dcterms:created>
  <dcterms:modified xsi:type="dcterms:W3CDTF">2023-01-25T01:36:26Z</dcterms:modified>
</cp:coreProperties>
</file>