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felipeazua/Downloads/"/>
    </mc:Choice>
  </mc:AlternateContent>
  <xr:revisionPtr revIDLastSave="0" documentId="13_ncr:1_{3088F50D-6B13-2B4C-9233-7FD295EEF635}" xr6:coauthVersionLast="36" xr6:coauthVersionMax="36" xr10:uidLastSave="{00000000-0000-0000-0000-000000000000}"/>
  <bookViews>
    <workbookView xWindow="0" yWindow="840" windowWidth="22500" windowHeight="17120" xr2:uid="{00000000-000D-0000-FFFF-FFFF00000000}"/>
  </bookViews>
  <sheets>
    <sheet name="Propuesta por categoria" sheetId="1" r:id="rId1"/>
  </sheets>
  <definedNames>
    <definedName name="Z_7DDF7987_F377_403F_92BA_D0B098CC6694_.wvu.FilterData" localSheetId="0" hidden="1">'Propuesta por categoria'!$A$1:$O$46</definedName>
  </definedNames>
  <calcPr calcId="181029"/>
  <customWorkbookViews>
    <customWorkbookView name="Filter 1" guid="{7DDF7987-F377-403F-92BA-D0B098CC6694}" maximized="1" windowWidth="0" windowHeight="0" activeSheetId="0"/>
  </customWorkbookViews>
</workbook>
</file>

<file path=xl/calcChain.xml><?xml version="1.0" encoding="utf-8"?>
<calcChain xmlns="http://schemas.openxmlformats.org/spreadsheetml/2006/main">
  <c r="R4" i="1" l="1"/>
  <c r="S4" i="1" s="1"/>
  <c r="R3" i="1"/>
  <c r="S3" i="1" s="1"/>
  <c r="Q13" i="1" l="1"/>
  <c r="R13" i="1"/>
  <c r="S13" i="1" s="1"/>
  <c r="Q14" i="1"/>
  <c r="R14" i="1"/>
  <c r="S14" i="1" s="1"/>
  <c r="Q16" i="1"/>
  <c r="Q18" i="1"/>
  <c r="R18" i="1"/>
  <c r="S18" i="1" s="1"/>
  <c r="R24" i="1"/>
  <c r="S24" i="1" s="1"/>
  <c r="R26" i="1"/>
  <c r="S26" i="1" s="1"/>
  <c r="Q30" i="1"/>
  <c r="R30" i="1"/>
  <c r="S30" i="1"/>
  <c r="Q33" i="1"/>
  <c r="R33" i="1"/>
  <c r="S33" i="1" s="1"/>
  <c r="Q43" i="1"/>
  <c r="R43" i="1"/>
  <c r="S43" i="1"/>
  <c r="Q44" i="1"/>
  <c r="Q45" i="1"/>
  <c r="R45" i="1"/>
  <c r="S45" i="1" s="1"/>
  <c r="Q48" i="1"/>
  <c r="O48" i="1"/>
  <c r="M48" i="1"/>
  <c r="L48" i="1"/>
  <c r="H48" i="1"/>
  <c r="J48" i="1" s="1"/>
  <c r="K48" i="1" s="1"/>
  <c r="F48" i="1"/>
  <c r="G48" i="1" s="1"/>
  <c r="R48" i="1" s="1"/>
  <c r="S48" i="1" s="1"/>
  <c r="E48" i="1"/>
  <c r="B48" i="1"/>
  <c r="C48" i="1" s="1"/>
  <c r="O47" i="1"/>
  <c r="L47" i="1"/>
  <c r="M47" i="1" s="1"/>
  <c r="I47" i="1"/>
  <c r="H47" i="1"/>
  <c r="J47" i="1" s="1"/>
  <c r="K47" i="1" s="1"/>
  <c r="F47" i="1"/>
  <c r="G47" i="1" s="1"/>
  <c r="R47" i="1" s="1"/>
  <c r="S47" i="1" s="1"/>
  <c r="E47" i="1"/>
  <c r="B47" i="1"/>
  <c r="C47" i="1" s="1"/>
  <c r="O46" i="1"/>
  <c r="L46" i="1"/>
  <c r="M46" i="1" s="1"/>
  <c r="H46" i="1"/>
  <c r="J46" i="1" s="1"/>
  <c r="K46" i="1" s="1"/>
  <c r="F46" i="1"/>
  <c r="G46" i="1" s="1"/>
  <c r="R46" i="1" s="1"/>
  <c r="S46" i="1" s="1"/>
  <c r="E46" i="1"/>
  <c r="B46" i="1"/>
  <c r="C46" i="1" s="1"/>
  <c r="M44" i="1"/>
  <c r="H44" i="1"/>
  <c r="I44" i="1" s="1"/>
  <c r="G44" i="1"/>
  <c r="R44" i="1" s="1"/>
  <c r="S44" i="1" s="1"/>
  <c r="E44" i="1"/>
  <c r="B44" i="1"/>
  <c r="C44" i="1" s="1"/>
  <c r="L43" i="1"/>
  <c r="M43" i="1" s="1"/>
  <c r="H43" i="1"/>
  <c r="I43" i="1" s="1"/>
  <c r="F43" i="1"/>
  <c r="G43" i="1" s="1"/>
  <c r="E43" i="1"/>
  <c r="B43" i="1"/>
  <c r="J43" i="1" s="1"/>
  <c r="K43" i="1" s="1"/>
  <c r="O42" i="1"/>
  <c r="L42" i="1"/>
  <c r="M42" i="1" s="1"/>
  <c r="H42" i="1"/>
  <c r="I42" i="1" s="1"/>
  <c r="F42" i="1"/>
  <c r="G42" i="1" s="1"/>
  <c r="R42" i="1" s="1"/>
  <c r="S42" i="1" s="1"/>
  <c r="E42" i="1"/>
  <c r="B42" i="1"/>
  <c r="C42" i="1" s="1"/>
  <c r="O41" i="1"/>
  <c r="L41" i="1"/>
  <c r="M41" i="1" s="1"/>
  <c r="J41" i="1"/>
  <c r="K41" i="1" s="1"/>
  <c r="H41" i="1"/>
  <c r="I41" i="1" s="1"/>
  <c r="F41" i="1"/>
  <c r="G41" i="1" s="1"/>
  <c r="R41" i="1" s="1"/>
  <c r="S41" i="1" s="1"/>
  <c r="E41" i="1"/>
  <c r="C41" i="1"/>
  <c r="B41" i="1"/>
  <c r="O40" i="1"/>
  <c r="L40" i="1"/>
  <c r="M40" i="1" s="1"/>
  <c r="H40" i="1"/>
  <c r="I40" i="1" s="1"/>
  <c r="F40" i="1"/>
  <c r="G40" i="1" s="1"/>
  <c r="R40" i="1" s="1"/>
  <c r="S40" i="1" s="1"/>
  <c r="E40" i="1"/>
  <c r="B40" i="1"/>
  <c r="C40" i="1" s="1"/>
  <c r="O39" i="1"/>
  <c r="L39" i="1"/>
  <c r="M39" i="1" s="1"/>
  <c r="H39" i="1"/>
  <c r="J39" i="1" s="1"/>
  <c r="K39" i="1" s="1"/>
  <c r="F39" i="1"/>
  <c r="G39" i="1" s="1"/>
  <c r="R39" i="1" s="1"/>
  <c r="S39" i="1" s="1"/>
  <c r="E39" i="1"/>
  <c r="B39" i="1"/>
  <c r="C39" i="1" s="1"/>
  <c r="O38" i="1"/>
  <c r="L38" i="1"/>
  <c r="M38" i="1" s="1"/>
  <c r="H38" i="1"/>
  <c r="I38" i="1" s="1"/>
  <c r="F38" i="1"/>
  <c r="G38" i="1" s="1"/>
  <c r="R38" i="1" s="1"/>
  <c r="S38" i="1" s="1"/>
  <c r="E38" i="1"/>
  <c r="B38" i="1"/>
  <c r="C38" i="1" s="1"/>
  <c r="O37" i="1"/>
  <c r="L37" i="1"/>
  <c r="M37" i="1" s="1"/>
  <c r="H37" i="1"/>
  <c r="I37" i="1" s="1"/>
  <c r="F37" i="1"/>
  <c r="G37" i="1" s="1"/>
  <c r="R37" i="1" s="1"/>
  <c r="S37" i="1" s="1"/>
  <c r="E37" i="1"/>
  <c r="B37" i="1"/>
  <c r="C37" i="1" s="1"/>
  <c r="O36" i="1"/>
  <c r="L36" i="1"/>
  <c r="M36" i="1" s="1"/>
  <c r="H36" i="1"/>
  <c r="I36" i="1" s="1"/>
  <c r="F36" i="1"/>
  <c r="G36" i="1" s="1"/>
  <c r="R36" i="1" s="1"/>
  <c r="S36" i="1" s="1"/>
  <c r="E36" i="1"/>
  <c r="C36" i="1"/>
  <c r="B36" i="1"/>
  <c r="O35" i="1"/>
  <c r="L35" i="1"/>
  <c r="M35" i="1" s="1"/>
  <c r="H35" i="1"/>
  <c r="J35" i="1" s="1"/>
  <c r="K35" i="1" s="1"/>
  <c r="F35" i="1"/>
  <c r="G35" i="1" s="1"/>
  <c r="R35" i="1" s="1"/>
  <c r="S35" i="1" s="1"/>
  <c r="E35" i="1"/>
  <c r="B35" i="1"/>
  <c r="C35" i="1" s="1"/>
  <c r="O34" i="1"/>
  <c r="L34" i="1"/>
  <c r="M34" i="1" s="1"/>
  <c r="J34" i="1"/>
  <c r="K34" i="1" s="1"/>
  <c r="H34" i="1"/>
  <c r="I34" i="1" s="1"/>
  <c r="F34" i="1"/>
  <c r="G34" i="1" s="1"/>
  <c r="R34" i="1" s="1"/>
  <c r="S34" i="1" s="1"/>
  <c r="E34" i="1"/>
  <c r="B34" i="1"/>
  <c r="C34" i="1" s="1"/>
  <c r="O33" i="1"/>
  <c r="L33" i="1"/>
  <c r="M33" i="1" s="1"/>
  <c r="J33" i="1"/>
  <c r="K33" i="1" s="1"/>
  <c r="H33" i="1"/>
  <c r="I33" i="1" s="1"/>
  <c r="F33" i="1"/>
  <c r="G33" i="1" s="1"/>
  <c r="E33" i="1"/>
  <c r="B33" i="1"/>
  <c r="C33" i="1" s="1"/>
  <c r="O32" i="1"/>
  <c r="L32" i="1"/>
  <c r="M32" i="1" s="1"/>
  <c r="J32" i="1"/>
  <c r="K32" i="1" s="1"/>
  <c r="H32" i="1"/>
  <c r="I32" i="1" s="1"/>
  <c r="F32" i="1"/>
  <c r="G32" i="1" s="1"/>
  <c r="R32" i="1" s="1"/>
  <c r="S32" i="1" s="1"/>
  <c r="E32" i="1"/>
  <c r="B32" i="1"/>
  <c r="C32" i="1" s="1"/>
  <c r="O31" i="1"/>
  <c r="L31" i="1"/>
  <c r="M31" i="1" s="1"/>
  <c r="H31" i="1"/>
  <c r="J31" i="1" s="1"/>
  <c r="K31" i="1" s="1"/>
  <c r="F31" i="1"/>
  <c r="G31" i="1" s="1"/>
  <c r="R31" i="1" s="1"/>
  <c r="S31" i="1" s="1"/>
  <c r="E31" i="1"/>
  <c r="B31" i="1"/>
  <c r="C31" i="1" s="1"/>
  <c r="O29" i="1"/>
  <c r="L29" i="1"/>
  <c r="M29" i="1" s="1"/>
  <c r="H29" i="1"/>
  <c r="I29" i="1" s="1"/>
  <c r="F29" i="1"/>
  <c r="G29" i="1" s="1"/>
  <c r="R29" i="1" s="1"/>
  <c r="S29" i="1" s="1"/>
  <c r="E29" i="1"/>
  <c r="B29" i="1"/>
  <c r="C29" i="1" s="1"/>
  <c r="O28" i="1"/>
  <c r="L28" i="1"/>
  <c r="M28" i="1" s="1"/>
  <c r="J28" i="1"/>
  <c r="K28" i="1" s="1"/>
  <c r="H28" i="1"/>
  <c r="I28" i="1" s="1"/>
  <c r="F28" i="1"/>
  <c r="G28" i="1" s="1"/>
  <c r="R28" i="1" s="1"/>
  <c r="S28" i="1" s="1"/>
  <c r="E28" i="1"/>
  <c r="B28" i="1"/>
  <c r="C28" i="1" s="1"/>
  <c r="O27" i="1"/>
  <c r="L27" i="1"/>
  <c r="M27" i="1" s="1"/>
  <c r="H27" i="1"/>
  <c r="I27" i="1" s="1"/>
  <c r="F27" i="1"/>
  <c r="G27" i="1" s="1"/>
  <c r="R27" i="1" s="1"/>
  <c r="S27" i="1" s="1"/>
  <c r="E27" i="1"/>
  <c r="C27" i="1"/>
  <c r="B27" i="1"/>
  <c r="O26" i="1"/>
  <c r="L26" i="1"/>
  <c r="M26" i="1" s="1"/>
  <c r="H26" i="1"/>
  <c r="J26" i="1" s="1"/>
  <c r="K26" i="1" s="1"/>
  <c r="F26" i="1"/>
  <c r="G26" i="1" s="1"/>
  <c r="E26" i="1"/>
  <c r="B26" i="1"/>
  <c r="C26" i="1" s="1"/>
  <c r="O25" i="1"/>
  <c r="L25" i="1"/>
  <c r="M25" i="1" s="1"/>
  <c r="H25" i="1"/>
  <c r="I25" i="1" s="1"/>
  <c r="F25" i="1"/>
  <c r="G25" i="1" s="1"/>
  <c r="R25" i="1" s="1"/>
  <c r="S25" i="1" s="1"/>
  <c r="E25" i="1"/>
  <c r="B25" i="1"/>
  <c r="C25" i="1" s="1"/>
  <c r="O24" i="1"/>
  <c r="L24" i="1"/>
  <c r="M24" i="1" s="1"/>
  <c r="H24" i="1"/>
  <c r="I24" i="1" s="1"/>
  <c r="F24" i="1"/>
  <c r="G24" i="1" s="1"/>
  <c r="E24" i="1"/>
  <c r="C24" i="1"/>
  <c r="B24" i="1"/>
  <c r="O23" i="1"/>
  <c r="M23" i="1"/>
  <c r="L23" i="1"/>
  <c r="H23" i="1"/>
  <c r="I23" i="1" s="1"/>
  <c r="F23" i="1"/>
  <c r="G23" i="1" s="1"/>
  <c r="R23" i="1" s="1"/>
  <c r="S23" i="1" s="1"/>
  <c r="E23" i="1"/>
  <c r="B23" i="1"/>
  <c r="C23" i="1" s="1"/>
  <c r="O22" i="1"/>
  <c r="L22" i="1"/>
  <c r="M22" i="1" s="1"/>
  <c r="H22" i="1"/>
  <c r="J22" i="1" s="1"/>
  <c r="K22" i="1" s="1"/>
  <c r="F22" i="1"/>
  <c r="G22" i="1" s="1"/>
  <c r="R22" i="1" s="1"/>
  <c r="S22" i="1" s="1"/>
  <c r="E22" i="1"/>
  <c r="B22" i="1"/>
  <c r="C22" i="1" s="1"/>
  <c r="O21" i="1"/>
  <c r="L21" i="1"/>
  <c r="M21" i="1" s="1"/>
  <c r="H21" i="1"/>
  <c r="I21" i="1" s="1"/>
  <c r="F21" i="1"/>
  <c r="G21" i="1" s="1"/>
  <c r="R21" i="1" s="1"/>
  <c r="S21" i="1" s="1"/>
  <c r="E21" i="1"/>
  <c r="B21" i="1"/>
  <c r="C21" i="1" s="1"/>
  <c r="O20" i="1"/>
  <c r="L20" i="1"/>
  <c r="M20" i="1" s="1"/>
  <c r="J20" i="1"/>
  <c r="K20" i="1" s="1"/>
  <c r="H20" i="1"/>
  <c r="I20" i="1" s="1"/>
  <c r="F20" i="1"/>
  <c r="G20" i="1" s="1"/>
  <c r="R20" i="1" s="1"/>
  <c r="S20" i="1" s="1"/>
  <c r="E20" i="1"/>
  <c r="B20" i="1"/>
  <c r="C20" i="1" s="1"/>
  <c r="O19" i="1"/>
  <c r="L19" i="1"/>
  <c r="M19" i="1" s="1"/>
  <c r="H19" i="1"/>
  <c r="I19" i="1" s="1"/>
  <c r="F19" i="1"/>
  <c r="G19" i="1" s="1"/>
  <c r="R19" i="1" s="1"/>
  <c r="S19" i="1" s="1"/>
  <c r="E19" i="1"/>
  <c r="B19" i="1"/>
  <c r="C19" i="1" s="1"/>
  <c r="N17" i="1"/>
  <c r="O17" i="1" s="1"/>
  <c r="L17" i="1"/>
  <c r="M17" i="1" s="1"/>
  <c r="H17" i="1"/>
  <c r="J17" i="1" s="1"/>
  <c r="K17" i="1" s="1"/>
  <c r="F17" i="1"/>
  <c r="Q17" i="1" s="1"/>
  <c r="E17" i="1"/>
  <c r="B17" i="1"/>
  <c r="C17" i="1" s="1"/>
  <c r="N16" i="1"/>
  <c r="O16" i="1" s="1"/>
  <c r="H16" i="1"/>
  <c r="J16" i="1" s="1"/>
  <c r="K16" i="1" s="1"/>
  <c r="D16" i="1"/>
  <c r="F16" i="1" s="1"/>
  <c r="G16" i="1" s="1"/>
  <c r="R16" i="1" s="1"/>
  <c r="S16" i="1" s="1"/>
  <c r="N15" i="1"/>
  <c r="O15" i="1" s="1"/>
  <c r="M15" i="1"/>
  <c r="L15" i="1"/>
  <c r="H15" i="1"/>
  <c r="I15" i="1" s="1"/>
  <c r="F15" i="1"/>
  <c r="G15" i="1" s="1"/>
  <c r="R15" i="1" s="1"/>
  <c r="S15" i="1" s="1"/>
  <c r="E15" i="1"/>
  <c r="B15" i="1"/>
  <c r="C15" i="1" s="1"/>
  <c r="O12" i="1"/>
  <c r="L12" i="1"/>
  <c r="M12" i="1" s="1"/>
  <c r="H12" i="1"/>
  <c r="J12" i="1" s="1"/>
  <c r="K12" i="1" s="1"/>
  <c r="F12" i="1"/>
  <c r="G12" i="1" s="1"/>
  <c r="R12" i="1" s="1"/>
  <c r="S12" i="1" s="1"/>
  <c r="E12" i="1"/>
  <c r="B12" i="1"/>
  <c r="C12" i="1" s="1"/>
  <c r="O11" i="1"/>
  <c r="L11" i="1"/>
  <c r="M11" i="1" s="1"/>
  <c r="H11" i="1"/>
  <c r="I11" i="1" s="1"/>
  <c r="F11" i="1"/>
  <c r="G11" i="1" s="1"/>
  <c r="R11" i="1" s="1"/>
  <c r="S11" i="1" s="1"/>
  <c r="E11" i="1"/>
  <c r="B11" i="1"/>
  <c r="C11" i="1" s="1"/>
  <c r="O10" i="1"/>
  <c r="L10" i="1"/>
  <c r="M10" i="1" s="1"/>
  <c r="I10" i="1"/>
  <c r="H10" i="1"/>
  <c r="J10" i="1" s="1"/>
  <c r="K10" i="1" s="1"/>
  <c r="F10" i="1"/>
  <c r="G10" i="1" s="1"/>
  <c r="R10" i="1" s="1"/>
  <c r="S10" i="1" s="1"/>
  <c r="E10" i="1"/>
  <c r="B10" i="1"/>
  <c r="C10" i="1" s="1"/>
  <c r="O9" i="1"/>
  <c r="L9" i="1"/>
  <c r="M9" i="1" s="1"/>
  <c r="H9" i="1"/>
  <c r="I9" i="1" s="1"/>
  <c r="F9" i="1"/>
  <c r="G9" i="1" s="1"/>
  <c r="R9" i="1" s="1"/>
  <c r="S9" i="1" s="1"/>
  <c r="E9" i="1"/>
  <c r="B9" i="1"/>
  <c r="C9" i="1" s="1"/>
  <c r="O8" i="1"/>
  <c r="L8" i="1"/>
  <c r="M8" i="1" s="1"/>
  <c r="H8" i="1"/>
  <c r="J8" i="1" s="1"/>
  <c r="K8" i="1" s="1"/>
  <c r="F8" i="1"/>
  <c r="G8" i="1" s="1"/>
  <c r="R8" i="1" s="1"/>
  <c r="S8" i="1" s="1"/>
  <c r="E8" i="1"/>
  <c r="C8" i="1"/>
  <c r="B8" i="1"/>
  <c r="O7" i="1"/>
  <c r="L7" i="1"/>
  <c r="M7" i="1" s="1"/>
  <c r="H7" i="1"/>
  <c r="I7" i="1" s="1"/>
  <c r="F7" i="1"/>
  <c r="G7" i="1" s="1"/>
  <c r="R7" i="1" s="1"/>
  <c r="S7" i="1" s="1"/>
  <c r="E7" i="1"/>
  <c r="B7" i="1"/>
  <c r="C7" i="1" s="1"/>
  <c r="O6" i="1"/>
  <c r="L6" i="1"/>
  <c r="M6" i="1" s="1"/>
  <c r="H6" i="1"/>
  <c r="I6" i="1" s="1"/>
  <c r="F6" i="1"/>
  <c r="G6" i="1" s="1"/>
  <c r="R6" i="1" s="1"/>
  <c r="S6" i="1" s="1"/>
  <c r="E6" i="1"/>
  <c r="B6" i="1"/>
  <c r="C6" i="1" s="1"/>
  <c r="O4" i="1"/>
  <c r="L4" i="1"/>
  <c r="M4" i="1" s="1"/>
  <c r="H4" i="1"/>
  <c r="I4" i="1" s="1"/>
  <c r="F4" i="1"/>
  <c r="G4" i="1" s="1"/>
  <c r="E4" i="1"/>
  <c r="C4" i="1"/>
  <c r="B4" i="1"/>
  <c r="O3" i="1"/>
  <c r="L3" i="1"/>
  <c r="M3" i="1" s="1"/>
  <c r="H3" i="1"/>
  <c r="J3" i="1" s="1"/>
  <c r="K3" i="1" s="1"/>
  <c r="F3" i="1"/>
  <c r="G3" i="1" s="1"/>
  <c r="E3" i="1"/>
  <c r="B3" i="1"/>
  <c r="C3" i="1" s="1"/>
  <c r="Q15" i="1" l="1"/>
  <c r="I3" i="1"/>
  <c r="J6" i="1"/>
  <c r="K6" i="1" s="1"/>
  <c r="J23" i="1"/>
  <c r="K23" i="1" s="1"/>
  <c r="J25" i="1"/>
  <c r="K25" i="1" s="1"/>
  <c r="Q47" i="1"/>
  <c r="Q41" i="1"/>
  <c r="Q21" i="1"/>
  <c r="I12" i="1"/>
  <c r="J24" i="1"/>
  <c r="K24" i="1" s="1"/>
  <c r="Q46" i="1"/>
  <c r="Q20" i="1"/>
  <c r="J7" i="1"/>
  <c r="K7" i="1" s="1"/>
  <c r="J37" i="1"/>
  <c r="K37" i="1" s="1"/>
  <c r="Q23" i="1"/>
  <c r="Q28" i="1"/>
  <c r="I17" i="1"/>
  <c r="J40" i="1"/>
  <c r="K40" i="1" s="1"/>
  <c r="J42" i="1"/>
  <c r="K42" i="1" s="1"/>
  <c r="I8" i="1"/>
  <c r="G17" i="1"/>
  <c r="R17" i="1" s="1"/>
  <c r="S17" i="1" s="1"/>
  <c r="J38" i="1"/>
  <c r="K38" i="1" s="1"/>
  <c r="Q39" i="1"/>
  <c r="Q36" i="1"/>
  <c r="Q10" i="1"/>
  <c r="J9" i="1"/>
  <c r="K9" i="1" s="1"/>
  <c r="I22" i="1"/>
  <c r="I31" i="1"/>
  <c r="I39" i="1"/>
  <c r="C43" i="1"/>
  <c r="Q29" i="1"/>
  <c r="Q26" i="1"/>
  <c r="Q19" i="1"/>
  <c r="J21" i="1"/>
  <c r="K21" i="1" s="1"/>
  <c r="J29" i="1"/>
  <c r="K29" i="1" s="1"/>
  <c r="Q42" i="1"/>
  <c r="Q32" i="1"/>
  <c r="Q22" i="1"/>
  <c r="Q12" i="1"/>
  <c r="Q9" i="1"/>
  <c r="J4" i="1"/>
  <c r="K4" i="1" s="1"/>
  <c r="J11" i="1"/>
  <c r="K11" i="1" s="1"/>
  <c r="Q38" i="1"/>
  <c r="Q35" i="1"/>
  <c r="Q25" i="1"/>
  <c r="Q8" i="1"/>
  <c r="Q31" i="1"/>
  <c r="I35" i="1"/>
  <c r="Q37" i="1"/>
  <c r="Q24" i="1"/>
  <c r="Q11" i="1"/>
  <c r="J15" i="1"/>
  <c r="K15" i="1" s="1"/>
  <c r="I26" i="1"/>
  <c r="J19" i="1"/>
  <c r="K19" i="1" s="1"/>
  <c r="J27" i="1"/>
  <c r="K27" i="1" s="1"/>
  <c r="J36" i="1"/>
  <c r="K36" i="1" s="1"/>
  <c r="Q6" i="1"/>
  <c r="Q40" i="1"/>
  <c r="Q34" i="1"/>
  <c r="Q27" i="1"/>
  <c r="Q7" i="1"/>
  <c r="I16" i="1"/>
  <c r="J44" i="1"/>
  <c r="K44" i="1" s="1"/>
  <c r="B16" i="1"/>
  <c r="C16" i="1" s="1"/>
  <c r="I46" i="1"/>
  <c r="I48" i="1"/>
  <c r="L16" i="1"/>
  <c r="M16" i="1" s="1"/>
  <c r="E16" i="1"/>
</calcChain>
</file>

<file path=xl/sharedStrings.xml><?xml version="1.0" encoding="utf-8"?>
<sst xmlns="http://schemas.openxmlformats.org/spreadsheetml/2006/main" count="84" uniqueCount="64">
  <si>
    <t>Largometrajes Internacionales</t>
  </si>
  <si>
    <t>Largometrajes Nacionales</t>
  </si>
  <si>
    <t>Óperas primas sin fondos públicos</t>
  </si>
  <si>
    <t>Series TV Nacionales</t>
  </si>
  <si>
    <t>Series TV Internacionales</t>
  </si>
  <si>
    <t>Documentales</t>
  </si>
  <si>
    <t>Publicidad Nacional</t>
  </si>
  <si>
    <t>Publicidad Internacional (Services)</t>
  </si>
  <si>
    <t>DESCRIPCIÓN</t>
  </si>
  <si>
    <t>MENSUALES</t>
  </si>
  <si>
    <t>SEMANALES</t>
  </si>
  <si>
    <t xml:space="preserve">JORNADA </t>
  </si>
  <si>
    <t>JORNADA</t>
  </si>
  <si>
    <t>Productor Ejecutivo</t>
  </si>
  <si>
    <t>Direct@r</t>
  </si>
  <si>
    <t>EQUIPO PRODUCCIÓN</t>
  </si>
  <si>
    <t xml:space="preserve">Valores líquidos (contrato sujeto a Ley 19.889) </t>
  </si>
  <si>
    <t>Jefe de Producción</t>
  </si>
  <si>
    <t>1er Asist. Producción</t>
  </si>
  <si>
    <t>2do Asist. Producción</t>
  </si>
  <si>
    <t>3er Asist. Producción</t>
  </si>
  <si>
    <t>Runner</t>
  </si>
  <si>
    <t>Locacionista</t>
  </si>
  <si>
    <t>Asist Locaciones</t>
  </si>
  <si>
    <t>Productor(a) Técnico(a)</t>
  </si>
  <si>
    <t>DIRECCIÓN</t>
  </si>
  <si>
    <t>1er Asist. Dirección</t>
  </si>
  <si>
    <t>2do Asist. Dirección</t>
  </si>
  <si>
    <t>Continuista</t>
  </si>
  <si>
    <t>EQUIPO DE ARTE</t>
  </si>
  <si>
    <t>Dirección de Arte</t>
  </si>
  <si>
    <t>Ambientación</t>
  </si>
  <si>
    <t>Asist Ambientación</t>
  </si>
  <si>
    <t>Producción de Arte</t>
  </si>
  <si>
    <t>Utilería</t>
  </si>
  <si>
    <t xml:space="preserve">Asistente Utileria </t>
  </si>
  <si>
    <t>Asist. Arte</t>
  </si>
  <si>
    <t>Vestuario</t>
  </si>
  <si>
    <t>Asist. Vestuario 1</t>
  </si>
  <si>
    <t>Peluqueria</t>
  </si>
  <si>
    <t>Maquillaje</t>
  </si>
  <si>
    <t>EQUIPO DE FOTOGRAFÍA</t>
  </si>
  <si>
    <t>Dirección de Fotografía</t>
  </si>
  <si>
    <t>Operador de Cámara</t>
  </si>
  <si>
    <t>Foquista</t>
  </si>
  <si>
    <t>2do Asist. de Cámara</t>
  </si>
  <si>
    <t>Gaffer</t>
  </si>
  <si>
    <t>Jefe Electrico</t>
  </si>
  <si>
    <t>1er Electrico</t>
  </si>
  <si>
    <t>2do Electrico</t>
  </si>
  <si>
    <t>DIT</t>
  </si>
  <si>
    <t>Data Manager</t>
  </si>
  <si>
    <t>Key Grip</t>
  </si>
  <si>
    <t>Operador Steadycam</t>
  </si>
  <si>
    <t>Operador Video Asist.</t>
  </si>
  <si>
    <t>Asistente Video Asist.</t>
  </si>
  <si>
    <t>EQUIPO DE SONIDO</t>
  </si>
  <si>
    <t>Direct@r de Sonido</t>
  </si>
  <si>
    <t>Microfonista</t>
  </si>
  <si>
    <t>Asistente de Sonido</t>
  </si>
  <si>
    <t>mensual</t>
  </si>
  <si>
    <t>semanal</t>
  </si>
  <si>
    <t>jornada</t>
  </si>
  <si>
    <t>CORTOMETRAJE DE ESCUELA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</si>
</sst>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[$$]#,##0"/>
  </numFmts>
  <fonts count="6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32">
    <xf numFmtId="0" fontId="0" fillId="0" borderId="0" xfId="0" applyFont="1" applyAlignment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64" fontId="2" fillId="0" borderId="6" xfId="0" applyNumberFormat="1" applyFont="1" applyBorder="1" applyAlignment="1">
      <alignment vertical="center" shrinkToFit="1"/>
    </xf>
    <xf numFmtId="164" fontId="2" fillId="4" borderId="4" xfId="0" applyNumberFormat="1" applyFont="1" applyFill="1" applyBorder="1" applyAlignment="1">
      <alignment vertical="center" shrinkToFit="1"/>
    </xf>
    <xf numFmtId="0" fontId="1" fillId="5" borderId="3" xfId="0" applyFont="1" applyFill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164" fontId="0" fillId="0" borderId="1" xfId="0" applyNumberFormat="1" applyFont="1" applyBorder="1" applyAlignment="1">
      <alignment horizontal="right"/>
    </xf>
    <xf numFmtId="164" fontId="2" fillId="4" borderId="6" xfId="0" applyNumberFormat="1" applyFont="1" applyFill="1" applyBorder="1" applyAlignment="1">
      <alignment vertical="center" shrinkToFit="1"/>
    </xf>
    <xf numFmtId="0" fontId="1" fillId="5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64" fontId="2" fillId="0" borderId="1" xfId="0" applyNumberFormat="1" applyFont="1" applyBorder="1" applyAlignment="1">
      <alignment vertical="center" shrinkToFit="1"/>
    </xf>
    <xf numFmtId="164" fontId="2" fillId="4" borderId="1" xfId="0" applyNumberFormat="1" applyFont="1" applyFill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64" fontId="2" fillId="0" borderId="1" xfId="0" applyNumberFormat="1" applyFont="1" applyBorder="1" applyAlignment="1">
      <alignment vertical="center" shrinkToFit="1"/>
    </xf>
    <xf numFmtId="164" fontId="2" fillId="4" borderId="1" xfId="0" applyNumberFormat="1" applyFont="1" applyFill="1" applyBorder="1" applyAlignment="1">
      <alignment vertical="center" shrinkToFit="1"/>
    </xf>
    <xf numFmtId="164" fontId="2" fillId="4" borderId="4" xfId="0" applyNumberFormat="1" applyFont="1" applyFill="1" applyBorder="1" applyAlignment="1">
      <alignment vertical="center" shrinkToFit="1"/>
    </xf>
    <xf numFmtId="0" fontId="2" fillId="0" borderId="0" xfId="0" applyFont="1"/>
    <xf numFmtId="0" fontId="0" fillId="0" borderId="10" xfId="0" applyFont="1" applyBorder="1" applyAlignment="1"/>
    <xf numFmtId="0" fontId="1" fillId="3" borderId="10" xfId="0" applyFont="1" applyFill="1" applyBorder="1" applyAlignment="1">
      <alignment horizontal="center" vertical="center" shrinkToFit="1"/>
    </xf>
    <xf numFmtId="164" fontId="0" fillId="0" borderId="10" xfId="0" applyNumberFormat="1" applyFont="1" applyBorder="1" applyAlignment="1"/>
    <xf numFmtId="0" fontId="1" fillId="5" borderId="7" xfId="0" applyFont="1" applyFill="1" applyBorder="1" applyAlignment="1">
      <alignment vertical="center" shrinkToFit="1"/>
    </xf>
    <xf numFmtId="0" fontId="3" fillId="0" borderId="8" xfId="0" applyFont="1" applyBorder="1"/>
    <xf numFmtId="0" fontId="3" fillId="0" borderId="9" xfId="0" applyFont="1" applyBorder="1"/>
    <xf numFmtId="41" fontId="0" fillId="0" borderId="10" xfId="1" applyFont="1" applyBorder="1" applyAlignment="1"/>
    <xf numFmtId="41" fontId="0" fillId="0" borderId="10" xfId="0" applyNumberFormat="1" applyFont="1" applyBorder="1" applyAlignment="1"/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4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1" sqref="Q1:S1"/>
    </sheetView>
  </sheetViews>
  <sheetFormatPr baseColWidth="10" defaultColWidth="12.5" defaultRowHeight="15" customHeight="1" x14ac:dyDescent="0.15"/>
  <cols>
    <col min="1" max="1" width="25.33203125" customWidth="1"/>
    <col min="2" max="3" width="13.83203125" hidden="1" customWidth="1"/>
    <col min="4" max="4" width="13.1640625" hidden="1" customWidth="1"/>
    <col min="5" max="5" width="13" hidden="1" customWidth="1"/>
    <col min="6" max="6" width="21.1640625" customWidth="1"/>
    <col min="7" max="7" width="20.5" customWidth="1"/>
    <col min="8" max="9" width="12" hidden="1" customWidth="1"/>
    <col min="10" max="10" width="13.1640625" hidden="1" customWidth="1"/>
    <col min="11" max="11" width="12" hidden="1" customWidth="1"/>
    <col min="12" max="12" width="12.5" hidden="1" customWidth="1"/>
    <col min="13" max="13" width="12.6640625" hidden="1" customWidth="1"/>
    <col min="14" max="14" width="12" hidden="1" customWidth="1"/>
    <col min="15" max="15" width="12.83203125" hidden="1" customWidth="1"/>
    <col min="16" max="16" width="2.5" customWidth="1"/>
    <col min="17" max="19" width="12.5" style="21"/>
  </cols>
  <sheetData>
    <row r="1" spans="1:19" ht="39" customHeight="1" x14ac:dyDescent="0.15">
      <c r="A1" s="1"/>
      <c r="B1" s="2" t="s">
        <v>0</v>
      </c>
      <c r="C1" s="2" t="s">
        <v>0</v>
      </c>
      <c r="D1" s="2" t="s">
        <v>1</v>
      </c>
      <c r="E1" s="2" t="s">
        <v>1</v>
      </c>
      <c r="F1" s="2" t="s">
        <v>2</v>
      </c>
      <c r="G1" s="2" t="s">
        <v>2</v>
      </c>
      <c r="H1" s="2" t="s">
        <v>3</v>
      </c>
      <c r="I1" s="2" t="s">
        <v>3</v>
      </c>
      <c r="J1" s="2" t="s">
        <v>4</v>
      </c>
      <c r="K1" s="2" t="s">
        <v>4</v>
      </c>
      <c r="L1" s="2" t="s">
        <v>5</v>
      </c>
      <c r="M1" s="2" t="s">
        <v>5</v>
      </c>
      <c r="N1" s="2" t="s">
        <v>6</v>
      </c>
      <c r="O1" s="2" t="s">
        <v>7</v>
      </c>
      <c r="Q1" s="29" t="s">
        <v>63</v>
      </c>
      <c r="R1" s="30"/>
      <c r="S1" s="31"/>
    </row>
    <row r="2" spans="1:19" ht="15.75" customHeight="1" x14ac:dyDescent="0.15">
      <c r="A2" s="3" t="s">
        <v>8</v>
      </c>
      <c r="B2" s="4" t="s">
        <v>9</v>
      </c>
      <c r="C2" s="4" t="s">
        <v>10</v>
      </c>
      <c r="D2" s="4" t="s">
        <v>9</v>
      </c>
      <c r="E2" s="4" t="s">
        <v>10</v>
      </c>
      <c r="F2" s="4" t="s">
        <v>9</v>
      </c>
      <c r="G2" s="4" t="s">
        <v>10</v>
      </c>
      <c r="H2" s="4" t="s">
        <v>9</v>
      </c>
      <c r="I2" s="4" t="s">
        <v>10</v>
      </c>
      <c r="J2" s="4" t="s">
        <v>9</v>
      </c>
      <c r="K2" s="4" t="s">
        <v>10</v>
      </c>
      <c r="L2" s="4" t="s">
        <v>9</v>
      </c>
      <c r="M2" s="4" t="s">
        <v>10</v>
      </c>
      <c r="N2" s="4" t="s">
        <v>11</v>
      </c>
      <c r="O2" s="4" t="s">
        <v>12</v>
      </c>
      <c r="Q2" s="22" t="s">
        <v>60</v>
      </c>
      <c r="R2" s="22" t="s">
        <v>61</v>
      </c>
      <c r="S2" s="22" t="s">
        <v>62</v>
      </c>
    </row>
    <row r="3" spans="1:19" ht="15.75" customHeight="1" x14ac:dyDescent="0.15">
      <c r="A3" s="5" t="s">
        <v>13</v>
      </c>
      <c r="B3" s="6">
        <f t="shared" ref="B3:B4" si="0">D3+(D3*0.2)</f>
        <v>0</v>
      </c>
      <c r="C3" s="6">
        <f t="shared" ref="C3:C4" si="1">B3/4</f>
        <v>0</v>
      </c>
      <c r="D3" s="6"/>
      <c r="E3" s="6">
        <f t="shared" ref="E3:E4" si="2">D3/4</f>
        <v>0</v>
      </c>
      <c r="F3" s="6">
        <f t="shared" ref="F3:F4" si="3">D3-(D3*0.2)</f>
        <v>0</v>
      </c>
      <c r="G3" s="6">
        <f t="shared" ref="G3:G4" si="4">F3/4</f>
        <v>0</v>
      </c>
      <c r="H3" s="6">
        <f t="shared" ref="H3:H4" si="5">D3-(D3*0.1)</f>
        <v>0</v>
      </c>
      <c r="I3" s="6">
        <f t="shared" ref="I3:I4" si="6">H3/4</f>
        <v>0</v>
      </c>
      <c r="J3" s="6">
        <f t="shared" ref="J3:J4" si="7">H3+(H3*0.2)</f>
        <v>0</v>
      </c>
      <c r="K3" s="6">
        <f t="shared" ref="K3:K4" si="8">J3/4</f>
        <v>0</v>
      </c>
      <c r="L3" s="6">
        <f t="shared" ref="L3:L4" si="9">D3</f>
        <v>0</v>
      </c>
      <c r="M3" s="6">
        <f t="shared" ref="M3:M4" si="10">L3/4</f>
        <v>0</v>
      </c>
      <c r="N3" s="7"/>
      <c r="O3" s="7">
        <f t="shared" ref="O3:O4" si="11">N3+(N3*0.3)</f>
        <v>0</v>
      </c>
      <c r="Q3" s="27">
        <v>1300000</v>
      </c>
      <c r="R3" s="28">
        <f>Q3/4</f>
        <v>325000</v>
      </c>
      <c r="S3" s="28">
        <f>R3/6</f>
        <v>54166.666666666664</v>
      </c>
    </row>
    <row r="4" spans="1:19" ht="15.75" customHeight="1" x14ac:dyDescent="0.15">
      <c r="A4" s="5" t="s">
        <v>14</v>
      </c>
      <c r="B4" s="6">
        <f t="shared" si="0"/>
        <v>0</v>
      </c>
      <c r="C4" s="6">
        <f t="shared" si="1"/>
        <v>0</v>
      </c>
      <c r="D4" s="6"/>
      <c r="E4" s="6">
        <f t="shared" si="2"/>
        <v>0</v>
      </c>
      <c r="F4" s="6">
        <f t="shared" si="3"/>
        <v>0</v>
      </c>
      <c r="G4" s="6">
        <f t="shared" si="4"/>
        <v>0</v>
      </c>
      <c r="H4" s="6">
        <f t="shared" si="5"/>
        <v>0</v>
      </c>
      <c r="I4" s="6">
        <f t="shared" si="6"/>
        <v>0</v>
      </c>
      <c r="J4" s="6">
        <f t="shared" si="7"/>
        <v>0</v>
      </c>
      <c r="K4" s="6">
        <f t="shared" si="8"/>
        <v>0</v>
      </c>
      <c r="L4" s="6">
        <f t="shared" si="9"/>
        <v>0</v>
      </c>
      <c r="M4" s="6">
        <f t="shared" si="10"/>
        <v>0</v>
      </c>
      <c r="N4" s="7"/>
      <c r="O4" s="7">
        <f t="shared" si="11"/>
        <v>0</v>
      </c>
      <c r="Q4" s="27">
        <v>1300000</v>
      </c>
      <c r="R4" s="28">
        <f>Q4/4</f>
        <v>325000</v>
      </c>
      <c r="S4" s="28">
        <f>R4/6</f>
        <v>54166.666666666664</v>
      </c>
    </row>
    <row r="5" spans="1:19" ht="15.75" customHeight="1" x14ac:dyDescent="0.15">
      <c r="A5" s="8" t="s">
        <v>15</v>
      </c>
      <c r="B5" s="24" t="s">
        <v>16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</row>
    <row r="6" spans="1:19" ht="15.75" customHeight="1" x14ac:dyDescent="0.15">
      <c r="A6" s="5" t="s">
        <v>17</v>
      </c>
      <c r="B6" s="6">
        <f t="shared" ref="B6:B12" si="12">D6+(D6*0.2)</f>
        <v>2760000</v>
      </c>
      <c r="C6" s="6">
        <f t="shared" ref="C6:C12" si="13">B6/4</f>
        <v>690000</v>
      </c>
      <c r="D6" s="6">
        <v>2300000</v>
      </c>
      <c r="E6" s="6">
        <f t="shared" ref="E6:E12" si="14">D6/4</f>
        <v>575000</v>
      </c>
      <c r="F6" s="6">
        <f t="shared" ref="F6:F12" si="15">D6-(D6*0.2)</f>
        <v>1840000</v>
      </c>
      <c r="G6" s="6">
        <f t="shared" ref="G6:G12" si="16">F6/4</f>
        <v>460000</v>
      </c>
      <c r="H6" s="6">
        <f t="shared" ref="H6:H12" si="17">D6-(D6*0.1)</f>
        <v>2070000</v>
      </c>
      <c r="I6" s="6">
        <f t="shared" ref="I6:I12" si="18">H6/4</f>
        <v>517500</v>
      </c>
      <c r="J6" s="6">
        <f t="shared" ref="J6:J12" si="19">H6+(H6*0.2)</f>
        <v>2484000</v>
      </c>
      <c r="K6" s="6">
        <f t="shared" ref="K6:K12" si="20">J6/4</f>
        <v>621000</v>
      </c>
      <c r="L6" s="6">
        <f t="shared" ref="L6:L12" si="21">D6</f>
        <v>2300000</v>
      </c>
      <c r="M6" s="6">
        <f t="shared" ref="M6:M12" si="22">L6/4</f>
        <v>575000</v>
      </c>
      <c r="N6" s="7">
        <v>250000</v>
      </c>
      <c r="O6" s="7">
        <f t="shared" ref="O6:O12" si="23">N6+(N6*0.3)</f>
        <v>325000</v>
      </c>
      <c r="Q6" s="23">
        <f>F6/2</f>
        <v>920000</v>
      </c>
      <c r="R6" s="23">
        <f>G6/2</f>
        <v>230000</v>
      </c>
      <c r="S6" s="23">
        <f>R6/6</f>
        <v>38333.333333333336</v>
      </c>
    </row>
    <row r="7" spans="1:19" ht="15.75" customHeight="1" x14ac:dyDescent="0.15">
      <c r="A7" s="5" t="s">
        <v>18</v>
      </c>
      <c r="B7" s="6">
        <f t="shared" si="12"/>
        <v>1800000</v>
      </c>
      <c r="C7" s="6">
        <f t="shared" si="13"/>
        <v>450000</v>
      </c>
      <c r="D7" s="6">
        <v>1500000</v>
      </c>
      <c r="E7" s="6">
        <f t="shared" si="14"/>
        <v>375000</v>
      </c>
      <c r="F7" s="6">
        <f t="shared" si="15"/>
        <v>1200000</v>
      </c>
      <c r="G7" s="6">
        <f t="shared" si="16"/>
        <v>300000</v>
      </c>
      <c r="H7" s="6">
        <f t="shared" si="17"/>
        <v>1350000</v>
      </c>
      <c r="I7" s="6">
        <f t="shared" si="18"/>
        <v>337500</v>
      </c>
      <c r="J7" s="6">
        <f t="shared" si="19"/>
        <v>1620000</v>
      </c>
      <c r="K7" s="6">
        <f t="shared" si="20"/>
        <v>405000</v>
      </c>
      <c r="L7" s="6">
        <f t="shared" si="21"/>
        <v>1500000</v>
      </c>
      <c r="M7" s="6">
        <f t="shared" si="22"/>
        <v>375000</v>
      </c>
      <c r="N7" s="7">
        <v>180000</v>
      </c>
      <c r="O7" s="7">
        <f t="shared" si="23"/>
        <v>234000</v>
      </c>
      <c r="Q7" s="23">
        <f t="shared" ref="Q7:Q48" si="24">F7/2</f>
        <v>600000</v>
      </c>
      <c r="R7" s="23">
        <f t="shared" ref="R7:R48" si="25">G7/2</f>
        <v>150000</v>
      </c>
      <c r="S7" s="23">
        <f t="shared" ref="S7:S48" si="26">R7/6</f>
        <v>25000</v>
      </c>
    </row>
    <row r="8" spans="1:19" ht="15.75" customHeight="1" x14ac:dyDescent="0.15">
      <c r="A8" s="5" t="s">
        <v>19</v>
      </c>
      <c r="B8" s="6">
        <f t="shared" si="12"/>
        <v>1440000</v>
      </c>
      <c r="C8" s="6">
        <f t="shared" si="13"/>
        <v>360000</v>
      </c>
      <c r="D8" s="6">
        <v>1200000</v>
      </c>
      <c r="E8" s="6">
        <f t="shared" si="14"/>
        <v>300000</v>
      </c>
      <c r="F8" s="6">
        <f t="shared" si="15"/>
        <v>960000</v>
      </c>
      <c r="G8" s="6">
        <f t="shared" si="16"/>
        <v>240000</v>
      </c>
      <c r="H8" s="6">
        <f t="shared" si="17"/>
        <v>1080000</v>
      </c>
      <c r="I8" s="6">
        <f t="shared" si="18"/>
        <v>270000</v>
      </c>
      <c r="J8" s="6">
        <f t="shared" si="19"/>
        <v>1296000</v>
      </c>
      <c r="K8" s="6">
        <f t="shared" si="20"/>
        <v>324000</v>
      </c>
      <c r="L8" s="6">
        <f t="shared" si="21"/>
        <v>1200000</v>
      </c>
      <c r="M8" s="6">
        <f t="shared" si="22"/>
        <v>300000</v>
      </c>
      <c r="N8" s="7">
        <v>150000</v>
      </c>
      <c r="O8" s="7">
        <f t="shared" si="23"/>
        <v>195000</v>
      </c>
      <c r="Q8" s="23">
        <f t="shared" si="24"/>
        <v>480000</v>
      </c>
      <c r="R8" s="23">
        <f t="shared" si="25"/>
        <v>120000</v>
      </c>
      <c r="S8" s="23">
        <f t="shared" si="26"/>
        <v>20000</v>
      </c>
    </row>
    <row r="9" spans="1:19" ht="15.75" customHeight="1" x14ac:dyDescent="0.15">
      <c r="A9" s="5" t="s">
        <v>20</v>
      </c>
      <c r="B9" s="6">
        <f t="shared" si="12"/>
        <v>1080000</v>
      </c>
      <c r="C9" s="6">
        <f t="shared" si="13"/>
        <v>270000</v>
      </c>
      <c r="D9" s="6">
        <v>900000</v>
      </c>
      <c r="E9" s="6">
        <f t="shared" si="14"/>
        <v>225000</v>
      </c>
      <c r="F9" s="6">
        <f t="shared" si="15"/>
        <v>720000</v>
      </c>
      <c r="G9" s="6">
        <f t="shared" si="16"/>
        <v>180000</v>
      </c>
      <c r="H9" s="6">
        <f t="shared" si="17"/>
        <v>810000</v>
      </c>
      <c r="I9" s="6">
        <f t="shared" si="18"/>
        <v>202500</v>
      </c>
      <c r="J9" s="6">
        <f t="shared" si="19"/>
        <v>972000</v>
      </c>
      <c r="K9" s="6">
        <f t="shared" si="20"/>
        <v>243000</v>
      </c>
      <c r="L9" s="6">
        <f t="shared" si="21"/>
        <v>900000</v>
      </c>
      <c r="M9" s="6">
        <f t="shared" si="22"/>
        <v>225000</v>
      </c>
      <c r="N9" s="7">
        <v>100000</v>
      </c>
      <c r="O9" s="7">
        <f t="shared" si="23"/>
        <v>130000</v>
      </c>
      <c r="Q9" s="23">
        <f t="shared" si="24"/>
        <v>360000</v>
      </c>
      <c r="R9" s="23">
        <f t="shared" si="25"/>
        <v>90000</v>
      </c>
      <c r="S9" s="23">
        <f t="shared" si="26"/>
        <v>15000</v>
      </c>
    </row>
    <row r="10" spans="1:19" ht="15.75" customHeight="1" x14ac:dyDescent="0.15">
      <c r="A10" s="5" t="s">
        <v>21</v>
      </c>
      <c r="B10" s="6">
        <f t="shared" si="12"/>
        <v>1080000</v>
      </c>
      <c r="C10" s="6">
        <f t="shared" si="13"/>
        <v>270000</v>
      </c>
      <c r="D10" s="6">
        <v>900000</v>
      </c>
      <c r="E10" s="6">
        <f t="shared" si="14"/>
        <v>225000</v>
      </c>
      <c r="F10" s="6">
        <f t="shared" si="15"/>
        <v>720000</v>
      </c>
      <c r="G10" s="6">
        <f t="shared" si="16"/>
        <v>180000</v>
      </c>
      <c r="H10" s="6">
        <f t="shared" si="17"/>
        <v>810000</v>
      </c>
      <c r="I10" s="6">
        <f t="shared" si="18"/>
        <v>202500</v>
      </c>
      <c r="J10" s="6">
        <f t="shared" si="19"/>
        <v>972000</v>
      </c>
      <c r="K10" s="6">
        <f t="shared" si="20"/>
        <v>243000</v>
      </c>
      <c r="L10" s="6">
        <f t="shared" si="21"/>
        <v>900000</v>
      </c>
      <c r="M10" s="6">
        <f t="shared" si="22"/>
        <v>225000</v>
      </c>
      <c r="N10" s="7">
        <v>100000</v>
      </c>
      <c r="O10" s="7">
        <f t="shared" si="23"/>
        <v>130000</v>
      </c>
      <c r="Q10" s="23">
        <f t="shared" si="24"/>
        <v>360000</v>
      </c>
      <c r="R10" s="23">
        <f t="shared" si="25"/>
        <v>90000</v>
      </c>
      <c r="S10" s="23">
        <f t="shared" si="26"/>
        <v>15000</v>
      </c>
    </row>
    <row r="11" spans="1:19" ht="15.75" customHeight="1" x14ac:dyDescent="0.15">
      <c r="A11" s="5" t="s">
        <v>22</v>
      </c>
      <c r="B11" s="6">
        <f t="shared" si="12"/>
        <v>2040000</v>
      </c>
      <c r="C11" s="6">
        <f t="shared" si="13"/>
        <v>510000</v>
      </c>
      <c r="D11" s="6">
        <v>1700000</v>
      </c>
      <c r="E11" s="6">
        <f t="shared" si="14"/>
        <v>425000</v>
      </c>
      <c r="F11" s="6">
        <f t="shared" si="15"/>
        <v>1360000</v>
      </c>
      <c r="G11" s="6">
        <f t="shared" si="16"/>
        <v>340000</v>
      </c>
      <c r="H11" s="6">
        <f t="shared" si="17"/>
        <v>1530000</v>
      </c>
      <c r="I11" s="6">
        <f t="shared" si="18"/>
        <v>382500</v>
      </c>
      <c r="J11" s="6">
        <f t="shared" si="19"/>
        <v>1836000</v>
      </c>
      <c r="K11" s="6">
        <f t="shared" si="20"/>
        <v>459000</v>
      </c>
      <c r="L11" s="6">
        <f t="shared" si="21"/>
        <v>1700000</v>
      </c>
      <c r="M11" s="6">
        <f t="shared" si="22"/>
        <v>425000</v>
      </c>
      <c r="N11" s="7">
        <v>180000</v>
      </c>
      <c r="O11" s="7">
        <f t="shared" si="23"/>
        <v>234000</v>
      </c>
      <c r="Q11" s="23">
        <f t="shared" si="24"/>
        <v>680000</v>
      </c>
      <c r="R11" s="23">
        <f t="shared" si="25"/>
        <v>170000</v>
      </c>
      <c r="S11" s="23">
        <f t="shared" si="26"/>
        <v>28333.333333333332</v>
      </c>
    </row>
    <row r="12" spans="1:19" ht="15.75" customHeight="1" x14ac:dyDescent="0.15">
      <c r="A12" s="5" t="s">
        <v>23</v>
      </c>
      <c r="B12" s="6">
        <f t="shared" si="12"/>
        <v>1440000</v>
      </c>
      <c r="C12" s="6">
        <f t="shared" si="13"/>
        <v>360000</v>
      </c>
      <c r="D12" s="6">
        <v>1200000</v>
      </c>
      <c r="E12" s="6">
        <f t="shared" si="14"/>
        <v>300000</v>
      </c>
      <c r="F12" s="6">
        <f t="shared" si="15"/>
        <v>960000</v>
      </c>
      <c r="G12" s="6">
        <f t="shared" si="16"/>
        <v>240000</v>
      </c>
      <c r="H12" s="6">
        <f t="shared" si="17"/>
        <v>1080000</v>
      </c>
      <c r="I12" s="6">
        <f t="shared" si="18"/>
        <v>270000</v>
      </c>
      <c r="J12" s="6">
        <f t="shared" si="19"/>
        <v>1296000</v>
      </c>
      <c r="K12" s="6">
        <f t="shared" si="20"/>
        <v>324000</v>
      </c>
      <c r="L12" s="6">
        <f t="shared" si="21"/>
        <v>1200000</v>
      </c>
      <c r="M12" s="6">
        <f t="shared" si="22"/>
        <v>300000</v>
      </c>
      <c r="N12" s="7">
        <v>150000</v>
      </c>
      <c r="O12" s="7">
        <f t="shared" si="23"/>
        <v>195000</v>
      </c>
      <c r="Q12" s="23">
        <f t="shared" si="24"/>
        <v>480000</v>
      </c>
      <c r="R12" s="23">
        <f t="shared" si="25"/>
        <v>120000</v>
      </c>
      <c r="S12" s="23">
        <f t="shared" si="26"/>
        <v>20000</v>
      </c>
    </row>
    <row r="13" spans="1:19" ht="15.75" customHeight="1" x14ac:dyDescent="0.15">
      <c r="A13" s="9" t="s">
        <v>24</v>
      </c>
      <c r="B13" s="10">
        <v>1800000</v>
      </c>
      <c r="C13" s="10">
        <v>450000</v>
      </c>
      <c r="D13" s="10">
        <v>1500000</v>
      </c>
      <c r="E13" s="10">
        <v>375000</v>
      </c>
      <c r="F13" s="10">
        <v>1200000</v>
      </c>
      <c r="G13" s="10">
        <v>300000</v>
      </c>
      <c r="H13" s="10">
        <v>1520000</v>
      </c>
      <c r="I13" s="10">
        <v>380000</v>
      </c>
      <c r="J13" s="10">
        <v>1800000</v>
      </c>
      <c r="K13" s="10">
        <v>450000</v>
      </c>
      <c r="L13" s="10">
        <v>1200000</v>
      </c>
      <c r="M13" s="10">
        <v>300000</v>
      </c>
      <c r="N13" s="11">
        <v>180000</v>
      </c>
      <c r="O13" s="11">
        <v>234000</v>
      </c>
      <c r="Q13" s="23">
        <f t="shared" si="24"/>
        <v>600000</v>
      </c>
      <c r="R13" s="23">
        <f t="shared" si="25"/>
        <v>150000</v>
      </c>
      <c r="S13" s="23">
        <f t="shared" si="26"/>
        <v>25000</v>
      </c>
    </row>
    <row r="14" spans="1:19" ht="15.75" customHeight="1" x14ac:dyDescent="0.15">
      <c r="A14" s="12" t="s">
        <v>25</v>
      </c>
      <c r="B14" s="24" t="s">
        <v>16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Q14" s="23">
        <f t="shared" si="24"/>
        <v>0</v>
      </c>
      <c r="R14" s="23">
        <f t="shared" si="25"/>
        <v>0</v>
      </c>
      <c r="S14" s="23">
        <f t="shared" si="26"/>
        <v>0</v>
      </c>
    </row>
    <row r="15" spans="1:19" ht="15.75" customHeight="1" x14ac:dyDescent="0.15">
      <c r="A15" s="13" t="s">
        <v>26</v>
      </c>
      <c r="B15" s="14">
        <f t="shared" ref="B15:B17" si="27">D15+(D15*0.2)</f>
        <v>2760000</v>
      </c>
      <c r="C15" s="6">
        <f t="shared" ref="C15:C17" si="28">B15/4</f>
        <v>690000</v>
      </c>
      <c r="D15" s="14">
        <v>2300000</v>
      </c>
      <c r="E15" s="14">
        <f t="shared" ref="E15:E17" si="29">D15/4</f>
        <v>575000</v>
      </c>
      <c r="F15" s="14">
        <f t="shared" ref="F15:F17" si="30">D15-(D15*0.2)</f>
        <v>1840000</v>
      </c>
      <c r="G15" s="14">
        <f t="shared" ref="G15:G17" si="31">F15/4</f>
        <v>460000</v>
      </c>
      <c r="H15" s="14">
        <f t="shared" ref="H15:H17" si="32">D15-(D15*0.1)</f>
        <v>2070000</v>
      </c>
      <c r="I15" s="6">
        <f t="shared" ref="I15:I17" si="33">H15/4</f>
        <v>517500</v>
      </c>
      <c r="J15" s="14">
        <f t="shared" ref="J15:J17" si="34">H15+(H15*0.2)</f>
        <v>2484000</v>
      </c>
      <c r="K15" s="6">
        <f t="shared" ref="K15:K17" si="35">J15/4</f>
        <v>621000</v>
      </c>
      <c r="L15" s="14">
        <f t="shared" ref="L15:L17" si="36">D15</f>
        <v>2300000</v>
      </c>
      <c r="M15" s="6">
        <f t="shared" ref="M15:M17" si="37">L15/4</f>
        <v>575000</v>
      </c>
      <c r="N15" s="15">
        <f t="shared" ref="N15:N17" si="38">N6</f>
        <v>250000</v>
      </c>
      <c r="O15" s="7">
        <f t="shared" ref="O15:O17" si="39">N15+(N15*0.3)</f>
        <v>325000</v>
      </c>
      <c r="Q15" s="23">
        <f t="shared" si="24"/>
        <v>920000</v>
      </c>
      <c r="R15" s="23">
        <f t="shared" si="25"/>
        <v>230000</v>
      </c>
      <c r="S15" s="23">
        <f t="shared" si="26"/>
        <v>38333.333333333336</v>
      </c>
    </row>
    <row r="16" spans="1:19" ht="15.75" customHeight="1" x14ac:dyDescent="0.15">
      <c r="A16" s="13" t="s">
        <v>27</v>
      </c>
      <c r="B16" s="14">
        <f t="shared" si="27"/>
        <v>1800000</v>
      </c>
      <c r="C16" s="6">
        <f t="shared" si="28"/>
        <v>450000</v>
      </c>
      <c r="D16" s="14">
        <f>D7</f>
        <v>1500000</v>
      </c>
      <c r="E16" s="14">
        <f t="shared" si="29"/>
        <v>375000</v>
      </c>
      <c r="F16" s="14">
        <f t="shared" si="30"/>
        <v>1200000</v>
      </c>
      <c r="G16" s="14">
        <f t="shared" si="31"/>
        <v>300000</v>
      </c>
      <c r="H16" s="14">
        <f t="shared" si="32"/>
        <v>1350000</v>
      </c>
      <c r="I16" s="6">
        <f t="shared" si="33"/>
        <v>337500</v>
      </c>
      <c r="J16" s="14">
        <f t="shared" si="34"/>
        <v>1620000</v>
      </c>
      <c r="K16" s="6">
        <f t="shared" si="35"/>
        <v>405000</v>
      </c>
      <c r="L16" s="14">
        <f t="shared" si="36"/>
        <v>1500000</v>
      </c>
      <c r="M16" s="6">
        <f t="shared" si="37"/>
        <v>375000</v>
      </c>
      <c r="N16" s="15">
        <f t="shared" si="38"/>
        <v>180000</v>
      </c>
      <c r="O16" s="7">
        <f t="shared" si="39"/>
        <v>234000</v>
      </c>
      <c r="Q16" s="23">
        <f t="shared" si="24"/>
        <v>600000</v>
      </c>
      <c r="R16" s="23">
        <f t="shared" si="25"/>
        <v>150000</v>
      </c>
      <c r="S16" s="23">
        <f t="shared" si="26"/>
        <v>25000</v>
      </c>
    </row>
    <row r="17" spans="1:19" ht="15.75" customHeight="1" x14ac:dyDescent="0.15">
      <c r="A17" s="13" t="s">
        <v>28</v>
      </c>
      <c r="B17" s="14">
        <f t="shared" si="27"/>
        <v>2160000</v>
      </c>
      <c r="C17" s="6">
        <f t="shared" si="28"/>
        <v>540000</v>
      </c>
      <c r="D17" s="14">
        <v>1800000</v>
      </c>
      <c r="E17" s="14">
        <f t="shared" si="29"/>
        <v>450000</v>
      </c>
      <c r="F17" s="14">
        <f t="shared" si="30"/>
        <v>1440000</v>
      </c>
      <c r="G17" s="14">
        <f t="shared" si="31"/>
        <v>360000</v>
      </c>
      <c r="H17" s="14">
        <f t="shared" si="32"/>
        <v>1620000</v>
      </c>
      <c r="I17" s="6">
        <f t="shared" si="33"/>
        <v>405000</v>
      </c>
      <c r="J17" s="14">
        <f t="shared" si="34"/>
        <v>1944000</v>
      </c>
      <c r="K17" s="6">
        <f t="shared" si="35"/>
        <v>486000</v>
      </c>
      <c r="L17" s="14">
        <f t="shared" si="36"/>
        <v>1800000</v>
      </c>
      <c r="M17" s="6">
        <f t="shared" si="37"/>
        <v>450000</v>
      </c>
      <c r="N17" s="15">
        <f t="shared" si="38"/>
        <v>150000</v>
      </c>
      <c r="O17" s="7">
        <f t="shared" si="39"/>
        <v>195000</v>
      </c>
      <c r="Q17" s="23">
        <f t="shared" si="24"/>
        <v>720000</v>
      </c>
      <c r="R17" s="23">
        <f t="shared" si="25"/>
        <v>180000</v>
      </c>
      <c r="S17" s="23">
        <f t="shared" si="26"/>
        <v>30000</v>
      </c>
    </row>
    <row r="18" spans="1:19" ht="15.75" customHeight="1" x14ac:dyDescent="0.15">
      <c r="A18" s="8" t="s">
        <v>29</v>
      </c>
      <c r="B18" s="24" t="s">
        <v>16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  <c r="Q18" s="23">
        <f t="shared" si="24"/>
        <v>0</v>
      </c>
      <c r="R18" s="23">
        <f t="shared" si="25"/>
        <v>0</v>
      </c>
      <c r="S18" s="23">
        <f t="shared" si="26"/>
        <v>0</v>
      </c>
    </row>
    <row r="19" spans="1:19" ht="15.75" customHeight="1" x14ac:dyDescent="0.15">
      <c r="A19" s="9" t="s">
        <v>30</v>
      </c>
      <c r="B19" s="6">
        <f t="shared" ref="B19:B29" si="40">D19+(D19*0.2)</f>
        <v>2760000</v>
      </c>
      <c r="C19" s="6">
        <f t="shared" ref="C19:C29" si="41">B19/4</f>
        <v>690000</v>
      </c>
      <c r="D19" s="6">
        <v>2300000</v>
      </c>
      <c r="E19" s="6">
        <f t="shared" ref="E19:E29" si="42">D19/4</f>
        <v>575000</v>
      </c>
      <c r="F19" s="6">
        <f t="shared" ref="F19:F29" si="43">D19-(D19*0.2)</f>
        <v>1840000</v>
      </c>
      <c r="G19" s="6">
        <f t="shared" ref="G19:G29" si="44">F19/4</f>
        <v>460000</v>
      </c>
      <c r="H19" s="6">
        <f t="shared" ref="H19:H29" si="45">D19-(D19*0.1)</f>
        <v>2070000</v>
      </c>
      <c r="I19" s="6">
        <f t="shared" ref="I19:I29" si="46">H19/4</f>
        <v>517500</v>
      </c>
      <c r="J19" s="6">
        <f t="shared" ref="J19:J29" si="47">H19+(H19*0.2)</f>
        <v>2484000</v>
      </c>
      <c r="K19" s="6">
        <f t="shared" ref="K19:K29" si="48">J19/4</f>
        <v>621000</v>
      </c>
      <c r="L19" s="6">
        <f t="shared" ref="L19:L29" si="49">D19</f>
        <v>2300000</v>
      </c>
      <c r="M19" s="6">
        <f t="shared" ref="M19:M29" si="50">L19/4</f>
        <v>575000</v>
      </c>
      <c r="N19" s="7">
        <v>250000</v>
      </c>
      <c r="O19" s="7">
        <f t="shared" ref="O19:O29" si="51">N19+(N19*0.3)</f>
        <v>325000</v>
      </c>
      <c r="Q19" s="23">
        <f t="shared" si="24"/>
        <v>920000</v>
      </c>
      <c r="R19" s="23">
        <f t="shared" si="25"/>
        <v>230000</v>
      </c>
      <c r="S19" s="23">
        <f t="shared" si="26"/>
        <v>38333.333333333336</v>
      </c>
    </row>
    <row r="20" spans="1:19" ht="15.75" customHeight="1" x14ac:dyDescent="0.15">
      <c r="A20" s="9" t="s">
        <v>31</v>
      </c>
      <c r="B20" s="6">
        <f t="shared" si="40"/>
        <v>2160000</v>
      </c>
      <c r="C20" s="6">
        <f t="shared" si="41"/>
        <v>540000</v>
      </c>
      <c r="D20" s="6">
        <v>1800000</v>
      </c>
      <c r="E20" s="6">
        <f t="shared" si="42"/>
        <v>450000</v>
      </c>
      <c r="F20" s="6">
        <f t="shared" si="43"/>
        <v>1440000</v>
      </c>
      <c r="G20" s="6">
        <f t="shared" si="44"/>
        <v>360000</v>
      </c>
      <c r="H20" s="6">
        <f t="shared" si="45"/>
        <v>1620000</v>
      </c>
      <c r="I20" s="6">
        <f t="shared" si="46"/>
        <v>405000</v>
      </c>
      <c r="J20" s="6">
        <f t="shared" si="47"/>
        <v>1944000</v>
      </c>
      <c r="K20" s="6">
        <f t="shared" si="48"/>
        <v>486000</v>
      </c>
      <c r="L20" s="6">
        <f t="shared" si="49"/>
        <v>1800000</v>
      </c>
      <c r="M20" s="6">
        <f t="shared" si="50"/>
        <v>450000</v>
      </c>
      <c r="N20" s="7">
        <v>150000</v>
      </c>
      <c r="O20" s="7">
        <f t="shared" si="51"/>
        <v>195000</v>
      </c>
      <c r="Q20" s="23">
        <f t="shared" si="24"/>
        <v>720000</v>
      </c>
      <c r="R20" s="23">
        <f t="shared" si="25"/>
        <v>180000</v>
      </c>
      <c r="S20" s="23">
        <f t="shared" si="26"/>
        <v>30000</v>
      </c>
    </row>
    <row r="21" spans="1:19" ht="15.75" customHeight="1" x14ac:dyDescent="0.15">
      <c r="A21" s="5" t="s">
        <v>32</v>
      </c>
      <c r="B21" s="6">
        <f t="shared" si="40"/>
        <v>1440000</v>
      </c>
      <c r="C21" s="6">
        <f t="shared" si="41"/>
        <v>360000</v>
      </c>
      <c r="D21" s="6">
        <v>1200000</v>
      </c>
      <c r="E21" s="6">
        <f t="shared" si="42"/>
        <v>300000</v>
      </c>
      <c r="F21" s="6">
        <f t="shared" si="43"/>
        <v>960000</v>
      </c>
      <c r="G21" s="6">
        <f t="shared" si="44"/>
        <v>240000</v>
      </c>
      <c r="H21" s="6">
        <f t="shared" si="45"/>
        <v>1080000</v>
      </c>
      <c r="I21" s="6">
        <f t="shared" si="46"/>
        <v>270000</v>
      </c>
      <c r="J21" s="6">
        <f t="shared" si="47"/>
        <v>1296000</v>
      </c>
      <c r="K21" s="6">
        <f t="shared" si="48"/>
        <v>324000</v>
      </c>
      <c r="L21" s="6">
        <f t="shared" si="49"/>
        <v>1200000</v>
      </c>
      <c r="M21" s="6">
        <f t="shared" si="50"/>
        <v>300000</v>
      </c>
      <c r="N21" s="7">
        <v>120000</v>
      </c>
      <c r="O21" s="7">
        <f t="shared" si="51"/>
        <v>156000</v>
      </c>
      <c r="Q21" s="23">
        <f t="shared" si="24"/>
        <v>480000</v>
      </c>
      <c r="R21" s="23">
        <f t="shared" si="25"/>
        <v>120000</v>
      </c>
      <c r="S21" s="23">
        <f t="shared" si="26"/>
        <v>20000</v>
      </c>
    </row>
    <row r="22" spans="1:19" ht="15.75" customHeight="1" x14ac:dyDescent="0.15">
      <c r="A22" s="9" t="s">
        <v>33</v>
      </c>
      <c r="B22" s="6">
        <f t="shared" si="40"/>
        <v>1800000</v>
      </c>
      <c r="C22" s="6">
        <f t="shared" si="41"/>
        <v>450000</v>
      </c>
      <c r="D22" s="6">
        <v>1500000</v>
      </c>
      <c r="E22" s="6">
        <f t="shared" si="42"/>
        <v>375000</v>
      </c>
      <c r="F22" s="6">
        <f t="shared" si="43"/>
        <v>1200000</v>
      </c>
      <c r="G22" s="6">
        <f t="shared" si="44"/>
        <v>300000</v>
      </c>
      <c r="H22" s="6">
        <f t="shared" si="45"/>
        <v>1350000</v>
      </c>
      <c r="I22" s="6">
        <f t="shared" si="46"/>
        <v>337500</v>
      </c>
      <c r="J22" s="6">
        <f t="shared" si="47"/>
        <v>1620000</v>
      </c>
      <c r="K22" s="6">
        <f t="shared" si="48"/>
        <v>405000</v>
      </c>
      <c r="L22" s="6">
        <f t="shared" si="49"/>
        <v>1500000</v>
      </c>
      <c r="M22" s="6">
        <f t="shared" si="50"/>
        <v>375000</v>
      </c>
      <c r="N22" s="7">
        <v>150000</v>
      </c>
      <c r="O22" s="7">
        <f t="shared" si="51"/>
        <v>195000</v>
      </c>
      <c r="Q22" s="23">
        <f t="shared" si="24"/>
        <v>600000</v>
      </c>
      <c r="R22" s="23">
        <f t="shared" si="25"/>
        <v>150000</v>
      </c>
      <c r="S22" s="23">
        <f t="shared" si="26"/>
        <v>25000</v>
      </c>
    </row>
    <row r="23" spans="1:19" ht="15.75" customHeight="1" x14ac:dyDescent="0.15">
      <c r="A23" s="9" t="s">
        <v>34</v>
      </c>
      <c r="B23" s="6">
        <f t="shared" si="40"/>
        <v>1800000</v>
      </c>
      <c r="C23" s="6">
        <f t="shared" si="41"/>
        <v>450000</v>
      </c>
      <c r="D23" s="14">
        <v>1500000</v>
      </c>
      <c r="E23" s="6">
        <f t="shared" si="42"/>
        <v>375000</v>
      </c>
      <c r="F23" s="6">
        <f t="shared" si="43"/>
        <v>1200000</v>
      </c>
      <c r="G23" s="6">
        <f t="shared" si="44"/>
        <v>300000</v>
      </c>
      <c r="H23" s="6">
        <f t="shared" si="45"/>
        <v>1350000</v>
      </c>
      <c r="I23" s="6">
        <f t="shared" si="46"/>
        <v>337500</v>
      </c>
      <c r="J23" s="6">
        <f t="shared" si="47"/>
        <v>1620000</v>
      </c>
      <c r="K23" s="6">
        <f t="shared" si="48"/>
        <v>405000</v>
      </c>
      <c r="L23" s="6">
        <f t="shared" si="49"/>
        <v>1500000</v>
      </c>
      <c r="M23" s="6">
        <f t="shared" si="50"/>
        <v>375000</v>
      </c>
      <c r="N23" s="7">
        <v>150000</v>
      </c>
      <c r="O23" s="7">
        <f t="shared" si="51"/>
        <v>195000</v>
      </c>
      <c r="Q23" s="23">
        <f t="shared" si="24"/>
        <v>600000</v>
      </c>
      <c r="R23" s="23">
        <f t="shared" si="25"/>
        <v>150000</v>
      </c>
      <c r="S23" s="23">
        <f t="shared" si="26"/>
        <v>25000</v>
      </c>
    </row>
    <row r="24" spans="1:19" ht="15.75" customHeight="1" x14ac:dyDescent="0.15">
      <c r="A24" s="5" t="s">
        <v>35</v>
      </c>
      <c r="B24" s="6">
        <f t="shared" si="40"/>
        <v>1440000</v>
      </c>
      <c r="C24" s="6">
        <f t="shared" si="41"/>
        <v>360000</v>
      </c>
      <c r="D24" s="14">
        <v>1200000</v>
      </c>
      <c r="E24" s="6">
        <f t="shared" si="42"/>
        <v>300000</v>
      </c>
      <c r="F24" s="6">
        <f t="shared" si="43"/>
        <v>960000</v>
      </c>
      <c r="G24" s="6">
        <f t="shared" si="44"/>
        <v>240000</v>
      </c>
      <c r="H24" s="6">
        <f t="shared" si="45"/>
        <v>1080000</v>
      </c>
      <c r="I24" s="6">
        <f t="shared" si="46"/>
        <v>270000</v>
      </c>
      <c r="J24" s="6">
        <f t="shared" si="47"/>
        <v>1296000</v>
      </c>
      <c r="K24" s="6">
        <f t="shared" si="48"/>
        <v>324000</v>
      </c>
      <c r="L24" s="6">
        <f t="shared" si="49"/>
        <v>1200000</v>
      </c>
      <c r="M24" s="6">
        <f t="shared" si="50"/>
        <v>300000</v>
      </c>
      <c r="N24" s="7">
        <v>150000</v>
      </c>
      <c r="O24" s="7">
        <f t="shared" si="51"/>
        <v>195000</v>
      </c>
      <c r="Q24" s="23">
        <f t="shared" si="24"/>
        <v>480000</v>
      </c>
      <c r="R24" s="23">
        <f t="shared" si="25"/>
        <v>120000</v>
      </c>
      <c r="S24" s="23">
        <f t="shared" si="26"/>
        <v>20000</v>
      </c>
    </row>
    <row r="25" spans="1:19" ht="15.75" customHeight="1" x14ac:dyDescent="0.15">
      <c r="A25" s="5" t="s">
        <v>36</v>
      </c>
      <c r="B25" s="6">
        <f t="shared" si="40"/>
        <v>1440000</v>
      </c>
      <c r="C25" s="6">
        <f t="shared" si="41"/>
        <v>360000</v>
      </c>
      <c r="D25" s="6">
        <v>1200000</v>
      </c>
      <c r="E25" s="6">
        <f t="shared" si="42"/>
        <v>300000</v>
      </c>
      <c r="F25" s="6">
        <f t="shared" si="43"/>
        <v>960000</v>
      </c>
      <c r="G25" s="6">
        <f t="shared" si="44"/>
        <v>240000</v>
      </c>
      <c r="H25" s="6">
        <f t="shared" si="45"/>
        <v>1080000</v>
      </c>
      <c r="I25" s="6">
        <f t="shared" si="46"/>
        <v>270000</v>
      </c>
      <c r="J25" s="6">
        <f t="shared" si="47"/>
        <v>1296000</v>
      </c>
      <c r="K25" s="6">
        <f t="shared" si="48"/>
        <v>324000</v>
      </c>
      <c r="L25" s="6">
        <f t="shared" si="49"/>
        <v>1200000</v>
      </c>
      <c r="M25" s="6">
        <f t="shared" si="50"/>
        <v>300000</v>
      </c>
      <c r="N25" s="7">
        <v>120000</v>
      </c>
      <c r="O25" s="7">
        <f t="shared" si="51"/>
        <v>156000</v>
      </c>
      <c r="Q25" s="23">
        <f t="shared" si="24"/>
        <v>480000</v>
      </c>
      <c r="R25" s="23">
        <f t="shared" si="25"/>
        <v>120000</v>
      </c>
      <c r="S25" s="23">
        <f t="shared" si="26"/>
        <v>20000</v>
      </c>
    </row>
    <row r="26" spans="1:19" ht="15.75" customHeight="1" x14ac:dyDescent="0.15">
      <c r="A26" s="5" t="s">
        <v>37</v>
      </c>
      <c r="B26" s="6">
        <f t="shared" si="40"/>
        <v>2160000</v>
      </c>
      <c r="C26" s="6">
        <f t="shared" si="41"/>
        <v>540000</v>
      </c>
      <c r="D26" s="6">
        <v>1800000</v>
      </c>
      <c r="E26" s="6">
        <f t="shared" si="42"/>
        <v>450000</v>
      </c>
      <c r="F26" s="6">
        <f t="shared" si="43"/>
        <v>1440000</v>
      </c>
      <c r="G26" s="6">
        <f t="shared" si="44"/>
        <v>360000</v>
      </c>
      <c r="H26" s="6">
        <f t="shared" si="45"/>
        <v>1620000</v>
      </c>
      <c r="I26" s="6">
        <f t="shared" si="46"/>
        <v>405000</v>
      </c>
      <c r="J26" s="6">
        <f t="shared" si="47"/>
        <v>1944000</v>
      </c>
      <c r="K26" s="6">
        <f t="shared" si="48"/>
        <v>486000</v>
      </c>
      <c r="L26" s="6">
        <f t="shared" si="49"/>
        <v>1800000</v>
      </c>
      <c r="M26" s="6">
        <f t="shared" si="50"/>
        <v>450000</v>
      </c>
      <c r="N26" s="7">
        <v>180000</v>
      </c>
      <c r="O26" s="7">
        <f t="shared" si="51"/>
        <v>234000</v>
      </c>
      <c r="Q26" s="23">
        <f t="shared" si="24"/>
        <v>720000</v>
      </c>
      <c r="R26" s="23">
        <f t="shared" si="25"/>
        <v>180000</v>
      </c>
      <c r="S26" s="23">
        <f t="shared" si="26"/>
        <v>30000</v>
      </c>
    </row>
    <row r="27" spans="1:19" ht="15.75" customHeight="1" x14ac:dyDescent="0.15">
      <c r="A27" s="5" t="s">
        <v>38</v>
      </c>
      <c r="B27" s="6">
        <f t="shared" si="40"/>
        <v>1440000</v>
      </c>
      <c r="C27" s="6">
        <f t="shared" si="41"/>
        <v>360000</v>
      </c>
      <c r="D27" s="6">
        <v>1200000</v>
      </c>
      <c r="E27" s="6">
        <f t="shared" si="42"/>
        <v>300000</v>
      </c>
      <c r="F27" s="6">
        <f t="shared" si="43"/>
        <v>960000</v>
      </c>
      <c r="G27" s="6">
        <f t="shared" si="44"/>
        <v>240000</v>
      </c>
      <c r="H27" s="6">
        <f t="shared" si="45"/>
        <v>1080000</v>
      </c>
      <c r="I27" s="6">
        <f t="shared" si="46"/>
        <v>270000</v>
      </c>
      <c r="J27" s="6">
        <f t="shared" si="47"/>
        <v>1296000</v>
      </c>
      <c r="K27" s="6">
        <f t="shared" si="48"/>
        <v>324000</v>
      </c>
      <c r="L27" s="6">
        <f t="shared" si="49"/>
        <v>1200000</v>
      </c>
      <c r="M27" s="6">
        <f t="shared" si="50"/>
        <v>300000</v>
      </c>
      <c r="N27" s="7">
        <v>120000</v>
      </c>
      <c r="O27" s="7">
        <f t="shared" si="51"/>
        <v>156000</v>
      </c>
      <c r="Q27" s="23">
        <f t="shared" si="24"/>
        <v>480000</v>
      </c>
      <c r="R27" s="23">
        <f t="shared" si="25"/>
        <v>120000</v>
      </c>
      <c r="S27" s="23">
        <f t="shared" si="26"/>
        <v>20000</v>
      </c>
    </row>
    <row r="28" spans="1:19" ht="15.75" customHeight="1" x14ac:dyDescent="0.15">
      <c r="A28" s="9" t="s">
        <v>39</v>
      </c>
      <c r="B28" s="6">
        <f t="shared" si="40"/>
        <v>1560000</v>
      </c>
      <c r="C28" s="6">
        <f t="shared" si="41"/>
        <v>390000</v>
      </c>
      <c r="D28" s="14">
        <v>1300000</v>
      </c>
      <c r="E28" s="6">
        <f t="shared" si="42"/>
        <v>325000</v>
      </c>
      <c r="F28" s="6">
        <f t="shared" si="43"/>
        <v>1040000</v>
      </c>
      <c r="G28" s="6">
        <f t="shared" si="44"/>
        <v>260000</v>
      </c>
      <c r="H28" s="6">
        <f t="shared" si="45"/>
        <v>1170000</v>
      </c>
      <c r="I28" s="6">
        <f t="shared" si="46"/>
        <v>292500</v>
      </c>
      <c r="J28" s="6">
        <f t="shared" si="47"/>
        <v>1404000</v>
      </c>
      <c r="K28" s="6">
        <f t="shared" si="48"/>
        <v>351000</v>
      </c>
      <c r="L28" s="6">
        <f t="shared" si="49"/>
        <v>1300000</v>
      </c>
      <c r="M28" s="6">
        <f t="shared" si="50"/>
        <v>325000</v>
      </c>
      <c r="N28" s="7">
        <v>150000</v>
      </c>
      <c r="O28" s="7">
        <f t="shared" si="51"/>
        <v>195000</v>
      </c>
      <c r="Q28" s="23">
        <f t="shared" si="24"/>
        <v>520000</v>
      </c>
      <c r="R28" s="23">
        <f t="shared" si="25"/>
        <v>130000</v>
      </c>
      <c r="S28" s="23">
        <f t="shared" si="26"/>
        <v>21666.666666666668</v>
      </c>
    </row>
    <row r="29" spans="1:19" ht="15.75" customHeight="1" x14ac:dyDescent="0.15">
      <c r="A29" s="5" t="s">
        <v>40</v>
      </c>
      <c r="B29" s="6">
        <f t="shared" si="40"/>
        <v>1560000</v>
      </c>
      <c r="C29" s="6">
        <f t="shared" si="41"/>
        <v>390000</v>
      </c>
      <c r="D29" s="6">
        <v>1300000</v>
      </c>
      <c r="E29" s="6">
        <f t="shared" si="42"/>
        <v>325000</v>
      </c>
      <c r="F29" s="6">
        <f t="shared" si="43"/>
        <v>1040000</v>
      </c>
      <c r="G29" s="6">
        <f t="shared" si="44"/>
        <v>260000</v>
      </c>
      <c r="H29" s="6">
        <f t="shared" si="45"/>
        <v>1170000</v>
      </c>
      <c r="I29" s="6">
        <f t="shared" si="46"/>
        <v>292500</v>
      </c>
      <c r="J29" s="6">
        <f t="shared" si="47"/>
        <v>1404000</v>
      </c>
      <c r="K29" s="6">
        <f t="shared" si="48"/>
        <v>351000</v>
      </c>
      <c r="L29" s="6">
        <f t="shared" si="49"/>
        <v>1300000</v>
      </c>
      <c r="M29" s="6">
        <f t="shared" si="50"/>
        <v>325000</v>
      </c>
      <c r="N29" s="7">
        <v>150000</v>
      </c>
      <c r="O29" s="7">
        <f t="shared" si="51"/>
        <v>195000</v>
      </c>
      <c r="Q29" s="23">
        <f t="shared" si="24"/>
        <v>520000</v>
      </c>
      <c r="R29" s="23">
        <f t="shared" si="25"/>
        <v>130000</v>
      </c>
      <c r="S29" s="23">
        <f t="shared" si="26"/>
        <v>21666.666666666668</v>
      </c>
    </row>
    <row r="30" spans="1:19" ht="15.75" customHeight="1" x14ac:dyDescent="0.15">
      <c r="A30" s="8" t="s">
        <v>41</v>
      </c>
      <c r="B30" s="24" t="s">
        <v>16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/>
      <c r="Q30" s="23">
        <f t="shared" si="24"/>
        <v>0</v>
      </c>
      <c r="R30" s="23">
        <f t="shared" si="25"/>
        <v>0</v>
      </c>
      <c r="S30" s="23">
        <f t="shared" si="26"/>
        <v>0</v>
      </c>
    </row>
    <row r="31" spans="1:19" ht="15.75" customHeight="1" x14ac:dyDescent="0.15">
      <c r="A31" s="9" t="s">
        <v>42</v>
      </c>
      <c r="B31" s="6">
        <f t="shared" ref="B31:B44" si="52">D31+(D31*0.2)</f>
        <v>3000000</v>
      </c>
      <c r="C31" s="6">
        <f t="shared" ref="C31:C44" si="53">B31/4</f>
        <v>750000</v>
      </c>
      <c r="D31" s="6">
        <v>2500000</v>
      </c>
      <c r="E31" s="6">
        <f t="shared" ref="E31:E44" si="54">D31/4</f>
        <v>625000</v>
      </c>
      <c r="F31" s="6">
        <f t="shared" ref="F31:F43" si="55">D31-(D31*0.2)</f>
        <v>2000000</v>
      </c>
      <c r="G31" s="6">
        <f t="shared" ref="G31:G44" si="56">F31/4</f>
        <v>500000</v>
      </c>
      <c r="H31" s="6">
        <f t="shared" ref="H31:H42" si="57">D31-(D31*0.1)</f>
        <v>2250000</v>
      </c>
      <c r="I31" s="6">
        <f t="shared" ref="I31:I44" si="58">H31/4</f>
        <v>562500</v>
      </c>
      <c r="J31" s="6">
        <f t="shared" ref="J31:J42" si="59">H31+(H31*0.2)</f>
        <v>2700000</v>
      </c>
      <c r="K31" s="6">
        <f t="shared" ref="K31:K44" si="60">J31/4</f>
        <v>675000</v>
      </c>
      <c r="L31" s="6">
        <f t="shared" ref="L31:L43" si="61">D31</f>
        <v>2500000</v>
      </c>
      <c r="M31" s="6">
        <f t="shared" ref="M31:M44" si="62">L31/4</f>
        <v>625000</v>
      </c>
      <c r="N31" s="7">
        <v>250000</v>
      </c>
      <c r="O31" s="7">
        <f t="shared" ref="O31:O42" si="63">N31+(N31*0.3)</f>
        <v>325000</v>
      </c>
      <c r="Q31" s="23">
        <f t="shared" si="24"/>
        <v>1000000</v>
      </c>
      <c r="R31" s="23">
        <f t="shared" si="25"/>
        <v>250000</v>
      </c>
      <c r="S31" s="23">
        <f t="shared" si="26"/>
        <v>41666.666666666664</v>
      </c>
    </row>
    <row r="32" spans="1:19" ht="15.75" customHeight="1" x14ac:dyDescent="0.15">
      <c r="A32" s="9" t="s">
        <v>43</v>
      </c>
      <c r="B32" s="6">
        <f t="shared" si="52"/>
        <v>2400000</v>
      </c>
      <c r="C32" s="6">
        <f t="shared" si="53"/>
        <v>600000</v>
      </c>
      <c r="D32" s="6">
        <v>2000000</v>
      </c>
      <c r="E32" s="6">
        <f t="shared" si="54"/>
        <v>500000</v>
      </c>
      <c r="F32" s="6">
        <f t="shared" si="55"/>
        <v>1600000</v>
      </c>
      <c r="G32" s="6">
        <f t="shared" si="56"/>
        <v>400000</v>
      </c>
      <c r="H32" s="6">
        <f t="shared" si="57"/>
        <v>1800000</v>
      </c>
      <c r="I32" s="6">
        <f t="shared" si="58"/>
        <v>450000</v>
      </c>
      <c r="J32" s="6">
        <f t="shared" si="59"/>
        <v>2160000</v>
      </c>
      <c r="K32" s="6">
        <f t="shared" si="60"/>
        <v>540000</v>
      </c>
      <c r="L32" s="6">
        <f t="shared" si="61"/>
        <v>2000000</v>
      </c>
      <c r="M32" s="6">
        <f t="shared" si="62"/>
        <v>500000</v>
      </c>
      <c r="N32" s="7">
        <v>200000</v>
      </c>
      <c r="O32" s="7">
        <f t="shared" si="63"/>
        <v>260000</v>
      </c>
      <c r="Q32" s="23">
        <f t="shared" si="24"/>
        <v>800000</v>
      </c>
      <c r="R32" s="23">
        <f t="shared" si="25"/>
        <v>200000</v>
      </c>
      <c r="S32" s="23">
        <f t="shared" si="26"/>
        <v>33333.333333333336</v>
      </c>
    </row>
    <row r="33" spans="1:19" ht="15.75" customHeight="1" x14ac:dyDescent="0.15">
      <c r="A33" s="5" t="s">
        <v>44</v>
      </c>
      <c r="B33" s="6">
        <f t="shared" si="52"/>
        <v>2304000</v>
      </c>
      <c r="C33" s="6">
        <f t="shared" si="53"/>
        <v>576000</v>
      </c>
      <c r="D33" s="6">
        <v>1920000</v>
      </c>
      <c r="E33" s="6">
        <f t="shared" si="54"/>
        <v>480000</v>
      </c>
      <c r="F33" s="6">
        <f t="shared" si="55"/>
        <v>1536000</v>
      </c>
      <c r="G33" s="6">
        <f t="shared" si="56"/>
        <v>384000</v>
      </c>
      <c r="H33" s="6">
        <f t="shared" si="57"/>
        <v>1728000</v>
      </c>
      <c r="I33" s="6">
        <f t="shared" si="58"/>
        <v>432000</v>
      </c>
      <c r="J33" s="6">
        <f t="shared" si="59"/>
        <v>2073600</v>
      </c>
      <c r="K33" s="6">
        <f t="shared" si="60"/>
        <v>518400</v>
      </c>
      <c r="L33" s="6">
        <f t="shared" si="61"/>
        <v>1920000</v>
      </c>
      <c r="M33" s="6">
        <f t="shared" si="62"/>
        <v>480000</v>
      </c>
      <c r="N33" s="7">
        <v>180000</v>
      </c>
      <c r="O33" s="7">
        <f t="shared" si="63"/>
        <v>234000</v>
      </c>
      <c r="Q33" s="23">
        <f t="shared" si="24"/>
        <v>768000</v>
      </c>
      <c r="R33" s="23">
        <f t="shared" si="25"/>
        <v>192000</v>
      </c>
      <c r="S33" s="23">
        <f t="shared" si="26"/>
        <v>32000</v>
      </c>
    </row>
    <row r="34" spans="1:19" ht="15.75" customHeight="1" x14ac:dyDescent="0.15">
      <c r="A34" s="9" t="s">
        <v>45</v>
      </c>
      <c r="B34" s="6">
        <f t="shared" si="52"/>
        <v>1800000</v>
      </c>
      <c r="C34" s="6">
        <f t="shared" si="53"/>
        <v>450000</v>
      </c>
      <c r="D34" s="6">
        <v>1500000</v>
      </c>
      <c r="E34" s="6">
        <f t="shared" si="54"/>
        <v>375000</v>
      </c>
      <c r="F34" s="6">
        <f t="shared" si="55"/>
        <v>1200000</v>
      </c>
      <c r="G34" s="6">
        <f t="shared" si="56"/>
        <v>300000</v>
      </c>
      <c r="H34" s="6">
        <f t="shared" si="57"/>
        <v>1350000</v>
      </c>
      <c r="I34" s="6">
        <f t="shared" si="58"/>
        <v>337500</v>
      </c>
      <c r="J34" s="6">
        <f t="shared" si="59"/>
        <v>1620000</v>
      </c>
      <c r="K34" s="6">
        <f t="shared" si="60"/>
        <v>405000</v>
      </c>
      <c r="L34" s="6">
        <f t="shared" si="61"/>
        <v>1500000</v>
      </c>
      <c r="M34" s="6">
        <f t="shared" si="62"/>
        <v>375000</v>
      </c>
      <c r="N34" s="7">
        <v>150000</v>
      </c>
      <c r="O34" s="7">
        <f t="shared" si="63"/>
        <v>195000</v>
      </c>
      <c r="Q34" s="23">
        <f t="shared" si="24"/>
        <v>600000</v>
      </c>
      <c r="R34" s="23">
        <f t="shared" si="25"/>
        <v>150000</v>
      </c>
      <c r="S34" s="23">
        <f t="shared" si="26"/>
        <v>25000</v>
      </c>
    </row>
    <row r="35" spans="1:19" ht="15.75" customHeight="1" x14ac:dyDescent="0.15">
      <c r="A35" s="5" t="s">
        <v>46</v>
      </c>
      <c r="B35" s="6">
        <f t="shared" si="52"/>
        <v>2160000</v>
      </c>
      <c r="C35" s="6">
        <f t="shared" si="53"/>
        <v>540000</v>
      </c>
      <c r="D35" s="6">
        <v>1800000</v>
      </c>
      <c r="E35" s="6">
        <f t="shared" si="54"/>
        <v>450000</v>
      </c>
      <c r="F35" s="6">
        <f t="shared" si="55"/>
        <v>1440000</v>
      </c>
      <c r="G35" s="6">
        <f t="shared" si="56"/>
        <v>360000</v>
      </c>
      <c r="H35" s="6">
        <f t="shared" si="57"/>
        <v>1620000</v>
      </c>
      <c r="I35" s="6">
        <f t="shared" si="58"/>
        <v>405000</v>
      </c>
      <c r="J35" s="6">
        <f t="shared" si="59"/>
        <v>1944000</v>
      </c>
      <c r="K35" s="6">
        <f t="shared" si="60"/>
        <v>486000</v>
      </c>
      <c r="L35" s="6">
        <f t="shared" si="61"/>
        <v>1800000</v>
      </c>
      <c r="M35" s="6">
        <f t="shared" si="62"/>
        <v>450000</v>
      </c>
      <c r="N35" s="7">
        <v>200000</v>
      </c>
      <c r="O35" s="7">
        <f t="shared" si="63"/>
        <v>260000</v>
      </c>
      <c r="Q35" s="23">
        <f t="shared" si="24"/>
        <v>720000</v>
      </c>
      <c r="R35" s="23">
        <f t="shared" si="25"/>
        <v>180000</v>
      </c>
      <c r="S35" s="23">
        <f t="shared" si="26"/>
        <v>30000</v>
      </c>
    </row>
    <row r="36" spans="1:19" ht="15.75" customHeight="1" x14ac:dyDescent="0.15">
      <c r="A36" s="5" t="s">
        <v>47</v>
      </c>
      <c r="B36" s="6">
        <f t="shared" si="52"/>
        <v>1800000</v>
      </c>
      <c r="C36" s="6">
        <f t="shared" si="53"/>
        <v>450000</v>
      </c>
      <c r="D36" s="6">
        <v>1500000</v>
      </c>
      <c r="E36" s="6">
        <f t="shared" si="54"/>
        <v>375000</v>
      </c>
      <c r="F36" s="6">
        <f t="shared" si="55"/>
        <v>1200000</v>
      </c>
      <c r="G36" s="6">
        <f t="shared" si="56"/>
        <v>300000</v>
      </c>
      <c r="H36" s="6">
        <f t="shared" si="57"/>
        <v>1350000</v>
      </c>
      <c r="I36" s="6">
        <f t="shared" si="58"/>
        <v>337500</v>
      </c>
      <c r="J36" s="6">
        <f t="shared" si="59"/>
        <v>1620000</v>
      </c>
      <c r="K36" s="6">
        <f t="shared" si="60"/>
        <v>405000</v>
      </c>
      <c r="L36" s="6">
        <f t="shared" si="61"/>
        <v>1500000</v>
      </c>
      <c r="M36" s="6">
        <f t="shared" si="62"/>
        <v>375000</v>
      </c>
      <c r="N36" s="7">
        <v>180000</v>
      </c>
      <c r="O36" s="7">
        <f t="shared" si="63"/>
        <v>234000</v>
      </c>
      <c r="Q36" s="23">
        <f t="shared" si="24"/>
        <v>600000</v>
      </c>
      <c r="R36" s="23">
        <f t="shared" si="25"/>
        <v>150000</v>
      </c>
      <c r="S36" s="23">
        <f t="shared" si="26"/>
        <v>25000</v>
      </c>
    </row>
    <row r="37" spans="1:19" ht="15.75" customHeight="1" x14ac:dyDescent="0.15">
      <c r="A37" s="5" t="s">
        <v>48</v>
      </c>
      <c r="B37" s="6">
        <f t="shared" si="52"/>
        <v>1440000</v>
      </c>
      <c r="C37" s="6">
        <f t="shared" si="53"/>
        <v>360000</v>
      </c>
      <c r="D37" s="6">
        <v>1200000</v>
      </c>
      <c r="E37" s="6">
        <f t="shared" si="54"/>
        <v>300000</v>
      </c>
      <c r="F37" s="6">
        <f t="shared" si="55"/>
        <v>960000</v>
      </c>
      <c r="G37" s="6">
        <f t="shared" si="56"/>
        <v>240000</v>
      </c>
      <c r="H37" s="6">
        <f t="shared" si="57"/>
        <v>1080000</v>
      </c>
      <c r="I37" s="6">
        <f t="shared" si="58"/>
        <v>270000</v>
      </c>
      <c r="J37" s="6">
        <f t="shared" si="59"/>
        <v>1296000</v>
      </c>
      <c r="K37" s="6">
        <f t="shared" si="60"/>
        <v>324000</v>
      </c>
      <c r="L37" s="6">
        <f t="shared" si="61"/>
        <v>1200000</v>
      </c>
      <c r="M37" s="6">
        <f t="shared" si="62"/>
        <v>300000</v>
      </c>
      <c r="N37" s="7">
        <v>150000</v>
      </c>
      <c r="O37" s="7">
        <f t="shared" si="63"/>
        <v>195000</v>
      </c>
      <c r="Q37" s="23">
        <f t="shared" si="24"/>
        <v>480000</v>
      </c>
      <c r="R37" s="23">
        <f t="shared" si="25"/>
        <v>120000</v>
      </c>
      <c r="S37" s="23">
        <f t="shared" si="26"/>
        <v>20000</v>
      </c>
    </row>
    <row r="38" spans="1:19" ht="15.75" customHeight="1" x14ac:dyDescent="0.15">
      <c r="A38" s="5" t="s">
        <v>49</v>
      </c>
      <c r="B38" s="6">
        <f t="shared" si="52"/>
        <v>1080000</v>
      </c>
      <c r="C38" s="6">
        <f t="shared" si="53"/>
        <v>270000</v>
      </c>
      <c r="D38" s="6">
        <v>900000</v>
      </c>
      <c r="E38" s="6">
        <f t="shared" si="54"/>
        <v>225000</v>
      </c>
      <c r="F38" s="6">
        <f t="shared" si="55"/>
        <v>720000</v>
      </c>
      <c r="G38" s="6">
        <f t="shared" si="56"/>
        <v>180000</v>
      </c>
      <c r="H38" s="6">
        <f t="shared" si="57"/>
        <v>810000</v>
      </c>
      <c r="I38" s="6">
        <f t="shared" si="58"/>
        <v>202500</v>
      </c>
      <c r="J38" s="6">
        <f t="shared" si="59"/>
        <v>972000</v>
      </c>
      <c r="K38" s="6">
        <f t="shared" si="60"/>
        <v>243000</v>
      </c>
      <c r="L38" s="6">
        <f t="shared" si="61"/>
        <v>900000</v>
      </c>
      <c r="M38" s="6">
        <f t="shared" si="62"/>
        <v>225000</v>
      </c>
      <c r="N38" s="7">
        <v>120000</v>
      </c>
      <c r="O38" s="7">
        <f t="shared" si="63"/>
        <v>156000</v>
      </c>
      <c r="Q38" s="23">
        <f t="shared" si="24"/>
        <v>360000</v>
      </c>
      <c r="R38" s="23">
        <f t="shared" si="25"/>
        <v>90000</v>
      </c>
      <c r="S38" s="23">
        <f t="shared" si="26"/>
        <v>15000</v>
      </c>
    </row>
    <row r="39" spans="1:19" ht="15.75" customHeight="1" x14ac:dyDescent="0.15">
      <c r="A39" s="16" t="s">
        <v>50</v>
      </c>
      <c r="B39" s="6">
        <f t="shared" si="52"/>
        <v>1920000</v>
      </c>
      <c r="C39" s="6">
        <f t="shared" si="53"/>
        <v>480000</v>
      </c>
      <c r="D39" s="14">
        <v>1600000</v>
      </c>
      <c r="E39" s="6">
        <f t="shared" si="54"/>
        <v>400000</v>
      </c>
      <c r="F39" s="6">
        <f t="shared" si="55"/>
        <v>1280000</v>
      </c>
      <c r="G39" s="6">
        <f t="shared" si="56"/>
        <v>320000</v>
      </c>
      <c r="H39" s="6">
        <f t="shared" si="57"/>
        <v>1440000</v>
      </c>
      <c r="I39" s="6">
        <f t="shared" si="58"/>
        <v>360000</v>
      </c>
      <c r="J39" s="6">
        <f t="shared" si="59"/>
        <v>1728000</v>
      </c>
      <c r="K39" s="6">
        <f t="shared" si="60"/>
        <v>432000</v>
      </c>
      <c r="L39" s="6">
        <f t="shared" si="61"/>
        <v>1600000</v>
      </c>
      <c r="M39" s="6">
        <f t="shared" si="62"/>
        <v>400000</v>
      </c>
      <c r="N39" s="14">
        <v>180000</v>
      </c>
      <c r="O39" s="7">
        <f t="shared" si="63"/>
        <v>234000</v>
      </c>
      <c r="Q39" s="23">
        <f t="shared" si="24"/>
        <v>640000</v>
      </c>
      <c r="R39" s="23">
        <f t="shared" si="25"/>
        <v>160000</v>
      </c>
      <c r="S39" s="23">
        <f t="shared" si="26"/>
        <v>26666.666666666668</v>
      </c>
    </row>
    <row r="40" spans="1:19" ht="15.75" customHeight="1" x14ac:dyDescent="0.15">
      <c r="A40" s="13" t="s">
        <v>51</v>
      </c>
      <c r="B40" s="6">
        <f t="shared" si="52"/>
        <v>1560000</v>
      </c>
      <c r="C40" s="6">
        <f t="shared" si="53"/>
        <v>390000</v>
      </c>
      <c r="D40" s="14">
        <v>1300000</v>
      </c>
      <c r="E40" s="6">
        <f t="shared" si="54"/>
        <v>325000</v>
      </c>
      <c r="F40" s="6">
        <f t="shared" si="55"/>
        <v>1040000</v>
      </c>
      <c r="G40" s="6">
        <f t="shared" si="56"/>
        <v>260000</v>
      </c>
      <c r="H40" s="6">
        <f t="shared" si="57"/>
        <v>1170000</v>
      </c>
      <c r="I40" s="6">
        <f t="shared" si="58"/>
        <v>292500</v>
      </c>
      <c r="J40" s="6">
        <f t="shared" si="59"/>
        <v>1404000</v>
      </c>
      <c r="K40" s="6">
        <f t="shared" si="60"/>
        <v>351000</v>
      </c>
      <c r="L40" s="6">
        <f t="shared" si="61"/>
        <v>1300000</v>
      </c>
      <c r="M40" s="6">
        <f t="shared" si="62"/>
        <v>325000</v>
      </c>
      <c r="N40" s="14">
        <v>120000</v>
      </c>
      <c r="O40" s="7">
        <f t="shared" si="63"/>
        <v>156000</v>
      </c>
      <c r="Q40" s="23">
        <f t="shared" si="24"/>
        <v>520000</v>
      </c>
      <c r="R40" s="23">
        <f t="shared" si="25"/>
        <v>130000</v>
      </c>
      <c r="S40" s="23">
        <f t="shared" si="26"/>
        <v>21666.666666666668</v>
      </c>
    </row>
    <row r="41" spans="1:19" ht="15.75" customHeight="1" x14ac:dyDescent="0.15">
      <c r="A41" s="13" t="s">
        <v>52</v>
      </c>
      <c r="B41" s="6">
        <f t="shared" si="52"/>
        <v>2304000</v>
      </c>
      <c r="C41" s="6">
        <f t="shared" si="53"/>
        <v>576000</v>
      </c>
      <c r="D41" s="14">
        <v>1920000</v>
      </c>
      <c r="E41" s="6">
        <f t="shared" si="54"/>
        <v>480000</v>
      </c>
      <c r="F41" s="14">
        <f t="shared" si="55"/>
        <v>1536000</v>
      </c>
      <c r="G41" s="6">
        <f t="shared" si="56"/>
        <v>384000</v>
      </c>
      <c r="H41" s="14">
        <f t="shared" si="57"/>
        <v>1728000</v>
      </c>
      <c r="I41" s="6">
        <f t="shared" si="58"/>
        <v>432000</v>
      </c>
      <c r="J41" s="14">
        <f t="shared" si="59"/>
        <v>2073600</v>
      </c>
      <c r="K41" s="6">
        <f t="shared" si="60"/>
        <v>518400</v>
      </c>
      <c r="L41" s="14">
        <f t="shared" si="61"/>
        <v>1920000</v>
      </c>
      <c r="M41" s="6">
        <f t="shared" si="62"/>
        <v>480000</v>
      </c>
      <c r="N41" s="15">
        <v>200000</v>
      </c>
      <c r="O41" s="7">
        <f t="shared" si="63"/>
        <v>260000</v>
      </c>
      <c r="Q41" s="23">
        <f t="shared" si="24"/>
        <v>768000</v>
      </c>
      <c r="R41" s="23">
        <f t="shared" si="25"/>
        <v>192000</v>
      </c>
      <c r="S41" s="23">
        <f t="shared" si="26"/>
        <v>32000</v>
      </c>
    </row>
    <row r="42" spans="1:19" ht="15.75" customHeight="1" x14ac:dyDescent="0.15">
      <c r="A42" s="13" t="s">
        <v>53</v>
      </c>
      <c r="B42" s="6">
        <f t="shared" si="52"/>
        <v>2304000</v>
      </c>
      <c r="C42" s="6">
        <f t="shared" si="53"/>
        <v>576000</v>
      </c>
      <c r="D42" s="14">
        <v>1920000</v>
      </c>
      <c r="E42" s="6">
        <f t="shared" si="54"/>
        <v>480000</v>
      </c>
      <c r="F42" s="14">
        <f t="shared" si="55"/>
        <v>1536000</v>
      </c>
      <c r="G42" s="6">
        <f t="shared" si="56"/>
        <v>384000</v>
      </c>
      <c r="H42" s="14">
        <f t="shared" si="57"/>
        <v>1728000</v>
      </c>
      <c r="I42" s="6">
        <f t="shared" si="58"/>
        <v>432000</v>
      </c>
      <c r="J42" s="14">
        <f t="shared" si="59"/>
        <v>2073600</v>
      </c>
      <c r="K42" s="6">
        <f t="shared" si="60"/>
        <v>518400</v>
      </c>
      <c r="L42" s="14">
        <f t="shared" si="61"/>
        <v>1920000</v>
      </c>
      <c r="M42" s="6">
        <f t="shared" si="62"/>
        <v>480000</v>
      </c>
      <c r="N42" s="15">
        <v>200000</v>
      </c>
      <c r="O42" s="7">
        <f t="shared" si="63"/>
        <v>260000</v>
      </c>
      <c r="Q42" s="23">
        <f t="shared" si="24"/>
        <v>768000</v>
      </c>
      <c r="R42" s="23">
        <f t="shared" si="25"/>
        <v>192000</v>
      </c>
      <c r="S42" s="23">
        <f t="shared" si="26"/>
        <v>32000</v>
      </c>
    </row>
    <row r="43" spans="1:19" ht="15.75" customHeight="1" x14ac:dyDescent="0.15">
      <c r="A43" s="16" t="s">
        <v>54</v>
      </c>
      <c r="B43" s="6">
        <f t="shared" si="52"/>
        <v>1440000</v>
      </c>
      <c r="C43" s="6">
        <f t="shared" si="53"/>
        <v>360000</v>
      </c>
      <c r="D43" s="17">
        <v>1200000</v>
      </c>
      <c r="E43" s="6">
        <f t="shared" si="54"/>
        <v>300000</v>
      </c>
      <c r="F43" s="14">
        <f t="shared" si="55"/>
        <v>960000</v>
      </c>
      <c r="G43" s="6">
        <f t="shared" si="56"/>
        <v>240000</v>
      </c>
      <c r="H43" s="14">
        <f t="shared" ref="H43:H44" si="64">D43</f>
        <v>1200000</v>
      </c>
      <c r="I43" s="6">
        <f t="shared" si="58"/>
        <v>300000</v>
      </c>
      <c r="J43" s="14">
        <f t="shared" ref="J43:J44" si="65">B43</f>
        <v>1440000</v>
      </c>
      <c r="K43" s="6">
        <f t="shared" si="60"/>
        <v>360000</v>
      </c>
      <c r="L43" s="14">
        <f t="shared" si="61"/>
        <v>1200000</v>
      </c>
      <c r="M43" s="6">
        <f t="shared" si="62"/>
        <v>300000</v>
      </c>
      <c r="N43" s="18">
        <v>100000</v>
      </c>
      <c r="O43" s="19">
        <v>120000</v>
      </c>
      <c r="Q43" s="23">
        <f t="shared" si="24"/>
        <v>480000</v>
      </c>
      <c r="R43" s="23">
        <f t="shared" si="25"/>
        <v>120000</v>
      </c>
      <c r="S43" s="23">
        <f t="shared" si="26"/>
        <v>20000</v>
      </c>
    </row>
    <row r="44" spans="1:19" ht="15.75" customHeight="1" x14ac:dyDescent="0.15">
      <c r="A44" s="16" t="s">
        <v>55</v>
      </c>
      <c r="B44" s="6">
        <f t="shared" si="52"/>
        <v>720000</v>
      </c>
      <c r="C44" s="6">
        <f t="shared" si="53"/>
        <v>180000</v>
      </c>
      <c r="D44" s="17">
        <v>600000</v>
      </c>
      <c r="E44" s="6">
        <f t="shared" si="54"/>
        <v>150000</v>
      </c>
      <c r="F44" s="14"/>
      <c r="G44" s="6">
        <f t="shared" si="56"/>
        <v>0</v>
      </c>
      <c r="H44" s="14">
        <f t="shared" si="64"/>
        <v>600000</v>
      </c>
      <c r="I44" s="6">
        <f t="shared" si="58"/>
        <v>150000</v>
      </c>
      <c r="J44" s="14">
        <f t="shared" si="65"/>
        <v>720000</v>
      </c>
      <c r="K44" s="6">
        <f t="shared" si="60"/>
        <v>180000</v>
      </c>
      <c r="L44" s="14"/>
      <c r="M44" s="6">
        <f t="shared" si="62"/>
        <v>0</v>
      </c>
      <c r="N44" s="18">
        <v>80000</v>
      </c>
      <c r="O44" s="19">
        <v>90000</v>
      </c>
      <c r="Q44" s="23">
        <f t="shared" si="24"/>
        <v>0</v>
      </c>
      <c r="R44" s="23">
        <f t="shared" si="25"/>
        <v>0</v>
      </c>
      <c r="S44" s="23">
        <f t="shared" si="26"/>
        <v>0</v>
      </c>
    </row>
    <row r="45" spans="1:19" ht="15.75" customHeight="1" x14ac:dyDescent="0.15">
      <c r="A45" s="12" t="s">
        <v>56</v>
      </c>
      <c r="B45" s="24" t="s">
        <v>16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6"/>
      <c r="Q45" s="23">
        <f t="shared" si="24"/>
        <v>0</v>
      </c>
      <c r="R45" s="23">
        <f t="shared" si="25"/>
        <v>0</v>
      </c>
      <c r="S45" s="23">
        <f t="shared" si="26"/>
        <v>0</v>
      </c>
    </row>
    <row r="46" spans="1:19" ht="15.75" customHeight="1" x14ac:dyDescent="0.15">
      <c r="A46" s="5" t="s">
        <v>57</v>
      </c>
      <c r="B46" s="6">
        <f t="shared" ref="B46:B48" si="66">D46+(D46*0.2)</f>
        <v>2400000</v>
      </c>
      <c r="C46" s="6">
        <f t="shared" ref="C46:C48" si="67">B46/4</f>
        <v>600000</v>
      </c>
      <c r="D46" s="6">
        <v>2000000</v>
      </c>
      <c r="E46" s="6">
        <f t="shared" ref="E46:E48" si="68">D46/4</f>
        <v>500000</v>
      </c>
      <c r="F46" s="6">
        <f t="shared" ref="F46:F48" si="69">D46-(D46*0.2)</f>
        <v>1600000</v>
      </c>
      <c r="G46" s="6">
        <f t="shared" ref="G46:G48" si="70">F46/4</f>
        <v>400000</v>
      </c>
      <c r="H46" s="6">
        <f t="shared" ref="H46:H48" si="71">D46-(D46*0.1)</f>
        <v>1800000</v>
      </c>
      <c r="I46" s="6">
        <f t="shared" ref="I46:I48" si="72">H46/4</f>
        <v>450000</v>
      </c>
      <c r="J46" s="6">
        <f t="shared" ref="J46:J48" si="73">H46+(H46*0.2)</f>
        <v>2160000</v>
      </c>
      <c r="K46" s="6">
        <f t="shared" ref="K46:K48" si="74">J46/4</f>
        <v>540000</v>
      </c>
      <c r="L46" s="6">
        <f t="shared" ref="L46:L48" si="75">D46</f>
        <v>2000000</v>
      </c>
      <c r="M46" s="6">
        <f t="shared" ref="M46:M48" si="76">L46/4</f>
        <v>500000</v>
      </c>
      <c r="N46" s="7">
        <v>150000</v>
      </c>
      <c r="O46" s="7">
        <f t="shared" ref="O46:O48" si="77">N46+(N46*0.3)</f>
        <v>195000</v>
      </c>
      <c r="Q46" s="23">
        <f t="shared" si="24"/>
        <v>800000</v>
      </c>
      <c r="R46" s="23">
        <f t="shared" si="25"/>
        <v>200000</v>
      </c>
      <c r="S46" s="23">
        <f t="shared" si="26"/>
        <v>33333.333333333336</v>
      </c>
    </row>
    <row r="47" spans="1:19" ht="15.75" customHeight="1" x14ac:dyDescent="0.15">
      <c r="A47" s="5" t="s">
        <v>58</v>
      </c>
      <c r="B47" s="6">
        <f t="shared" si="66"/>
        <v>1920000</v>
      </c>
      <c r="C47" s="6">
        <f t="shared" si="67"/>
        <v>480000</v>
      </c>
      <c r="D47" s="6">
        <v>1600000</v>
      </c>
      <c r="E47" s="6">
        <f t="shared" si="68"/>
        <v>400000</v>
      </c>
      <c r="F47" s="6">
        <f t="shared" si="69"/>
        <v>1280000</v>
      </c>
      <c r="G47" s="6">
        <f t="shared" si="70"/>
        <v>320000</v>
      </c>
      <c r="H47" s="6">
        <f t="shared" si="71"/>
        <v>1440000</v>
      </c>
      <c r="I47" s="6">
        <f t="shared" si="72"/>
        <v>360000</v>
      </c>
      <c r="J47" s="6">
        <f t="shared" si="73"/>
        <v>1728000</v>
      </c>
      <c r="K47" s="6">
        <f t="shared" si="74"/>
        <v>432000</v>
      </c>
      <c r="L47" s="6">
        <f t="shared" si="75"/>
        <v>1600000</v>
      </c>
      <c r="M47" s="6">
        <f t="shared" si="76"/>
        <v>400000</v>
      </c>
      <c r="N47" s="7">
        <v>120000</v>
      </c>
      <c r="O47" s="7">
        <f t="shared" si="77"/>
        <v>156000</v>
      </c>
      <c r="Q47" s="23">
        <f t="shared" si="24"/>
        <v>640000</v>
      </c>
      <c r="R47" s="23">
        <f t="shared" si="25"/>
        <v>160000</v>
      </c>
      <c r="S47" s="23">
        <f t="shared" si="26"/>
        <v>26666.666666666668</v>
      </c>
    </row>
    <row r="48" spans="1:19" ht="15.75" customHeight="1" x14ac:dyDescent="0.15">
      <c r="A48" s="5" t="s">
        <v>59</v>
      </c>
      <c r="B48" s="6">
        <f t="shared" si="66"/>
        <v>1440000</v>
      </c>
      <c r="C48" s="6">
        <f t="shared" si="67"/>
        <v>360000</v>
      </c>
      <c r="D48" s="6">
        <v>1200000</v>
      </c>
      <c r="E48" s="6">
        <f t="shared" si="68"/>
        <v>300000</v>
      </c>
      <c r="F48" s="6">
        <f t="shared" si="69"/>
        <v>960000</v>
      </c>
      <c r="G48" s="6">
        <f t="shared" si="70"/>
        <v>240000</v>
      </c>
      <c r="H48" s="6">
        <f t="shared" si="71"/>
        <v>1080000</v>
      </c>
      <c r="I48" s="6">
        <f t="shared" si="72"/>
        <v>270000</v>
      </c>
      <c r="J48" s="6">
        <f t="shared" si="73"/>
        <v>1296000</v>
      </c>
      <c r="K48" s="6">
        <f t="shared" si="74"/>
        <v>324000</v>
      </c>
      <c r="L48" s="6">
        <f t="shared" si="75"/>
        <v>1200000</v>
      </c>
      <c r="M48" s="6">
        <f t="shared" si="76"/>
        <v>300000</v>
      </c>
      <c r="N48" s="7">
        <v>100000</v>
      </c>
      <c r="O48" s="7">
        <f t="shared" si="77"/>
        <v>130000</v>
      </c>
      <c r="Q48" s="23">
        <f t="shared" si="24"/>
        <v>480000</v>
      </c>
      <c r="R48" s="23">
        <f t="shared" si="25"/>
        <v>120000</v>
      </c>
      <c r="S48" s="23">
        <f t="shared" si="26"/>
        <v>20000</v>
      </c>
    </row>
    <row r="49" spans="1:15" ht="15.75" customHeight="1" x14ac:dyDescent="0.1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</sheetData>
  <customSheetViews>
    <customSheetView guid="{7DDF7987-F377-403F-92BA-D0B098CC6694}" filter="1" showAutoFilter="1">
      <pageMargins left="0.7" right="0.7" top="0.75" bottom="0.75" header="0.3" footer="0.3"/>
      <autoFilter ref="A1:O48" xr:uid="{00000000-0000-0000-0000-000000000000}"/>
    </customSheetView>
  </customSheetViews>
  <mergeCells count="6">
    <mergeCell ref="Q1:S1"/>
    <mergeCell ref="B5:O5"/>
    <mergeCell ref="B14:O14"/>
    <mergeCell ref="B18:O18"/>
    <mergeCell ref="B30:O30"/>
    <mergeCell ref="B45:O4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por categoria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 de Microsoft Office</cp:lastModifiedBy>
  <dcterms:modified xsi:type="dcterms:W3CDTF">2022-11-26T14:04:55Z</dcterms:modified>
</cp:coreProperties>
</file>