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lipeazua/Downloads/"/>
    </mc:Choice>
  </mc:AlternateContent>
  <xr:revisionPtr revIDLastSave="0" documentId="8_{3AF63CCA-B7C0-A841-8F4D-A55F646384CE}" xr6:coauthVersionLast="36" xr6:coauthVersionMax="36" xr10:uidLastSave="{00000000-0000-0000-0000-000000000000}"/>
  <bookViews>
    <workbookView xWindow="0" yWindow="500" windowWidth="28660" windowHeight="19220" xr2:uid="{00000000-000D-0000-FFFF-FFFF00000000}"/>
  </bookViews>
  <sheets>
    <sheet name="PSP COMPLETO" sheetId="1" r:id="rId1"/>
    <sheet name="PSP RESUMEN" sheetId="2" r:id="rId2"/>
    <sheet name="TABLA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L18" i="1"/>
  <c r="J18" i="1"/>
  <c r="M17" i="1"/>
  <c r="J25" i="1"/>
  <c r="L25" i="1" s="1"/>
  <c r="M25" i="1" s="1"/>
  <c r="J24" i="1"/>
  <c r="L24" i="1" s="1"/>
  <c r="M24" i="1" s="1"/>
  <c r="J26" i="1" l="1"/>
  <c r="L26" i="1" s="1"/>
  <c r="M26" i="1" l="1"/>
  <c r="E14" i="2" s="1"/>
  <c r="E23" i="2"/>
  <c r="E30" i="2"/>
  <c r="E24" i="2"/>
  <c r="E22" i="2"/>
  <c r="E21" i="2"/>
  <c r="E20" i="2"/>
  <c r="E19" i="2"/>
  <c r="E18" i="2"/>
  <c r="E17" i="2"/>
  <c r="E15" i="2"/>
  <c r="E28" i="2"/>
  <c r="E27" i="2"/>
  <c r="E34" i="2" l="1"/>
  <c r="G34" i="2" l="1"/>
  <c r="G30" i="2"/>
  <c r="G27" i="2"/>
  <c r="G28" i="2"/>
  <c r="G26" i="2"/>
  <c r="G18" i="2"/>
  <c r="G19" i="2"/>
  <c r="G20" i="2"/>
  <c r="G21" i="2"/>
  <c r="G22" i="2"/>
  <c r="G23" i="2"/>
  <c r="G24" i="2"/>
  <c r="G17" i="2"/>
  <c r="G15" i="2"/>
  <c r="G14" i="2"/>
  <c r="F30" i="2"/>
  <c r="F27" i="2"/>
  <c r="F28" i="2"/>
  <c r="F26" i="2"/>
  <c r="F18" i="2"/>
  <c r="F19" i="2"/>
  <c r="F20" i="2"/>
  <c r="F21" i="2"/>
  <c r="F22" i="2"/>
  <c r="F23" i="2"/>
  <c r="F24" i="2"/>
  <c r="F17" i="2"/>
  <c r="F15" i="2"/>
  <c r="F14" i="2"/>
  <c r="E11" i="2" l="1"/>
  <c r="E10" i="2"/>
  <c r="E32" i="2"/>
  <c r="E9" i="2"/>
  <c r="F34" i="2"/>
  <c r="F32" i="2" l="1"/>
  <c r="G32" i="2"/>
  <c r="E12" i="2"/>
  <c r="G12" i="2" s="1"/>
  <c r="G11" i="2"/>
  <c r="F11" i="2"/>
  <c r="G10" i="2"/>
  <c r="F10" i="2"/>
  <c r="F9" i="2"/>
  <c r="G9" i="2"/>
  <c r="E35" i="2" l="1"/>
  <c r="F12" i="2"/>
</calcChain>
</file>

<file path=xl/sharedStrings.xml><?xml version="1.0" encoding="utf-8"?>
<sst xmlns="http://schemas.openxmlformats.org/spreadsheetml/2006/main" count="364" uniqueCount="254">
  <si>
    <t>PRODUCCIÓN</t>
  </si>
  <si>
    <t>PRODUCTORA:</t>
  </si>
  <si>
    <t>PRODUCCIÓN:</t>
  </si>
  <si>
    <t>DURACIÓN:</t>
  </si>
  <si>
    <t>FECHA DE PRESUPUESTO:</t>
  </si>
  <si>
    <t>FECHA DE RODAJE:</t>
  </si>
  <si>
    <t>SUBITEM</t>
  </si>
  <si>
    <t>CANTIDAD</t>
  </si>
  <si>
    <t>UNIDAD</t>
  </si>
  <si>
    <t>ITEM 1</t>
  </si>
  <si>
    <t>DESARROLLO</t>
  </si>
  <si>
    <t>ITEM 2</t>
  </si>
  <si>
    <t>PRE PRODUCCIÓN</t>
  </si>
  <si>
    <t>ITEM 3</t>
  </si>
  <si>
    <t>RODAJE</t>
  </si>
  <si>
    <t>ITEM 4</t>
  </si>
  <si>
    <t>POST PRODUCCIÓN</t>
  </si>
  <si>
    <t>ITEM 5</t>
  </si>
  <si>
    <t>ITEM 6</t>
  </si>
  <si>
    <t>ADMINISTRACIÓN</t>
  </si>
  <si>
    <t>UNIDADES</t>
  </si>
  <si>
    <t>TOTAL NETO</t>
  </si>
  <si>
    <t>IMPUESTO</t>
  </si>
  <si>
    <t>COSTO TOTAL</t>
  </si>
  <si>
    <t>OBSERVACIONES</t>
  </si>
  <si>
    <t xml:space="preserve">1.1 </t>
  </si>
  <si>
    <t>HONORARIOS</t>
  </si>
  <si>
    <t>1.2</t>
  </si>
  <si>
    <t>GASTOS DE OPERACIÓN</t>
  </si>
  <si>
    <t>DISTRIBUCIÓN</t>
  </si>
  <si>
    <t>2.1</t>
  </si>
  <si>
    <t>2.2</t>
  </si>
  <si>
    <t>3.1</t>
  </si>
  <si>
    <t>3.2</t>
  </si>
  <si>
    <t>4.1</t>
  </si>
  <si>
    <t>4.2</t>
  </si>
  <si>
    <t>5.1</t>
  </si>
  <si>
    <t>6.1</t>
  </si>
  <si>
    <t>1.1.1</t>
  </si>
  <si>
    <t>1.1.2</t>
  </si>
  <si>
    <t>1.1.3</t>
  </si>
  <si>
    <t>1.1.4</t>
  </si>
  <si>
    <t>Guionista</t>
  </si>
  <si>
    <t>Director</t>
  </si>
  <si>
    <t>Productor Ejecutivo</t>
  </si>
  <si>
    <t>Asesor de guion</t>
  </si>
  <si>
    <t>Servicio de scouting</t>
  </si>
  <si>
    <t>Servicio de casting</t>
  </si>
  <si>
    <t>1.2.1</t>
  </si>
  <si>
    <t>1.2.2</t>
  </si>
  <si>
    <t>1.2.3</t>
  </si>
  <si>
    <t>Jefe de Producción</t>
  </si>
  <si>
    <t>Asistente de Producción</t>
  </si>
  <si>
    <t>Primer Asistente de Dirección</t>
  </si>
  <si>
    <t>Continuista</t>
  </si>
  <si>
    <t>Director de fotografía</t>
  </si>
  <si>
    <t>Primer Asistente de Cámara</t>
  </si>
  <si>
    <t>Segundo Asistente de Cámara</t>
  </si>
  <si>
    <t>DIT</t>
  </si>
  <si>
    <t>Gaffer</t>
  </si>
  <si>
    <t>Eléctrico 1</t>
  </si>
  <si>
    <t>Director de arte</t>
  </si>
  <si>
    <t>Ambientador</t>
  </si>
  <si>
    <t>Vestuarista</t>
  </si>
  <si>
    <t>3.3</t>
  </si>
  <si>
    <t>LOCACIONES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</si>
  <si>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</si>
  <si>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</si>
  <si>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</si>
  <si>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</si>
  <si>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</si>
  <si>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</si>
  <si>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</si>
  <si>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</si>
  <si>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</si>
  <si>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</si>
  <si>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</si>
  <si>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</si>
  <si>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</si>
  <si>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</si>
  <si>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2.2.1</t>
  </si>
  <si>
    <t>2.2.2</t>
  </si>
  <si>
    <t>2.2.3</t>
  </si>
  <si>
    <t>Otros: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</si>
  <si>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</si>
  <si>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</si>
  <si>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</si>
  <si>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</si>
  <si>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</si>
  <si>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</si>
  <si>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</si>
  <si>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</si>
  <si>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</si>
  <si>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</si>
  <si>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</si>
  <si>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</si>
  <si>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</si>
  <si>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3.1.15</t>
  </si>
  <si>
    <t>3.1.16</t>
  </si>
  <si>
    <t>HONORARIOS EQUIPO</t>
  </si>
  <si>
    <t>HONORARIOS ELENCO</t>
  </si>
  <si>
    <t>3.2.1</t>
  </si>
  <si>
    <t>Protagónico 1</t>
  </si>
  <si>
    <t>Protagónico 2</t>
  </si>
  <si>
    <t>Secundario 1</t>
  </si>
  <si>
    <t>Secundario 2</t>
  </si>
  <si>
    <t>Secundario 3</t>
  </si>
  <si>
    <t>3.2.2</t>
  </si>
  <si>
    <t>3.2.3</t>
  </si>
  <si>
    <t>3.2.4</t>
  </si>
  <si>
    <t>3.2.5</t>
  </si>
  <si>
    <t>3.3.1</t>
  </si>
  <si>
    <t>Arriendo locaciones</t>
  </si>
  <si>
    <t>3.4.1</t>
  </si>
  <si>
    <t>3.4</t>
  </si>
  <si>
    <t>Arriendo de vehículos producción</t>
  </si>
  <si>
    <t>Arriendo vehículos equipos</t>
  </si>
  <si>
    <t>3.4.2</t>
  </si>
  <si>
    <t>3.4.3</t>
  </si>
  <si>
    <t>3.4.4</t>
  </si>
  <si>
    <t>3.4.5</t>
  </si>
  <si>
    <t>MOVILIZACIÓN Y ENERGÍA</t>
  </si>
  <si>
    <t>3.4.6</t>
  </si>
  <si>
    <t>3.5</t>
  </si>
  <si>
    <t>ALIMENTACIÓN</t>
  </si>
  <si>
    <t>3.5.1</t>
  </si>
  <si>
    <t>3.5.2</t>
  </si>
  <si>
    <t>3.5.3</t>
  </si>
  <si>
    <t>CONTRATO</t>
  </si>
  <si>
    <t>3.6</t>
  </si>
  <si>
    <t>3.6.1</t>
  </si>
  <si>
    <t>3.6.2</t>
  </si>
  <si>
    <t>3.6.3</t>
  </si>
  <si>
    <t>3.7</t>
  </si>
  <si>
    <t>EQUIPAMIENTO</t>
  </si>
  <si>
    <t>Equipamiento de cámara</t>
  </si>
  <si>
    <t>Equipamiento de iluminación</t>
  </si>
  <si>
    <t>Insumos de iluminación</t>
  </si>
  <si>
    <t>Equipamiento de sonido</t>
  </si>
  <si>
    <t>Discos duros</t>
  </si>
  <si>
    <t>3.7.1</t>
  </si>
  <si>
    <t>3.7.2</t>
  </si>
  <si>
    <t>3.7.4</t>
  </si>
  <si>
    <t>3.7.5</t>
  </si>
  <si>
    <t>3.7.6</t>
  </si>
  <si>
    <t>3.7.8</t>
  </si>
  <si>
    <t>Servicio de extras</t>
  </si>
  <si>
    <t>Caja chica</t>
  </si>
  <si>
    <t>Combustible</t>
  </si>
  <si>
    <t>Peajes</t>
  </si>
  <si>
    <t>Estacionamientos</t>
  </si>
  <si>
    <t>3.8</t>
  </si>
  <si>
    <t>ARTE</t>
  </si>
  <si>
    <t>Ambientación</t>
  </si>
  <si>
    <t>Utilería</t>
  </si>
  <si>
    <t>Vestuario</t>
  </si>
  <si>
    <t>Maquillaje</t>
  </si>
  <si>
    <t>3.8.1</t>
  </si>
  <si>
    <t>3.8.2</t>
  </si>
  <si>
    <t>3.8.3</t>
  </si>
  <si>
    <t>3.8.4</t>
  </si>
  <si>
    <t>4.1.1</t>
  </si>
  <si>
    <t>Montajista</t>
  </si>
  <si>
    <t>4.1.2</t>
  </si>
  <si>
    <t>4.1.3</t>
  </si>
  <si>
    <t>POST PRODUCCIÓN DE IMAGEN</t>
  </si>
  <si>
    <t>POST PRODUCCIÓN DE SONIDO</t>
  </si>
  <si>
    <t>Diseño sonoro</t>
  </si>
  <si>
    <t>4.2.1</t>
  </si>
  <si>
    <t>4.2.2</t>
  </si>
  <si>
    <t>4.3</t>
  </si>
  <si>
    <t>4.3.1</t>
  </si>
  <si>
    <t>4.3.2</t>
  </si>
  <si>
    <t>Subtítulos</t>
  </si>
  <si>
    <t>Inscripción en festivales</t>
  </si>
  <si>
    <t>5.1.1</t>
  </si>
  <si>
    <t>5.1.2</t>
  </si>
  <si>
    <t>5.1.3</t>
  </si>
  <si>
    <t>Contabilidad</t>
  </si>
  <si>
    <t>GASTOS DE ADMINISTRACIÓN</t>
  </si>
  <si>
    <t>Arriendo de oficina</t>
  </si>
  <si>
    <t>Insumos de oficina</t>
  </si>
  <si>
    <t>6.1.1</t>
  </si>
  <si>
    <t>6.1.2</t>
  </si>
  <si>
    <t>6.1.3</t>
  </si>
  <si>
    <t>6.1.4</t>
  </si>
  <si>
    <t>GUION</t>
  </si>
  <si>
    <t>DIRECCIÓN</t>
  </si>
  <si>
    <t>GASTOS DE DESARROLLO</t>
  </si>
  <si>
    <t>USD</t>
  </si>
  <si>
    <t>EURO</t>
  </si>
  <si>
    <t>VALOR DÓLAR</t>
  </si>
  <si>
    <t>VALOR EURO</t>
  </si>
  <si>
    <t>IMPREVISTOS</t>
  </si>
  <si>
    <t>%</t>
  </si>
  <si>
    <t>TOTAL</t>
  </si>
  <si>
    <t>Honorarios</t>
  </si>
  <si>
    <t>Jornada</t>
  </si>
  <si>
    <t>Semana</t>
  </si>
  <si>
    <t>Mes</t>
  </si>
  <si>
    <t>Persona</t>
  </si>
  <si>
    <t>Unidad</t>
  </si>
  <si>
    <t>VALOR UNITARIO</t>
  </si>
  <si>
    <t>1.1.5</t>
  </si>
  <si>
    <t>Gastos bancarios y notariales</t>
  </si>
  <si>
    <t>Más IVA</t>
  </si>
  <si>
    <t>IVA incluido</t>
  </si>
  <si>
    <t>Gastos de teaser</t>
  </si>
  <si>
    <t>Maquillaje y pelo</t>
  </si>
  <si>
    <t>INTEGRANTES DEL GRUPO:</t>
  </si>
  <si>
    <t>Diseño afiche</t>
  </si>
  <si>
    <t>ITEM 1: DESARROLLO</t>
  </si>
  <si>
    <t>ITEM 2: PRE PRODUCCIÓN</t>
  </si>
  <si>
    <t>% IMPUESTO</t>
  </si>
  <si>
    <t>ITEM 3: RODAJE</t>
  </si>
  <si>
    <t>ITEM 4: POST PRODUCCIÓN</t>
  </si>
  <si>
    <t>ITEM 5: DISTRIBUCIÓN</t>
  </si>
  <si>
    <t>ITEM 6: ADMINISTACIÓN</t>
  </si>
  <si>
    <t>SEMANAS DE PRE:</t>
  </si>
  <si>
    <t>JORNADAS DE RODAJE.</t>
  </si>
  <si>
    <t>Alimentación producción</t>
  </si>
  <si>
    <t>Alimentación arte</t>
  </si>
  <si>
    <t>Alimentación visitas locación</t>
  </si>
  <si>
    <t>Movilización producción</t>
  </si>
  <si>
    <t>Movilización arte</t>
  </si>
  <si>
    <t>Movilización visitas locación</t>
  </si>
  <si>
    <t>2.2.4</t>
  </si>
  <si>
    <t>2.2.5</t>
  </si>
  <si>
    <t>2.2.6</t>
  </si>
  <si>
    <t>Corrección de color</t>
  </si>
  <si>
    <t>Diseño gráficas y créditos</t>
  </si>
  <si>
    <t>Master</t>
  </si>
  <si>
    <t>4.2.3</t>
  </si>
  <si>
    <t>4.2.4</t>
  </si>
  <si>
    <t>Música original</t>
  </si>
  <si>
    <t>Mezcla de sonido 5.1 y stereo</t>
  </si>
  <si>
    <t>4.3.3</t>
  </si>
  <si>
    <t>Contrato 30 dias</t>
  </si>
  <si>
    <t>Contrato +30 dias</t>
  </si>
  <si>
    <t>Total</t>
  </si>
  <si>
    <t>Equipamiento de cámara submarina</t>
  </si>
  <si>
    <t>Desayuno</t>
  </si>
  <si>
    <t>Almuerzo</t>
  </si>
  <si>
    <t>Ejemplo contrato menos de 30 dias</t>
  </si>
  <si>
    <t>Ejemplo boleta de honorarios</t>
  </si>
  <si>
    <t>Ejemplo contrato mas de 30 dias</t>
  </si>
  <si>
    <t>2.1.1</t>
  </si>
  <si>
    <t>Diseñador@</t>
  </si>
  <si>
    <t>3.1.1</t>
  </si>
  <si>
    <t>Uber/taxi</t>
  </si>
  <si>
    <t>Copias discos duros</t>
  </si>
  <si>
    <t>Caja de producción, aseo y prevención</t>
  </si>
  <si>
    <t>ejemplo fórmula mas iva</t>
  </si>
  <si>
    <t>ejemplo fórmula iva incluido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</si>
</sst>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164" formatCode="[$USD]\ #,##0"/>
    <numFmt numFmtId="165" formatCode="[$€-2]\ #,##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0" fillId="0" borderId="0" xfId="0" applyFont="1"/>
    <xf numFmtId="9" fontId="0" fillId="0" borderId="0" xfId="0" applyNumberFormat="1"/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10" fontId="0" fillId="3" borderId="0" xfId="0" applyNumberFormat="1" applyFill="1"/>
    <xf numFmtId="14" fontId="0" fillId="0" borderId="1" xfId="0" applyNumberFormat="1" applyBorder="1"/>
    <xf numFmtId="42" fontId="3" fillId="0" borderId="0" xfId="0" applyNumberFormat="1" applyFont="1"/>
    <xf numFmtId="42" fontId="0" fillId="0" borderId="0" xfId="0" applyNumberFormat="1" applyFont="1"/>
    <xf numFmtId="41" fontId="1" fillId="0" borderId="0" xfId="2" applyFont="1"/>
    <xf numFmtId="164" fontId="0" fillId="0" borderId="0" xfId="0" applyNumberFormat="1" applyFont="1"/>
    <xf numFmtId="164" fontId="0" fillId="0" borderId="0" xfId="0" applyNumberFormat="1"/>
    <xf numFmtId="165" fontId="0" fillId="0" borderId="0" xfId="0" applyNumberFormat="1" applyFont="1"/>
    <xf numFmtId="165" fontId="0" fillId="0" borderId="0" xfId="0" applyNumberFormat="1"/>
    <xf numFmtId="0" fontId="0" fillId="0" borderId="0" xfId="0" applyAlignment="1"/>
    <xf numFmtId="0" fontId="4" fillId="0" borderId="3" xfId="0" applyFont="1" applyBorder="1"/>
    <xf numFmtId="0" fontId="2" fillId="0" borderId="3" xfId="0" applyFont="1" applyBorder="1"/>
    <xf numFmtId="0" fontId="4" fillId="0" borderId="3" xfId="0" applyFont="1" applyFill="1" applyBorder="1"/>
    <xf numFmtId="0" fontId="0" fillId="0" borderId="3" xfId="0" applyBorder="1"/>
    <xf numFmtId="0" fontId="3" fillId="0" borderId="3" xfId="0" applyFont="1" applyBorder="1"/>
    <xf numFmtId="0" fontId="3" fillId="2" borderId="3" xfId="0" applyFont="1" applyFill="1" applyBorder="1"/>
    <xf numFmtId="0" fontId="0" fillId="2" borderId="3" xfId="0" applyFill="1" applyBorder="1"/>
    <xf numFmtId="42" fontId="0" fillId="2" borderId="3" xfId="1" applyFont="1" applyFill="1" applyBorder="1"/>
    <xf numFmtId="42" fontId="0" fillId="0" borderId="3" xfId="1" applyFont="1" applyFill="1" applyBorder="1"/>
    <xf numFmtId="42" fontId="0" fillId="0" borderId="3" xfId="1" applyFont="1" applyBorder="1"/>
    <xf numFmtId="0" fontId="3" fillId="0" borderId="3" xfId="0" applyFont="1" applyFill="1" applyBorder="1"/>
    <xf numFmtId="0" fontId="0" fillId="0" borderId="3" xfId="0" applyFill="1" applyBorder="1"/>
    <xf numFmtId="0" fontId="2" fillId="0" borderId="4" xfId="0" applyFont="1" applyBorder="1"/>
    <xf numFmtId="0" fontId="0" fillId="0" borderId="4" xfId="0" applyBorder="1"/>
    <xf numFmtId="0" fontId="0" fillId="2" borderId="4" xfId="0" applyFill="1" applyBorder="1"/>
    <xf numFmtId="0" fontId="0" fillId="0" borderId="4" xfId="0" applyFill="1" applyBorder="1"/>
    <xf numFmtId="0" fontId="2" fillId="2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0" fillId="0" borderId="10" xfId="0" applyBorder="1"/>
    <xf numFmtId="0" fontId="2" fillId="0" borderId="10" xfId="0" applyFont="1" applyBorder="1"/>
    <xf numFmtId="0" fontId="2" fillId="0" borderId="13" xfId="0" applyFont="1" applyBorder="1"/>
    <xf numFmtId="0" fontId="0" fillId="0" borderId="13" xfId="0" applyBorder="1"/>
    <xf numFmtId="0" fontId="0" fillId="2" borderId="13" xfId="0" applyFill="1" applyBorder="1"/>
    <xf numFmtId="42" fontId="0" fillId="2" borderId="13" xfId="1" applyFont="1" applyFill="1" applyBorder="1"/>
    <xf numFmtId="42" fontId="0" fillId="0" borderId="13" xfId="1" applyFont="1" applyFill="1" applyBorder="1"/>
    <xf numFmtId="42" fontId="0" fillId="0" borderId="13" xfId="1" applyFont="1" applyBorder="1"/>
    <xf numFmtId="42" fontId="0" fillId="2" borderId="4" xfId="1" applyFont="1" applyFill="1" applyBorder="1"/>
    <xf numFmtId="42" fontId="0" fillId="0" borderId="4" xfId="1" applyFont="1" applyBorder="1"/>
    <xf numFmtId="42" fontId="0" fillId="0" borderId="4" xfId="1" applyFont="1" applyFill="1" applyBorder="1"/>
    <xf numFmtId="0" fontId="2" fillId="4" borderId="12" xfId="0" applyFont="1" applyFill="1" applyBorder="1"/>
    <xf numFmtId="0" fontId="0" fillId="4" borderId="10" xfId="0" applyFill="1" applyBorder="1"/>
    <xf numFmtId="0" fontId="2" fillId="4" borderId="10" xfId="0" applyFont="1" applyFill="1" applyBorder="1"/>
    <xf numFmtId="0" fontId="2" fillId="4" borderId="11" xfId="0" applyFont="1" applyFill="1" applyBorder="1"/>
    <xf numFmtId="0" fontId="4" fillId="0" borderId="4" xfId="0" applyFont="1" applyBorder="1"/>
    <xf numFmtId="0" fontId="4" fillId="0" borderId="4" xfId="0" applyFont="1" applyFill="1" applyBorder="1"/>
    <xf numFmtId="0" fontId="4" fillId="0" borderId="13" xfId="0" applyFont="1" applyBorder="1"/>
    <xf numFmtId="0" fontId="3" fillId="0" borderId="13" xfId="0" applyFont="1" applyBorder="1"/>
    <xf numFmtId="0" fontId="3" fillId="2" borderId="13" xfId="0" applyFont="1" applyFill="1" applyBorder="1"/>
    <xf numFmtId="0" fontId="3" fillId="0" borderId="4" xfId="0" applyFont="1" applyBorder="1"/>
    <xf numFmtId="0" fontId="4" fillId="4" borderId="12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8" xfId="0" applyFont="1" applyFill="1" applyBorder="1"/>
    <xf numFmtId="0" fontId="3" fillId="2" borderId="4" xfId="0" applyFont="1" applyFill="1" applyBorder="1"/>
    <xf numFmtId="0" fontId="3" fillId="0" borderId="4" xfId="0" applyFont="1" applyFill="1" applyBorder="1"/>
    <xf numFmtId="0" fontId="4" fillId="0" borderId="11" xfId="0" applyFont="1" applyBorder="1"/>
    <xf numFmtId="0" fontId="2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10" fontId="0" fillId="0" borderId="0" xfId="0" applyNumberFormat="1"/>
    <xf numFmtId="10" fontId="0" fillId="0" borderId="0" xfId="0" applyNumberFormat="1" applyBorder="1"/>
    <xf numFmtId="10" fontId="2" fillId="0" borderId="10" xfId="0" applyNumberFormat="1" applyFont="1" applyFill="1" applyBorder="1" applyAlignment="1">
      <alignment horizontal="center"/>
    </xf>
    <xf numFmtId="10" fontId="0" fillId="0" borderId="4" xfId="1" applyNumberFormat="1" applyFont="1" applyFill="1" applyBorder="1"/>
    <xf numFmtId="10" fontId="0" fillId="0" borderId="3" xfId="1" applyNumberFormat="1" applyFont="1" applyFill="1" applyBorder="1"/>
    <xf numFmtId="10" fontId="0" fillId="0" borderId="3" xfId="0" applyNumberFormat="1" applyFill="1" applyBorder="1"/>
    <xf numFmtId="10" fontId="0" fillId="0" borderId="0" xfId="0" applyNumberFormat="1" applyFill="1"/>
    <xf numFmtId="10" fontId="0" fillId="0" borderId="13" xfId="1" applyNumberFormat="1" applyFont="1" applyFill="1" applyBorder="1"/>
    <xf numFmtId="10" fontId="0" fillId="0" borderId="4" xfId="0" applyNumberFormat="1" applyFill="1" applyBorder="1"/>
    <xf numFmtId="10" fontId="3" fillId="0" borderId="0" xfId="0" applyNumberFormat="1" applyFont="1" applyFill="1"/>
    <xf numFmtId="0" fontId="0" fillId="5" borderId="4" xfId="0" applyFill="1" applyBorder="1"/>
    <xf numFmtId="42" fontId="0" fillId="5" borderId="4" xfId="1" applyFont="1" applyFill="1" applyBorder="1"/>
    <xf numFmtId="0" fontId="0" fillId="5" borderId="3" xfId="0" applyFill="1" applyBorder="1"/>
    <xf numFmtId="42" fontId="0" fillId="5" borderId="3" xfId="1" applyFont="1" applyFill="1" applyBorder="1"/>
    <xf numFmtId="0" fontId="0" fillId="5" borderId="13" xfId="0" applyFill="1" applyBorder="1"/>
    <xf numFmtId="42" fontId="0" fillId="5" borderId="13" xfId="1" applyFont="1" applyFill="1" applyBorder="1"/>
    <xf numFmtId="0" fontId="5" fillId="0" borderId="3" xfId="3" applyBorder="1"/>
    <xf numFmtId="42" fontId="0" fillId="0" borderId="4" xfId="0" applyNumberFormat="1" applyBorder="1"/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</cellXfs>
  <cellStyles count="4">
    <cellStyle name="Hipervínculo" xfId="3" builtinId="8"/>
    <cellStyle name="Millares [0]" xfId="2" builtinId="6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1"/>
  <sheetViews>
    <sheetView tabSelected="1" zoomScale="94" zoomScaleNormal="80" workbookViewId="0">
      <selection activeCell="O18" sqref="O18"/>
    </sheetView>
  </sheetViews>
  <sheetFormatPr baseColWidth="10" defaultRowHeight="16" x14ac:dyDescent="0.2"/>
  <cols>
    <col min="1" max="1" width="3.6640625" customWidth="1"/>
    <col min="2" max="2" width="4.1640625" style="4" bestFit="1" customWidth="1"/>
    <col min="3" max="3" width="6.83203125" bestFit="1" customWidth="1"/>
    <col min="4" max="4" width="31.6640625" customWidth="1"/>
    <col min="5" max="6" width="11.83203125" customWidth="1"/>
    <col min="7" max="7" width="12.1640625" customWidth="1"/>
    <col min="8" max="8" width="22.1640625" bestFit="1" customWidth="1"/>
    <col min="9" max="9" width="17.5" customWidth="1"/>
    <col min="10" max="10" width="21.1640625" customWidth="1"/>
    <col min="11" max="11" width="13.33203125" style="77" customWidth="1"/>
    <col min="12" max="12" width="19.6640625" customWidth="1"/>
    <col min="13" max="13" width="22" customWidth="1"/>
    <col min="14" max="14" width="60.83203125" customWidth="1"/>
  </cols>
  <sheetData>
    <row r="2" spans="2:14" x14ac:dyDescent="0.2">
      <c r="D2" t="s">
        <v>209</v>
      </c>
    </row>
    <row r="3" spans="2:14" x14ac:dyDescent="0.2">
      <c r="D3" t="s">
        <v>1</v>
      </c>
      <c r="E3" s="1"/>
      <c r="F3" s="1"/>
      <c r="H3" t="s">
        <v>4</v>
      </c>
      <c r="I3" s="14"/>
      <c r="J3" s="1"/>
      <c r="K3" s="78"/>
    </row>
    <row r="4" spans="2:14" x14ac:dyDescent="0.2">
      <c r="D4" t="s">
        <v>2</v>
      </c>
      <c r="E4" s="2"/>
      <c r="F4" s="2"/>
      <c r="H4" t="s">
        <v>5</v>
      </c>
      <c r="I4" s="2"/>
      <c r="J4" s="2"/>
      <c r="K4" s="78"/>
    </row>
    <row r="5" spans="2:14" x14ac:dyDescent="0.2">
      <c r="D5" t="s">
        <v>3</v>
      </c>
      <c r="E5" s="2"/>
      <c r="F5" s="2"/>
      <c r="H5" t="s">
        <v>218</v>
      </c>
      <c r="I5" s="2"/>
      <c r="J5" s="2"/>
    </row>
    <row r="6" spans="2:14" x14ac:dyDescent="0.2">
      <c r="H6" t="s">
        <v>219</v>
      </c>
      <c r="I6" s="2"/>
      <c r="J6" s="2"/>
    </row>
    <row r="7" spans="2:14" ht="17" thickBot="1" x14ac:dyDescent="0.25"/>
    <row r="8" spans="2:14" ht="17" thickBot="1" x14ac:dyDescent="0.25">
      <c r="B8" s="95" t="s">
        <v>211</v>
      </c>
      <c r="C8" s="96"/>
      <c r="D8" s="103"/>
      <c r="E8" s="104"/>
      <c r="F8" s="105"/>
      <c r="G8" s="105"/>
      <c r="H8" s="105"/>
      <c r="I8" s="105"/>
      <c r="J8" s="105"/>
      <c r="K8" s="105"/>
      <c r="L8" s="105"/>
      <c r="M8" s="105"/>
      <c r="N8" s="106"/>
    </row>
    <row r="9" spans="2:14" ht="17" thickBot="1" x14ac:dyDescent="0.25">
      <c r="B9" s="100" t="s">
        <v>6</v>
      </c>
      <c r="C9" s="101"/>
      <c r="D9" s="102"/>
      <c r="E9" s="39" t="s">
        <v>7</v>
      </c>
      <c r="F9" s="39" t="s">
        <v>20</v>
      </c>
      <c r="G9" s="39" t="s">
        <v>8</v>
      </c>
      <c r="H9" s="39" t="s">
        <v>128</v>
      </c>
      <c r="I9" s="39" t="s">
        <v>202</v>
      </c>
      <c r="J9" s="40" t="s">
        <v>21</v>
      </c>
      <c r="K9" s="79" t="s">
        <v>213</v>
      </c>
      <c r="L9" s="41" t="s">
        <v>22</v>
      </c>
      <c r="M9" s="41" t="s">
        <v>23</v>
      </c>
      <c r="N9" s="42" t="s">
        <v>24</v>
      </c>
    </row>
    <row r="10" spans="2:14" ht="17" thickBot="1" x14ac:dyDescent="0.25">
      <c r="B10" s="43" t="s">
        <v>25</v>
      </c>
      <c r="C10" s="44"/>
      <c r="D10" s="42" t="s">
        <v>26</v>
      </c>
      <c r="E10" s="116"/>
      <c r="F10" s="117"/>
      <c r="G10" s="117"/>
      <c r="H10" s="117"/>
      <c r="I10" s="117"/>
      <c r="J10" s="117"/>
      <c r="K10" s="117"/>
      <c r="L10" s="117"/>
      <c r="M10" s="117"/>
      <c r="N10" s="118"/>
    </row>
    <row r="11" spans="2:14" x14ac:dyDescent="0.2">
      <c r="B11" s="35"/>
      <c r="C11" s="36" t="s">
        <v>38</v>
      </c>
      <c r="D11" s="36" t="s">
        <v>42</v>
      </c>
      <c r="E11" s="37"/>
      <c r="F11" s="37"/>
      <c r="G11" s="37"/>
      <c r="H11" s="37"/>
      <c r="I11" s="52"/>
      <c r="J11" s="54"/>
      <c r="K11" s="80"/>
      <c r="L11" s="53"/>
      <c r="M11" s="53"/>
      <c r="N11" s="38"/>
    </row>
    <row r="12" spans="2:14" x14ac:dyDescent="0.2">
      <c r="B12" s="24"/>
      <c r="C12" s="26" t="s">
        <v>39</v>
      </c>
      <c r="D12" s="26" t="s">
        <v>43</v>
      </c>
      <c r="E12" s="29"/>
      <c r="F12" s="29"/>
      <c r="G12" s="37"/>
      <c r="H12" s="37"/>
      <c r="I12" s="30"/>
      <c r="J12" s="31"/>
      <c r="K12" s="81"/>
      <c r="L12" s="32"/>
      <c r="M12" s="32"/>
      <c r="N12" s="26"/>
    </row>
    <row r="13" spans="2:14" x14ac:dyDescent="0.2">
      <c r="B13" s="24"/>
      <c r="C13" s="26" t="s">
        <v>40</v>
      </c>
      <c r="D13" s="26" t="s">
        <v>44</v>
      </c>
      <c r="E13" s="29"/>
      <c r="F13" s="29"/>
      <c r="G13" s="37"/>
      <c r="H13" s="37"/>
      <c r="I13" s="30"/>
      <c r="J13" s="31"/>
      <c r="K13" s="81"/>
      <c r="L13" s="32"/>
      <c r="M13" s="32"/>
      <c r="N13" s="26"/>
    </row>
    <row r="14" spans="2:14" x14ac:dyDescent="0.2">
      <c r="B14" s="24"/>
      <c r="C14" s="26" t="s">
        <v>41</v>
      </c>
      <c r="D14" s="26" t="s">
        <v>45</v>
      </c>
      <c r="E14" s="29"/>
      <c r="F14" s="29"/>
      <c r="G14" s="37"/>
      <c r="H14" s="37"/>
      <c r="I14" s="30"/>
      <c r="J14" s="31"/>
      <c r="K14" s="81"/>
      <c r="L14" s="32"/>
      <c r="M14" s="32"/>
      <c r="N14" s="26"/>
    </row>
    <row r="15" spans="2:14" x14ac:dyDescent="0.2">
      <c r="B15" s="24"/>
      <c r="C15" s="26" t="s">
        <v>203</v>
      </c>
      <c r="D15" s="9" t="s">
        <v>247</v>
      </c>
      <c r="E15" s="29"/>
      <c r="F15" s="29"/>
      <c r="G15" s="37"/>
      <c r="H15" s="37"/>
      <c r="I15" s="30"/>
      <c r="J15" s="31"/>
      <c r="K15" s="81"/>
      <c r="L15" s="32"/>
      <c r="M15" s="32"/>
      <c r="N15" s="26"/>
    </row>
    <row r="16" spans="2:14" x14ac:dyDescent="0.2">
      <c r="B16" s="24" t="s">
        <v>27</v>
      </c>
      <c r="C16" s="24"/>
      <c r="D16" s="24" t="s">
        <v>28</v>
      </c>
      <c r="E16" s="29"/>
      <c r="F16" s="29"/>
      <c r="G16" s="37"/>
      <c r="H16" s="37"/>
      <c r="I16" s="29"/>
      <c r="J16" s="34"/>
      <c r="K16" s="82"/>
      <c r="L16" s="32"/>
      <c r="M16" s="32"/>
      <c r="N16" s="26"/>
    </row>
    <row r="17" spans="2:15" x14ac:dyDescent="0.2">
      <c r="B17" s="24"/>
      <c r="C17" s="26" t="s">
        <v>48</v>
      </c>
      <c r="D17" s="26" t="s">
        <v>46</v>
      </c>
      <c r="E17" s="29">
        <v>1</v>
      </c>
      <c r="F17" s="29">
        <v>1</v>
      </c>
      <c r="G17" s="37" t="s">
        <v>239</v>
      </c>
      <c r="H17" s="37" t="s">
        <v>206</v>
      </c>
      <c r="I17" s="30">
        <v>1190000</v>
      </c>
      <c r="J17" s="31">
        <v>0</v>
      </c>
      <c r="K17" s="81">
        <v>0</v>
      </c>
      <c r="L17" s="32">
        <v>0</v>
      </c>
      <c r="M17" s="32">
        <f>E17*F17*I17</f>
        <v>1190000</v>
      </c>
      <c r="N17" s="26"/>
      <c r="O17" t="s">
        <v>253</v>
      </c>
    </row>
    <row r="18" spans="2:15" x14ac:dyDescent="0.2">
      <c r="B18" s="24"/>
      <c r="C18" s="26" t="s">
        <v>49</v>
      </c>
      <c r="D18" s="26" t="s">
        <v>47</v>
      </c>
      <c r="E18" s="29">
        <v>1</v>
      </c>
      <c r="F18" s="29">
        <v>1</v>
      </c>
      <c r="G18" s="37" t="s">
        <v>239</v>
      </c>
      <c r="H18" s="37" t="s">
        <v>205</v>
      </c>
      <c r="I18" s="30">
        <v>1000000</v>
      </c>
      <c r="J18" s="31">
        <f>E18*F18*I18</f>
        <v>1000000</v>
      </c>
      <c r="K18" s="81">
        <v>0.19</v>
      </c>
      <c r="L18" s="32">
        <f>J18*K18</f>
        <v>190000</v>
      </c>
      <c r="M18" s="32">
        <f>J18+L18</f>
        <v>1190000</v>
      </c>
      <c r="N18" s="26"/>
      <c r="O18" t="s">
        <v>252</v>
      </c>
    </row>
    <row r="19" spans="2:15" x14ac:dyDescent="0.2">
      <c r="B19" s="24"/>
      <c r="C19" s="26" t="s">
        <v>50</v>
      </c>
      <c r="D19" s="26" t="s">
        <v>207</v>
      </c>
      <c r="E19" s="29"/>
      <c r="F19" s="29"/>
      <c r="G19" s="37"/>
      <c r="H19" s="37"/>
      <c r="I19" s="30"/>
      <c r="J19" s="31"/>
      <c r="K19" s="81"/>
      <c r="L19" s="32"/>
      <c r="M19" s="32"/>
      <c r="N19" s="26"/>
    </row>
    <row r="20" spans="2:15" s="9" customFormat="1" ht="17" thickBot="1" x14ac:dyDescent="0.25">
      <c r="B20" s="10"/>
      <c r="K20" s="83"/>
    </row>
    <row r="21" spans="2:15" ht="17" thickBot="1" x14ac:dyDescent="0.25">
      <c r="B21" s="95" t="s">
        <v>212</v>
      </c>
      <c r="C21" s="96"/>
      <c r="D21" s="103"/>
      <c r="E21" s="107"/>
      <c r="F21" s="108"/>
      <c r="G21" s="108"/>
      <c r="H21" s="108"/>
      <c r="I21" s="108"/>
      <c r="J21" s="108"/>
      <c r="K21" s="108"/>
      <c r="L21" s="108"/>
      <c r="M21" s="108"/>
      <c r="N21" s="109"/>
    </row>
    <row r="22" spans="2:15" ht="17" thickBot="1" x14ac:dyDescent="0.25">
      <c r="B22" s="43"/>
      <c r="C22" s="44"/>
      <c r="D22" s="45" t="s">
        <v>6</v>
      </c>
      <c r="E22" s="39" t="s">
        <v>7</v>
      </c>
      <c r="F22" s="39" t="s">
        <v>20</v>
      </c>
      <c r="G22" s="39" t="s">
        <v>8</v>
      </c>
      <c r="H22" s="39" t="s">
        <v>128</v>
      </c>
      <c r="I22" s="39" t="s">
        <v>202</v>
      </c>
      <c r="J22" s="40" t="s">
        <v>21</v>
      </c>
      <c r="K22" s="79" t="s">
        <v>213</v>
      </c>
      <c r="L22" s="41" t="s">
        <v>22</v>
      </c>
      <c r="M22" s="41" t="s">
        <v>23</v>
      </c>
      <c r="N22" s="42" t="s">
        <v>24</v>
      </c>
    </row>
    <row r="23" spans="2:15" ht="17" thickBot="1" x14ac:dyDescent="0.25">
      <c r="B23" s="55" t="s">
        <v>30</v>
      </c>
      <c r="C23" s="56"/>
      <c r="D23" s="57" t="s">
        <v>26</v>
      </c>
      <c r="E23" s="113"/>
      <c r="F23" s="114"/>
      <c r="G23" s="114"/>
      <c r="H23" s="114"/>
      <c r="I23" s="114"/>
      <c r="J23" s="114"/>
      <c r="K23" s="114"/>
      <c r="L23" s="114"/>
      <c r="M23" s="114"/>
      <c r="N23" s="115"/>
    </row>
    <row r="24" spans="2:15" x14ac:dyDescent="0.2">
      <c r="B24" s="35"/>
      <c r="C24" s="36" t="s">
        <v>246</v>
      </c>
      <c r="D24" s="36" t="s">
        <v>43</v>
      </c>
      <c r="E24" s="87">
        <v>1</v>
      </c>
      <c r="F24" s="87">
        <v>5</v>
      </c>
      <c r="G24" s="87" t="s">
        <v>198</v>
      </c>
      <c r="H24" s="89" t="s">
        <v>238</v>
      </c>
      <c r="I24" s="88">
        <v>325000</v>
      </c>
      <c r="J24" s="54">
        <f>E24*F24*I24</f>
        <v>1625000</v>
      </c>
      <c r="K24" s="80">
        <v>0.28000000000000003</v>
      </c>
      <c r="L24" s="32">
        <f>J24/(1-K24)-J24</f>
        <v>631944.4444444445</v>
      </c>
      <c r="M24" s="53">
        <f>L24+J24</f>
        <v>2256944.4444444445</v>
      </c>
      <c r="N24" s="94"/>
      <c r="O24" t="s">
        <v>243</v>
      </c>
    </row>
    <row r="25" spans="2:15" x14ac:dyDescent="0.2">
      <c r="B25" s="24"/>
      <c r="C25" s="36" t="s">
        <v>66</v>
      </c>
      <c r="D25" s="26" t="s">
        <v>44</v>
      </c>
      <c r="E25" s="89">
        <v>1</v>
      </c>
      <c r="F25" s="89">
        <v>5</v>
      </c>
      <c r="G25" s="87" t="s">
        <v>198</v>
      </c>
      <c r="H25" s="89" t="s">
        <v>196</v>
      </c>
      <c r="I25" s="90">
        <v>325000</v>
      </c>
      <c r="J25" s="54">
        <f>E25*F25*I25</f>
        <v>1625000</v>
      </c>
      <c r="K25" s="81">
        <v>0.1225</v>
      </c>
      <c r="L25" s="32">
        <f>J25/(1-K25)-J25</f>
        <v>226851.85185185191</v>
      </c>
      <c r="M25" s="53">
        <f>L25+J25</f>
        <v>1851851.8518518519</v>
      </c>
      <c r="N25" s="26"/>
      <c r="O25" t="s">
        <v>244</v>
      </c>
    </row>
    <row r="26" spans="2:15" x14ac:dyDescent="0.2">
      <c r="B26" s="24"/>
      <c r="C26" s="36" t="s">
        <v>67</v>
      </c>
      <c r="D26" s="26" t="s">
        <v>51</v>
      </c>
      <c r="E26" s="89">
        <v>1</v>
      </c>
      <c r="F26" s="89">
        <v>3</v>
      </c>
      <c r="G26" s="87" t="s">
        <v>198</v>
      </c>
      <c r="H26" s="89" t="s">
        <v>237</v>
      </c>
      <c r="I26" s="90">
        <v>230000</v>
      </c>
      <c r="J26" s="31">
        <f>E26*F26*I26</f>
        <v>690000</v>
      </c>
      <c r="K26" s="81">
        <v>0.24</v>
      </c>
      <c r="L26" s="32">
        <f>J26/(1-K26)-J26</f>
        <v>217894.73684210528</v>
      </c>
      <c r="M26" s="32">
        <f>J26+L26</f>
        <v>907894.73684210528</v>
      </c>
      <c r="N26" s="26"/>
      <c r="O26" t="s">
        <v>245</v>
      </c>
    </row>
    <row r="27" spans="2:15" x14ac:dyDescent="0.2">
      <c r="B27" s="24"/>
      <c r="C27" s="36" t="s">
        <v>68</v>
      </c>
      <c r="D27" s="26" t="s">
        <v>52</v>
      </c>
      <c r="E27" s="89"/>
      <c r="F27" s="89"/>
      <c r="G27" s="87"/>
      <c r="H27" s="89"/>
      <c r="I27" s="90"/>
      <c r="J27" s="31"/>
      <c r="K27" s="81"/>
      <c r="L27" s="32"/>
      <c r="M27" s="32"/>
      <c r="N27" s="26"/>
    </row>
    <row r="28" spans="2:15" x14ac:dyDescent="0.2">
      <c r="B28" s="24"/>
      <c r="C28" s="36" t="s">
        <v>69</v>
      </c>
      <c r="D28" s="26" t="s">
        <v>53</v>
      </c>
      <c r="E28" s="89"/>
      <c r="F28" s="89"/>
      <c r="G28" s="87"/>
      <c r="H28" s="89"/>
      <c r="I28" s="90"/>
      <c r="J28" s="31"/>
      <c r="K28" s="81"/>
      <c r="L28" s="32"/>
      <c r="M28" s="32"/>
      <c r="N28" s="26"/>
    </row>
    <row r="29" spans="2:15" x14ac:dyDescent="0.2">
      <c r="B29" s="24"/>
      <c r="C29" s="36" t="s">
        <v>70</v>
      </c>
      <c r="D29" s="26" t="s">
        <v>54</v>
      </c>
      <c r="E29" s="89"/>
      <c r="F29" s="89"/>
      <c r="G29" s="87"/>
      <c r="H29" s="89"/>
      <c r="I29" s="90"/>
      <c r="J29" s="31"/>
      <c r="K29" s="81"/>
      <c r="L29" s="32"/>
      <c r="M29" s="32"/>
      <c r="N29" s="26"/>
    </row>
    <row r="30" spans="2:15" x14ac:dyDescent="0.2">
      <c r="B30" s="24"/>
      <c r="C30" s="36" t="s">
        <v>71</v>
      </c>
      <c r="D30" s="26" t="s">
        <v>55</v>
      </c>
      <c r="E30" s="89"/>
      <c r="F30" s="89"/>
      <c r="G30" s="87"/>
      <c r="H30" s="89"/>
      <c r="I30" s="90"/>
      <c r="J30" s="31"/>
      <c r="K30" s="81"/>
      <c r="L30" s="32"/>
      <c r="M30" s="32"/>
      <c r="N30" s="26"/>
    </row>
    <row r="31" spans="2:15" x14ac:dyDescent="0.2">
      <c r="B31" s="24"/>
      <c r="C31" s="36" t="s">
        <v>72</v>
      </c>
      <c r="D31" s="26" t="s">
        <v>56</v>
      </c>
      <c r="E31" s="89"/>
      <c r="F31" s="89"/>
      <c r="G31" s="87"/>
      <c r="H31" s="89"/>
      <c r="I31" s="90"/>
      <c r="J31" s="31"/>
      <c r="K31" s="81"/>
      <c r="L31" s="32"/>
      <c r="M31" s="32"/>
      <c r="N31" s="26"/>
    </row>
    <row r="32" spans="2:15" x14ac:dyDescent="0.2">
      <c r="B32" s="24"/>
      <c r="C32" s="36" t="s">
        <v>73</v>
      </c>
      <c r="D32" s="26" t="s">
        <v>57</v>
      </c>
      <c r="E32" s="89"/>
      <c r="F32" s="89"/>
      <c r="G32" s="87"/>
      <c r="H32" s="89"/>
      <c r="I32" s="90"/>
      <c r="J32" s="31"/>
      <c r="K32" s="81"/>
      <c r="L32" s="32"/>
      <c r="M32" s="32"/>
      <c r="N32" s="26"/>
    </row>
    <row r="33" spans="2:14" x14ac:dyDescent="0.2">
      <c r="B33" s="24"/>
      <c r="C33" s="36" t="s">
        <v>74</v>
      </c>
      <c r="D33" s="26" t="s">
        <v>58</v>
      </c>
      <c r="E33" s="89"/>
      <c r="F33" s="89"/>
      <c r="G33" s="87"/>
      <c r="H33" s="89"/>
      <c r="I33" s="90"/>
      <c r="J33" s="31"/>
      <c r="K33" s="81"/>
      <c r="L33" s="32"/>
      <c r="M33" s="32"/>
      <c r="N33" s="26"/>
    </row>
    <row r="34" spans="2:14" x14ac:dyDescent="0.2">
      <c r="B34" s="24"/>
      <c r="C34" s="36" t="s">
        <v>75</v>
      </c>
      <c r="D34" s="26" t="s">
        <v>59</v>
      </c>
      <c r="E34" s="89"/>
      <c r="F34" s="89"/>
      <c r="G34" s="87"/>
      <c r="H34" s="89"/>
      <c r="I34" s="90"/>
      <c r="J34" s="31"/>
      <c r="K34" s="81"/>
      <c r="L34" s="32"/>
      <c r="M34" s="32"/>
      <c r="N34" s="26"/>
    </row>
    <row r="35" spans="2:14" x14ac:dyDescent="0.2">
      <c r="B35" s="24"/>
      <c r="C35" s="36" t="s">
        <v>76</v>
      </c>
      <c r="D35" s="26" t="s">
        <v>61</v>
      </c>
      <c r="E35" s="89"/>
      <c r="F35" s="89"/>
      <c r="G35" s="87"/>
      <c r="H35" s="89"/>
      <c r="I35" s="90"/>
      <c r="J35" s="31"/>
      <c r="K35" s="81"/>
      <c r="L35" s="32"/>
      <c r="M35" s="32"/>
      <c r="N35" s="26"/>
    </row>
    <row r="36" spans="2:14" x14ac:dyDescent="0.2">
      <c r="B36" s="24"/>
      <c r="C36" s="36" t="s">
        <v>77</v>
      </c>
      <c r="D36" s="26" t="s">
        <v>62</v>
      </c>
      <c r="E36" s="89"/>
      <c r="F36" s="89"/>
      <c r="G36" s="87"/>
      <c r="H36" s="89"/>
      <c r="I36" s="90"/>
      <c r="J36" s="31"/>
      <c r="K36" s="81"/>
      <c r="L36" s="32"/>
      <c r="M36" s="32"/>
      <c r="N36" s="26"/>
    </row>
    <row r="37" spans="2:14" x14ac:dyDescent="0.2">
      <c r="B37" s="24"/>
      <c r="C37" s="36" t="s">
        <v>78</v>
      </c>
      <c r="D37" s="26" t="s">
        <v>63</v>
      </c>
      <c r="E37" s="89"/>
      <c r="F37" s="89"/>
      <c r="G37" s="87"/>
      <c r="H37" s="89"/>
      <c r="I37" s="90"/>
      <c r="J37" s="31"/>
      <c r="K37" s="81"/>
      <c r="L37" s="32"/>
      <c r="M37" s="32"/>
      <c r="N37" s="26"/>
    </row>
    <row r="38" spans="2:14" ht="17" thickBot="1" x14ac:dyDescent="0.25">
      <c r="B38" s="46"/>
      <c r="C38" s="36" t="s">
        <v>79</v>
      </c>
      <c r="D38" s="47" t="s">
        <v>208</v>
      </c>
      <c r="E38" s="91"/>
      <c r="F38" s="91"/>
      <c r="G38" s="87"/>
      <c r="H38" s="91"/>
      <c r="I38" s="92"/>
      <c r="J38" s="50"/>
      <c r="K38" s="84"/>
      <c r="L38" s="51"/>
      <c r="M38" s="51"/>
      <c r="N38" s="47"/>
    </row>
    <row r="39" spans="2:14" s="4" customFormat="1" ht="17" thickBot="1" x14ac:dyDescent="0.25">
      <c r="B39" s="55" t="s">
        <v>31</v>
      </c>
      <c r="C39" s="57"/>
      <c r="D39" s="58" t="s">
        <v>28</v>
      </c>
      <c r="E39" s="119"/>
      <c r="F39" s="114"/>
      <c r="G39" s="114"/>
      <c r="H39" s="114"/>
      <c r="I39" s="114"/>
      <c r="J39" s="114"/>
      <c r="K39" s="114"/>
      <c r="L39" s="114"/>
      <c r="M39" s="114"/>
      <c r="N39" s="115"/>
    </row>
    <row r="40" spans="2:14" x14ac:dyDescent="0.2">
      <c r="B40" s="35"/>
      <c r="C40" s="36" t="s">
        <v>80</v>
      </c>
      <c r="D40" s="36" t="s">
        <v>223</v>
      </c>
      <c r="E40" s="37"/>
      <c r="F40" s="37"/>
      <c r="G40" s="37"/>
      <c r="H40" s="37"/>
      <c r="I40" s="52"/>
      <c r="J40" s="38"/>
      <c r="K40" s="85"/>
      <c r="L40" s="53"/>
      <c r="M40" s="53"/>
      <c r="N40" s="36"/>
    </row>
    <row r="41" spans="2:14" x14ac:dyDescent="0.2">
      <c r="B41" s="35"/>
      <c r="C41" s="36" t="s">
        <v>81</v>
      </c>
      <c r="D41" s="36" t="s">
        <v>224</v>
      </c>
      <c r="E41" s="37"/>
      <c r="F41" s="37"/>
      <c r="G41" s="37"/>
      <c r="H41" s="37"/>
      <c r="I41" s="52"/>
      <c r="J41" s="38"/>
      <c r="K41" s="85"/>
      <c r="L41" s="53"/>
      <c r="M41" s="53"/>
      <c r="N41" s="36"/>
    </row>
    <row r="42" spans="2:14" x14ac:dyDescent="0.2">
      <c r="B42" s="35"/>
      <c r="C42" s="36" t="s">
        <v>82</v>
      </c>
      <c r="D42" s="36" t="s">
        <v>225</v>
      </c>
      <c r="E42" s="37"/>
      <c r="F42" s="37"/>
      <c r="G42" s="37"/>
      <c r="H42" s="37"/>
      <c r="I42" s="52"/>
      <c r="J42" s="38"/>
      <c r="K42" s="85"/>
      <c r="L42" s="53"/>
      <c r="M42" s="53"/>
      <c r="N42" s="36"/>
    </row>
    <row r="43" spans="2:14" x14ac:dyDescent="0.2">
      <c r="B43" s="24"/>
      <c r="C43" s="36" t="s">
        <v>226</v>
      </c>
      <c r="D43" s="26" t="s">
        <v>220</v>
      </c>
      <c r="E43" s="29"/>
      <c r="F43" s="29"/>
      <c r="G43" s="37"/>
      <c r="H43" s="29"/>
      <c r="I43" s="30"/>
      <c r="J43" s="34"/>
      <c r="K43" s="82"/>
      <c r="L43" s="32"/>
      <c r="M43" s="32"/>
      <c r="N43" s="26"/>
    </row>
    <row r="44" spans="2:14" x14ac:dyDescent="0.2">
      <c r="B44" s="24"/>
      <c r="C44" s="36" t="s">
        <v>227</v>
      </c>
      <c r="D44" s="26" t="s">
        <v>221</v>
      </c>
      <c r="E44" s="29"/>
      <c r="F44" s="29"/>
      <c r="G44" s="37"/>
      <c r="H44" s="29"/>
      <c r="I44" s="30"/>
      <c r="J44" s="34"/>
      <c r="K44" s="82"/>
      <c r="L44" s="32"/>
      <c r="M44" s="32"/>
      <c r="N44" s="26"/>
    </row>
    <row r="45" spans="2:14" x14ac:dyDescent="0.2">
      <c r="B45" s="24"/>
      <c r="C45" s="36" t="s">
        <v>228</v>
      </c>
      <c r="D45" s="26" t="s">
        <v>222</v>
      </c>
      <c r="E45" s="29"/>
      <c r="F45" s="29"/>
      <c r="G45" s="37"/>
      <c r="H45" s="29"/>
      <c r="I45" s="30"/>
      <c r="J45" s="34"/>
      <c r="K45" s="82"/>
      <c r="L45" s="32"/>
      <c r="M45" s="32"/>
      <c r="N45" s="26"/>
    </row>
    <row r="46" spans="2:14" s="9" customFormat="1" ht="17" thickBot="1" x14ac:dyDescent="0.25">
      <c r="B46" s="10"/>
      <c r="K46" s="83"/>
    </row>
    <row r="47" spans="2:14" ht="17" thickBot="1" x14ac:dyDescent="0.25">
      <c r="B47" s="95" t="s">
        <v>214</v>
      </c>
      <c r="C47" s="96"/>
      <c r="D47" s="97"/>
      <c r="E47" s="110"/>
      <c r="F47" s="111"/>
      <c r="G47" s="111"/>
      <c r="H47" s="111"/>
      <c r="I47" s="111"/>
      <c r="J47" s="111"/>
      <c r="K47" s="111"/>
      <c r="L47" s="111"/>
      <c r="M47" s="111"/>
      <c r="N47" s="112"/>
    </row>
    <row r="48" spans="2:14" s="4" customFormat="1" ht="17" thickBot="1" x14ac:dyDescent="0.25">
      <c r="B48" s="43"/>
      <c r="C48" s="45"/>
      <c r="D48" s="45" t="s">
        <v>6</v>
      </c>
      <c r="E48" s="39" t="s">
        <v>7</v>
      </c>
      <c r="F48" s="39" t="s">
        <v>20</v>
      </c>
      <c r="G48" s="39" t="s">
        <v>8</v>
      </c>
      <c r="H48" s="39" t="s">
        <v>128</v>
      </c>
      <c r="I48" s="39" t="s">
        <v>202</v>
      </c>
      <c r="J48" s="40" t="s">
        <v>21</v>
      </c>
      <c r="K48" s="79" t="s">
        <v>213</v>
      </c>
      <c r="L48" s="41" t="s">
        <v>22</v>
      </c>
      <c r="M48" s="41" t="s">
        <v>23</v>
      </c>
      <c r="N48" s="42" t="s">
        <v>24</v>
      </c>
    </row>
    <row r="49" spans="2:14" s="4" customFormat="1" ht="17" thickBot="1" x14ac:dyDescent="0.25">
      <c r="B49" s="55" t="s">
        <v>32</v>
      </c>
      <c r="C49" s="57"/>
      <c r="D49" s="58" t="s">
        <v>99</v>
      </c>
      <c r="E49" s="119"/>
      <c r="F49" s="114"/>
      <c r="G49" s="114"/>
      <c r="H49" s="114"/>
      <c r="I49" s="114"/>
      <c r="J49" s="114"/>
      <c r="K49" s="114"/>
      <c r="L49" s="114"/>
      <c r="M49" s="114"/>
      <c r="N49" s="115"/>
    </row>
    <row r="50" spans="2:14" x14ac:dyDescent="0.2">
      <c r="B50" s="35"/>
      <c r="C50" s="36" t="s">
        <v>248</v>
      </c>
      <c r="D50" s="36" t="s">
        <v>43</v>
      </c>
      <c r="E50" s="37"/>
      <c r="F50" s="37"/>
      <c r="G50" s="37"/>
      <c r="H50" s="37"/>
      <c r="I50" s="52"/>
      <c r="J50" s="54"/>
      <c r="K50" s="80"/>
      <c r="L50" s="53"/>
      <c r="M50" s="53"/>
      <c r="N50" s="36"/>
    </row>
    <row r="51" spans="2:14" x14ac:dyDescent="0.2">
      <c r="B51" s="24"/>
      <c r="C51" s="36" t="s">
        <v>84</v>
      </c>
      <c r="D51" s="26" t="s">
        <v>44</v>
      </c>
      <c r="E51" s="29"/>
      <c r="F51" s="29"/>
      <c r="G51" s="37"/>
      <c r="H51" s="29"/>
      <c r="I51" s="30"/>
      <c r="J51" s="31"/>
      <c r="K51" s="81"/>
      <c r="L51" s="32"/>
      <c r="M51" s="32"/>
      <c r="N51" s="26"/>
    </row>
    <row r="52" spans="2:14" x14ac:dyDescent="0.2">
      <c r="B52" s="24"/>
      <c r="C52" s="36" t="s">
        <v>85</v>
      </c>
      <c r="D52" s="26" t="s">
        <v>51</v>
      </c>
      <c r="E52" s="29"/>
      <c r="F52" s="29"/>
      <c r="G52" s="37"/>
      <c r="H52" s="29"/>
      <c r="I52" s="30"/>
      <c r="J52" s="31"/>
      <c r="K52" s="81"/>
      <c r="L52" s="32"/>
      <c r="M52" s="32"/>
      <c r="N52" s="26"/>
    </row>
    <row r="53" spans="2:14" x14ac:dyDescent="0.2">
      <c r="B53" s="24"/>
      <c r="C53" s="36" t="s">
        <v>86</v>
      </c>
      <c r="D53" s="26" t="s">
        <v>52</v>
      </c>
      <c r="E53" s="29"/>
      <c r="F53" s="29"/>
      <c r="G53" s="37"/>
      <c r="H53" s="29"/>
      <c r="I53" s="30"/>
      <c r="J53" s="31"/>
      <c r="K53" s="81"/>
      <c r="L53" s="32"/>
      <c r="M53" s="32"/>
      <c r="N53" s="26"/>
    </row>
    <row r="54" spans="2:14" x14ac:dyDescent="0.2">
      <c r="B54" s="24"/>
      <c r="C54" s="36" t="s">
        <v>87</v>
      </c>
      <c r="D54" s="26" t="s">
        <v>53</v>
      </c>
      <c r="E54" s="29"/>
      <c r="F54" s="29"/>
      <c r="G54" s="37"/>
      <c r="H54" s="29"/>
      <c r="I54" s="30"/>
      <c r="J54" s="31"/>
      <c r="K54" s="81"/>
      <c r="L54" s="32"/>
      <c r="M54" s="32"/>
      <c r="N54" s="26"/>
    </row>
    <row r="55" spans="2:14" x14ac:dyDescent="0.2">
      <c r="B55" s="24"/>
      <c r="C55" s="36" t="s">
        <v>88</v>
      </c>
      <c r="D55" s="26" t="s">
        <v>54</v>
      </c>
      <c r="E55" s="29"/>
      <c r="F55" s="29"/>
      <c r="G55" s="37"/>
      <c r="H55" s="29"/>
      <c r="I55" s="30"/>
      <c r="J55" s="31"/>
      <c r="K55" s="81"/>
      <c r="L55" s="32"/>
      <c r="M55" s="32"/>
      <c r="N55" s="26"/>
    </row>
    <row r="56" spans="2:14" x14ac:dyDescent="0.2">
      <c r="B56" s="24"/>
      <c r="C56" s="36" t="s">
        <v>89</v>
      </c>
      <c r="D56" s="26" t="s">
        <v>55</v>
      </c>
      <c r="E56" s="29"/>
      <c r="F56" s="29"/>
      <c r="G56" s="37"/>
      <c r="H56" s="29"/>
      <c r="I56" s="30"/>
      <c r="J56" s="31"/>
      <c r="K56" s="81"/>
      <c r="L56" s="32"/>
      <c r="M56" s="32"/>
      <c r="N56" s="26"/>
    </row>
    <row r="57" spans="2:14" x14ac:dyDescent="0.2">
      <c r="B57" s="24"/>
      <c r="C57" s="36" t="s">
        <v>90</v>
      </c>
      <c r="D57" s="26" t="s">
        <v>56</v>
      </c>
      <c r="E57" s="29"/>
      <c r="F57" s="29"/>
      <c r="G57" s="37"/>
      <c r="H57" s="29"/>
      <c r="I57" s="30"/>
      <c r="J57" s="31"/>
      <c r="K57" s="81"/>
      <c r="L57" s="32"/>
      <c r="M57" s="32"/>
      <c r="N57" s="26"/>
    </row>
    <row r="58" spans="2:14" x14ac:dyDescent="0.2">
      <c r="B58" s="24"/>
      <c r="C58" s="36" t="s">
        <v>91</v>
      </c>
      <c r="D58" s="26" t="s">
        <v>57</v>
      </c>
      <c r="E58" s="29"/>
      <c r="F58" s="29"/>
      <c r="G58" s="37"/>
      <c r="H58" s="29"/>
      <c r="I58" s="30"/>
      <c r="J58" s="31"/>
      <c r="K58" s="81"/>
      <c r="L58" s="32"/>
      <c r="M58" s="32"/>
      <c r="N58" s="26"/>
    </row>
    <row r="59" spans="2:14" x14ac:dyDescent="0.2">
      <c r="B59" s="24"/>
      <c r="C59" s="36" t="s">
        <v>92</v>
      </c>
      <c r="D59" s="26" t="s">
        <v>58</v>
      </c>
      <c r="E59" s="29"/>
      <c r="F59" s="29"/>
      <c r="G59" s="37"/>
      <c r="H59" s="29"/>
      <c r="I59" s="30"/>
      <c r="J59" s="31"/>
      <c r="K59" s="81"/>
      <c r="L59" s="32"/>
      <c r="M59" s="32"/>
      <c r="N59" s="26"/>
    </row>
    <row r="60" spans="2:14" x14ac:dyDescent="0.2">
      <c r="B60" s="24"/>
      <c r="C60" s="36" t="s">
        <v>93</v>
      </c>
      <c r="D60" s="26" t="s">
        <v>59</v>
      </c>
      <c r="E60" s="29"/>
      <c r="F60" s="29"/>
      <c r="G60" s="37"/>
      <c r="H60" s="29"/>
      <c r="I60" s="30"/>
      <c r="J60" s="31"/>
      <c r="K60" s="81"/>
      <c r="L60" s="32"/>
      <c r="M60" s="32"/>
      <c r="N60" s="26"/>
    </row>
    <row r="61" spans="2:14" x14ac:dyDescent="0.2">
      <c r="B61" s="24"/>
      <c r="C61" s="36" t="s">
        <v>94</v>
      </c>
      <c r="D61" s="26" t="s">
        <v>60</v>
      </c>
      <c r="E61" s="29"/>
      <c r="F61" s="29"/>
      <c r="G61" s="37"/>
      <c r="H61" s="29"/>
      <c r="I61" s="30"/>
      <c r="J61" s="31"/>
      <c r="K61" s="81"/>
      <c r="L61" s="32"/>
      <c r="M61" s="32"/>
      <c r="N61" s="26"/>
    </row>
    <row r="62" spans="2:14" x14ac:dyDescent="0.2">
      <c r="B62" s="24"/>
      <c r="C62" s="36" t="s">
        <v>95</v>
      </c>
      <c r="D62" s="26" t="s">
        <v>61</v>
      </c>
      <c r="E62" s="29"/>
      <c r="F62" s="29"/>
      <c r="G62" s="37"/>
      <c r="H62" s="29"/>
      <c r="I62" s="30"/>
      <c r="J62" s="31"/>
      <c r="K62" s="81"/>
      <c r="L62" s="32"/>
      <c r="M62" s="32"/>
      <c r="N62" s="26"/>
    </row>
    <row r="63" spans="2:14" x14ac:dyDescent="0.2">
      <c r="B63" s="24"/>
      <c r="C63" s="36" t="s">
        <v>96</v>
      </c>
      <c r="D63" s="26" t="s">
        <v>62</v>
      </c>
      <c r="E63" s="29"/>
      <c r="F63" s="29"/>
      <c r="G63" s="37"/>
      <c r="H63" s="29"/>
      <c r="I63" s="30"/>
      <c r="J63" s="31"/>
      <c r="K63" s="81"/>
      <c r="L63" s="32"/>
      <c r="M63" s="32"/>
      <c r="N63" s="26"/>
    </row>
    <row r="64" spans="2:14" x14ac:dyDescent="0.2">
      <c r="B64" s="24"/>
      <c r="C64" s="36" t="s">
        <v>97</v>
      </c>
      <c r="D64" s="26" t="s">
        <v>63</v>
      </c>
      <c r="E64" s="29"/>
      <c r="F64" s="29"/>
      <c r="G64" s="37"/>
      <c r="H64" s="29"/>
      <c r="I64" s="30"/>
      <c r="J64" s="31"/>
      <c r="K64" s="81"/>
      <c r="L64" s="32"/>
      <c r="M64" s="32"/>
      <c r="N64" s="26"/>
    </row>
    <row r="65" spans="2:14" ht="17" thickBot="1" x14ac:dyDescent="0.25">
      <c r="B65" s="46"/>
      <c r="C65" s="36" t="s">
        <v>98</v>
      </c>
      <c r="D65" s="47" t="s">
        <v>208</v>
      </c>
      <c r="E65" s="48"/>
      <c r="F65" s="48"/>
      <c r="G65" s="37"/>
      <c r="H65" s="48"/>
      <c r="I65" s="49"/>
      <c r="J65" s="50"/>
      <c r="K65" s="84"/>
      <c r="L65" s="51"/>
      <c r="M65" s="51"/>
      <c r="N65" s="47"/>
    </row>
    <row r="66" spans="2:14" s="4" customFormat="1" ht="17" thickBot="1" x14ac:dyDescent="0.25">
      <c r="B66" s="55" t="s">
        <v>33</v>
      </c>
      <c r="C66" s="57"/>
      <c r="D66" s="58" t="s">
        <v>100</v>
      </c>
      <c r="E66" s="119"/>
      <c r="F66" s="114"/>
      <c r="G66" s="114"/>
      <c r="H66" s="114"/>
      <c r="I66" s="114"/>
      <c r="J66" s="114"/>
      <c r="K66" s="114"/>
      <c r="L66" s="114"/>
      <c r="M66" s="114"/>
      <c r="N66" s="115"/>
    </row>
    <row r="67" spans="2:14" x14ac:dyDescent="0.2">
      <c r="B67" s="35"/>
      <c r="C67" s="36" t="s">
        <v>101</v>
      </c>
      <c r="D67" s="36" t="s">
        <v>102</v>
      </c>
      <c r="E67" s="37"/>
      <c r="F67" s="37"/>
      <c r="G67" s="37"/>
      <c r="H67" s="37"/>
      <c r="I67" s="52"/>
      <c r="J67" s="54"/>
      <c r="K67" s="80"/>
      <c r="L67" s="53"/>
      <c r="M67" s="53"/>
      <c r="N67" s="36"/>
    </row>
    <row r="68" spans="2:14" x14ac:dyDescent="0.2">
      <c r="B68" s="24"/>
      <c r="C68" s="26" t="s">
        <v>107</v>
      </c>
      <c r="D68" s="26" t="s">
        <v>103</v>
      </c>
      <c r="E68" s="29"/>
      <c r="F68" s="29"/>
      <c r="G68" s="37"/>
      <c r="H68" s="29"/>
      <c r="I68" s="30"/>
      <c r="J68" s="31"/>
      <c r="K68" s="81"/>
      <c r="L68" s="32"/>
      <c r="M68" s="32"/>
      <c r="N68" s="26"/>
    </row>
    <row r="69" spans="2:14" x14ac:dyDescent="0.2">
      <c r="B69" s="24"/>
      <c r="C69" s="26" t="s">
        <v>108</v>
      </c>
      <c r="D69" s="26" t="s">
        <v>104</v>
      </c>
      <c r="E69" s="29"/>
      <c r="F69" s="29"/>
      <c r="G69" s="37"/>
      <c r="H69" s="29"/>
      <c r="I69" s="30"/>
      <c r="J69" s="31"/>
      <c r="K69" s="81"/>
      <c r="L69" s="32"/>
      <c r="M69" s="32"/>
      <c r="N69" s="26"/>
    </row>
    <row r="70" spans="2:14" x14ac:dyDescent="0.2">
      <c r="B70" s="24"/>
      <c r="C70" s="26" t="s">
        <v>109</v>
      </c>
      <c r="D70" s="26" t="s">
        <v>105</v>
      </c>
      <c r="E70" s="29"/>
      <c r="F70" s="29"/>
      <c r="G70" s="37"/>
      <c r="H70" s="29"/>
      <c r="I70" s="30"/>
      <c r="J70" s="31"/>
      <c r="K70" s="81"/>
      <c r="L70" s="32"/>
      <c r="M70" s="32"/>
      <c r="N70" s="26"/>
    </row>
    <row r="71" spans="2:14" ht="17" thickBot="1" x14ac:dyDescent="0.25">
      <c r="B71" s="46"/>
      <c r="C71" s="47" t="s">
        <v>110</v>
      </c>
      <c r="D71" s="47" t="s">
        <v>106</v>
      </c>
      <c r="E71" s="48"/>
      <c r="F71" s="48"/>
      <c r="G71" s="37"/>
      <c r="H71" s="48"/>
      <c r="I71" s="49"/>
      <c r="J71" s="50"/>
      <c r="K71" s="84"/>
      <c r="L71" s="51"/>
      <c r="M71" s="51"/>
      <c r="N71" s="47"/>
    </row>
    <row r="72" spans="2:14" s="4" customFormat="1" ht="17" thickBot="1" x14ac:dyDescent="0.25">
      <c r="B72" s="55" t="s">
        <v>64</v>
      </c>
      <c r="C72" s="57"/>
      <c r="D72" s="58" t="s">
        <v>65</v>
      </c>
      <c r="E72" s="119"/>
      <c r="F72" s="114"/>
      <c r="G72" s="114"/>
      <c r="H72" s="114"/>
      <c r="I72" s="114"/>
      <c r="J72" s="114"/>
      <c r="K72" s="114"/>
      <c r="L72" s="114"/>
      <c r="M72" s="114"/>
      <c r="N72" s="115"/>
    </row>
    <row r="73" spans="2:14" ht="17" thickBot="1" x14ac:dyDescent="0.25">
      <c r="B73" s="35"/>
      <c r="C73" s="36" t="s">
        <v>111</v>
      </c>
      <c r="D73" s="36" t="s">
        <v>112</v>
      </c>
      <c r="E73" s="37"/>
      <c r="F73" s="37"/>
      <c r="G73" s="37"/>
      <c r="H73" s="37"/>
      <c r="I73" s="52"/>
      <c r="J73" s="54"/>
      <c r="K73" s="80"/>
      <c r="L73" s="53"/>
      <c r="M73" s="53"/>
      <c r="N73" s="36"/>
    </row>
    <row r="74" spans="2:14" s="4" customFormat="1" ht="17" thickBot="1" x14ac:dyDescent="0.25">
      <c r="B74" s="55" t="s">
        <v>114</v>
      </c>
      <c r="C74" s="57"/>
      <c r="D74" s="58" t="s">
        <v>121</v>
      </c>
      <c r="E74" s="119"/>
      <c r="F74" s="114"/>
      <c r="G74" s="114"/>
      <c r="H74" s="114"/>
      <c r="I74" s="114"/>
      <c r="J74" s="114"/>
      <c r="K74" s="114"/>
      <c r="L74" s="114"/>
      <c r="M74" s="114"/>
      <c r="N74" s="115"/>
    </row>
    <row r="75" spans="2:14" x14ac:dyDescent="0.2">
      <c r="B75" s="35"/>
      <c r="C75" s="36" t="s">
        <v>113</v>
      </c>
      <c r="D75" s="36" t="s">
        <v>115</v>
      </c>
      <c r="E75" s="37"/>
      <c r="F75" s="37"/>
      <c r="G75" s="37"/>
      <c r="H75" s="37"/>
      <c r="I75" s="52"/>
      <c r="J75" s="54"/>
      <c r="K75" s="80"/>
      <c r="L75" s="53"/>
      <c r="M75" s="53"/>
      <c r="N75" s="36"/>
    </row>
    <row r="76" spans="2:14" x14ac:dyDescent="0.2">
      <c r="B76" s="24"/>
      <c r="C76" s="36" t="s">
        <v>117</v>
      </c>
      <c r="D76" s="26" t="s">
        <v>116</v>
      </c>
      <c r="E76" s="29"/>
      <c r="F76" s="29"/>
      <c r="G76" s="37"/>
      <c r="H76" s="29"/>
      <c r="I76" s="30"/>
      <c r="J76" s="31"/>
      <c r="K76" s="81"/>
      <c r="L76" s="32"/>
      <c r="M76" s="32"/>
      <c r="N76" s="26"/>
    </row>
    <row r="77" spans="2:14" x14ac:dyDescent="0.2">
      <c r="B77" s="24"/>
      <c r="C77" s="36" t="s">
        <v>118</v>
      </c>
      <c r="D77" s="26" t="s">
        <v>148</v>
      </c>
      <c r="E77" s="29"/>
      <c r="F77" s="29"/>
      <c r="G77" s="37"/>
      <c r="H77" s="29"/>
      <c r="I77" s="30"/>
      <c r="J77" s="31"/>
      <c r="K77" s="81"/>
      <c r="L77" s="32"/>
      <c r="M77" s="32"/>
      <c r="N77" s="26"/>
    </row>
    <row r="78" spans="2:14" x14ac:dyDescent="0.2">
      <c r="B78" s="24"/>
      <c r="C78" s="36" t="s">
        <v>119</v>
      </c>
      <c r="D78" s="26" t="s">
        <v>149</v>
      </c>
      <c r="E78" s="29"/>
      <c r="F78" s="29"/>
      <c r="G78" s="37"/>
      <c r="H78" s="29"/>
      <c r="I78" s="30"/>
      <c r="J78" s="31"/>
      <c r="K78" s="81"/>
      <c r="L78" s="32"/>
      <c r="M78" s="32"/>
      <c r="N78" s="26"/>
    </row>
    <row r="79" spans="2:14" x14ac:dyDescent="0.2">
      <c r="B79" s="24"/>
      <c r="C79" s="36" t="s">
        <v>120</v>
      </c>
      <c r="D79" s="26" t="s">
        <v>150</v>
      </c>
      <c r="E79" s="29"/>
      <c r="F79" s="29"/>
      <c r="G79" s="37"/>
      <c r="H79" s="29"/>
      <c r="I79" s="30"/>
      <c r="J79" s="31"/>
      <c r="K79" s="81"/>
      <c r="L79" s="32"/>
      <c r="M79" s="32"/>
      <c r="N79" s="26"/>
    </row>
    <row r="80" spans="2:14" ht="17" thickBot="1" x14ac:dyDescent="0.25">
      <c r="B80" s="24"/>
      <c r="C80" s="36" t="s">
        <v>122</v>
      </c>
      <c r="D80" s="26" t="s">
        <v>249</v>
      </c>
      <c r="E80" s="29"/>
      <c r="F80" s="29"/>
      <c r="G80" s="37"/>
      <c r="H80" s="29"/>
      <c r="I80" s="30"/>
      <c r="J80" s="31"/>
      <c r="K80" s="81"/>
      <c r="L80" s="32"/>
      <c r="M80" s="32"/>
      <c r="N80" s="26"/>
    </row>
    <row r="81" spans="2:14" s="4" customFormat="1" ht="17" thickBot="1" x14ac:dyDescent="0.25">
      <c r="B81" s="55" t="s">
        <v>123</v>
      </c>
      <c r="C81" s="57"/>
      <c r="D81" s="58" t="s">
        <v>124</v>
      </c>
      <c r="E81" s="119"/>
      <c r="F81" s="114"/>
      <c r="G81" s="114"/>
      <c r="H81" s="114"/>
      <c r="I81" s="114"/>
      <c r="J81" s="114"/>
      <c r="K81" s="114"/>
      <c r="L81" s="114"/>
      <c r="M81" s="114"/>
      <c r="N81" s="115"/>
    </row>
    <row r="82" spans="2:14" x14ac:dyDescent="0.2">
      <c r="B82" s="35"/>
      <c r="C82" s="36" t="s">
        <v>125</v>
      </c>
      <c r="D82" s="36" t="s">
        <v>241</v>
      </c>
      <c r="E82" s="87"/>
      <c r="F82" s="87"/>
      <c r="G82" s="87"/>
      <c r="H82" s="87"/>
      <c r="I82" s="88"/>
      <c r="J82" s="54"/>
      <c r="K82" s="80"/>
      <c r="L82" s="53"/>
      <c r="M82" s="53"/>
      <c r="N82" s="36"/>
    </row>
    <row r="83" spans="2:14" x14ac:dyDescent="0.2">
      <c r="B83" s="24"/>
      <c r="C83" s="26" t="s">
        <v>126</v>
      </c>
      <c r="D83" s="26" t="s">
        <v>242</v>
      </c>
      <c r="E83" s="89"/>
      <c r="F83" s="89"/>
      <c r="G83" s="87"/>
      <c r="H83" s="89"/>
      <c r="I83" s="90"/>
      <c r="J83" s="31"/>
      <c r="K83" s="81"/>
      <c r="L83" s="32"/>
      <c r="M83" s="32"/>
      <c r="N83" s="26"/>
    </row>
    <row r="84" spans="2:14" ht="17" thickBot="1" x14ac:dyDescent="0.25">
      <c r="B84" s="46"/>
      <c r="C84" s="47" t="s">
        <v>127</v>
      </c>
      <c r="D84" s="47" t="s">
        <v>83</v>
      </c>
      <c r="E84" s="91"/>
      <c r="F84" s="91"/>
      <c r="G84" s="87"/>
      <c r="H84" s="91"/>
      <c r="I84" s="92"/>
      <c r="J84" s="50"/>
      <c r="K84" s="84"/>
      <c r="L84" s="51"/>
      <c r="M84" s="51"/>
      <c r="N84" s="47"/>
    </row>
    <row r="85" spans="2:14" s="4" customFormat="1" ht="17" thickBot="1" x14ac:dyDescent="0.25">
      <c r="B85" s="55" t="s">
        <v>129</v>
      </c>
      <c r="C85" s="57"/>
      <c r="D85" s="58" t="s">
        <v>0</v>
      </c>
      <c r="E85" s="119"/>
      <c r="F85" s="114"/>
      <c r="G85" s="114"/>
      <c r="H85" s="114"/>
      <c r="I85" s="114"/>
      <c r="J85" s="114"/>
      <c r="K85" s="114"/>
      <c r="L85" s="114"/>
      <c r="M85" s="114"/>
      <c r="N85" s="115"/>
    </row>
    <row r="86" spans="2:14" x14ac:dyDescent="0.2">
      <c r="B86" s="24"/>
      <c r="C86" s="26" t="s">
        <v>130</v>
      </c>
      <c r="D86" s="26" t="s">
        <v>251</v>
      </c>
      <c r="E86" s="29"/>
      <c r="F86" s="29"/>
      <c r="G86" s="37"/>
      <c r="H86" s="29"/>
      <c r="I86" s="30"/>
      <c r="J86" s="31"/>
      <c r="K86" s="81"/>
      <c r="L86" s="32"/>
      <c r="M86" s="32"/>
      <c r="N86" s="26"/>
    </row>
    <row r="87" spans="2:14" x14ac:dyDescent="0.2">
      <c r="B87" s="24"/>
      <c r="C87" s="26" t="s">
        <v>131</v>
      </c>
      <c r="D87" s="26" t="s">
        <v>146</v>
      </c>
      <c r="E87" s="29"/>
      <c r="F87" s="29"/>
      <c r="G87" s="37"/>
      <c r="H87" s="29"/>
      <c r="I87" s="30"/>
      <c r="J87" s="31"/>
      <c r="K87" s="81"/>
      <c r="L87" s="32"/>
      <c r="M87" s="32"/>
      <c r="N87" s="26"/>
    </row>
    <row r="88" spans="2:14" ht="17" thickBot="1" x14ac:dyDescent="0.25">
      <c r="B88" s="46"/>
      <c r="C88" s="26" t="s">
        <v>132</v>
      </c>
      <c r="D88" s="47" t="s">
        <v>147</v>
      </c>
      <c r="E88" s="48"/>
      <c r="F88" s="48"/>
      <c r="G88" s="37"/>
      <c r="H88" s="48"/>
      <c r="I88" s="49"/>
      <c r="J88" s="50"/>
      <c r="K88" s="84"/>
      <c r="L88" s="51"/>
      <c r="M88" s="51"/>
      <c r="N88" s="47"/>
    </row>
    <row r="89" spans="2:14" s="4" customFormat="1" ht="17" thickBot="1" x14ac:dyDescent="0.25">
      <c r="B89" s="55" t="s">
        <v>133</v>
      </c>
      <c r="C89" s="57"/>
      <c r="D89" s="58" t="s">
        <v>134</v>
      </c>
      <c r="E89" s="119"/>
      <c r="F89" s="114"/>
      <c r="G89" s="114"/>
      <c r="H89" s="114"/>
      <c r="I89" s="114"/>
      <c r="J89" s="114"/>
      <c r="K89" s="114"/>
      <c r="L89" s="114"/>
      <c r="M89" s="114"/>
      <c r="N89" s="115"/>
    </row>
    <row r="90" spans="2:14" x14ac:dyDescent="0.2">
      <c r="B90" s="35"/>
      <c r="C90" s="36" t="s">
        <v>140</v>
      </c>
      <c r="D90" s="36" t="s">
        <v>135</v>
      </c>
      <c r="E90" s="87"/>
      <c r="F90" s="87"/>
      <c r="G90" s="87"/>
      <c r="H90" s="87"/>
      <c r="I90" s="88"/>
      <c r="J90" s="54"/>
      <c r="K90" s="80"/>
      <c r="L90" s="53"/>
      <c r="M90" s="53"/>
      <c r="N90" s="36"/>
    </row>
    <row r="91" spans="2:14" x14ac:dyDescent="0.2">
      <c r="B91" s="35"/>
      <c r="C91" s="36" t="s">
        <v>141</v>
      </c>
      <c r="D91" s="36" t="s">
        <v>240</v>
      </c>
      <c r="E91" s="87"/>
      <c r="F91" s="87"/>
      <c r="G91" s="87"/>
      <c r="H91" s="87"/>
      <c r="I91" s="88"/>
      <c r="J91" s="54"/>
      <c r="K91" s="80"/>
      <c r="L91" s="53"/>
      <c r="M91" s="53"/>
      <c r="N91" s="36"/>
    </row>
    <row r="92" spans="2:14" x14ac:dyDescent="0.2">
      <c r="B92" s="24"/>
      <c r="C92" s="36" t="s">
        <v>142</v>
      </c>
      <c r="D92" s="26" t="s">
        <v>136</v>
      </c>
      <c r="E92" s="89"/>
      <c r="F92" s="89"/>
      <c r="G92" s="87"/>
      <c r="H92" s="89"/>
      <c r="I92" s="90"/>
      <c r="J92" s="31"/>
      <c r="K92" s="81"/>
      <c r="L92" s="32"/>
      <c r="M92" s="32"/>
      <c r="N92" s="26"/>
    </row>
    <row r="93" spans="2:14" x14ac:dyDescent="0.2">
      <c r="B93" s="24"/>
      <c r="C93" s="36" t="s">
        <v>143</v>
      </c>
      <c r="D93" s="26" t="s">
        <v>137</v>
      </c>
      <c r="E93" s="89"/>
      <c r="F93" s="89"/>
      <c r="G93" s="87"/>
      <c r="H93" s="89"/>
      <c r="I93" s="90"/>
      <c r="J93" s="31"/>
      <c r="K93" s="81"/>
      <c r="L93" s="32"/>
      <c r="M93" s="32"/>
      <c r="N93" s="26"/>
    </row>
    <row r="94" spans="2:14" x14ac:dyDescent="0.2">
      <c r="B94" s="24"/>
      <c r="C94" s="36" t="s">
        <v>144</v>
      </c>
      <c r="D94" s="26" t="s">
        <v>138</v>
      </c>
      <c r="E94" s="89"/>
      <c r="F94" s="89"/>
      <c r="G94" s="87"/>
      <c r="H94" s="89"/>
      <c r="I94" s="90"/>
      <c r="J94" s="31"/>
      <c r="K94" s="81"/>
      <c r="L94" s="32"/>
      <c r="M94" s="32"/>
      <c r="N94" s="26"/>
    </row>
    <row r="95" spans="2:14" ht="17" thickBot="1" x14ac:dyDescent="0.25">
      <c r="B95" s="24"/>
      <c r="C95" s="36" t="s">
        <v>145</v>
      </c>
      <c r="D95" s="26" t="s">
        <v>139</v>
      </c>
      <c r="E95" s="89"/>
      <c r="F95" s="89"/>
      <c r="G95" s="87"/>
      <c r="H95" s="89"/>
      <c r="I95" s="90"/>
      <c r="J95" s="31"/>
      <c r="K95" s="81"/>
      <c r="L95" s="32"/>
      <c r="M95" s="32"/>
      <c r="N95" s="93"/>
    </row>
    <row r="96" spans="2:14" s="4" customFormat="1" ht="17" thickBot="1" x14ac:dyDescent="0.25">
      <c r="B96" s="55" t="s">
        <v>151</v>
      </c>
      <c r="C96" s="57"/>
      <c r="D96" s="58" t="s">
        <v>152</v>
      </c>
      <c r="E96" s="119"/>
      <c r="F96" s="114"/>
      <c r="G96" s="114"/>
      <c r="H96" s="114"/>
      <c r="I96" s="114"/>
      <c r="J96" s="114"/>
      <c r="K96" s="114"/>
      <c r="L96" s="114"/>
      <c r="M96" s="114"/>
      <c r="N96" s="115"/>
    </row>
    <row r="97" spans="2:14" x14ac:dyDescent="0.2">
      <c r="B97" s="35"/>
      <c r="C97" s="36" t="s">
        <v>157</v>
      </c>
      <c r="D97" s="36" t="s">
        <v>153</v>
      </c>
      <c r="E97" s="37"/>
      <c r="F97" s="37"/>
      <c r="G97" s="37"/>
      <c r="H97" s="37"/>
      <c r="I97" s="52"/>
      <c r="J97" s="54"/>
      <c r="K97" s="80"/>
      <c r="L97" s="53"/>
      <c r="M97" s="53"/>
      <c r="N97" s="36"/>
    </row>
    <row r="98" spans="2:14" x14ac:dyDescent="0.2">
      <c r="B98" s="24"/>
      <c r="C98" s="26" t="s">
        <v>158</v>
      </c>
      <c r="D98" s="26" t="s">
        <v>154</v>
      </c>
      <c r="E98" s="29"/>
      <c r="F98" s="29"/>
      <c r="G98" s="37"/>
      <c r="H98" s="29"/>
      <c r="I98" s="30"/>
      <c r="J98" s="31"/>
      <c r="K98" s="81"/>
      <c r="L98" s="32"/>
      <c r="M98" s="32"/>
      <c r="N98" s="26"/>
    </row>
    <row r="99" spans="2:14" x14ac:dyDescent="0.2">
      <c r="B99" s="24"/>
      <c r="C99" s="26" t="s">
        <v>159</v>
      </c>
      <c r="D99" s="26" t="s">
        <v>155</v>
      </c>
      <c r="E99" s="29"/>
      <c r="F99" s="29"/>
      <c r="G99" s="37"/>
      <c r="H99" s="29"/>
      <c r="I99" s="30"/>
      <c r="J99" s="31"/>
      <c r="K99" s="81"/>
      <c r="L99" s="32"/>
      <c r="M99" s="32"/>
      <c r="N99" s="26"/>
    </row>
    <row r="100" spans="2:14" x14ac:dyDescent="0.2">
      <c r="B100" s="24"/>
      <c r="C100" s="26" t="s">
        <v>160</v>
      </c>
      <c r="D100" s="26" t="s">
        <v>156</v>
      </c>
      <c r="E100" s="29"/>
      <c r="F100" s="29"/>
      <c r="G100" s="37"/>
      <c r="H100" s="29"/>
      <c r="I100" s="30"/>
      <c r="J100" s="31"/>
      <c r="K100" s="81"/>
      <c r="L100" s="32"/>
      <c r="M100" s="32"/>
      <c r="N100" s="26"/>
    </row>
    <row r="101" spans="2:14" s="9" customFormat="1" ht="17" thickBot="1" x14ac:dyDescent="0.25">
      <c r="B101" s="10"/>
      <c r="K101" s="83"/>
    </row>
    <row r="102" spans="2:14" s="4" customFormat="1" ht="17" thickBot="1" x14ac:dyDescent="0.25">
      <c r="B102" s="95" t="s">
        <v>215</v>
      </c>
      <c r="C102" s="96"/>
      <c r="D102" s="97"/>
      <c r="E102" s="120"/>
      <c r="F102" s="108"/>
      <c r="G102" s="108"/>
      <c r="H102" s="108"/>
      <c r="I102" s="108"/>
      <c r="J102" s="108"/>
      <c r="K102" s="108"/>
      <c r="L102" s="108"/>
      <c r="M102" s="108"/>
      <c r="N102" s="109"/>
    </row>
    <row r="103" spans="2:14" s="4" customFormat="1" ht="17" thickBot="1" x14ac:dyDescent="0.25">
      <c r="B103" s="43"/>
      <c r="C103" s="45"/>
      <c r="D103" s="45" t="s">
        <v>6</v>
      </c>
      <c r="E103" s="39" t="s">
        <v>7</v>
      </c>
      <c r="F103" s="39" t="s">
        <v>20</v>
      </c>
      <c r="G103" s="39" t="s">
        <v>8</v>
      </c>
      <c r="H103" s="39" t="s">
        <v>128</v>
      </c>
      <c r="I103" s="39" t="s">
        <v>202</v>
      </c>
      <c r="J103" s="40" t="s">
        <v>21</v>
      </c>
      <c r="K103" s="79" t="s">
        <v>213</v>
      </c>
      <c r="L103" s="41" t="s">
        <v>22</v>
      </c>
      <c r="M103" s="41" t="s">
        <v>23</v>
      </c>
      <c r="N103" s="42" t="s">
        <v>24</v>
      </c>
    </row>
    <row r="104" spans="2:14" s="4" customFormat="1" ht="17" thickBot="1" x14ac:dyDescent="0.25">
      <c r="B104" s="65" t="s">
        <v>34</v>
      </c>
      <c r="C104" s="57"/>
      <c r="D104" s="66" t="s">
        <v>26</v>
      </c>
      <c r="E104" s="130"/>
      <c r="F104" s="128"/>
      <c r="G104" s="128"/>
      <c r="H104" s="128"/>
      <c r="I104" s="128"/>
      <c r="J104" s="128"/>
      <c r="K104" s="128"/>
      <c r="L104" s="128"/>
      <c r="M104" s="128"/>
      <c r="N104" s="129"/>
    </row>
    <row r="105" spans="2:14" x14ac:dyDescent="0.2">
      <c r="B105" s="59"/>
      <c r="C105" s="36" t="s">
        <v>161</v>
      </c>
      <c r="D105" s="64" t="s">
        <v>43</v>
      </c>
      <c r="E105" s="69"/>
      <c r="F105" s="69"/>
      <c r="G105" s="37"/>
      <c r="H105" s="37"/>
      <c r="I105" s="52"/>
      <c r="J105" s="54"/>
      <c r="K105" s="80"/>
      <c r="L105" s="53"/>
      <c r="M105" s="53"/>
      <c r="N105" s="64"/>
    </row>
    <row r="106" spans="2:14" x14ac:dyDescent="0.2">
      <c r="B106" s="23"/>
      <c r="C106" s="26" t="s">
        <v>163</v>
      </c>
      <c r="D106" s="27" t="s">
        <v>162</v>
      </c>
      <c r="E106" s="28"/>
      <c r="F106" s="28"/>
      <c r="G106" s="37"/>
      <c r="H106" s="29"/>
      <c r="I106" s="30"/>
      <c r="J106" s="31"/>
      <c r="K106" s="81"/>
      <c r="L106" s="32"/>
      <c r="M106" s="32"/>
      <c r="N106" s="27"/>
    </row>
    <row r="107" spans="2:14" ht="17" thickBot="1" x14ac:dyDescent="0.25">
      <c r="B107" s="61"/>
      <c r="C107" s="47" t="s">
        <v>164</v>
      </c>
      <c r="D107" s="62" t="s">
        <v>44</v>
      </c>
      <c r="E107" s="63"/>
      <c r="F107" s="63"/>
      <c r="G107" s="37"/>
      <c r="H107" s="48"/>
      <c r="I107" s="49"/>
      <c r="J107" s="50"/>
      <c r="K107" s="84"/>
      <c r="L107" s="51"/>
      <c r="M107" s="51"/>
      <c r="N107" s="62"/>
    </row>
    <row r="108" spans="2:14" s="4" customFormat="1" ht="17" thickBot="1" x14ac:dyDescent="0.25">
      <c r="B108" s="65" t="s">
        <v>35</v>
      </c>
      <c r="C108" s="57"/>
      <c r="D108" s="68" t="s">
        <v>165</v>
      </c>
      <c r="E108" s="127"/>
      <c r="F108" s="128"/>
      <c r="G108" s="128"/>
      <c r="H108" s="128"/>
      <c r="I108" s="128"/>
      <c r="J108" s="128"/>
      <c r="K108" s="128"/>
      <c r="L108" s="128"/>
      <c r="M108" s="128"/>
      <c r="N108" s="129"/>
    </row>
    <row r="109" spans="2:14" x14ac:dyDescent="0.2">
      <c r="B109" s="35"/>
      <c r="C109" s="36" t="s">
        <v>168</v>
      </c>
      <c r="D109" s="64" t="s">
        <v>229</v>
      </c>
      <c r="E109" s="37"/>
      <c r="F109" s="37"/>
      <c r="G109" s="37"/>
      <c r="H109" s="37"/>
      <c r="I109" s="52"/>
      <c r="J109" s="54"/>
      <c r="K109" s="80"/>
      <c r="L109" s="53"/>
      <c r="M109" s="53"/>
      <c r="N109" s="36"/>
    </row>
    <row r="110" spans="2:14" x14ac:dyDescent="0.2">
      <c r="B110" s="35"/>
      <c r="C110" s="36" t="s">
        <v>169</v>
      </c>
      <c r="D110" s="64" t="s">
        <v>230</v>
      </c>
      <c r="E110" s="37"/>
      <c r="F110" s="37"/>
      <c r="G110" s="37"/>
      <c r="H110" s="37"/>
      <c r="I110" s="52"/>
      <c r="J110" s="54"/>
      <c r="K110" s="80"/>
      <c r="L110" s="53"/>
      <c r="M110" s="53"/>
      <c r="N110" s="36"/>
    </row>
    <row r="111" spans="2:14" x14ac:dyDescent="0.2">
      <c r="B111" s="24"/>
      <c r="C111" s="36" t="s">
        <v>232</v>
      </c>
      <c r="D111" s="27" t="s">
        <v>173</v>
      </c>
      <c r="E111" s="29"/>
      <c r="F111" s="29"/>
      <c r="G111" s="37"/>
      <c r="H111" s="29"/>
      <c r="I111" s="30"/>
      <c r="J111" s="31"/>
      <c r="K111" s="81"/>
      <c r="L111" s="32"/>
      <c r="M111" s="32"/>
      <c r="N111" s="26"/>
    </row>
    <row r="112" spans="2:14" ht="17" thickBot="1" x14ac:dyDescent="0.25">
      <c r="B112" s="24"/>
      <c r="C112" s="36" t="s">
        <v>233</v>
      </c>
      <c r="D112" s="27" t="s">
        <v>231</v>
      </c>
      <c r="E112" s="29"/>
      <c r="F112" s="29"/>
      <c r="G112" s="37"/>
      <c r="H112" s="29"/>
      <c r="I112" s="30"/>
      <c r="J112" s="31"/>
      <c r="K112" s="81"/>
      <c r="L112" s="32"/>
      <c r="M112" s="32"/>
      <c r="N112" s="26"/>
    </row>
    <row r="113" spans="2:14" ht="17" thickBot="1" x14ac:dyDescent="0.25">
      <c r="B113" s="55" t="s">
        <v>170</v>
      </c>
      <c r="C113" s="56"/>
      <c r="D113" s="67" t="s">
        <v>166</v>
      </c>
      <c r="E113" s="116"/>
      <c r="F113" s="117"/>
      <c r="G113" s="117"/>
      <c r="H113" s="117"/>
      <c r="I113" s="117"/>
      <c r="J113" s="117"/>
      <c r="K113" s="117"/>
      <c r="L113" s="117"/>
      <c r="M113" s="117"/>
      <c r="N113" s="118"/>
    </row>
    <row r="114" spans="2:14" x14ac:dyDescent="0.2">
      <c r="B114" s="35"/>
      <c r="C114" s="36" t="s">
        <v>171</v>
      </c>
      <c r="D114" s="64" t="s">
        <v>167</v>
      </c>
      <c r="E114" s="37"/>
      <c r="F114" s="37"/>
      <c r="G114" s="37"/>
      <c r="H114" s="37"/>
      <c r="I114" s="52"/>
      <c r="J114" s="54"/>
      <c r="K114" s="80"/>
      <c r="L114" s="53"/>
      <c r="M114" s="53"/>
      <c r="N114" s="36"/>
    </row>
    <row r="115" spans="2:14" x14ac:dyDescent="0.2">
      <c r="B115" s="24"/>
      <c r="C115" s="36" t="s">
        <v>172</v>
      </c>
      <c r="D115" s="27" t="s">
        <v>234</v>
      </c>
      <c r="E115" s="29"/>
      <c r="F115" s="29"/>
      <c r="G115" s="29"/>
      <c r="H115" s="29"/>
      <c r="I115" s="30"/>
      <c r="J115" s="31"/>
      <c r="K115" s="81"/>
      <c r="L115" s="32"/>
      <c r="M115" s="32"/>
      <c r="N115" s="26"/>
    </row>
    <row r="116" spans="2:14" x14ac:dyDescent="0.2">
      <c r="B116" s="24"/>
      <c r="C116" s="36" t="s">
        <v>236</v>
      </c>
      <c r="D116" s="27" t="s">
        <v>235</v>
      </c>
      <c r="E116" s="29"/>
      <c r="F116" s="29"/>
      <c r="G116" s="29"/>
      <c r="H116" s="29"/>
      <c r="I116" s="30"/>
      <c r="J116" s="31"/>
      <c r="K116" s="81"/>
      <c r="L116" s="32"/>
      <c r="M116" s="32"/>
      <c r="N116" s="26"/>
    </row>
    <row r="117" spans="2:14" s="9" customFormat="1" ht="17" thickBot="1" x14ac:dyDescent="0.25">
      <c r="B117" s="10"/>
      <c r="D117" s="12"/>
      <c r="K117" s="83"/>
    </row>
    <row r="118" spans="2:14" s="4" customFormat="1" ht="17" thickBot="1" x14ac:dyDescent="0.25">
      <c r="B118" s="121" t="s">
        <v>216</v>
      </c>
      <c r="C118" s="122"/>
      <c r="D118" s="123"/>
      <c r="E118" s="124"/>
      <c r="F118" s="125"/>
      <c r="G118" s="125"/>
      <c r="H118" s="125"/>
      <c r="I118" s="125"/>
      <c r="J118" s="125"/>
      <c r="K118" s="125"/>
      <c r="L118" s="125"/>
      <c r="M118" s="125"/>
      <c r="N118" s="126"/>
    </row>
    <row r="119" spans="2:14" s="4" customFormat="1" ht="17" thickBot="1" x14ac:dyDescent="0.25">
      <c r="B119" s="43"/>
      <c r="C119" s="45"/>
      <c r="D119" s="42" t="s">
        <v>6</v>
      </c>
      <c r="E119" s="72" t="s">
        <v>7</v>
      </c>
      <c r="F119" s="39" t="s">
        <v>20</v>
      </c>
      <c r="G119" s="39" t="s">
        <v>8</v>
      </c>
      <c r="H119" s="39" t="s">
        <v>128</v>
      </c>
      <c r="I119" s="39" t="s">
        <v>202</v>
      </c>
      <c r="J119" s="40" t="s">
        <v>21</v>
      </c>
      <c r="K119" s="79" t="s">
        <v>213</v>
      </c>
      <c r="L119" s="41" t="s">
        <v>22</v>
      </c>
      <c r="M119" s="41" t="s">
        <v>23</v>
      </c>
      <c r="N119" s="42" t="s">
        <v>24</v>
      </c>
    </row>
    <row r="120" spans="2:14" s="4" customFormat="1" ht="17" thickBot="1" x14ac:dyDescent="0.25">
      <c r="B120" s="65" t="s">
        <v>36</v>
      </c>
      <c r="C120" s="57"/>
      <c r="D120" s="67" t="s">
        <v>28</v>
      </c>
      <c r="E120" s="127"/>
      <c r="F120" s="128"/>
      <c r="G120" s="128"/>
      <c r="H120" s="128"/>
      <c r="I120" s="128"/>
      <c r="J120" s="128"/>
      <c r="K120" s="128"/>
      <c r="L120" s="128"/>
      <c r="M120" s="128"/>
      <c r="N120" s="129"/>
    </row>
    <row r="121" spans="2:14" s="9" customFormat="1" x14ac:dyDescent="0.2">
      <c r="B121" s="60"/>
      <c r="C121" s="38" t="s">
        <v>175</v>
      </c>
      <c r="D121" s="70" t="s">
        <v>174</v>
      </c>
      <c r="E121" s="69"/>
      <c r="F121" s="69"/>
      <c r="G121" s="37"/>
      <c r="H121" s="37"/>
      <c r="I121" s="52"/>
      <c r="J121" s="54"/>
      <c r="K121" s="80"/>
      <c r="L121" s="53"/>
      <c r="M121" s="54"/>
      <c r="N121" s="70"/>
    </row>
    <row r="122" spans="2:14" s="9" customFormat="1" x14ac:dyDescent="0.2">
      <c r="B122" s="25"/>
      <c r="C122" s="38" t="s">
        <v>176</v>
      </c>
      <c r="D122" s="33" t="s">
        <v>250</v>
      </c>
      <c r="E122" s="28"/>
      <c r="F122" s="28"/>
      <c r="G122" s="29"/>
      <c r="H122" s="29"/>
      <c r="I122" s="30"/>
      <c r="J122" s="31"/>
      <c r="K122" s="81"/>
      <c r="L122" s="32"/>
      <c r="M122" s="31"/>
      <c r="N122" s="33"/>
    </row>
    <row r="123" spans="2:14" s="9" customFormat="1" x14ac:dyDescent="0.2">
      <c r="B123" s="25"/>
      <c r="C123" s="38" t="s">
        <v>177</v>
      </c>
      <c r="D123" s="33" t="s">
        <v>210</v>
      </c>
      <c r="E123" s="28"/>
      <c r="F123" s="28"/>
      <c r="G123" s="29"/>
      <c r="H123" s="29"/>
      <c r="I123" s="30"/>
      <c r="J123" s="31"/>
      <c r="K123" s="81"/>
      <c r="L123" s="32"/>
      <c r="M123" s="31"/>
      <c r="N123" s="33"/>
    </row>
    <row r="124" spans="2:14" s="9" customFormat="1" ht="17" thickBot="1" x14ac:dyDescent="0.25">
      <c r="B124" s="11"/>
      <c r="D124" s="12"/>
      <c r="E124" s="12"/>
      <c r="F124" s="12"/>
      <c r="G124" s="12"/>
      <c r="H124" s="12"/>
      <c r="I124" s="12"/>
      <c r="J124" s="12"/>
      <c r="K124" s="86"/>
      <c r="L124" s="12"/>
      <c r="M124" s="12"/>
      <c r="N124" s="12"/>
    </row>
    <row r="125" spans="2:14" s="4" customFormat="1" ht="17" thickBot="1" x14ac:dyDescent="0.25">
      <c r="B125" s="95" t="s">
        <v>217</v>
      </c>
      <c r="C125" s="96"/>
      <c r="D125" s="97"/>
      <c r="E125" s="98"/>
      <c r="F125" s="98"/>
      <c r="G125" s="98"/>
      <c r="H125" s="98"/>
      <c r="I125" s="98"/>
      <c r="J125" s="98"/>
      <c r="K125" s="98"/>
      <c r="L125" s="98"/>
      <c r="M125" s="98"/>
      <c r="N125" s="99"/>
    </row>
    <row r="126" spans="2:14" s="4" customFormat="1" ht="17" thickBot="1" x14ac:dyDescent="0.25">
      <c r="B126" s="43"/>
      <c r="C126" s="45"/>
      <c r="D126" s="71" t="s">
        <v>6</v>
      </c>
      <c r="E126" s="73" t="s">
        <v>7</v>
      </c>
      <c r="F126" s="74" t="s">
        <v>20</v>
      </c>
      <c r="G126" s="74" t="s">
        <v>8</v>
      </c>
      <c r="H126" s="39" t="s">
        <v>128</v>
      </c>
      <c r="I126" s="39" t="s">
        <v>202</v>
      </c>
      <c r="J126" s="75" t="s">
        <v>21</v>
      </c>
      <c r="K126" s="79" t="s">
        <v>213</v>
      </c>
      <c r="L126" s="76" t="s">
        <v>22</v>
      </c>
      <c r="M126" s="76" t="s">
        <v>23</v>
      </c>
      <c r="N126" s="71" t="s">
        <v>24</v>
      </c>
    </row>
    <row r="127" spans="2:14" s="4" customFormat="1" ht="17" thickBot="1" x14ac:dyDescent="0.25">
      <c r="B127" s="65" t="s">
        <v>37</v>
      </c>
      <c r="C127" s="57"/>
      <c r="D127" s="67" t="s">
        <v>179</v>
      </c>
      <c r="E127" s="127"/>
      <c r="F127" s="128"/>
      <c r="G127" s="128"/>
      <c r="H127" s="128"/>
      <c r="I127" s="128"/>
      <c r="J127" s="128"/>
      <c r="K127" s="128"/>
      <c r="L127" s="128"/>
      <c r="M127" s="128"/>
      <c r="N127" s="129"/>
    </row>
    <row r="128" spans="2:14" x14ac:dyDescent="0.2">
      <c r="B128" s="59"/>
      <c r="C128" s="36" t="s">
        <v>182</v>
      </c>
      <c r="D128" s="64" t="s">
        <v>178</v>
      </c>
      <c r="E128" s="69"/>
      <c r="F128" s="69"/>
      <c r="G128" s="37"/>
      <c r="H128" s="37"/>
      <c r="I128" s="52"/>
      <c r="J128" s="54"/>
      <c r="K128" s="80"/>
      <c r="L128" s="53"/>
      <c r="M128" s="53"/>
      <c r="N128" s="64"/>
    </row>
    <row r="129" spans="2:14" s="9" customFormat="1" x14ac:dyDescent="0.2">
      <c r="B129" s="25"/>
      <c r="C129" s="36" t="s">
        <v>183</v>
      </c>
      <c r="D129" s="33" t="s">
        <v>180</v>
      </c>
      <c r="E129" s="28"/>
      <c r="F129" s="28"/>
      <c r="G129" s="29"/>
      <c r="H129" s="29"/>
      <c r="I129" s="30"/>
      <c r="J129" s="31"/>
      <c r="K129" s="81"/>
      <c r="L129" s="32"/>
      <c r="M129" s="31"/>
      <c r="N129" s="33"/>
    </row>
    <row r="130" spans="2:14" x14ac:dyDescent="0.2">
      <c r="B130" s="23"/>
      <c r="C130" s="36" t="s">
        <v>184</v>
      </c>
      <c r="D130" s="27" t="s">
        <v>181</v>
      </c>
      <c r="E130" s="28"/>
      <c r="F130" s="28"/>
      <c r="G130" s="29"/>
      <c r="H130" s="29"/>
      <c r="I130" s="30"/>
      <c r="J130" s="31"/>
      <c r="K130" s="81"/>
      <c r="L130" s="32"/>
      <c r="M130" s="32"/>
      <c r="N130" s="27"/>
    </row>
    <row r="131" spans="2:14" x14ac:dyDescent="0.2">
      <c r="B131" s="24"/>
      <c r="C131" s="36" t="s">
        <v>185</v>
      </c>
      <c r="D131" s="27" t="s">
        <v>204</v>
      </c>
      <c r="E131" s="29"/>
      <c r="F131" s="29"/>
      <c r="G131" s="29"/>
      <c r="H131" s="29"/>
      <c r="I131" s="30"/>
      <c r="J131" s="31"/>
      <c r="K131" s="81"/>
      <c r="L131" s="32"/>
      <c r="M131" s="32"/>
      <c r="N131" s="26"/>
    </row>
  </sheetData>
  <mergeCells count="29">
    <mergeCell ref="E127:N127"/>
    <mergeCell ref="E89:N89"/>
    <mergeCell ref="E96:N96"/>
    <mergeCell ref="E104:N104"/>
    <mergeCell ref="E108:N108"/>
    <mergeCell ref="E113:N113"/>
    <mergeCell ref="E120:N120"/>
    <mergeCell ref="E118:N118"/>
    <mergeCell ref="E49:N49"/>
    <mergeCell ref="E66:N66"/>
    <mergeCell ref="E72:N72"/>
    <mergeCell ref="E74:N74"/>
    <mergeCell ref="E81:N81"/>
    <mergeCell ref="B125:D125"/>
    <mergeCell ref="E125:N125"/>
    <mergeCell ref="B9:D9"/>
    <mergeCell ref="B8:D8"/>
    <mergeCell ref="E8:N8"/>
    <mergeCell ref="E21:N21"/>
    <mergeCell ref="B21:D21"/>
    <mergeCell ref="B47:D47"/>
    <mergeCell ref="E47:N47"/>
    <mergeCell ref="E23:N23"/>
    <mergeCell ref="E10:N10"/>
    <mergeCell ref="E39:N39"/>
    <mergeCell ref="E85:N85"/>
    <mergeCell ref="B102:D102"/>
    <mergeCell ref="E102:N102"/>
    <mergeCell ref="B118:D118"/>
  </mergeCells>
  <dataValidations xWindow="610" yWindow="405" count="2">
    <dataValidation allowBlank="1" showErrorMessage="1" promptTitle="Elegir" sqref="I11:I15 I67:I71 I17:I19 I73 I82:I84 I40:I45 I24:I38 I50:I65 I75:I80 I86:I88" xr:uid="{00000000-0002-0000-0000-000000000000}"/>
    <dataValidation type="list" allowBlank="1" showInputMessage="1" showErrorMessage="1" promptTitle="Elegir" prompt="Elegir" sqref="H73" xr:uid="{00000000-0002-0000-0000-000001000000}">
      <formula1>$B$4:$B$8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610" yWindow="405" count="2">
        <x14:dataValidation type="list" allowBlank="1" showInputMessage="1" showErrorMessage="1" promptTitle="Elegir" prompt="Elegir" xr:uid="{00000000-0002-0000-0000-000002000000}">
          <x14:formula1>
            <xm:f>TABLAS!$B$4:$B$8</xm:f>
          </x14:formula1>
          <xm:sqref>H40:H45 H67:H71 H82:H84 H105:H107 H97:H100 H109:H112 H24:H38 H11:H19 H50:H65 H75:H80 H114:H116 H121:H123 H128:H131 H86:H88 H90:H95</xm:sqref>
        </x14:dataValidation>
        <x14:dataValidation type="list" allowBlank="1" showInputMessage="1" showErrorMessage="1" xr:uid="{00000000-0002-0000-0000-000003000000}">
          <x14:formula1>
            <xm:f>TABLAS!$B$11:$B$16</xm:f>
          </x14:formula1>
          <xm:sqref>G109:G112 G105:G107 G97:G100 G82:G84 G73 G67:G71 G40:G45 G24:G38 G11:G19 G50:G65 G75:G80 G114:G116 G121:G123 G128:G131 G86:G88 G90:G95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35"/>
  <sheetViews>
    <sheetView workbookViewId="0">
      <selection activeCell="F9" sqref="F9"/>
    </sheetView>
  </sheetViews>
  <sheetFormatPr baseColWidth="10" defaultRowHeight="16" x14ac:dyDescent="0.2"/>
  <cols>
    <col min="1" max="1" width="4.1640625" style="4" bestFit="1" customWidth="1"/>
    <col min="2" max="2" width="6.83203125" bestFit="1" customWidth="1"/>
    <col min="3" max="3" width="27.6640625" customWidth="1"/>
    <col min="4" max="4" width="5.33203125" customWidth="1"/>
    <col min="5" max="5" width="16" customWidth="1"/>
    <col min="6" max="6" width="11.83203125" customWidth="1"/>
    <col min="7" max="7" width="17" customWidth="1"/>
    <col min="8" max="8" width="22.1640625" bestFit="1" customWidth="1"/>
    <col min="9" max="9" width="14" customWidth="1"/>
    <col min="10" max="10" width="16.6640625" customWidth="1"/>
    <col min="11" max="11" width="4.5" customWidth="1"/>
    <col min="12" max="12" width="12.6640625" customWidth="1"/>
  </cols>
  <sheetData>
    <row r="3" spans="2:12" x14ac:dyDescent="0.2">
      <c r="C3" t="s">
        <v>1</v>
      </c>
      <c r="D3" s="1"/>
      <c r="E3" s="1"/>
      <c r="G3" s="22" t="s">
        <v>4</v>
      </c>
      <c r="H3" s="14"/>
      <c r="I3" s="14"/>
      <c r="J3" s="1"/>
      <c r="L3" t="s">
        <v>191</v>
      </c>
    </row>
    <row r="4" spans="2:12" x14ac:dyDescent="0.2">
      <c r="C4" t="s">
        <v>2</v>
      </c>
      <c r="D4" s="2"/>
      <c r="E4" s="2"/>
      <c r="G4" t="s">
        <v>5</v>
      </c>
      <c r="H4" s="2"/>
      <c r="I4" s="2"/>
      <c r="J4" s="2"/>
      <c r="L4" t="s">
        <v>192</v>
      </c>
    </row>
    <row r="5" spans="2:12" x14ac:dyDescent="0.2">
      <c r="C5" t="s">
        <v>3</v>
      </c>
      <c r="D5" s="2"/>
      <c r="E5" s="2"/>
    </row>
    <row r="7" spans="2:12" x14ac:dyDescent="0.2">
      <c r="E7" s="5" t="s">
        <v>23</v>
      </c>
      <c r="F7" s="4" t="s">
        <v>189</v>
      </c>
      <c r="G7" s="4" t="s">
        <v>190</v>
      </c>
    </row>
    <row r="8" spans="2:12" x14ac:dyDescent="0.2">
      <c r="B8" s="4" t="s">
        <v>9</v>
      </c>
      <c r="C8" s="4" t="s">
        <v>10</v>
      </c>
      <c r="D8" s="4"/>
    </row>
    <row r="9" spans="2:12" x14ac:dyDescent="0.2">
      <c r="C9" s="7" t="s">
        <v>186</v>
      </c>
      <c r="D9" s="7"/>
      <c r="E9" s="16">
        <f>'PSP COMPLETO'!M11+'PSP COMPLETO'!M14</f>
        <v>0</v>
      </c>
      <c r="F9" s="18" t="e">
        <f>E9/$M$3</f>
        <v>#DIV/0!</v>
      </c>
      <c r="G9" s="20" t="e">
        <f>E9/$M$4</f>
        <v>#DIV/0!</v>
      </c>
    </row>
    <row r="10" spans="2:12" x14ac:dyDescent="0.2">
      <c r="C10" s="7" t="s">
        <v>187</v>
      </c>
      <c r="D10" s="7"/>
      <c r="E10" s="16">
        <f>'PSP COMPLETO'!M12</f>
        <v>0</v>
      </c>
      <c r="F10" s="18" t="e">
        <f>E10/$M$3</f>
        <v>#DIV/0!</v>
      </c>
      <c r="G10" s="20" t="e">
        <f t="shared" ref="G10:G34" si="0">E10/$M$4</f>
        <v>#DIV/0!</v>
      </c>
    </row>
    <row r="11" spans="2:12" x14ac:dyDescent="0.2">
      <c r="C11" s="7" t="s">
        <v>0</v>
      </c>
      <c r="D11" s="7"/>
      <c r="E11" s="16">
        <f>'PSP COMPLETO'!M13</f>
        <v>0</v>
      </c>
      <c r="F11" s="18" t="e">
        <f>E11/$M$3</f>
        <v>#DIV/0!</v>
      </c>
      <c r="G11" s="20" t="e">
        <f t="shared" si="0"/>
        <v>#DIV/0!</v>
      </c>
    </row>
    <row r="12" spans="2:12" x14ac:dyDescent="0.2">
      <c r="C12" s="7" t="s">
        <v>188</v>
      </c>
      <c r="D12" s="7"/>
      <c r="E12" s="16">
        <f>SUM('PSP COMPLETO'!M17:M19)</f>
        <v>2380000</v>
      </c>
      <c r="F12" s="18" t="e">
        <f>E12/$M$3</f>
        <v>#DIV/0!</v>
      </c>
      <c r="G12" s="20" t="e">
        <f t="shared" si="0"/>
        <v>#DIV/0!</v>
      </c>
    </row>
    <row r="13" spans="2:12" x14ac:dyDescent="0.2">
      <c r="B13" s="4" t="s">
        <v>11</v>
      </c>
      <c r="C13" s="4" t="s">
        <v>12</v>
      </c>
      <c r="D13" s="4"/>
      <c r="E13" s="7"/>
      <c r="F13" s="18"/>
      <c r="G13" s="20"/>
      <c r="H13" s="4"/>
      <c r="I13" s="4"/>
      <c r="J13" s="4"/>
      <c r="K13" s="4"/>
      <c r="L13" s="4"/>
    </row>
    <row r="14" spans="2:12" x14ac:dyDescent="0.2">
      <c r="C14" s="7" t="s">
        <v>26</v>
      </c>
      <c r="D14" s="7"/>
      <c r="E14" s="16">
        <f>SUM('PSP COMPLETO'!M24:M38)</f>
        <v>5016691.0331384018</v>
      </c>
      <c r="F14" s="18" t="e">
        <f>E14/$M$3</f>
        <v>#DIV/0!</v>
      </c>
      <c r="G14" s="20" t="e">
        <f t="shared" si="0"/>
        <v>#DIV/0!</v>
      </c>
      <c r="H14" s="4"/>
      <c r="I14" s="4"/>
      <c r="J14" s="4"/>
      <c r="K14" s="4"/>
      <c r="L14" s="4"/>
    </row>
    <row r="15" spans="2:12" s="4" customFormat="1" x14ac:dyDescent="0.2">
      <c r="C15" s="7" t="s">
        <v>28</v>
      </c>
      <c r="D15" s="7"/>
      <c r="E15" s="16">
        <f>SUM('PSP COMPLETO'!M40:M45)</f>
        <v>0</v>
      </c>
      <c r="F15" s="18" t="e">
        <f>E15/$M$3</f>
        <v>#DIV/0!</v>
      </c>
      <c r="G15" s="20" t="e">
        <f t="shared" si="0"/>
        <v>#DIV/0!</v>
      </c>
    </row>
    <row r="16" spans="2:12" ht="14" customHeight="1" x14ac:dyDescent="0.2">
      <c r="B16" s="4" t="s">
        <v>13</v>
      </c>
      <c r="C16" s="4" t="s">
        <v>14</v>
      </c>
      <c r="D16" s="4"/>
      <c r="E16" s="7"/>
      <c r="F16" s="18"/>
      <c r="G16" s="20"/>
    </row>
    <row r="17" spans="1:12" s="4" customFormat="1" x14ac:dyDescent="0.2">
      <c r="C17" s="7" t="s">
        <v>99</v>
      </c>
      <c r="D17" s="7"/>
      <c r="E17" s="16">
        <f>SUM('PSP COMPLETO'!M50:M65)</f>
        <v>0</v>
      </c>
      <c r="F17" s="18" t="e">
        <f>E17/$M$3</f>
        <v>#DIV/0!</v>
      </c>
      <c r="G17" s="20" t="e">
        <f t="shared" si="0"/>
        <v>#DIV/0!</v>
      </c>
    </row>
    <row r="18" spans="1:12" s="4" customFormat="1" x14ac:dyDescent="0.2">
      <c r="C18" s="7" t="s">
        <v>100</v>
      </c>
      <c r="D18" s="7"/>
      <c r="E18" s="16">
        <f>SUM('PSP COMPLETO'!M67:M71)</f>
        <v>0</v>
      </c>
      <c r="F18" s="18" t="e">
        <f t="shared" ref="F18:F34" si="1">E18/$M$3</f>
        <v>#DIV/0!</v>
      </c>
      <c r="G18" s="20" t="e">
        <f t="shared" si="0"/>
        <v>#DIV/0!</v>
      </c>
    </row>
    <row r="19" spans="1:12" s="4" customFormat="1" x14ac:dyDescent="0.2">
      <c r="C19" s="7" t="s">
        <v>65</v>
      </c>
      <c r="D19" s="7"/>
      <c r="E19" s="16" t="e">
        <f>SUM('PSP COMPLETO'!M73:'PSP COMPLETO'!#REF!)</f>
        <v>#REF!</v>
      </c>
      <c r="F19" s="18" t="e">
        <f t="shared" si="1"/>
        <v>#REF!</v>
      </c>
      <c r="G19" s="20" t="e">
        <f t="shared" si="0"/>
        <v>#REF!</v>
      </c>
    </row>
    <row r="20" spans="1:12" s="4" customFormat="1" x14ac:dyDescent="0.2">
      <c r="C20" s="7" t="s">
        <v>121</v>
      </c>
      <c r="D20" s="7"/>
      <c r="E20" s="16">
        <f>SUM('PSP COMPLETO'!M75:M80)</f>
        <v>0</v>
      </c>
      <c r="F20" s="18" t="e">
        <f t="shared" si="1"/>
        <v>#DIV/0!</v>
      </c>
      <c r="G20" s="20" t="e">
        <f t="shared" si="0"/>
        <v>#DIV/0!</v>
      </c>
    </row>
    <row r="21" spans="1:12" s="4" customFormat="1" x14ac:dyDescent="0.2">
      <c r="C21" s="7" t="s">
        <v>124</v>
      </c>
      <c r="D21" s="7"/>
      <c r="E21" s="16">
        <f>SUM('PSP COMPLETO'!M82:M84)</f>
        <v>0</v>
      </c>
      <c r="F21" s="18" t="e">
        <f t="shared" si="1"/>
        <v>#DIV/0!</v>
      </c>
      <c r="G21" s="20" t="e">
        <f t="shared" si="0"/>
        <v>#DIV/0!</v>
      </c>
    </row>
    <row r="22" spans="1:12" s="4" customFormat="1" x14ac:dyDescent="0.2">
      <c r="C22" s="7" t="s">
        <v>0</v>
      </c>
      <c r="D22" s="7"/>
      <c r="E22" s="16">
        <f>SUM('PSP COMPLETO'!M86:M88)</f>
        <v>0</v>
      </c>
      <c r="F22" s="18" t="e">
        <f t="shared" si="1"/>
        <v>#DIV/0!</v>
      </c>
      <c r="G22" s="20" t="e">
        <f t="shared" si="0"/>
        <v>#DIV/0!</v>
      </c>
    </row>
    <row r="23" spans="1:12" s="4" customFormat="1" x14ac:dyDescent="0.2">
      <c r="C23" s="7" t="s">
        <v>134</v>
      </c>
      <c r="D23" s="7"/>
      <c r="E23" s="16">
        <f>SUM('PSP COMPLETO'!M90:M95)</f>
        <v>0</v>
      </c>
      <c r="F23" s="18" t="e">
        <f t="shared" si="1"/>
        <v>#DIV/0!</v>
      </c>
      <c r="G23" s="20" t="e">
        <f t="shared" si="0"/>
        <v>#DIV/0!</v>
      </c>
    </row>
    <row r="24" spans="1:12" s="4" customFormat="1" x14ac:dyDescent="0.2">
      <c r="C24" s="7" t="s">
        <v>152</v>
      </c>
      <c r="D24" s="7"/>
      <c r="E24" s="16">
        <f>SUM('PSP COMPLETO'!M97:M100)</f>
        <v>0</v>
      </c>
      <c r="F24" s="18" t="e">
        <f t="shared" si="1"/>
        <v>#DIV/0!</v>
      </c>
      <c r="G24" s="20" t="e">
        <f t="shared" si="0"/>
        <v>#DIV/0!</v>
      </c>
    </row>
    <row r="25" spans="1:12" s="4" customFormat="1" x14ac:dyDescent="0.2">
      <c r="B25" s="4" t="s">
        <v>15</v>
      </c>
      <c r="C25" s="4" t="s">
        <v>16</v>
      </c>
      <c r="E25" s="7"/>
      <c r="F25" s="18"/>
      <c r="G25" s="20"/>
    </row>
    <row r="26" spans="1:12" s="4" customFormat="1" x14ac:dyDescent="0.2">
      <c r="A26" s="6"/>
      <c r="C26" s="3" t="s">
        <v>26</v>
      </c>
      <c r="D26" s="3"/>
      <c r="E26" s="3"/>
      <c r="F26" s="18" t="e">
        <f t="shared" si="1"/>
        <v>#DIV/0!</v>
      </c>
      <c r="G26" s="20" t="e">
        <f t="shared" si="0"/>
        <v>#DIV/0!</v>
      </c>
      <c r="H26" s="6"/>
      <c r="I26" s="6"/>
      <c r="J26" s="6"/>
      <c r="K26" s="6"/>
      <c r="L26" s="6"/>
    </row>
    <row r="27" spans="1:12" s="4" customFormat="1" x14ac:dyDescent="0.2">
      <c r="A27" s="6"/>
      <c r="C27" s="3" t="s">
        <v>165</v>
      </c>
      <c r="D27" s="3"/>
      <c r="E27" s="15">
        <f>SUM('PSP COMPLETO'!M114:M116)</f>
        <v>0</v>
      </c>
      <c r="F27" s="18" t="e">
        <f t="shared" si="1"/>
        <v>#DIV/0!</v>
      </c>
      <c r="G27" s="20" t="e">
        <f t="shared" si="0"/>
        <v>#DIV/0!</v>
      </c>
      <c r="H27" s="6"/>
      <c r="I27" s="6"/>
      <c r="J27" s="6"/>
      <c r="K27" s="6"/>
      <c r="L27" s="6"/>
    </row>
    <row r="28" spans="1:12" x14ac:dyDescent="0.2">
      <c r="C28" s="3" t="s">
        <v>166</v>
      </c>
      <c r="D28" s="3"/>
      <c r="E28" s="16">
        <f>SUM('PSP COMPLETO'!M109:M111)</f>
        <v>0</v>
      </c>
      <c r="F28" s="18" t="e">
        <f t="shared" si="1"/>
        <v>#DIV/0!</v>
      </c>
      <c r="G28" s="20" t="e">
        <f t="shared" si="0"/>
        <v>#DIV/0!</v>
      </c>
    </row>
    <row r="29" spans="1:12" s="4" customFormat="1" x14ac:dyDescent="0.2">
      <c r="B29" s="4" t="s">
        <v>17</v>
      </c>
      <c r="C29" s="4" t="s">
        <v>29</v>
      </c>
      <c r="E29" s="7"/>
      <c r="F29" s="18"/>
      <c r="G29" s="20"/>
    </row>
    <row r="30" spans="1:12" s="4" customFormat="1" x14ac:dyDescent="0.2">
      <c r="A30" s="6"/>
      <c r="C30" s="3" t="s">
        <v>28</v>
      </c>
      <c r="D30" s="3"/>
      <c r="E30" s="15">
        <f>SUM('PSP COMPLETO'!M121:M122)</f>
        <v>0</v>
      </c>
      <c r="F30" s="18" t="e">
        <f t="shared" si="1"/>
        <v>#DIV/0!</v>
      </c>
      <c r="G30" s="20" t="e">
        <f t="shared" si="0"/>
        <v>#DIV/0!</v>
      </c>
      <c r="H30" s="6"/>
      <c r="I30" s="6"/>
      <c r="J30" s="6"/>
      <c r="K30" s="6"/>
      <c r="L30" s="6"/>
    </row>
    <row r="31" spans="1:12" s="4" customFormat="1" x14ac:dyDescent="0.2">
      <c r="B31" s="4" t="s">
        <v>18</v>
      </c>
      <c r="C31" s="4" t="s">
        <v>19</v>
      </c>
      <c r="E31" s="7"/>
      <c r="F31" s="18"/>
      <c r="G31" s="20"/>
    </row>
    <row r="32" spans="1:12" s="4" customFormat="1" x14ac:dyDescent="0.2">
      <c r="A32" s="6"/>
      <c r="C32" s="3" t="s">
        <v>179</v>
      </c>
      <c r="D32" s="3"/>
      <c r="E32" s="15">
        <f>SUM('PSP COMPLETO'!M128:M131)</f>
        <v>0</v>
      </c>
      <c r="F32" s="18" t="e">
        <f t="shared" si="1"/>
        <v>#DIV/0!</v>
      </c>
      <c r="G32" s="20" t="e">
        <f t="shared" si="0"/>
        <v>#DIV/0!</v>
      </c>
      <c r="H32" s="6"/>
      <c r="I32" s="6"/>
      <c r="J32" s="6"/>
      <c r="K32" s="6"/>
      <c r="L32" s="6"/>
    </row>
    <row r="33" spans="3:7" x14ac:dyDescent="0.2">
      <c r="D33" t="s">
        <v>194</v>
      </c>
      <c r="E33" s="7"/>
      <c r="F33" s="19"/>
      <c r="G33" s="21"/>
    </row>
    <row r="34" spans="3:7" x14ac:dyDescent="0.2">
      <c r="C34" t="s">
        <v>193</v>
      </c>
      <c r="D34" s="8">
        <v>0.03</v>
      </c>
      <c r="E34" s="16" t="e">
        <f>SUM(E14:E28)*D34</f>
        <v>#REF!</v>
      </c>
      <c r="F34" s="18" t="e">
        <f t="shared" si="1"/>
        <v>#REF!</v>
      </c>
      <c r="G34" s="20" t="e">
        <f t="shared" si="0"/>
        <v>#REF!</v>
      </c>
    </row>
    <row r="35" spans="3:7" x14ac:dyDescent="0.2">
      <c r="C35" t="s">
        <v>195</v>
      </c>
      <c r="E35" s="17" t="e">
        <f>SUM(E9:E32)+E34</f>
        <v>#REF!</v>
      </c>
      <c r="F35" s="19"/>
      <c r="G35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C16"/>
  <sheetViews>
    <sheetView topLeftCell="A3" zoomScale="200" workbookViewId="0">
      <selection activeCell="B17" sqref="B17"/>
    </sheetView>
  </sheetViews>
  <sheetFormatPr baseColWidth="10" defaultRowHeight="16" x14ac:dyDescent="0.2"/>
  <cols>
    <col min="2" max="2" width="17.33203125" customWidth="1"/>
  </cols>
  <sheetData>
    <row r="4" spans="2:3" x14ac:dyDescent="0.2">
      <c r="B4" t="s">
        <v>237</v>
      </c>
      <c r="C4" s="8">
        <v>0.23</v>
      </c>
    </row>
    <row r="5" spans="2:3" x14ac:dyDescent="0.2">
      <c r="B5" t="s">
        <v>238</v>
      </c>
      <c r="C5" s="8">
        <v>0.28000000000000003</v>
      </c>
    </row>
    <row r="6" spans="2:3" x14ac:dyDescent="0.2">
      <c r="B6" t="s">
        <v>196</v>
      </c>
      <c r="C6" s="13">
        <v>0.1225</v>
      </c>
    </row>
    <row r="7" spans="2:3" x14ac:dyDescent="0.2">
      <c r="B7" t="s">
        <v>206</v>
      </c>
      <c r="C7" s="8">
        <v>0</v>
      </c>
    </row>
    <row r="8" spans="2:3" x14ac:dyDescent="0.2">
      <c r="B8" t="s">
        <v>205</v>
      </c>
      <c r="C8" s="8">
        <v>0.19</v>
      </c>
    </row>
    <row r="11" spans="2:3" x14ac:dyDescent="0.2">
      <c r="B11" t="s">
        <v>197</v>
      </c>
    </row>
    <row r="12" spans="2:3" x14ac:dyDescent="0.2">
      <c r="B12" t="s">
        <v>198</v>
      </c>
    </row>
    <row r="13" spans="2:3" x14ac:dyDescent="0.2">
      <c r="B13" t="s">
        <v>199</v>
      </c>
    </row>
    <row r="14" spans="2:3" x14ac:dyDescent="0.2">
      <c r="B14" t="s">
        <v>200</v>
      </c>
    </row>
    <row r="15" spans="2:3" x14ac:dyDescent="0.2">
      <c r="B15" t="s">
        <v>201</v>
      </c>
    </row>
    <row r="16" spans="2:3" x14ac:dyDescent="0.2">
      <c r="B16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PSP COMPLETO</vt:lpstr>
      <vt:lpstr>PSP RESUMEN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2020-12-17T20:49:05Z</dcterms:created>
  <dcterms:modified xsi:type="dcterms:W3CDTF">2022-11-26T14:01:34Z</dcterms:modified>
</cp:coreProperties>
</file>