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8120" windowHeight="118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12" i="1"/>
  <c r="H11"/>
  <c r="H6"/>
  <c r="H7"/>
  <c r="H8"/>
  <c r="H9"/>
  <c r="H10"/>
  <c r="H5"/>
  <c r="G11"/>
  <c r="F6"/>
  <c r="F7"/>
  <c r="F8"/>
  <c r="F9"/>
  <c r="F10"/>
  <c r="F5"/>
  <c r="D11"/>
  <c r="F11" l="1"/>
  <c r="F12" s="1"/>
  <c r="C10"/>
  <c r="C8"/>
  <c r="C6"/>
  <c r="C5"/>
  <c r="C9"/>
  <c r="C7"/>
</calcChain>
</file>

<file path=xl/sharedStrings.xml><?xml version="1.0" encoding="utf-8"?>
<sst xmlns="http://schemas.openxmlformats.org/spreadsheetml/2006/main" count="24" uniqueCount="21">
  <si>
    <t>Afiliados</t>
  </si>
  <si>
    <t>Capital</t>
  </si>
  <si>
    <t xml:space="preserve">Cuprum </t>
  </si>
  <si>
    <t xml:space="preserve">Habitat </t>
  </si>
  <si>
    <t xml:space="preserve">Modelo </t>
  </si>
  <si>
    <t xml:space="preserve">Planvital </t>
  </si>
  <si>
    <t xml:space="preserve">Provida </t>
  </si>
  <si>
    <t>Cotizantes</t>
  </si>
  <si>
    <t xml:space="preserve">Cotizantes </t>
  </si>
  <si>
    <t>AFP</t>
  </si>
  <si>
    <t>% del Total</t>
  </si>
  <si>
    <t>TOTAL</t>
  </si>
  <si>
    <t>Información relevante del Sistema AFP:</t>
  </si>
  <si>
    <r>
      <t xml:space="preserve">2)  Hay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millones de trabajadores aportan a capitales extranjeros.</t>
    </r>
  </si>
  <si>
    <r>
      <t xml:space="preserve">1)  Hay </t>
    </r>
    <r>
      <rPr>
        <b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millones de trabajadores afiliados</t>
    </r>
  </si>
  <si>
    <r>
      <t xml:space="preserve">4)  El </t>
    </r>
    <r>
      <rPr>
        <b/>
        <sz val="11"/>
        <color theme="1"/>
        <rFont val="Calibri"/>
        <family val="2"/>
        <scheme val="minor"/>
      </rPr>
      <t>80%</t>
    </r>
    <r>
      <rPr>
        <sz val="11"/>
        <color theme="1"/>
        <rFont val="Calibri"/>
        <family val="2"/>
        <scheme val="minor"/>
      </rPr>
      <t xml:space="preserve"> cotiza a empresas extranjeras; esto es </t>
    </r>
    <r>
      <rPr>
        <b/>
        <sz val="11"/>
        <color theme="1"/>
        <rFont val="Calibri"/>
        <family val="2"/>
        <scheme val="minor"/>
      </rPr>
      <t>4,5</t>
    </r>
    <r>
      <rPr>
        <sz val="11"/>
        <color theme="1"/>
        <rFont val="Calibri"/>
        <family val="2"/>
        <scheme val="minor"/>
      </rPr>
      <t xml:space="preserve"> millones de trabajadores.</t>
    </r>
  </si>
  <si>
    <r>
      <t xml:space="preserve">3)  Hay </t>
    </r>
    <r>
      <rPr>
        <b/>
        <sz val="11"/>
        <color theme="1"/>
        <rFont val="Calibri"/>
        <family val="2"/>
        <scheme val="minor"/>
      </rPr>
      <t>5,5</t>
    </r>
    <r>
      <rPr>
        <sz val="11"/>
        <color theme="1"/>
        <rFont val="Calibri"/>
        <family val="2"/>
        <scheme val="minor"/>
      </rPr>
      <t xml:space="preserve"> millones de cotizantes; es decir, sólo cotiza el </t>
    </r>
    <r>
      <rPr>
        <b/>
        <sz val="11"/>
        <color theme="1"/>
        <rFont val="Calibri"/>
        <family val="2"/>
        <scheme val="minor"/>
      </rPr>
      <t xml:space="preserve"> 55% </t>
    </r>
    <r>
      <rPr>
        <sz val="11"/>
        <color theme="1"/>
        <rFont val="Calibri"/>
        <family val="2"/>
        <scheme val="minor"/>
      </rPr>
      <t xml:space="preserve"> de los trabajadores afiliados.</t>
    </r>
  </si>
  <si>
    <t>SITUACIÓN de los TRABAJADORES en el SISTEMA AFP en DICIEMBRE 2015</t>
  </si>
  <si>
    <t>Extranjero</t>
  </si>
  <si>
    <t>al Extrajero</t>
  </si>
  <si>
    <t>al Extranjero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</si>
</sst>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2" fillId="0" borderId="2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3" fontId="2" fillId="0" borderId="7" xfId="0" applyNumberFormat="1" applyFont="1" applyBorder="1" applyAlignment="1">
      <alignment horizontal="right" vertical="top" wrapText="1"/>
    </xf>
    <xf numFmtId="0" fontId="0" fillId="0" borderId="3" xfId="0" applyBorder="1"/>
    <xf numFmtId="0" fontId="0" fillId="0" borderId="1" xfId="0" applyBorder="1"/>
    <xf numFmtId="0" fontId="2" fillId="0" borderId="9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right" vertical="top" wrapText="1"/>
    </xf>
    <xf numFmtId="0" fontId="0" fillId="0" borderId="3" xfId="0" applyBorder="1" applyAlignment="1">
      <alignment horizontal="center"/>
    </xf>
    <xf numFmtId="3" fontId="2" fillId="0" borderId="7" xfId="0" applyNumberFormat="1" applyFont="1" applyBorder="1"/>
    <xf numFmtId="0" fontId="2" fillId="0" borderId="1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quotePrefix="1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0" fillId="0" borderId="0" xfId="0" applyBorder="1"/>
    <xf numFmtId="0" fontId="4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3" fillId="0" borderId="0" xfId="0" applyFont="1" applyBorder="1"/>
    <xf numFmtId="3" fontId="4" fillId="0" borderId="6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zoomScale="139" zoomScaleNormal="139" workbookViewId="0">
      <selection activeCell="E21" sqref="E21"/>
    </sheetView>
  </sheetViews>
  <sheetFormatPr baseColWidth="10" defaultRowHeight="15"/>
  <cols>
    <col min="1" max="1" width="4.875" customWidth="1"/>
    <col min="3" max="3" width="12" bestFit="1" customWidth="1"/>
    <col min="5" max="5" width="11.375" bestFit="1" customWidth="1"/>
    <col min="6" max="6" width="12.75" customWidth="1"/>
    <col min="7" max="7" width="12.875" customWidth="1"/>
    <col min="8" max="8" width="13.125" customWidth="1"/>
  </cols>
  <sheetData>
    <row r="1" spans="1:8" ht="18.75">
      <c r="E1" s="35" t="s">
        <v>17</v>
      </c>
    </row>
    <row r="2" spans="1:8" ht="15.75" thickBot="1"/>
    <row r="3" spans="1:8" ht="16.5" thickBot="1">
      <c r="A3" s="19"/>
      <c r="B3" s="19"/>
      <c r="C3" s="9"/>
      <c r="D3" s="14"/>
      <c r="E3" s="7" t="s">
        <v>1</v>
      </c>
      <c r="F3" s="7" t="s">
        <v>0</v>
      </c>
      <c r="G3" s="2"/>
      <c r="H3" s="7" t="s">
        <v>8</v>
      </c>
    </row>
    <row r="4" spans="1:8" ht="16.5" thickBot="1">
      <c r="A4" s="18"/>
      <c r="B4" s="26" t="s">
        <v>9</v>
      </c>
      <c r="C4" s="27" t="s">
        <v>10</v>
      </c>
      <c r="D4" s="11" t="s">
        <v>0</v>
      </c>
      <c r="E4" s="3" t="s">
        <v>18</v>
      </c>
      <c r="F4" s="3" t="s">
        <v>19</v>
      </c>
      <c r="G4" s="11" t="s">
        <v>7</v>
      </c>
      <c r="H4" s="3" t="s">
        <v>20</v>
      </c>
    </row>
    <row r="5" spans="1:8" ht="16.5" thickBot="1">
      <c r="A5" s="23">
        <v>1</v>
      </c>
      <c r="B5" s="14" t="s">
        <v>1</v>
      </c>
      <c r="C5" s="10">
        <f>ROUND(D5/D$11*100,2)</f>
        <v>17.59</v>
      </c>
      <c r="D5" s="15">
        <v>1756676</v>
      </c>
      <c r="E5" s="21">
        <v>99.71</v>
      </c>
      <c r="F5" s="15">
        <f>ROUND(D5*E5/100,0)</f>
        <v>1751582</v>
      </c>
      <c r="G5" s="15">
        <v>1017169</v>
      </c>
      <c r="H5" s="15">
        <f>ROUND(G5*E5/100,0)</f>
        <v>1014219</v>
      </c>
    </row>
    <row r="6" spans="1:8" ht="16.5" thickBot="1">
      <c r="A6" s="12">
        <v>2</v>
      </c>
      <c r="B6" s="5" t="s">
        <v>2</v>
      </c>
      <c r="C6" s="16">
        <f>ROUND(D6/D$11*100,2)</f>
        <v>6.42</v>
      </c>
      <c r="D6" s="17">
        <v>641304</v>
      </c>
      <c r="E6" s="20">
        <v>97.97</v>
      </c>
      <c r="F6" s="17">
        <f t="shared" ref="F6:F10" si="0">ROUND(D6*E6/100,0)</f>
        <v>628286</v>
      </c>
      <c r="G6" s="17">
        <v>491979</v>
      </c>
      <c r="H6" s="15">
        <f t="shared" ref="H6:H10" si="1">ROUND(G6*E6/100,0)</f>
        <v>481992</v>
      </c>
    </row>
    <row r="7" spans="1:8" ht="16.5" thickBot="1">
      <c r="A7" s="23">
        <v>3</v>
      </c>
      <c r="B7" s="14" t="s">
        <v>3</v>
      </c>
      <c r="C7" s="10">
        <f>ROUND(D7/D$11*100,2)</f>
        <v>20.55</v>
      </c>
      <c r="D7" s="15">
        <v>2052121</v>
      </c>
      <c r="E7" s="21">
        <v>80.58</v>
      </c>
      <c r="F7" s="15">
        <f t="shared" si="0"/>
        <v>1653599</v>
      </c>
      <c r="G7" s="15">
        <v>1231959</v>
      </c>
      <c r="H7" s="15">
        <f t="shared" si="1"/>
        <v>992713</v>
      </c>
    </row>
    <row r="8" spans="1:8" ht="16.5" thickBot="1">
      <c r="A8" s="12">
        <v>4</v>
      </c>
      <c r="B8" s="5" t="s">
        <v>4</v>
      </c>
      <c r="C8" s="16">
        <f>ROUND(D8/D$11*100,2)</f>
        <v>14.82</v>
      </c>
      <c r="D8" s="24">
        <v>1480181</v>
      </c>
      <c r="E8" s="20">
        <v>0</v>
      </c>
      <c r="F8" s="17">
        <f t="shared" si="0"/>
        <v>0</v>
      </c>
      <c r="G8" s="17">
        <v>696879</v>
      </c>
      <c r="H8" s="15">
        <f t="shared" si="1"/>
        <v>0</v>
      </c>
    </row>
    <row r="9" spans="1:8" ht="16.5" thickBot="1">
      <c r="A9" s="23">
        <v>5</v>
      </c>
      <c r="B9" s="14" t="s">
        <v>5</v>
      </c>
      <c r="C9" s="10">
        <f>ROUND(D9/D$11*100,2)</f>
        <v>7.83</v>
      </c>
      <c r="D9" s="15">
        <v>782513</v>
      </c>
      <c r="E9" s="21">
        <v>98</v>
      </c>
      <c r="F9" s="15">
        <f t="shared" si="0"/>
        <v>766863</v>
      </c>
      <c r="G9" s="15">
        <v>424816</v>
      </c>
      <c r="H9" s="15">
        <f t="shared" si="1"/>
        <v>416320</v>
      </c>
    </row>
    <row r="10" spans="1:8" ht="16.5" thickBot="1">
      <c r="A10" s="13">
        <v>6</v>
      </c>
      <c r="B10" s="6" t="s">
        <v>6</v>
      </c>
      <c r="C10" s="3">
        <f>ROUND(D10/D$11*100,2)</f>
        <v>32.79</v>
      </c>
      <c r="D10" s="8">
        <v>3275380</v>
      </c>
      <c r="E10" s="25">
        <v>97.03</v>
      </c>
      <c r="F10" s="17">
        <f t="shared" si="0"/>
        <v>3178101</v>
      </c>
      <c r="G10" s="17">
        <v>1720722</v>
      </c>
      <c r="H10" s="15">
        <f t="shared" si="1"/>
        <v>1669617</v>
      </c>
    </row>
    <row r="11" spans="1:8" ht="16.5" thickBot="1">
      <c r="A11" s="19"/>
      <c r="B11" s="6"/>
      <c r="C11" s="4" t="s">
        <v>11</v>
      </c>
      <c r="D11" s="33">
        <f>SUM(D5:D10)</f>
        <v>9988175</v>
      </c>
      <c r="E11" s="22" t="s">
        <v>11</v>
      </c>
      <c r="F11" s="34">
        <f>ROUND(SUM(F5:F10),0)</f>
        <v>7978431</v>
      </c>
      <c r="G11" s="34">
        <f>ROUND(SUM(G5:G10),0)</f>
        <v>5583524</v>
      </c>
      <c r="H11" s="34">
        <f>ROUND(SUM(H5:H10),0)</f>
        <v>4574861</v>
      </c>
    </row>
    <row r="12" spans="1:8" ht="16.5" thickBot="1">
      <c r="A12" s="18"/>
      <c r="B12" s="1"/>
      <c r="C12" s="1"/>
      <c r="D12" s="1"/>
      <c r="E12" s="1"/>
      <c r="F12" s="28">
        <f>ROUND(F11/D11*100,2)</f>
        <v>79.88</v>
      </c>
      <c r="G12" s="2"/>
      <c r="H12" s="28">
        <f>ROUND(H11/G11*100,2)</f>
        <v>81.94</v>
      </c>
    </row>
    <row r="13" spans="1:8" ht="15.75">
      <c r="A13" s="29"/>
      <c r="B13" s="29"/>
      <c r="C13" s="29"/>
      <c r="D13" s="29"/>
      <c r="E13" s="29"/>
      <c r="F13" s="30"/>
      <c r="G13" s="29"/>
      <c r="H13" s="31"/>
    </row>
    <row r="14" spans="1:8" ht="15.75">
      <c r="A14" s="29"/>
      <c r="B14" s="32" t="s">
        <v>12</v>
      </c>
      <c r="C14" s="29"/>
      <c r="D14" s="29"/>
      <c r="E14" s="29"/>
      <c r="F14" s="30"/>
      <c r="G14" s="29"/>
      <c r="H14" s="31"/>
    </row>
    <row r="15" spans="1:8">
      <c r="B15" t="s">
        <v>14</v>
      </c>
    </row>
    <row r="16" spans="1:8">
      <c r="B16" t="s">
        <v>13</v>
      </c>
    </row>
    <row r="17" spans="2:2">
      <c r="B17" t="s">
        <v>16</v>
      </c>
    </row>
    <row r="18" spans="2:2">
      <c r="B18" t="s">
        <v>15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2016-09-23T02:15:48Z</dcterms:created>
  <dcterms:modified xsi:type="dcterms:W3CDTF">2016-09-23T03:54:23Z</dcterms:modified>
</cp:coreProperties>
</file>