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855" windowHeight="130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120" i="1"/>
  <c r="E120"/>
  <c r="E114"/>
  <c r="D114"/>
  <c r="C114"/>
  <c r="F44"/>
  <c r="F43"/>
  <c r="E44"/>
  <c r="H39"/>
  <c r="E43" s="1"/>
  <c r="H43" s="1"/>
  <c r="H44" l="1"/>
  <c r="F114"/>
  <c r="H45"/>
</calcChain>
</file>

<file path=xl/sharedStrings.xml><?xml version="1.0" encoding="utf-8"?>
<sst xmlns="http://schemas.openxmlformats.org/spreadsheetml/2006/main" count="111" uniqueCount="97">
  <si>
    <t>En finanzas los bonos son documentos pùblicos cuya estructura es la siguiente:</t>
  </si>
  <si>
    <t>El documento (bono) es emitido por una empresa por un periodo de tiempo.</t>
  </si>
  <si>
    <t xml:space="preserve">La empresa (emisor) se compromete al vender el bono  a pagarle al portador </t>
  </si>
  <si>
    <t>o tenedor del bono una cantidad de dinero anualmente fijada (cupòn) que</t>
  </si>
  <si>
    <t>expresa una tasa de interès del documento.</t>
  </si>
  <si>
    <t>Por convenciòn, asumiremos que los bonos tienen un valor de venta inicial</t>
  </si>
  <si>
    <t>que se llama el Principal de US $ 1.000. Este Principal al vencimiento del</t>
  </si>
  <si>
    <t>plazo del bono se devuelve al tenedor del instrumento.</t>
  </si>
  <si>
    <t>El flujo de caja de un bono financiero es, por tanto, como sigue:</t>
  </si>
  <si>
    <t>tiempo</t>
  </si>
  <si>
    <t>(en años)</t>
  </si>
  <si>
    <t xml:space="preserve">      US $</t>
  </si>
  <si>
    <t>n</t>
  </si>
  <si>
    <t>presente</t>
  </si>
  <si>
    <t>hoy dìa</t>
  </si>
  <si>
    <t>vencimiento</t>
  </si>
  <si>
    <t>C</t>
  </si>
  <si>
    <t>Cupon</t>
  </si>
  <si>
    <t>Principal</t>
  </si>
  <si>
    <t>(US $ 1,000)</t>
  </si>
  <si>
    <t>Comentarios:</t>
  </si>
  <si>
    <t>1.  Como se desprende visualmente del flujo de caja  el bono tiene un flujo de caja</t>
  </si>
  <si>
    <t xml:space="preserve">     similar a la suma de una anualidad (pagos azules de los cupones) y de un valor futuro</t>
  </si>
  <si>
    <t xml:space="preserve">     (la devoluciòn del principal al vencimiento).</t>
  </si>
  <si>
    <t>2.  El primer flujo de caja (la anualidad, en azul) se calcula de la siguiente manera</t>
  </si>
  <si>
    <t xml:space="preserve">     dados los supuestos del problema:</t>
  </si>
  <si>
    <t>3.   Calculemos el valor presente del bono bajo estas condiciones</t>
  </si>
  <si>
    <t xml:space="preserve">       VP(anualidad)  =</t>
  </si>
  <si>
    <t xml:space="preserve">       (esto siginifica que al final de cada año se paga el 13% de interès </t>
  </si>
  <si>
    <t xml:space="preserve">         sobre el principal:</t>
  </si>
  <si>
    <r>
      <t xml:space="preserve">    </t>
    </r>
    <r>
      <rPr>
        <b/>
        <sz val="12"/>
        <color theme="1"/>
        <rFont val="Times New Roman"/>
        <family val="1"/>
      </rPr>
      <t xml:space="preserve"> Valor del principal</t>
    </r>
    <r>
      <rPr>
        <sz val="12"/>
        <color theme="1"/>
        <rFont val="Times New Roman"/>
        <family val="1"/>
      </rPr>
      <t xml:space="preserve"> o valor nominal del bono</t>
    </r>
  </si>
  <si>
    <r>
      <rPr>
        <b/>
        <sz val="12"/>
        <color theme="1"/>
        <rFont val="Times New Roman"/>
        <family val="1"/>
      </rPr>
      <t xml:space="preserve">      Cupòn </t>
    </r>
    <r>
      <rPr>
        <sz val="12"/>
        <color theme="1"/>
        <rFont val="Times New Roman"/>
        <family val="1"/>
      </rPr>
      <t>o tasa de interès del bono</t>
    </r>
  </si>
  <si>
    <r>
      <t xml:space="preserve">      </t>
    </r>
    <r>
      <rPr>
        <b/>
        <sz val="12"/>
        <color theme="1"/>
        <rFont val="Times New Roman"/>
        <family val="1"/>
      </rPr>
      <t>Vida del bono</t>
    </r>
    <r>
      <rPr>
        <sz val="12"/>
        <color theme="1"/>
        <rFont val="Times New Roman"/>
        <family val="1"/>
      </rPr>
      <t xml:space="preserve"> o años para el vencimiento</t>
    </r>
  </si>
  <si>
    <t xml:space="preserve">         es decir, anualmente el tebedor delbono recibirà 130 dolares de interès)</t>
  </si>
  <si>
    <t xml:space="preserve">       VP(devoluciòn del principal) =</t>
  </si>
  <si>
    <t xml:space="preserve">       Valor presente del bono</t>
  </si>
  <si>
    <t xml:space="preserve">       del bono por la empresa.</t>
  </si>
  <si>
    <t xml:space="preserve">       Este valor presente del bono corresponde al momento de la emisiòn</t>
  </si>
  <si>
    <t>4.    Despuès de transcurridos algunos años el tenedor del bono desea venderlo.</t>
  </si>
  <si>
    <t xml:space="preserve">       Estos instrumentos financieros se llaman de renta fija, pues el que lo compre</t>
  </si>
  <si>
    <t xml:space="preserve">       recibirà a final de año una cantidad conocida, esto es, el cupòn.</t>
  </si>
  <si>
    <t xml:space="preserve">       En cambio, las acciones se llaman de renta variable, pues si usted compra una </t>
  </si>
  <si>
    <t xml:space="preserve">       acciòn, no sabe cuantos dividendos recibirà a lo largo del año.</t>
  </si>
  <si>
    <t xml:space="preserve">       Entonces, supongamos que al final del año 3, Vd vende este bono.</t>
  </si>
  <si>
    <t xml:space="preserve">       Pero en esta venta lo importante es como el mercado valoriza dicho bono,</t>
  </si>
  <si>
    <t xml:space="preserve">       para lo cual existen varios factores: como el mercado ve el futuro de la</t>
  </si>
  <si>
    <t xml:space="preserve">       empresa que emitiò el bono, como ve la competencia de esa empresa, como</t>
  </si>
  <si>
    <t xml:space="preserve">       visualiza el desarrollo general de la economìa, la tasa de interès del mercado,</t>
  </si>
  <si>
    <t xml:space="preserve">       el tipo de cambio del dolar, etc, etc.</t>
  </si>
  <si>
    <t xml:space="preserve">       Entonces ahora el mercado fijo como precio de este bono, por ejemplo, </t>
  </si>
  <si>
    <t xml:space="preserve">       US $ 960.</t>
  </si>
  <si>
    <t xml:space="preserve"> </t>
  </si>
  <si>
    <t xml:space="preserve">       Dibujamos de nuevo el flujo de caja del bono y ahora incorporamos </t>
  </si>
  <si>
    <t xml:space="preserve">       en el gràfico los nuevos antecedentes:</t>
  </si>
  <si>
    <t>Primero, al final del año 3 vendemos el bono.</t>
  </si>
  <si>
    <t>Por lo tanto la vida util del bono ahora es 4 años.</t>
  </si>
  <si>
    <t>Es decir, el plazo al vencimiento es 4 años.</t>
  </si>
  <si>
    <t>Supuesto importante: cuando alguien vende un bono, el ultimo cupòn lo cobra el vendedor.</t>
  </si>
  <si>
    <t>El comprador compra el bono (documento) si el cupòn del presente de ahora, que es el final del año 3.</t>
  </si>
  <si>
    <t>Entonces resumimos la situaciòn del bono y su nuevo tenedor:</t>
  </si>
  <si>
    <t>El presente es el final del año 3, lo renombramos con "0"</t>
  </si>
  <si>
    <t>El ùltimo año ahora es el año 4, que antiguamente era el año 7.</t>
  </si>
  <si>
    <t xml:space="preserve">El nuevo flujo de caja està en color verde: hay cuatro pagos anuales y la devoluciòn </t>
  </si>
  <si>
    <t>del principal.</t>
  </si>
  <si>
    <t>La pregunta ahora es: ¿Cuàl es la rentabilidad del flujo de caja verde?</t>
  </si>
  <si>
    <t>Esta correnponde a la rentabilidad al vencimiento del bono comprado al final del año 3 en US $ 960.</t>
  </si>
  <si>
    <t>Càlculo:</t>
  </si>
  <si>
    <t xml:space="preserve">Como no sabemos cual es la rentabilidad que corresponde a este negocio, nuestra </t>
  </si>
  <si>
    <r>
      <t xml:space="preserve">incògnita ahora es la rentabilidad al vencimietno, </t>
    </r>
    <r>
      <rPr>
        <b/>
        <i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.</t>
    </r>
  </si>
  <si>
    <t>Este problema lo podemos resolver mediante aproximaciones sucesivas o iteraciones sucesivas.</t>
  </si>
  <si>
    <t>Nuevos datos del problema:</t>
  </si>
  <si>
    <t>VP</t>
  </si>
  <si>
    <t xml:space="preserve">n </t>
  </si>
  <si>
    <t>r</t>
  </si>
  <si>
    <t>Valor presente o precio de compra</t>
  </si>
  <si>
    <t>Cuota que recibo anualmente</t>
  </si>
  <si>
    <t>nùmero de años al vencimiento</t>
  </si>
  <si>
    <t>tasa de inetrès o rentabilidad al vencimietno</t>
  </si>
  <si>
    <t>Valor futuro que se recibirà al final</t>
  </si>
  <si>
    <t>VF</t>
  </si>
  <si>
    <t>incògnita</t>
  </si>
  <si>
    <t>VP(anualidad)  =  C/r * (1-1/potencia(1+r,n))</t>
  </si>
  <si>
    <t>VP(devoluciòn del principal)   =  VF / potencia(1+r,n)</t>
  </si>
  <si>
    <t>Suma de ambos valores presente   =</t>
  </si>
  <si>
    <t>Entonces tenemos la ecuaciòn:</t>
  </si>
  <si>
    <t xml:space="preserve"> C/r * (1-1/potencia(1+r,n))    +   VF / potencia(1+r,n)   =     960</t>
  </si>
  <si>
    <t>Ordenamos el esquema de la aproximaciones sucesivas:</t>
  </si>
  <si>
    <t xml:space="preserve"> C/r </t>
  </si>
  <si>
    <t xml:space="preserve">1-1/potencia(1+r,n) </t>
  </si>
  <si>
    <t>VF/potencia(1+r,n)</t>
  </si>
  <si>
    <t>Esta tasa de interès es lo que se llama rentabilidad al vencimiento.</t>
  </si>
  <si>
    <r>
      <t xml:space="preserve">Despuès de varias iteraciones obtenemos un valor de </t>
    </r>
    <r>
      <rPr>
        <b/>
        <i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 xml:space="preserve"> que hace que el valor presnete del bono sea US $ 960.</t>
    </r>
  </si>
  <si>
    <t>Rentabilidad al vencimiento =</t>
  </si>
  <si>
    <t>%</t>
  </si>
  <si>
    <t>¿Por què la rentabilidad al vencimietno es mayor que la tasa de interès inicial del bono?</t>
  </si>
  <si>
    <t>Una explicaciòn de las principales funciones financieras de los bonos.</t>
  </si>
  <si>
    <t>Mas explicaciones encuentran Vds en el Texto de Base pàginas 49 a 52.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</si>
</sst>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31128</xdr:colOff>
      <xdr:row>22</xdr:row>
      <xdr:rowOff>192991</xdr:rowOff>
    </xdr:from>
    <xdr:to>
      <xdr:col>7</xdr:col>
      <xdr:colOff>560294</xdr:colOff>
      <xdr:row>23</xdr:row>
      <xdr:rowOff>12452</xdr:rowOff>
    </xdr:to>
    <xdr:cxnSp macro="">
      <xdr:nvCxnSpPr>
        <xdr:cNvPr id="7" name="6 Conector recto"/>
        <xdr:cNvCxnSpPr/>
      </xdr:nvCxnSpPr>
      <xdr:spPr>
        <a:xfrm>
          <a:off x="1220197" y="4974167"/>
          <a:ext cx="4326715" cy="18677"/>
        </a:xfrm>
        <a:prstGeom prst="line">
          <a:avLst/>
        </a:prstGeom>
        <a:ln w="9525">
          <a:solidFill>
            <a:srgbClr val="00B0F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560295</xdr:colOff>
      <xdr:row>13</xdr:row>
      <xdr:rowOff>136962</xdr:rowOff>
    </xdr:from>
    <xdr:to>
      <xdr:col>8</xdr:col>
      <xdr:colOff>199216</xdr:colOff>
      <xdr:row>26</xdr:row>
      <xdr:rowOff>186766</xdr:rowOff>
    </xdr:to>
    <xdr:grpSp>
      <xdr:nvGrpSpPr>
        <xdr:cNvPr id="22" name="21 Grupo"/>
        <xdr:cNvGrpSpPr/>
      </xdr:nvGrpSpPr>
      <xdr:grpSpPr>
        <a:xfrm>
          <a:off x="989854" y="2764119"/>
          <a:ext cx="5297891" cy="2695637"/>
          <a:chOff x="989854" y="3125197"/>
          <a:chExt cx="4955489" cy="2695638"/>
        </a:xfrm>
      </xdr:grpSpPr>
      <xdr:cxnSp macro="">
        <xdr:nvCxnSpPr>
          <xdr:cNvPr id="3" name="2 Conector recto"/>
          <xdr:cNvCxnSpPr/>
        </xdr:nvCxnSpPr>
        <xdr:spPr>
          <a:xfrm>
            <a:off x="989854" y="5385049"/>
            <a:ext cx="4955489" cy="12452"/>
          </a:xfrm>
          <a:prstGeom prst="line">
            <a:avLst/>
          </a:prstGeom>
          <a:ln w="317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3 Conector recto"/>
          <xdr:cNvCxnSpPr/>
        </xdr:nvCxnSpPr>
        <xdr:spPr>
          <a:xfrm rot="5400000" flipH="1" flipV="1">
            <a:off x="-183652" y="4466790"/>
            <a:ext cx="2695638" cy="12451"/>
          </a:xfrm>
          <a:prstGeom prst="line">
            <a:avLst/>
          </a:prstGeom>
          <a:ln w="317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4 Conector recto"/>
          <xdr:cNvCxnSpPr/>
        </xdr:nvCxnSpPr>
        <xdr:spPr>
          <a:xfrm rot="5400000" flipH="1" flipV="1">
            <a:off x="1751684" y="5170271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5 Conector recto"/>
          <xdr:cNvCxnSpPr/>
        </xdr:nvCxnSpPr>
        <xdr:spPr>
          <a:xfrm rot="5400000" flipH="1" flipV="1">
            <a:off x="588309" y="4740712"/>
            <a:ext cx="1238874" cy="12451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7 Conector recto"/>
          <xdr:cNvCxnSpPr/>
        </xdr:nvCxnSpPr>
        <xdr:spPr>
          <a:xfrm>
            <a:off x="1182844" y="4133725"/>
            <a:ext cx="4326715" cy="18677"/>
          </a:xfrm>
          <a:prstGeom prst="line">
            <a:avLst/>
          </a:prstGeom>
          <a:ln w="635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15 Conector recto"/>
          <xdr:cNvCxnSpPr/>
        </xdr:nvCxnSpPr>
        <xdr:spPr>
          <a:xfrm rot="5400000" flipH="1" flipV="1">
            <a:off x="2524436" y="5164044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16 Conector recto"/>
          <xdr:cNvCxnSpPr/>
        </xdr:nvCxnSpPr>
        <xdr:spPr>
          <a:xfrm rot="5400000" flipH="1" flipV="1">
            <a:off x="3283946" y="5164044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17 Conector recto"/>
          <xdr:cNvCxnSpPr/>
        </xdr:nvCxnSpPr>
        <xdr:spPr>
          <a:xfrm rot="5400000" flipH="1" flipV="1">
            <a:off x="4802966" y="5164044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20 Conector recto"/>
          <xdr:cNvCxnSpPr/>
        </xdr:nvCxnSpPr>
        <xdr:spPr>
          <a:xfrm rot="5400000" flipH="1" flipV="1">
            <a:off x="4336055" y="4740711"/>
            <a:ext cx="1238874" cy="12451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597647</xdr:colOff>
      <xdr:row>63</xdr:row>
      <xdr:rowOff>99608</xdr:rowOff>
    </xdr:from>
    <xdr:to>
      <xdr:col>8</xdr:col>
      <xdr:colOff>236568</xdr:colOff>
      <xdr:row>77</xdr:row>
      <xdr:rowOff>6227</xdr:rowOff>
    </xdr:to>
    <xdr:grpSp>
      <xdr:nvGrpSpPr>
        <xdr:cNvPr id="23" name="22 Grupo"/>
        <xdr:cNvGrpSpPr/>
      </xdr:nvGrpSpPr>
      <xdr:grpSpPr>
        <a:xfrm>
          <a:off x="1027206" y="12743579"/>
          <a:ext cx="5297891" cy="2751668"/>
          <a:chOff x="989854" y="3125197"/>
          <a:chExt cx="4955489" cy="2695638"/>
        </a:xfrm>
      </xdr:grpSpPr>
      <xdr:cxnSp macro="">
        <xdr:nvCxnSpPr>
          <xdr:cNvPr id="24" name="23 Conector recto"/>
          <xdr:cNvCxnSpPr/>
        </xdr:nvCxnSpPr>
        <xdr:spPr>
          <a:xfrm>
            <a:off x="989854" y="5385049"/>
            <a:ext cx="4955489" cy="12452"/>
          </a:xfrm>
          <a:prstGeom prst="line">
            <a:avLst/>
          </a:prstGeom>
          <a:ln w="317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24 Conector recto"/>
          <xdr:cNvCxnSpPr/>
        </xdr:nvCxnSpPr>
        <xdr:spPr>
          <a:xfrm rot="5400000" flipH="1" flipV="1">
            <a:off x="-183652" y="4466790"/>
            <a:ext cx="2695638" cy="12451"/>
          </a:xfrm>
          <a:prstGeom prst="line">
            <a:avLst/>
          </a:prstGeom>
          <a:ln w="317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25 Conector recto"/>
          <xdr:cNvCxnSpPr/>
        </xdr:nvCxnSpPr>
        <xdr:spPr>
          <a:xfrm rot="5400000" flipH="1" flipV="1">
            <a:off x="1751684" y="5170271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26 Conector recto"/>
          <xdr:cNvCxnSpPr/>
        </xdr:nvCxnSpPr>
        <xdr:spPr>
          <a:xfrm rot="5400000" flipH="1" flipV="1">
            <a:off x="588309" y="4740712"/>
            <a:ext cx="1238874" cy="12451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27 Conector recto"/>
          <xdr:cNvCxnSpPr/>
        </xdr:nvCxnSpPr>
        <xdr:spPr>
          <a:xfrm>
            <a:off x="1182844" y="4133725"/>
            <a:ext cx="4326715" cy="18677"/>
          </a:xfrm>
          <a:prstGeom prst="line">
            <a:avLst/>
          </a:prstGeom>
          <a:ln w="635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28 Conector recto"/>
          <xdr:cNvCxnSpPr/>
        </xdr:nvCxnSpPr>
        <xdr:spPr>
          <a:xfrm rot="5400000" flipH="1" flipV="1">
            <a:off x="2524436" y="5164044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29 Conector recto"/>
          <xdr:cNvCxnSpPr/>
        </xdr:nvCxnSpPr>
        <xdr:spPr>
          <a:xfrm rot="5400000" flipH="1" flipV="1">
            <a:off x="3283946" y="5164044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30 Conector recto"/>
          <xdr:cNvCxnSpPr/>
        </xdr:nvCxnSpPr>
        <xdr:spPr>
          <a:xfrm rot="5400000" flipH="1" flipV="1">
            <a:off x="4802966" y="5164044"/>
            <a:ext cx="368100" cy="795"/>
          </a:xfrm>
          <a:prstGeom prst="line">
            <a:avLst/>
          </a:prstGeom>
          <a:ln w="317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31 Conector recto"/>
          <xdr:cNvCxnSpPr/>
        </xdr:nvCxnSpPr>
        <xdr:spPr>
          <a:xfrm rot="5400000" flipH="1" flipV="1">
            <a:off x="4336055" y="4740711"/>
            <a:ext cx="1238874" cy="12451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747058</xdr:colOff>
      <xdr:row>72</xdr:row>
      <xdr:rowOff>155637</xdr:rowOff>
    </xdr:from>
    <xdr:to>
      <xdr:col>7</xdr:col>
      <xdr:colOff>516714</xdr:colOff>
      <xdr:row>72</xdr:row>
      <xdr:rowOff>174314</xdr:rowOff>
    </xdr:to>
    <xdr:cxnSp macro="">
      <xdr:nvCxnSpPr>
        <xdr:cNvPr id="33" name="32 Conector recto"/>
        <xdr:cNvCxnSpPr/>
      </xdr:nvCxnSpPr>
      <xdr:spPr>
        <a:xfrm>
          <a:off x="1176617" y="14555196"/>
          <a:ext cx="4326715" cy="18677"/>
        </a:xfrm>
        <a:prstGeom prst="line">
          <a:avLst/>
        </a:prstGeom>
        <a:ln w="9525">
          <a:solidFill>
            <a:srgbClr val="00B0F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283260</xdr:colOff>
      <xdr:row>71</xdr:row>
      <xdr:rowOff>49803</xdr:rowOff>
    </xdr:from>
    <xdr:to>
      <xdr:col>5</xdr:col>
      <xdr:colOff>398432</xdr:colOff>
      <xdr:row>77</xdr:row>
      <xdr:rowOff>92345</xdr:rowOff>
    </xdr:to>
    <xdr:sp macro="" textlink="">
      <xdr:nvSpPr>
        <xdr:cNvPr id="34" name="33 Forma libre"/>
        <xdr:cNvSpPr/>
      </xdr:nvSpPr>
      <xdr:spPr>
        <a:xfrm>
          <a:off x="2991348" y="14648578"/>
          <a:ext cx="874682" cy="1293865"/>
        </a:xfrm>
        <a:custGeom>
          <a:avLst/>
          <a:gdLst>
            <a:gd name="connsiteX0" fmla="*/ 295711 w 874682"/>
            <a:gd name="connsiteY0" fmla="*/ 87157 h 1293865"/>
            <a:gd name="connsiteX1" fmla="*/ 46691 w 874682"/>
            <a:gd name="connsiteY1" fmla="*/ 578971 h 1293865"/>
            <a:gd name="connsiteX2" fmla="*/ 84044 w 874682"/>
            <a:gd name="connsiteY2" fmla="*/ 1070785 h 1293865"/>
            <a:gd name="connsiteX3" fmla="*/ 550956 w 874682"/>
            <a:gd name="connsiteY3" fmla="*/ 1270000 h 1293865"/>
            <a:gd name="connsiteX4" fmla="*/ 818652 w 874682"/>
            <a:gd name="connsiteY4" fmla="*/ 927598 h 1293865"/>
            <a:gd name="connsiteX5" fmla="*/ 831103 w 874682"/>
            <a:gd name="connsiteY5" fmla="*/ 404657 h 1293865"/>
            <a:gd name="connsiteX6" fmla="*/ 557181 w 874682"/>
            <a:gd name="connsiteY6" fmla="*/ 56030 h 1293865"/>
            <a:gd name="connsiteX7" fmla="*/ 295711 w 874682"/>
            <a:gd name="connsiteY7" fmla="*/ 87157 h 12938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874682" h="1293865">
              <a:moveTo>
                <a:pt x="295711" y="87157"/>
              </a:moveTo>
              <a:cubicBezTo>
                <a:pt x="210629" y="174314"/>
                <a:pt x="81969" y="415033"/>
                <a:pt x="46691" y="578971"/>
              </a:cubicBezTo>
              <a:cubicBezTo>
                <a:pt x="11413" y="742909"/>
                <a:pt x="0" y="955613"/>
                <a:pt x="84044" y="1070785"/>
              </a:cubicBezTo>
              <a:cubicBezTo>
                <a:pt x="168088" y="1185957"/>
                <a:pt x="428521" y="1293865"/>
                <a:pt x="550956" y="1270000"/>
              </a:cubicBezTo>
              <a:cubicBezTo>
                <a:pt x="673391" y="1246136"/>
                <a:pt x="771961" y="1071822"/>
                <a:pt x="818652" y="927598"/>
              </a:cubicBezTo>
              <a:cubicBezTo>
                <a:pt x="865343" y="783374"/>
                <a:pt x="874682" y="549918"/>
                <a:pt x="831103" y="404657"/>
              </a:cubicBezTo>
              <a:cubicBezTo>
                <a:pt x="787524" y="259396"/>
                <a:pt x="649526" y="105834"/>
                <a:pt x="557181" y="56030"/>
              </a:cubicBezTo>
              <a:cubicBezTo>
                <a:pt x="464836" y="6226"/>
                <a:pt x="380793" y="0"/>
                <a:pt x="295711" y="87157"/>
              </a:cubicBezTo>
              <a:close/>
            </a:path>
          </a:pathLst>
        </a:cu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118285</xdr:colOff>
      <xdr:row>69</xdr:row>
      <xdr:rowOff>198178</xdr:rowOff>
    </xdr:from>
    <xdr:to>
      <xdr:col>8</xdr:col>
      <xdr:colOff>120360</xdr:colOff>
      <xdr:row>78</xdr:row>
      <xdr:rowOff>104796</xdr:rowOff>
    </xdr:to>
    <xdr:sp macro="" textlink="">
      <xdr:nvSpPr>
        <xdr:cNvPr id="35" name="34 Forma libre"/>
        <xdr:cNvSpPr/>
      </xdr:nvSpPr>
      <xdr:spPr>
        <a:xfrm>
          <a:off x="2826373" y="14398521"/>
          <a:ext cx="3040114" cy="1755589"/>
        </a:xfrm>
        <a:custGeom>
          <a:avLst/>
          <a:gdLst>
            <a:gd name="connsiteX0" fmla="*/ 2857500 w 3040114"/>
            <a:gd name="connsiteY0" fmla="*/ 299861 h 1755589"/>
            <a:gd name="connsiteX1" fmla="*/ 1830294 w 3040114"/>
            <a:gd name="connsiteY1" fmla="*/ 212704 h 1755589"/>
            <a:gd name="connsiteX2" fmla="*/ 385980 w 3040114"/>
            <a:gd name="connsiteY2" fmla="*/ 144224 h 1755589"/>
            <a:gd name="connsiteX3" fmla="*/ 43578 w 3040114"/>
            <a:gd name="connsiteY3" fmla="*/ 1078048 h 1755589"/>
            <a:gd name="connsiteX4" fmla="*/ 311274 w 3040114"/>
            <a:gd name="connsiteY4" fmla="*/ 1569861 h 1755589"/>
            <a:gd name="connsiteX5" fmla="*/ 1911225 w 3040114"/>
            <a:gd name="connsiteY5" fmla="*/ 1750401 h 1755589"/>
            <a:gd name="connsiteX6" fmla="*/ 2515098 w 3040114"/>
            <a:gd name="connsiteY6" fmla="*/ 1538734 h 1755589"/>
            <a:gd name="connsiteX7" fmla="*/ 2925980 w 3040114"/>
            <a:gd name="connsiteY7" fmla="*/ 636038 h 1755589"/>
            <a:gd name="connsiteX8" fmla="*/ 2857500 w 3040114"/>
            <a:gd name="connsiteY8" fmla="*/ 299861 h 17555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3040114" h="1755589">
              <a:moveTo>
                <a:pt x="2857500" y="299861"/>
              </a:moveTo>
              <a:cubicBezTo>
                <a:pt x="2674886" y="229305"/>
                <a:pt x="2242214" y="238644"/>
                <a:pt x="1830294" y="212704"/>
              </a:cubicBezTo>
              <a:cubicBezTo>
                <a:pt x="1418374" y="186765"/>
                <a:pt x="683766" y="0"/>
                <a:pt x="385980" y="144224"/>
              </a:cubicBezTo>
              <a:cubicBezTo>
                <a:pt x="88194" y="288448"/>
                <a:pt x="56029" y="840442"/>
                <a:pt x="43578" y="1078048"/>
              </a:cubicBezTo>
              <a:cubicBezTo>
                <a:pt x="31127" y="1315654"/>
                <a:pt x="0" y="1457802"/>
                <a:pt x="311274" y="1569861"/>
              </a:cubicBezTo>
              <a:cubicBezTo>
                <a:pt x="622548" y="1681920"/>
                <a:pt x="1543921" y="1755589"/>
                <a:pt x="1911225" y="1750401"/>
              </a:cubicBezTo>
              <a:cubicBezTo>
                <a:pt x="2278529" y="1745213"/>
                <a:pt x="2345972" y="1724461"/>
                <a:pt x="2515098" y="1538734"/>
              </a:cubicBezTo>
              <a:cubicBezTo>
                <a:pt x="2684224" y="1353007"/>
                <a:pt x="2867876" y="842517"/>
                <a:pt x="2925980" y="636038"/>
              </a:cubicBezTo>
              <a:cubicBezTo>
                <a:pt x="2984084" y="429559"/>
                <a:pt x="3040114" y="370417"/>
                <a:pt x="2857500" y="299861"/>
              </a:cubicBezTo>
              <a:close/>
            </a:path>
          </a:pathLst>
        </a:cu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473138</xdr:colOff>
      <xdr:row>73</xdr:row>
      <xdr:rowOff>31128</xdr:rowOff>
    </xdr:from>
    <xdr:to>
      <xdr:col>5</xdr:col>
      <xdr:colOff>479363</xdr:colOff>
      <xdr:row>75</xdr:row>
      <xdr:rowOff>19473</xdr:rowOff>
    </xdr:to>
    <xdr:cxnSp macro="">
      <xdr:nvCxnSpPr>
        <xdr:cNvPr id="37" name="36 Conector recto"/>
        <xdr:cNvCxnSpPr/>
      </xdr:nvCxnSpPr>
      <xdr:spPr>
        <a:xfrm rot="5400000" flipH="1" flipV="1">
          <a:off x="3750461" y="15218609"/>
          <a:ext cx="386776" cy="6225"/>
        </a:xfrm>
        <a:prstGeom prst="line">
          <a:avLst/>
        </a:prstGeom>
        <a:ln w="317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130737</xdr:colOff>
      <xdr:row>73</xdr:row>
      <xdr:rowOff>12451</xdr:rowOff>
    </xdr:from>
    <xdr:to>
      <xdr:col>6</xdr:col>
      <xdr:colOff>136962</xdr:colOff>
      <xdr:row>75</xdr:row>
      <xdr:rowOff>796</xdr:rowOff>
    </xdr:to>
    <xdr:cxnSp macro="">
      <xdr:nvCxnSpPr>
        <xdr:cNvPr id="39" name="38 Conector recto"/>
        <xdr:cNvCxnSpPr/>
      </xdr:nvCxnSpPr>
      <xdr:spPr>
        <a:xfrm rot="5400000" flipH="1" flipV="1">
          <a:off x="4167570" y="15199932"/>
          <a:ext cx="386776" cy="6225"/>
        </a:xfrm>
        <a:prstGeom prst="line">
          <a:avLst/>
        </a:prstGeom>
        <a:ln w="317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118285</xdr:colOff>
      <xdr:row>73</xdr:row>
      <xdr:rowOff>0</xdr:rowOff>
    </xdr:from>
    <xdr:to>
      <xdr:col>7</xdr:col>
      <xdr:colOff>124510</xdr:colOff>
      <xdr:row>74</xdr:row>
      <xdr:rowOff>187560</xdr:rowOff>
    </xdr:to>
    <xdr:cxnSp macro="">
      <xdr:nvCxnSpPr>
        <xdr:cNvPr id="40" name="39 Conector recto"/>
        <xdr:cNvCxnSpPr/>
      </xdr:nvCxnSpPr>
      <xdr:spPr>
        <a:xfrm rot="5400000" flipH="1" flipV="1">
          <a:off x="4914628" y="15187481"/>
          <a:ext cx="386776" cy="6225"/>
        </a:xfrm>
        <a:prstGeom prst="line">
          <a:avLst/>
        </a:prstGeom>
        <a:ln w="317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442011</xdr:colOff>
      <xdr:row>73</xdr:row>
      <xdr:rowOff>18676</xdr:rowOff>
    </xdr:from>
    <xdr:to>
      <xdr:col>6</xdr:col>
      <xdr:colOff>448236</xdr:colOff>
      <xdr:row>75</xdr:row>
      <xdr:rowOff>7021</xdr:rowOff>
    </xdr:to>
    <xdr:cxnSp macro="">
      <xdr:nvCxnSpPr>
        <xdr:cNvPr id="41" name="40 Conector recto"/>
        <xdr:cNvCxnSpPr/>
      </xdr:nvCxnSpPr>
      <xdr:spPr>
        <a:xfrm rot="5400000" flipH="1" flipV="1">
          <a:off x="4478844" y="15206157"/>
          <a:ext cx="386776" cy="6225"/>
        </a:xfrm>
        <a:prstGeom prst="line">
          <a:avLst/>
        </a:prstGeom>
        <a:ln w="317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174316</xdr:colOff>
      <xdr:row>68</xdr:row>
      <xdr:rowOff>155638</xdr:rowOff>
    </xdr:from>
    <xdr:to>
      <xdr:col>7</xdr:col>
      <xdr:colOff>180540</xdr:colOff>
      <xdr:row>74</xdr:row>
      <xdr:rowOff>175109</xdr:rowOff>
    </xdr:to>
    <xdr:cxnSp macro="">
      <xdr:nvCxnSpPr>
        <xdr:cNvPr id="42" name="41 Conector recto"/>
        <xdr:cNvCxnSpPr/>
      </xdr:nvCxnSpPr>
      <xdr:spPr>
        <a:xfrm rot="16200000" flipV="1">
          <a:off x="4556663" y="14761036"/>
          <a:ext cx="1214766" cy="6224"/>
        </a:xfrm>
        <a:prstGeom prst="line">
          <a:avLst/>
        </a:prstGeom>
        <a:ln w="317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24"/>
  <sheetViews>
    <sheetView tabSelected="1" topLeftCell="A115" zoomScale="153" zoomScaleNormal="153" workbookViewId="0">
      <selection activeCell="C130" sqref="C130"/>
    </sheetView>
  </sheetViews>
  <sheetFormatPr baseColWidth="10" defaultRowHeight="15.75"/>
  <cols>
    <col min="1" max="1" width="6.42578125" style="1" customWidth="1"/>
    <col min="2" max="3" width="11.42578125" style="1"/>
    <col min="4" max="4" width="13.28515625" style="1" customWidth="1"/>
    <col min="5" max="5" width="12.28515625" style="1" customWidth="1"/>
    <col min="6" max="6" width="13.7109375" style="1" bestFit="1" customWidth="1"/>
    <col min="7" max="16384" width="11.42578125" style="1"/>
  </cols>
  <sheetData>
    <row r="2" spans="2:2" ht="18.75">
      <c r="B2" s="13" t="s">
        <v>95</v>
      </c>
    </row>
    <row r="4" spans="2:2">
      <c r="B4" s="1" t="s">
        <v>0</v>
      </c>
    </row>
    <row r="5" spans="2:2">
      <c r="B5" s="1" t="s">
        <v>1</v>
      </c>
    </row>
    <row r="6" spans="2:2">
      <c r="B6" s="1" t="s">
        <v>2</v>
      </c>
    </row>
    <row r="7" spans="2:2">
      <c r="B7" s="1" t="s">
        <v>3</v>
      </c>
    </row>
    <row r="8" spans="2:2">
      <c r="B8" s="1" t="s">
        <v>4</v>
      </c>
    </row>
    <row r="9" spans="2:2">
      <c r="B9" s="1" t="s">
        <v>5</v>
      </c>
    </row>
    <row r="10" spans="2:2">
      <c r="B10" s="1" t="s">
        <v>6</v>
      </c>
    </row>
    <row r="11" spans="2:2">
      <c r="B11" s="1" t="s">
        <v>7</v>
      </c>
    </row>
    <row r="12" spans="2:2">
      <c r="B12" s="1" t="s">
        <v>8</v>
      </c>
    </row>
    <row r="15" spans="2:2">
      <c r="B15" s="2" t="s">
        <v>11</v>
      </c>
    </row>
    <row r="16" spans="2:2">
      <c r="B16" s="2"/>
    </row>
    <row r="17" spans="2:9">
      <c r="B17" s="2"/>
    </row>
    <row r="18" spans="2:9">
      <c r="B18" s="2"/>
    </row>
    <row r="19" spans="2:9">
      <c r="B19" s="7" t="s">
        <v>18</v>
      </c>
    </row>
    <row r="20" spans="2:9">
      <c r="B20" s="8" t="s">
        <v>19</v>
      </c>
    </row>
    <row r="23" spans="2:9">
      <c r="B23" s="7" t="s">
        <v>16</v>
      </c>
    </row>
    <row r="24" spans="2:9">
      <c r="B24" s="7" t="s">
        <v>17</v>
      </c>
    </row>
    <row r="26" spans="2:9" ht="20.25">
      <c r="B26" s="6">
        <v>0</v>
      </c>
      <c r="C26" s="6">
        <v>1</v>
      </c>
      <c r="D26" s="6">
        <v>2</v>
      </c>
      <c r="E26" s="6">
        <v>3</v>
      </c>
      <c r="F26" s="6"/>
      <c r="G26" s="6" t="s">
        <v>12</v>
      </c>
      <c r="I26" s="4" t="s">
        <v>9</v>
      </c>
    </row>
    <row r="27" spans="2:9">
      <c r="B27" s="5" t="s">
        <v>13</v>
      </c>
      <c r="G27" s="5" t="s">
        <v>15</v>
      </c>
      <c r="I27" s="1" t="s">
        <v>10</v>
      </c>
    </row>
    <row r="28" spans="2:9">
      <c r="B28" s="5" t="s">
        <v>14</v>
      </c>
    </row>
    <row r="30" spans="2:9">
      <c r="B30" s="3" t="s">
        <v>20</v>
      </c>
    </row>
    <row r="31" spans="2:9">
      <c r="B31" s="1" t="s">
        <v>21</v>
      </c>
    </row>
    <row r="32" spans="2:9">
      <c r="B32" s="1" t="s">
        <v>22</v>
      </c>
    </row>
    <row r="33" spans="2:8">
      <c r="B33" s="1" t="s">
        <v>23</v>
      </c>
    </row>
    <row r="34" spans="2:8">
      <c r="B34" s="1" t="s">
        <v>24</v>
      </c>
    </row>
    <row r="35" spans="2:8">
      <c r="B35" s="1" t="s">
        <v>25</v>
      </c>
    </row>
    <row r="36" spans="2:8">
      <c r="B36" s="1" t="s">
        <v>30</v>
      </c>
      <c r="H36" s="10">
        <v>1000</v>
      </c>
    </row>
    <row r="37" spans="2:8">
      <c r="B37" s="1" t="s">
        <v>31</v>
      </c>
      <c r="H37" s="2">
        <v>0.13</v>
      </c>
    </row>
    <row r="38" spans="2:8">
      <c r="B38" s="1" t="s">
        <v>28</v>
      </c>
    </row>
    <row r="39" spans="2:8">
      <c r="B39" s="1" t="s">
        <v>29</v>
      </c>
      <c r="D39" s="1">
        <v>0.13</v>
      </c>
      <c r="E39" s="9">
        <v>1000</v>
      </c>
      <c r="H39" s="2">
        <f>D39*E39</f>
        <v>130</v>
      </c>
    </row>
    <row r="40" spans="2:8">
      <c r="B40" s="1" t="s">
        <v>33</v>
      </c>
      <c r="E40" s="9"/>
    </row>
    <row r="41" spans="2:8">
      <c r="B41" s="1" t="s">
        <v>32</v>
      </c>
      <c r="H41" s="2">
        <v>7</v>
      </c>
    </row>
    <row r="42" spans="2:8">
      <c r="B42" s="1" t="s">
        <v>26</v>
      </c>
    </row>
    <row r="43" spans="2:8">
      <c r="B43" s="1" t="s">
        <v>27</v>
      </c>
      <c r="E43" s="9">
        <f>H39/H37</f>
        <v>1000</v>
      </c>
      <c r="F43" s="1">
        <f>1-1/POWER(1+H37,H41)</f>
        <v>0.57493935625385806</v>
      </c>
      <c r="H43" s="1">
        <f>E43*F43</f>
        <v>574.93935625385802</v>
      </c>
    </row>
    <row r="44" spans="2:8">
      <c r="B44" s="1" t="s">
        <v>34</v>
      </c>
      <c r="E44" s="9">
        <f>H36</f>
        <v>1000</v>
      </c>
      <c r="F44" s="1">
        <f>POWER(1+H37,H41)</f>
        <v>2.352605480448168</v>
      </c>
      <c r="H44" s="1">
        <f>E44/F44</f>
        <v>425.06064374614203</v>
      </c>
    </row>
    <row r="45" spans="2:8">
      <c r="B45" s="1" t="s">
        <v>35</v>
      </c>
      <c r="H45" s="9">
        <f>H43+H44</f>
        <v>1000</v>
      </c>
    </row>
    <row r="46" spans="2:8">
      <c r="B46" s="1" t="s">
        <v>37</v>
      </c>
    </row>
    <row r="47" spans="2:8">
      <c r="B47" s="1" t="s">
        <v>36</v>
      </c>
    </row>
    <row r="48" spans="2:8">
      <c r="B48" s="1" t="s">
        <v>38</v>
      </c>
    </row>
    <row r="49" spans="2:2">
      <c r="B49" s="1" t="s">
        <v>39</v>
      </c>
    </row>
    <row r="50" spans="2:2">
      <c r="B50" s="1" t="s">
        <v>40</v>
      </c>
    </row>
    <row r="51" spans="2:2">
      <c r="B51" s="1" t="s">
        <v>41</v>
      </c>
    </row>
    <row r="52" spans="2:2">
      <c r="B52" s="1" t="s">
        <v>42</v>
      </c>
    </row>
    <row r="53" spans="2:2">
      <c r="B53" s="1" t="s">
        <v>43</v>
      </c>
    </row>
    <row r="54" spans="2:2">
      <c r="B54" s="1" t="s">
        <v>44</v>
      </c>
    </row>
    <row r="55" spans="2:2">
      <c r="B55" s="1" t="s">
        <v>45</v>
      </c>
    </row>
    <row r="56" spans="2:2">
      <c r="B56" s="1" t="s">
        <v>46</v>
      </c>
    </row>
    <row r="57" spans="2:2">
      <c r="B57" s="1" t="s">
        <v>47</v>
      </c>
    </row>
    <row r="58" spans="2:2">
      <c r="B58" s="1" t="s">
        <v>48</v>
      </c>
    </row>
    <row r="59" spans="2:2">
      <c r="B59" s="1" t="s">
        <v>49</v>
      </c>
    </row>
    <row r="60" spans="2:2">
      <c r="B60" s="1" t="s">
        <v>50</v>
      </c>
    </row>
    <row r="61" spans="2:2">
      <c r="B61" s="1" t="s">
        <v>52</v>
      </c>
    </row>
    <row r="62" spans="2:2">
      <c r="B62" s="1" t="s">
        <v>53</v>
      </c>
    </row>
    <row r="63" spans="2:2">
      <c r="B63" s="1" t="s">
        <v>51</v>
      </c>
    </row>
    <row r="65" spans="2:9">
      <c r="B65" s="2" t="s">
        <v>11</v>
      </c>
    </row>
    <row r="66" spans="2:9">
      <c r="B66" s="2"/>
    </row>
    <row r="67" spans="2:9">
      <c r="B67" s="2"/>
    </row>
    <row r="68" spans="2:9">
      <c r="B68" s="2"/>
    </row>
    <row r="69" spans="2:9">
      <c r="B69" s="7" t="s">
        <v>18</v>
      </c>
    </row>
    <row r="70" spans="2:9">
      <c r="B70" s="8" t="s">
        <v>19</v>
      </c>
    </row>
    <row r="73" spans="2:9">
      <c r="B73" s="7" t="s">
        <v>16</v>
      </c>
    </row>
    <row r="74" spans="2:9">
      <c r="B74" s="7" t="s">
        <v>17</v>
      </c>
    </row>
    <row r="76" spans="2:9" ht="20.25">
      <c r="B76" s="6">
        <v>0</v>
      </c>
      <c r="C76" s="6">
        <v>1</v>
      </c>
      <c r="D76" s="6">
        <v>2</v>
      </c>
      <c r="E76" s="6">
        <v>3</v>
      </c>
      <c r="F76" s="6"/>
      <c r="G76" s="6" t="s">
        <v>12</v>
      </c>
      <c r="I76" s="4" t="s">
        <v>9</v>
      </c>
    </row>
    <row r="77" spans="2:9">
      <c r="B77" s="5" t="s">
        <v>13</v>
      </c>
      <c r="G77" s="5" t="s">
        <v>15</v>
      </c>
      <c r="I77" s="1" t="s">
        <v>10</v>
      </c>
    </row>
    <row r="78" spans="2:9">
      <c r="B78" s="5" t="s">
        <v>14</v>
      </c>
    </row>
    <row r="80" spans="2:9">
      <c r="B80" s="1" t="s">
        <v>54</v>
      </c>
    </row>
    <row r="81" spans="2:2">
      <c r="B81" s="1" t="s">
        <v>55</v>
      </c>
    </row>
    <row r="82" spans="2:2">
      <c r="B82" s="1" t="s">
        <v>56</v>
      </c>
    </row>
    <row r="83" spans="2:2">
      <c r="B83" s="1" t="s">
        <v>57</v>
      </c>
    </row>
    <row r="84" spans="2:2">
      <c r="B84" s="1" t="s">
        <v>58</v>
      </c>
    </row>
    <row r="85" spans="2:2">
      <c r="B85" s="1" t="s">
        <v>59</v>
      </c>
    </row>
    <row r="86" spans="2:2">
      <c r="B86" s="1" t="s">
        <v>60</v>
      </c>
    </row>
    <row r="87" spans="2:2">
      <c r="B87" s="1" t="s">
        <v>61</v>
      </c>
    </row>
    <row r="88" spans="2:2">
      <c r="B88" s="1" t="s">
        <v>62</v>
      </c>
    </row>
    <row r="89" spans="2:2">
      <c r="B89" s="1" t="s">
        <v>63</v>
      </c>
    </row>
    <row r="90" spans="2:2">
      <c r="B90" s="1" t="s">
        <v>64</v>
      </c>
    </row>
    <row r="91" spans="2:2">
      <c r="B91" s="1" t="s">
        <v>65</v>
      </c>
    </row>
    <row r="92" spans="2:2">
      <c r="B92" s="2" t="s">
        <v>66</v>
      </c>
    </row>
    <row r="93" spans="2:2">
      <c r="B93" s="1" t="s">
        <v>67</v>
      </c>
    </row>
    <row r="94" spans="2:2">
      <c r="B94" s="1" t="s">
        <v>68</v>
      </c>
    </row>
    <row r="95" spans="2:2">
      <c r="B95" s="1" t="s">
        <v>69</v>
      </c>
    </row>
    <row r="96" spans="2:2">
      <c r="B96" s="1" t="s">
        <v>70</v>
      </c>
    </row>
    <row r="97" spans="2:7">
      <c r="B97" s="1" t="s">
        <v>74</v>
      </c>
      <c r="F97" s="7" t="s">
        <v>71</v>
      </c>
      <c r="G97" s="1">
        <v>960</v>
      </c>
    </row>
    <row r="98" spans="2:7">
      <c r="B98" s="1" t="s">
        <v>75</v>
      </c>
      <c r="F98" s="7" t="s">
        <v>17</v>
      </c>
      <c r="G98" s="1">
        <v>130</v>
      </c>
    </row>
    <row r="99" spans="2:7">
      <c r="B99" s="1" t="s">
        <v>76</v>
      </c>
      <c r="F99" s="7" t="s">
        <v>72</v>
      </c>
      <c r="G99" s="1">
        <v>4</v>
      </c>
    </row>
    <row r="100" spans="2:7">
      <c r="B100" s="1" t="s">
        <v>77</v>
      </c>
      <c r="F100" s="7" t="s">
        <v>73</v>
      </c>
      <c r="G100" s="5" t="s">
        <v>80</v>
      </c>
    </row>
    <row r="101" spans="2:7">
      <c r="B101" s="1" t="s">
        <v>78</v>
      </c>
      <c r="F101" s="7" t="s">
        <v>79</v>
      </c>
      <c r="G101" s="9">
        <v>1000</v>
      </c>
    </row>
    <row r="103" spans="2:7">
      <c r="B103" s="1" t="s">
        <v>81</v>
      </c>
    </row>
    <row r="104" spans="2:7">
      <c r="B104" s="1" t="s">
        <v>82</v>
      </c>
    </row>
    <row r="105" spans="2:7">
      <c r="B105" s="1" t="s">
        <v>83</v>
      </c>
      <c r="E105" s="1">
        <v>960</v>
      </c>
    </row>
    <row r="107" spans="2:7">
      <c r="B107" s="1" t="s">
        <v>84</v>
      </c>
    </row>
    <row r="109" spans="2:7">
      <c r="B109" s="1" t="s">
        <v>85</v>
      </c>
    </row>
    <row r="111" spans="2:7">
      <c r="B111" s="1" t="s">
        <v>86</v>
      </c>
    </row>
    <row r="113" spans="2:7">
      <c r="B113" s="11" t="s">
        <v>73</v>
      </c>
      <c r="C113" s="11" t="s">
        <v>87</v>
      </c>
      <c r="D113" s="12" t="s">
        <v>88</v>
      </c>
      <c r="E113" s="12" t="s">
        <v>89</v>
      </c>
      <c r="F113" s="11" t="s">
        <v>71</v>
      </c>
    </row>
    <row r="114" spans="2:7">
      <c r="B114" s="1">
        <v>0.143836304</v>
      </c>
      <c r="C114" s="1">
        <f>G98/B114</f>
        <v>903.80520344849799</v>
      </c>
      <c r="D114" s="1">
        <f>1-1/POWER(1+B114,G99)</f>
        <v>0.41582294588060109</v>
      </c>
      <c r="E114" s="1">
        <f>G101/POWER(1+B114,G99)</f>
        <v>584.17705411939892</v>
      </c>
      <c r="F114" s="1">
        <f>C114*D114+E114</f>
        <v>959.99999631956939</v>
      </c>
    </row>
    <row r="116" spans="2:7">
      <c r="B116" s="1" t="s">
        <v>91</v>
      </c>
    </row>
    <row r="118" spans="2:7">
      <c r="B118" s="1" t="s">
        <v>90</v>
      </c>
    </row>
    <row r="120" spans="2:7">
      <c r="B120" s="1" t="s">
        <v>92</v>
      </c>
      <c r="E120" s="1">
        <f>B114</f>
        <v>0.143836304</v>
      </c>
      <c r="F120" s="2">
        <f>ROUND(E120*100,2)</f>
        <v>14.38</v>
      </c>
      <c r="G120" s="2" t="s">
        <v>93</v>
      </c>
    </row>
    <row r="122" spans="2:7">
      <c r="B122" s="3" t="s">
        <v>94</v>
      </c>
    </row>
    <row r="124" spans="2:7">
      <c r="B124" s="1" t="s">
        <v>96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</dc:creator>
  <cp:lastModifiedBy>Cristobal</cp:lastModifiedBy>
  <dcterms:created xsi:type="dcterms:W3CDTF">2015-09-25T22:43:59Z</dcterms:created>
  <dcterms:modified xsi:type="dcterms:W3CDTF">2015-09-25T23:52:38Z</dcterms:modified>
</cp:coreProperties>
</file>