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2"/>
  </bookViews>
  <sheets>
    <sheet name="Materia" sheetId="1" r:id="rId1"/>
    <sheet name="Asistencia" sheetId="2" r:id="rId2"/>
    <sheet name="Trabajo" sheetId="3" r:id="rId3"/>
  </sheets>
  <calcPr calcId="145621"/>
</workbook>
</file>

<file path=xl/calcChain.xml><?xml version="1.0" encoding="utf-8"?>
<calcChain xmlns="http://schemas.openxmlformats.org/spreadsheetml/2006/main">
  <c r="G20" i="2" l="1"/>
  <c r="F20" i="2"/>
  <c r="E20" i="2"/>
  <c r="G29" i="3" l="1"/>
  <c r="E27" i="3"/>
  <c r="C27" i="3"/>
  <c r="D25" i="3"/>
  <c r="C25" i="3"/>
  <c r="D23" i="3"/>
  <c r="C23" i="3"/>
  <c r="E23" i="3" s="1"/>
  <c r="G23" i="3" s="1"/>
  <c r="D21" i="3"/>
  <c r="C21" i="3"/>
  <c r="D19" i="3"/>
  <c r="C19" i="3"/>
  <c r="H17" i="3"/>
  <c r="H15" i="3"/>
  <c r="G17" i="3"/>
  <c r="E17" i="3"/>
  <c r="D17" i="3"/>
  <c r="C17" i="3"/>
  <c r="G15" i="3"/>
  <c r="E15" i="3"/>
  <c r="E13" i="3"/>
  <c r="G13" i="3"/>
  <c r="D15" i="3"/>
  <c r="C15" i="3"/>
  <c r="D13" i="3"/>
  <c r="C13" i="3"/>
  <c r="D9" i="3"/>
  <c r="D10" i="3" s="1"/>
  <c r="D8" i="3"/>
  <c r="H8" i="3" s="1"/>
  <c r="G27" i="3" l="1"/>
  <c r="E25" i="3"/>
  <c r="G25" i="3" s="1"/>
  <c r="H23" i="3"/>
  <c r="E21" i="3"/>
  <c r="G21" i="3" s="1"/>
  <c r="E19" i="3"/>
  <c r="H19" i="3" s="1"/>
  <c r="H13" i="3"/>
  <c r="H25" i="3" l="1"/>
  <c r="H21" i="3"/>
  <c r="G19" i="3"/>
</calcChain>
</file>

<file path=xl/sharedStrings.xml><?xml version="1.0" encoding="utf-8"?>
<sst xmlns="http://schemas.openxmlformats.org/spreadsheetml/2006/main" count="146" uniqueCount="78">
  <si>
    <t>Agosto</t>
  </si>
  <si>
    <t>Septiembre</t>
  </si>
  <si>
    <t>Octubre</t>
  </si>
  <si>
    <t>Noviembre</t>
  </si>
  <si>
    <t>Diciembre</t>
  </si>
  <si>
    <t>Nr</t>
  </si>
  <si>
    <t>Fecha</t>
  </si>
  <si>
    <t>Materia</t>
  </si>
  <si>
    <t>Examen</t>
  </si>
  <si>
    <t>Asistencia en Porcentaje</t>
  </si>
  <si>
    <t>%</t>
  </si>
  <si>
    <t>Jueves</t>
  </si>
  <si>
    <t>Introducción - Sun Tzu - Arte de la Guerra - Capítulo 1</t>
  </si>
  <si>
    <t>Curso Estrategia Primavera 2013</t>
  </si>
  <si>
    <t>Marcha por la Educación</t>
  </si>
  <si>
    <t>Ivanna</t>
  </si>
  <si>
    <t>Jorge Eulogio</t>
  </si>
  <si>
    <t>Nicole</t>
  </si>
  <si>
    <t>Curso Estrategia Primavera 2013 - Lista de Asistencia</t>
  </si>
  <si>
    <t>Sun Tzu - Capítulo 1</t>
  </si>
  <si>
    <t>Los Impuestos  en Chile - FUT - Redistribución de los trabajos</t>
  </si>
  <si>
    <t xml:space="preserve">Nicole </t>
  </si>
  <si>
    <t>Forestal Cominco S.A. 39.254.440</t>
  </si>
  <si>
    <t>Forestal Constructora y Comercial del Pacífico Sur S.A. 38.432.339</t>
  </si>
  <si>
    <t>Forestal O'Higgins S.A. 13.976.744</t>
  </si>
  <si>
    <t>Cristóbal</t>
  </si>
  <si>
    <t>Determinar cuantas acciones de las empresa tiene Eliodoro Matte Larraín</t>
  </si>
  <si>
    <t>1.</t>
  </si>
  <si>
    <t>2.</t>
  </si>
  <si>
    <t>Todos los cálculos son con base 2010. (diciembre)</t>
  </si>
  <si>
    <t>3.</t>
  </si>
  <si>
    <t>Encontrar el monto del FUT de CMPC y tal vez de otras empresas.</t>
  </si>
  <si>
    <t>Iglesia Evangélica</t>
  </si>
  <si>
    <t>Semana Forestal</t>
  </si>
  <si>
    <t>18 de septiembre</t>
  </si>
  <si>
    <t>Presentación de Trabajos</t>
  </si>
  <si>
    <t>Seminario Impuestos y Pobreza</t>
  </si>
  <si>
    <t>El mínimo para aprobar es 80%, lo que significa venir a por lo menos a 10 clases.</t>
  </si>
  <si>
    <t>Tareas</t>
  </si>
  <si>
    <t>A)</t>
  </si>
  <si>
    <t>B)</t>
  </si>
  <si>
    <t>C)</t>
  </si>
  <si>
    <t>Jorge Reyes</t>
  </si>
  <si>
    <t xml:space="preserve">Entregar </t>
  </si>
  <si>
    <t>29 de noviembre</t>
  </si>
  <si>
    <t>Todos</t>
  </si>
  <si>
    <t>Para aprobar el curso deben entregar un informe sobre el Estudio de Caso el jueves 12 de diciembre.</t>
  </si>
  <si>
    <t>El enunciado se encuentra en U-Cursos (Trabajo del Curso)</t>
  </si>
  <si>
    <t>Informe sobre descripción del FUT en SII</t>
  </si>
  <si>
    <t>El formato de todos los informes escritos debe ser el que la Facultad exige para presentar la Memoria de Título</t>
  </si>
  <si>
    <t>DL 824 - Primera lectura</t>
  </si>
  <si>
    <t xml:space="preserve">Comentario Seminario Impuestos y Pobreza </t>
  </si>
  <si>
    <t>Avances sobre el FUT (Fondo de Utilidades Tributables)</t>
  </si>
  <si>
    <t>En</t>
  </si>
  <si>
    <t xml:space="preserve">     los días feriados o sin clases  </t>
  </si>
  <si>
    <t>CONTROL DE LECTURA "EL ARTE DE LA GUERRA" del MAESTRO SUN TZU (CAPITULOS 1 - 6)</t>
  </si>
  <si>
    <t>Es un tema difícil, por lo que se recomienda empezar desde ya su preparación y no dejarla para última hora.</t>
  </si>
  <si>
    <t>UTM=</t>
  </si>
  <si>
    <t xml:space="preserve"> - ¿qué tipo de contribuyente de este?</t>
  </si>
  <si>
    <t>en base al DL 824 actualizado</t>
  </si>
  <si>
    <t>Supuesto: sólo gana su sueldo</t>
  </si>
  <si>
    <t xml:space="preserve"> - ¿cómo calcular su "base imponible"</t>
  </si>
  <si>
    <t>¿Cuánto impuesto paga este sujeto ganando sólo el sueldito de 10 millones mensuales?</t>
  </si>
  <si>
    <t>¿?</t>
  </si>
  <si>
    <t>Paga de impuestos al año por su sueldo</t>
  </si>
  <si>
    <t>¿Qué pasa si tiene 10 millones de dólares para invertir?</t>
  </si>
  <si>
    <t>Tarea</t>
  </si>
  <si>
    <t>17 de noviembre</t>
  </si>
  <si>
    <t>Jorge</t>
  </si>
  <si>
    <t>1.  Hacer los cálculo de impuesto</t>
  </si>
  <si>
    <t>2.  Ponerle nombre a las columnas</t>
  </si>
  <si>
    <t xml:space="preserve">     base imponible y …</t>
  </si>
  <si>
    <t>3.  Revisar Título II y todo lo relacionado con tipos de contribuyente,</t>
  </si>
  <si>
    <t>PLAZO</t>
  </si>
  <si>
    <t>DURANTE LA CLASE</t>
  </si>
  <si>
    <t>JUEVES 21 de NOVIEMBRE</t>
  </si>
  <si>
    <t>AUSENCIA DEL PROFESOR</t>
  </si>
  <si>
    <t>Ausencia del 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</si>
</sst>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sz val="12"/>
      <color theme="1"/>
      <name val="Times New Roman"/>
      <family val="1"/>
    </font>
    <font>
      <sz val="28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9" xfId="0" applyFont="1" applyFill="1" applyBorder="1"/>
    <xf numFmtId="0" fontId="1" fillId="0" borderId="5" xfId="0" applyFont="1" applyBorder="1"/>
    <xf numFmtId="0" fontId="1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 applyAlignment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16" fontId="1" fillId="2" borderId="9" xfId="0" quotePrefix="1" applyNumberFormat="1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left"/>
    </xf>
    <xf numFmtId="4" fontId="1" fillId="0" borderId="0" xfId="0" applyNumberFormat="1" applyFont="1" applyBorder="1"/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3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/>
    <xf numFmtId="0" fontId="6" fillId="0" borderId="0" xfId="0" applyFont="1"/>
    <xf numFmtId="0" fontId="6" fillId="0" borderId="0" xfId="0" quotePrefix="1" applyFont="1"/>
    <xf numFmtId="0" fontId="1" fillId="0" borderId="0" xfId="0" applyFont="1" applyAlignment="1">
      <alignment horizontal="right"/>
    </xf>
    <xf numFmtId="0" fontId="6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3" fontId="5" fillId="0" borderId="1" xfId="0" applyNumberFormat="1" applyFont="1" applyBorder="1"/>
    <xf numFmtId="0" fontId="4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27</xdr:row>
      <xdr:rowOff>38101</xdr:rowOff>
    </xdr:from>
    <xdr:to>
      <xdr:col>6</xdr:col>
      <xdr:colOff>390525</xdr:colOff>
      <xdr:row>34</xdr:row>
      <xdr:rowOff>28575</xdr:rowOff>
    </xdr:to>
    <xdr:grpSp>
      <xdr:nvGrpSpPr>
        <xdr:cNvPr id="2" name="1 Grupo"/>
        <xdr:cNvGrpSpPr/>
      </xdr:nvGrpSpPr>
      <xdr:grpSpPr>
        <a:xfrm>
          <a:off x="936626" y="5810251"/>
          <a:ext cx="4381499" cy="1412874"/>
          <a:chOff x="1470026" y="5810251"/>
          <a:chExt cx="5283199" cy="1412874"/>
        </a:xfrm>
      </xdr:grpSpPr>
      <xdr:cxnSp macro="">
        <xdr:nvCxnSpPr>
          <xdr:cNvPr id="3" name="2 Conector recto"/>
          <xdr:cNvCxnSpPr/>
        </xdr:nvCxnSpPr>
        <xdr:spPr>
          <a:xfrm flipV="1">
            <a:off x="1774825" y="5915025"/>
            <a:ext cx="4616450" cy="1308100"/>
          </a:xfrm>
          <a:prstGeom prst="line">
            <a:avLst/>
          </a:prstGeom>
          <a:ln w="381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3 Conector recto"/>
          <xdr:cNvCxnSpPr/>
        </xdr:nvCxnSpPr>
        <xdr:spPr>
          <a:xfrm flipH="1" flipV="1">
            <a:off x="1470026" y="5810251"/>
            <a:ext cx="5283199" cy="1323974"/>
          </a:xfrm>
          <a:prstGeom prst="line">
            <a:avLst/>
          </a:prstGeom>
          <a:ln w="381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57150</xdr:colOff>
      <xdr:row>44</xdr:row>
      <xdr:rowOff>114300</xdr:rowOff>
    </xdr:from>
    <xdr:to>
      <xdr:col>4</xdr:col>
      <xdr:colOff>342899</xdr:colOff>
      <xdr:row>44</xdr:row>
      <xdr:rowOff>365124</xdr:rowOff>
    </xdr:to>
    <xdr:grpSp>
      <xdr:nvGrpSpPr>
        <xdr:cNvPr id="5" name="4 Grupo"/>
        <xdr:cNvGrpSpPr/>
      </xdr:nvGrpSpPr>
      <xdr:grpSpPr>
        <a:xfrm>
          <a:off x="1949450" y="9340850"/>
          <a:ext cx="1333499" cy="250824"/>
          <a:chOff x="1470026" y="5810251"/>
          <a:chExt cx="5283199" cy="1412874"/>
        </a:xfrm>
      </xdr:grpSpPr>
      <xdr:cxnSp macro="">
        <xdr:nvCxnSpPr>
          <xdr:cNvPr id="6" name="5 Conector recto"/>
          <xdr:cNvCxnSpPr/>
        </xdr:nvCxnSpPr>
        <xdr:spPr>
          <a:xfrm flipV="1">
            <a:off x="1774825" y="5915025"/>
            <a:ext cx="4616450" cy="1308100"/>
          </a:xfrm>
          <a:prstGeom prst="line">
            <a:avLst/>
          </a:prstGeom>
          <a:ln w="381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6 Conector recto"/>
          <xdr:cNvCxnSpPr/>
        </xdr:nvCxnSpPr>
        <xdr:spPr>
          <a:xfrm flipH="1" flipV="1">
            <a:off x="1470026" y="5810251"/>
            <a:ext cx="5283199" cy="1323974"/>
          </a:xfrm>
          <a:prstGeom prst="line">
            <a:avLst/>
          </a:prstGeom>
          <a:ln w="381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24" sqref="D24"/>
    </sheetView>
  </sheetViews>
  <sheetFormatPr baseColWidth="10" defaultRowHeight="15.75" x14ac:dyDescent="0.25"/>
  <cols>
    <col min="1" max="1" width="7.42578125" style="2" customWidth="1"/>
    <col min="2" max="2" width="11.42578125" style="2"/>
    <col min="3" max="3" width="11.42578125" style="1"/>
    <col min="4" max="4" width="14" style="1" customWidth="1"/>
    <col min="5" max="8" width="30.5703125" style="2" customWidth="1"/>
    <col min="9" max="16384" width="11.42578125" style="2"/>
  </cols>
  <sheetData>
    <row r="1" spans="1:8" ht="19.5" thickBot="1" x14ac:dyDescent="0.35">
      <c r="A1" s="59" t="s">
        <v>13</v>
      </c>
      <c r="B1" s="60"/>
      <c r="C1" s="60"/>
      <c r="D1" s="60"/>
      <c r="E1" s="60"/>
      <c r="F1" s="60"/>
      <c r="G1" s="60"/>
      <c r="H1" s="61"/>
    </row>
    <row r="2" spans="1:8" ht="16.5" thickBot="1" x14ac:dyDescent="0.3">
      <c r="A2" s="19" t="s">
        <v>5</v>
      </c>
      <c r="B2" s="62" t="s">
        <v>6</v>
      </c>
      <c r="C2" s="63"/>
      <c r="D2" s="64"/>
      <c r="E2" s="6" t="s">
        <v>7</v>
      </c>
      <c r="F2" s="6"/>
      <c r="G2" s="6"/>
      <c r="H2" s="9"/>
    </row>
    <row r="3" spans="1:8" x14ac:dyDescent="0.25">
      <c r="A3" s="17">
        <v>1</v>
      </c>
      <c r="B3" s="10" t="s">
        <v>11</v>
      </c>
      <c r="C3" s="3">
        <v>29</v>
      </c>
      <c r="D3" s="22" t="s">
        <v>0</v>
      </c>
      <c r="E3" s="4" t="s">
        <v>12</v>
      </c>
      <c r="F3" s="4"/>
      <c r="G3" s="4"/>
      <c r="H3" s="11"/>
    </row>
    <row r="4" spans="1:8" x14ac:dyDescent="0.25">
      <c r="A4" s="18"/>
      <c r="B4" s="12" t="s">
        <v>11</v>
      </c>
      <c r="C4" s="13">
        <v>5</v>
      </c>
      <c r="D4" s="23" t="s">
        <v>1</v>
      </c>
      <c r="E4" s="14" t="s">
        <v>14</v>
      </c>
      <c r="F4" s="14"/>
      <c r="G4" s="14"/>
      <c r="H4" s="15"/>
    </row>
    <row r="5" spans="1:8" x14ac:dyDescent="0.25">
      <c r="A5" s="17">
        <v>2</v>
      </c>
      <c r="B5" s="10" t="s">
        <v>11</v>
      </c>
      <c r="C5" s="3">
        <v>12</v>
      </c>
      <c r="D5" s="22" t="s">
        <v>1</v>
      </c>
      <c r="E5" s="4" t="s">
        <v>19</v>
      </c>
      <c r="F5" s="4"/>
      <c r="G5" s="4"/>
      <c r="H5" s="11"/>
    </row>
    <row r="6" spans="1:8" x14ac:dyDescent="0.25">
      <c r="A6" s="18"/>
      <c r="B6" s="12" t="s">
        <v>11</v>
      </c>
      <c r="C6" s="13">
        <v>19</v>
      </c>
      <c r="D6" s="23" t="s">
        <v>1</v>
      </c>
      <c r="E6" s="14"/>
      <c r="F6" s="14"/>
      <c r="G6" s="14"/>
      <c r="H6" s="15"/>
    </row>
    <row r="7" spans="1:8" x14ac:dyDescent="0.25">
      <c r="A7" s="17">
        <v>3</v>
      </c>
      <c r="B7" s="10" t="s">
        <v>11</v>
      </c>
      <c r="C7" s="3">
        <v>26</v>
      </c>
      <c r="D7" s="22" t="s">
        <v>1</v>
      </c>
      <c r="E7" s="4" t="s">
        <v>20</v>
      </c>
      <c r="F7" s="4"/>
      <c r="G7" s="4"/>
      <c r="H7" s="11"/>
    </row>
    <row r="8" spans="1:8" x14ac:dyDescent="0.25">
      <c r="A8" s="17">
        <v>4</v>
      </c>
      <c r="B8" s="10" t="s">
        <v>11</v>
      </c>
      <c r="C8" s="3">
        <v>3</v>
      </c>
      <c r="D8" s="22" t="s">
        <v>2</v>
      </c>
      <c r="E8" s="4" t="s">
        <v>52</v>
      </c>
      <c r="F8" s="4"/>
      <c r="G8" s="4"/>
      <c r="H8" s="11"/>
    </row>
    <row r="9" spans="1:8" x14ac:dyDescent="0.25">
      <c r="A9" s="17">
        <v>5</v>
      </c>
      <c r="B9" s="10" t="s">
        <v>11</v>
      </c>
      <c r="C9" s="3">
        <v>10</v>
      </c>
      <c r="D9" s="22" t="s">
        <v>2</v>
      </c>
      <c r="E9" s="4" t="s">
        <v>51</v>
      </c>
      <c r="F9" s="4"/>
      <c r="G9" s="4"/>
      <c r="H9" s="11"/>
    </row>
    <row r="10" spans="1:8" x14ac:dyDescent="0.25">
      <c r="A10" s="18"/>
      <c r="B10" s="12" t="s">
        <v>11</v>
      </c>
      <c r="C10" s="13">
        <v>17</v>
      </c>
      <c r="D10" s="23" t="s">
        <v>2</v>
      </c>
      <c r="E10" s="14"/>
      <c r="F10" s="14"/>
      <c r="G10" s="14"/>
      <c r="H10" s="15"/>
    </row>
    <row r="11" spans="1:8" x14ac:dyDescent="0.25">
      <c r="A11" s="17">
        <v>6</v>
      </c>
      <c r="B11" s="10" t="s">
        <v>11</v>
      </c>
      <c r="C11" s="3">
        <v>24</v>
      </c>
      <c r="D11" s="22" t="s">
        <v>2</v>
      </c>
      <c r="E11" s="4" t="s">
        <v>50</v>
      </c>
      <c r="F11" s="4"/>
      <c r="G11" s="4"/>
      <c r="H11" s="11"/>
    </row>
    <row r="12" spans="1:8" x14ac:dyDescent="0.25">
      <c r="A12" s="18"/>
      <c r="B12" s="12" t="s">
        <v>11</v>
      </c>
      <c r="C12" s="13">
        <v>31</v>
      </c>
      <c r="D12" s="23" t="s">
        <v>2</v>
      </c>
      <c r="E12" s="14"/>
      <c r="F12" s="14"/>
      <c r="G12" s="14"/>
      <c r="H12" s="15"/>
    </row>
    <row r="13" spans="1:8" x14ac:dyDescent="0.25">
      <c r="A13" s="17">
        <v>7</v>
      </c>
      <c r="B13" s="10" t="s">
        <v>11</v>
      </c>
      <c r="C13" s="3">
        <v>7</v>
      </c>
      <c r="D13" s="22" t="s">
        <v>3</v>
      </c>
      <c r="E13" s="4" t="s">
        <v>55</v>
      </c>
      <c r="F13" s="4"/>
      <c r="G13" s="4"/>
      <c r="H13" s="11"/>
    </row>
    <row r="14" spans="1:8" x14ac:dyDescent="0.25">
      <c r="A14" s="18"/>
      <c r="B14" s="12" t="s">
        <v>11</v>
      </c>
      <c r="C14" s="13">
        <v>14</v>
      </c>
      <c r="D14" s="23" t="s">
        <v>3</v>
      </c>
      <c r="E14" s="14" t="s">
        <v>76</v>
      </c>
      <c r="F14" s="14"/>
      <c r="G14" s="14"/>
      <c r="H14" s="15"/>
    </row>
    <row r="15" spans="1:8" x14ac:dyDescent="0.25">
      <c r="A15" s="17">
        <v>8</v>
      </c>
      <c r="B15" s="10" t="s">
        <v>11</v>
      </c>
      <c r="C15" s="3">
        <v>21</v>
      </c>
      <c r="D15" s="22" t="s">
        <v>3</v>
      </c>
      <c r="E15" s="4"/>
      <c r="F15" s="4"/>
      <c r="G15" s="4"/>
      <c r="H15" s="11"/>
    </row>
    <row r="16" spans="1:8" x14ac:dyDescent="0.25">
      <c r="A16" s="17">
        <v>9</v>
      </c>
      <c r="B16" s="10" t="s">
        <v>11</v>
      </c>
      <c r="C16" s="3">
        <v>28</v>
      </c>
      <c r="D16" s="22" t="s">
        <v>3</v>
      </c>
      <c r="E16" s="4"/>
      <c r="F16" s="4"/>
      <c r="G16" s="4"/>
      <c r="H16" s="11"/>
    </row>
    <row r="17" spans="1:8" ht="16.5" thickBot="1" x14ac:dyDescent="0.3">
      <c r="A17" s="17">
        <v>10</v>
      </c>
      <c r="B17" s="10" t="s">
        <v>11</v>
      </c>
      <c r="C17" s="3">
        <v>5</v>
      </c>
      <c r="D17" s="22" t="s">
        <v>4</v>
      </c>
      <c r="E17" s="6"/>
      <c r="F17" s="6"/>
      <c r="G17" s="6"/>
      <c r="H17" s="9"/>
    </row>
    <row r="18" spans="1:8" ht="16.5" thickBot="1" x14ac:dyDescent="0.3">
      <c r="A18" s="19">
        <v>11</v>
      </c>
      <c r="B18" s="20" t="s">
        <v>11</v>
      </c>
      <c r="C18" s="21">
        <v>12</v>
      </c>
      <c r="D18" s="24" t="s">
        <v>4</v>
      </c>
      <c r="E18" s="7" t="s">
        <v>8</v>
      </c>
      <c r="F18" s="7"/>
      <c r="G18" s="7"/>
      <c r="H18" s="16"/>
    </row>
    <row r="19" spans="1:8" x14ac:dyDescent="0.25">
      <c r="A19" s="1"/>
      <c r="B19" s="1"/>
    </row>
    <row r="20" spans="1:8" x14ac:dyDescent="0.25">
      <c r="A20" s="1"/>
      <c r="B20" s="1" t="s">
        <v>53</v>
      </c>
      <c r="C20" s="38"/>
      <c r="D20" s="39" t="s">
        <v>54</v>
      </c>
    </row>
    <row r="21" spans="1:8" x14ac:dyDescent="0.25">
      <c r="B21" s="1"/>
    </row>
    <row r="22" spans="1:8" x14ac:dyDescent="0.25">
      <c r="B22" s="1"/>
    </row>
    <row r="23" spans="1:8" x14ac:dyDescent="0.25">
      <c r="B23" s="1"/>
    </row>
  </sheetData>
  <mergeCells count="2">
    <mergeCell ref="A1:H1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opLeftCell="A46" zoomScale="150" zoomScaleNormal="150" workbookViewId="0">
      <selection activeCell="G45" sqref="G45"/>
    </sheetView>
  </sheetViews>
  <sheetFormatPr baseColWidth="10" defaultRowHeight="15.75" x14ac:dyDescent="0.25"/>
  <cols>
    <col min="1" max="1" width="4.28515625" style="4" customWidth="1"/>
    <col min="2" max="2" width="9.5703125" style="4" customWidth="1"/>
    <col min="3" max="3" width="14.42578125" style="3" customWidth="1"/>
    <col min="4" max="4" width="15.7109375" style="3" customWidth="1"/>
    <col min="5" max="5" width="13.5703125" style="4" customWidth="1"/>
    <col min="6" max="6" width="16.140625" style="4" customWidth="1"/>
    <col min="7" max="7" width="9.42578125" style="4" customWidth="1"/>
    <col min="8" max="8" width="31.42578125" style="4" customWidth="1"/>
    <col min="9" max="9" width="19" style="4" customWidth="1"/>
    <col min="10" max="16384" width="11.42578125" style="4"/>
  </cols>
  <sheetData>
    <row r="1" spans="1:8" ht="23.25" thickBot="1" x14ac:dyDescent="0.35">
      <c r="A1" s="75" t="s">
        <v>18</v>
      </c>
      <c r="B1" s="76"/>
      <c r="C1" s="76"/>
      <c r="D1" s="76"/>
      <c r="E1" s="76"/>
      <c r="F1" s="76"/>
      <c r="G1" s="76"/>
      <c r="H1" s="77"/>
    </row>
    <row r="2" spans="1:8" ht="16.5" thickBot="1" x14ac:dyDescent="0.3">
      <c r="A2" s="71" t="s">
        <v>5</v>
      </c>
      <c r="B2" s="72" t="s">
        <v>6</v>
      </c>
      <c r="C2" s="73"/>
      <c r="D2" s="74"/>
      <c r="E2" s="71" t="s">
        <v>15</v>
      </c>
      <c r="F2" s="71" t="s">
        <v>16</v>
      </c>
      <c r="G2" s="71" t="s">
        <v>17</v>
      </c>
      <c r="H2" s="11"/>
    </row>
    <row r="3" spans="1:8" x14ac:dyDescent="0.25">
      <c r="A3" s="17">
        <v>1</v>
      </c>
      <c r="B3" s="10" t="s">
        <v>11</v>
      </c>
      <c r="C3" s="3">
        <v>29</v>
      </c>
      <c r="D3" s="22" t="s">
        <v>0</v>
      </c>
      <c r="E3" s="17">
        <v>0</v>
      </c>
      <c r="F3" s="17">
        <v>0</v>
      </c>
      <c r="G3" s="17">
        <v>1</v>
      </c>
      <c r="H3" s="11"/>
    </row>
    <row r="4" spans="1:8" x14ac:dyDescent="0.25">
      <c r="A4" s="18"/>
      <c r="B4" s="12" t="s">
        <v>11</v>
      </c>
      <c r="C4" s="13">
        <v>5</v>
      </c>
      <c r="D4" s="23" t="s">
        <v>1</v>
      </c>
      <c r="E4" s="18"/>
      <c r="F4" s="18"/>
      <c r="G4" s="18"/>
      <c r="H4" s="15" t="s">
        <v>14</v>
      </c>
    </row>
    <row r="5" spans="1:8" x14ac:dyDescent="0.25">
      <c r="A5" s="17">
        <v>2</v>
      </c>
      <c r="B5" s="10" t="s">
        <v>11</v>
      </c>
      <c r="C5" s="3">
        <v>12</v>
      </c>
      <c r="D5" s="22" t="s">
        <v>1</v>
      </c>
      <c r="E5" s="17">
        <v>1</v>
      </c>
      <c r="F5" s="17">
        <v>0</v>
      </c>
      <c r="G5" s="17">
        <v>1</v>
      </c>
      <c r="H5" s="11"/>
    </row>
    <row r="6" spans="1:8" x14ac:dyDescent="0.25">
      <c r="A6" s="18"/>
      <c r="B6" s="12" t="s">
        <v>11</v>
      </c>
      <c r="C6" s="13">
        <v>19</v>
      </c>
      <c r="D6" s="23" t="s">
        <v>1</v>
      </c>
      <c r="E6" s="18"/>
      <c r="F6" s="18"/>
      <c r="G6" s="18"/>
      <c r="H6" s="32" t="s">
        <v>34</v>
      </c>
    </row>
    <row r="7" spans="1:8" x14ac:dyDescent="0.25">
      <c r="A7" s="17">
        <v>3</v>
      </c>
      <c r="B7" s="10" t="s">
        <v>11</v>
      </c>
      <c r="C7" s="3">
        <v>26</v>
      </c>
      <c r="D7" s="22" t="s">
        <v>1</v>
      </c>
      <c r="E7" s="17">
        <v>1</v>
      </c>
      <c r="F7" s="17">
        <v>0</v>
      </c>
      <c r="G7" s="17">
        <v>0</v>
      </c>
      <c r="H7" s="11"/>
    </row>
    <row r="8" spans="1:8" x14ac:dyDescent="0.25">
      <c r="A8" s="17">
        <v>4</v>
      </c>
      <c r="B8" s="10" t="s">
        <v>11</v>
      </c>
      <c r="C8" s="3">
        <v>3</v>
      </c>
      <c r="D8" s="22" t="s">
        <v>2</v>
      </c>
      <c r="E8" s="17">
        <v>0</v>
      </c>
      <c r="F8" s="17">
        <v>0</v>
      </c>
      <c r="G8" s="17">
        <v>1</v>
      </c>
      <c r="H8" s="11"/>
    </row>
    <row r="9" spans="1:8" x14ac:dyDescent="0.25">
      <c r="A9" s="17">
        <v>5</v>
      </c>
      <c r="B9" s="10" t="s">
        <v>11</v>
      </c>
      <c r="C9" s="3">
        <v>10</v>
      </c>
      <c r="D9" s="22" t="s">
        <v>2</v>
      </c>
      <c r="E9" s="17">
        <v>0</v>
      </c>
      <c r="F9" s="17">
        <v>2</v>
      </c>
      <c r="G9" s="17">
        <v>1</v>
      </c>
      <c r="H9" s="15" t="s">
        <v>36</v>
      </c>
    </row>
    <row r="10" spans="1:8" x14ac:dyDescent="0.25">
      <c r="A10" s="18"/>
      <c r="B10" s="12" t="s">
        <v>11</v>
      </c>
      <c r="C10" s="13">
        <v>17</v>
      </c>
      <c r="D10" s="23" t="s">
        <v>2</v>
      </c>
      <c r="E10" s="18"/>
      <c r="F10" s="18"/>
      <c r="G10" s="18"/>
      <c r="H10" s="15" t="s">
        <v>33</v>
      </c>
    </row>
    <row r="11" spans="1:8" x14ac:dyDescent="0.25">
      <c r="A11" s="17">
        <v>6</v>
      </c>
      <c r="B11" s="10" t="s">
        <v>11</v>
      </c>
      <c r="C11" s="3">
        <v>24</v>
      </c>
      <c r="D11" s="22" t="s">
        <v>2</v>
      </c>
      <c r="E11" s="17">
        <v>0</v>
      </c>
      <c r="F11" s="17">
        <v>1</v>
      </c>
      <c r="G11" s="17">
        <v>0</v>
      </c>
      <c r="H11" s="11"/>
    </row>
    <row r="12" spans="1:8" x14ac:dyDescent="0.25">
      <c r="A12" s="18"/>
      <c r="B12" s="12" t="s">
        <v>11</v>
      </c>
      <c r="C12" s="13">
        <v>31</v>
      </c>
      <c r="D12" s="23" t="s">
        <v>2</v>
      </c>
      <c r="E12" s="18"/>
      <c r="F12" s="18"/>
      <c r="G12" s="18"/>
      <c r="H12" s="15" t="s">
        <v>32</v>
      </c>
    </row>
    <row r="13" spans="1:8" x14ac:dyDescent="0.25">
      <c r="A13" s="17">
        <v>7</v>
      </c>
      <c r="B13" s="10" t="s">
        <v>11</v>
      </c>
      <c r="C13" s="3">
        <v>7</v>
      </c>
      <c r="D13" s="22" t="s">
        <v>3</v>
      </c>
      <c r="E13" s="17"/>
      <c r="F13" s="17"/>
      <c r="G13" s="17"/>
      <c r="H13" s="11"/>
    </row>
    <row r="14" spans="1:8" x14ac:dyDescent="0.25">
      <c r="A14" s="17">
        <v>8</v>
      </c>
      <c r="B14" s="10" t="s">
        <v>11</v>
      </c>
      <c r="C14" s="13">
        <v>14</v>
      </c>
      <c r="D14" s="23" t="s">
        <v>3</v>
      </c>
      <c r="E14" s="18"/>
      <c r="F14" s="18"/>
      <c r="G14" s="18"/>
      <c r="H14" s="15" t="s">
        <v>77</v>
      </c>
    </row>
    <row r="15" spans="1:8" x14ac:dyDescent="0.25">
      <c r="A15" s="17">
        <v>9</v>
      </c>
      <c r="B15" s="10" t="s">
        <v>11</v>
      </c>
      <c r="C15" s="3">
        <v>21</v>
      </c>
      <c r="D15" s="22" t="s">
        <v>3</v>
      </c>
      <c r="E15" s="17"/>
      <c r="F15" s="17"/>
      <c r="G15" s="17"/>
      <c r="H15" s="11"/>
    </row>
    <row r="16" spans="1:8" x14ac:dyDescent="0.25">
      <c r="A16" s="17">
        <v>10</v>
      </c>
      <c r="B16" s="10" t="s">
        <v>11</v>
      </c>
      <c r="C16" s="3">
        <v>28</v>
      </c>
      <c r="D16" s="22" t="s">
        <v>3</v>
      </c>
      <c r="E16" s="17"/>
      <c r="F16" s="17"/>
      <c r="G16" s="17"/>
      <c r="H16" s="11"/>
    </row>
    <row r="17" spans="1:8" x14ac:dyDescent="0.25">
      <c r="A17" s="17">
        <v>11</v>
      </c>
      <c r="B17" s="10" t="s">
        <v>11</v>
      </c>
      <c r="C17" s="3">
        <v>5</v>
      </c>
      <c r="D17" s="22" t="s">
        <v>4</v>
      </c>
      <c r="E17" s="17"/>
      <c r="F17" s="17"/>
      <c r="G17" s="17"/>
      <c r="H17" s="11"/>
    </row>
    <row r="18" spans="1:8" ht="16.5" thickBot="1" x14ac:dyDescent="0.3">
      <c r="A18" s="18">
        <v>12</v>
      </c>
      <c r="B18" s="33" t="s">
        <v>11</v>
      </c>
      <c r="C18" s="34">
        <v>12</v>
      </c>
      <c r="D18" s="35" t="s">
        <v>4</v>
      </c>
      <c r="E18" s="36"/>
      <c r="F18" s="36"/>
      <c r="G18" s="36"/>
      <c r="H18" s="15" t="s">
        <v>35</v>
      </c>
    </row>
    <row r="19" spans="1:8" ht="16.5" thickBot="1" x14ac:dyDescent="0.3">
      <c r="A19" s="10"/>
      <c r="B19" s="3"/>
      <c r="E19" s="3"/>
      <c r="F19" s="3"/>
      <c r="G19" s="3"/>
      <c r="H19" s="11"/>
    </row>
    <row r="20" spans="1:8" ht="16.5" thickBot="1" x14ac:dyDescent="0.3">
      <c r="A20" s="10"/>
      <c r="B20" s="3"/>
      <c r="D20" s="25" t="s">
        <v>9</v>
      </c>
      <c r="E20" s="19">
        <f>ROUND((SUM(E3:E18)/11)*100,0)</f>
        <v>18</v>
      </c>
      <c r="F20" s="19">
        <f>ROUND((SUM(F3:F18)/11)*100,0)</f>
        <v>27</v>
      </c>
      <c r="G20" s="19">
        <f>ROUND((SUM(G3:G18)/11)*100,0)</f>
        <v>36</v>
      </c>
      <c r="H20" s="27" t="s">
        <v>10</v>
      </c>
    </row>
    <row r="21" spans="1:8" x14ac:dyDescent="0.25">
      <c r="A21" s="26"/>
      <c r="B21" s="3"/>
      <c r="H21" s="11"/>
    </row>
    <row r="22" spans="1:8" x14ac:dyDescent="0.25">
      <c r="A22" s="26"/>
      <c r="B22" s="3"/>
      <c r="D22" s="4"/>
      <c r="H22" s="11"/>
    </row>
    <row r="23" spans="1:8" ht="18.75" x14ac:dyDescent="0.3">
      <c r="A23" s="65" t="s">
        <v>37</v>
      </c>
      <c r="B23" s="66"/>
      <c r="C23" s="66"/>
      <c r="D23" s="66"/>
      <c r="E23" s="66"/>
      <c r="F23" s="66"/>
      <c r="G23" s="66"/>
      <c r="H23" s="11"/>
    </row>
    <row r="24" spans="1:8" ht="16.5" thickBot="1" x14ac:dyDescent="0.3">
      <c r="A24" s="8"/>
      <c r="B24" s="6"/>
      <c r="C24" s="5"/>
      <c r="D24" s="5"/>
      <c r="E24" s="6"/>
      <c r="F24" s="6"/>
      <c r="G24" s="6"/>
      <c r="H24" s="9"/>
    </row>
    <row r="27" spans="1:8" ht="25.5" x14ac:dyDescent="0.35">
      <c r="B27" s="30" t="s">
        <v>38</v>
      </c>
    </row>
    <row r="28" spans="1:8" x14ac:dyDescent="0.25">
      <c r="B28" s="37" t="s">
        <v>39</v>
      </c>
      <c r="C28" s="29" t="s">
        <v>27</v>
      </c>
      <c r="D28" s="28" t="s">
        <v>29</v>
      </c>
      <c r="E28" s="3"/>
    </row>
    <row r="29" spans="1:8" x14ac:dyDescent="0.25">
      <c r="B29" s="37"/>
      <c r="C29" s="29" t="s">
        <v>28</v>
      </c>
      <c r="D29" s="28" t="s">
        <v>26</v>
      </c>
      <c r="E29" s="3"/>
    </row>
    <row r="30" spans="1:8" x14ac:dyDescent="0.25">
      <c r="B30" s="37"/>
      <c r="C30" s="29"/>
      <c r="D30" s="3" t="s">
        <v>21</v>
      </c>
      <c r="E30" s="4" t="s">
        <v>23</v>
      </c>
    </row>
    <row r="31" spans="1:8" x14ac:dyDescent="0.25">
      <c r="B31" s="37"/>
      <c r="C31" s="29"/>
      <c r="D31" s="3" t="s">
        <v>15</v>
      </c>
      <c r="E31" s="4" t="s">
        <v>22</v>
      </c>
    </row>
    <row r="32" spans="1:8" x14ac:dyDescent="0.25">
      <c r="B32" s="37"/>
      <c r="C32" s="29"/>
      <c r="D32" s="3" t="s">
        <v>25</v>
      </c>
      <c r="E32" s="4" t="s">
        <v>24</v>
      </c>
    </row>
    <row r="33" spans="2:8" x14ac:dyDescent="0.25">
      <c r="B33" s="37"/>
      <c r="C33" s="29" t="s">
        <v>30</v>
      </c>
      <c r="D33" s="28" t="s">
        <v>31</v>
      </c>
      <c r="E33" s="3"/>
    </row>
    <row r="34" spans="2:8" x14ac:dyDescent="0.25">
      <c r="B34" s="37"/>
      <c r="C34" s="29"/>
      <c r="E34" s="3"/>
    </row>
    <row r="35" spans="2:8" x14ac:dyDescent="0.25">
      <c r="B35" s="37"/>
      <c r="C35" s="29"/>
      <c r="E35" s="3"/>
    </row>
    <row r="36" spans="2:8" x14ac:dyDescent="0.25">
      <c r="B36" s="37" t="s">
        <v>40</v>
      </c>
      <c r="C36" s="29" t="s">
        <v>42</v>
      </c>
      <c r="D36" s="28" t="s">
        <v>43</v>
      </c>
      <c r="E36" s="31" t="s">
        <v>44</v>
      </c>
      <c r="G36" s="4" t="s">
        <v>48</v>
      </c>
    </row>
    <row r="37" spans="2:8" x14ac:dyDescent="0.25">
      <c r="B37" s="37"/>
      <c r="D37" s="28"/>
    </row>
    <row r="38" spans="2:8" x14ac:dyDescent="0.25">
      <c r="B38" s="37" t="s">
        <v>41</v>
      </c>
      <c r="C38" s="29" t="s">
        <v>45</v>
      </c>
    </row>
    <row r="39" spans="2:8" x14ac:dyDescent="0.25">
      <c r="B39" s="37"/>
      <c r="C39" s="28" t="s">
        <v>46</v>
      </c>
    </row>
    <row r="40" spans="2:8" x14ac:dyDescent="0.25">
      <c r="B40" s="37"/>
      <c r="C40" s="28" t="s">
        <v>56</v>
      </c>
    </row>
    <row r="41" spans="2:8" x14ac:dyDescent="0.25">
      <c r="B41" s="37"/>
      <c r="C41" s="28" t="s">
        <v>47</v>
      </c>
      <c r="D41" s="28"/>
    </row>
    <row r="42" spans="2:8" x14ac:dyDescent="0.25">
      <c r="B42" s="37"/>
      <c r="C42" s="28"/>
      <c r="D42" s="28"/>
    </row>
    <row r="43" spans="2:8" x14ac:dyDescent="0.25">
      <c r="B43" s="37"/>
      <c r="C43" s="31" t="s">
        <v>49</v>
      </c>
    </row>
    <row r="44" spans="2:8" x14ac:dyDescent="0.25">
      <c r="B44" s="37"/>
      <c r="D44" s="28"/>
    </row>
    <row r="45" spans="2:8" ht="30" x14ac:dyDescent="0.4">
      <c r="B45" s="37"/>
      <c r="C45" s="68" t="s">
        <v>66</v>
      </c>
      <c r="D45" s="58" t="s">
        <v>67</v>
      </c>
      <c r="E45" s="58"/>
    </row>
    <row r="46" spans="2:8" x14ac:dyDescent="0.25">
      <c r="B46" s="37"/>
      <c r="D46" s="40"/>
      <c r="E46" s="40"/>
      <c r="F46" s="40"/>
      <c r="H46" s="42"/>
    </row>
    <row r="47" spans="2:8" x14ac:dyDescent="0.25">
      <c r="B47" s="37"/>
      <c r="D47" s="40" t="s">
        <v>17</v>
      </c>
      <c r="E47" s="42">
        <v>12000000</v>
      </c>
      <c r="F47" s="42"/>
    </row>
    <row r="48" spans="2:8" x14ac:dyDescent="0.25">
      <c r="B48" s="37"/>
      <c r="D48" s="40" t="s">
        <v>68</v>
      </c>
      <c r="E48" s="42">
        <v>15000000</v>
      </c>
      <c r="F48" s="40"/>
    </row>
    <row r="49" spans="2:9" x14ac:dyDescent="0.25">
      <c r="B49" s="37"/>
      <c r="D49" s="40" t="s">
        <v>15</v>
      </c>
      <c r="E49" s="42">
        <v>20000000</v>
      </c>
      <c r="F49" s="40"/>
    </row>
    <row r="50" spans="2:9" x14ac:dyDescent="0.25">
      <c r="B50" s="37"/>
      <c r="D50" s="43"/>
      <c r="E50" s="42"/>
      <c r="F50" s="42"/>
    </row>
    <row r="51" spans="2:9" x14ac:dyDescent="0.25">
      <c r="B51" s="37"/>
      <c r="D51" s="43" t="s">
        <v>69</v>
      </c>
      <c r="F51" s="44"/>
    </row>
    <row r="52" spans="2:9" x14ac:dyDescent="0.25">
      <c r="B52" s="37"/>
      <c r="D52" s="43" t="s">
        <v>70</v>
      </c>
      <c r="E52" s="42"/>
      <c r="F52" s="42"/>
      <c r="I52" s="42"/>
    </row>
    <row r="53" spans="2:9" x14ac:dyDescent="0.25">
      <c r="B53" s="37"/>
      <c r="D53" s="43" t="s">
        <v>72</v>
      </c>
      <c r="E53" s="44"/>
      <c r="F53" s="42"/>
      <c r="G53" s="41"/>
    </row>
    <row r="54" spans="2:9" x14ac:dyDescent="0.25">
      <c r="B54" s="37"/>
      <c r="D54" s="43" t="s">
        <v>71</v>
      </c>
      <c r="E54" s="42"/>
      <c r="F54" s="42"/>
      <c r="H54" s="42"/>
    </row>
    <row r="55" spans="2:9" x14ac:dyDescent="0.25">
      <c r="D55" s="43"/>
      <c r="E55" s="42"/>
      <c r="F55" s="42"/>
    </row>
    <row r="56" spans="2:9" s="67" customFormat="1" ht="30" x14ac:dyDescent="0.4">
      <c r="C56" s="68" t="s">
        <v>73</v>
      </c>
      <c r="D56" s="69" t="s">
        <v>75</v>
      </c>
      <c r="E56" s="70"/>
      <c r="F56" s="70"/>
    </row>
    <row r="57" spans="2:9" ht="30" x14ac:dyDescent="0.4">
      <c r="C57" s="68"/>
      <c r="D57" s="69" t="s">
        <v>74</v>
      </c>
      <c r="E57" s="42"/>
      <c r="F57" s="42"/>
    </row>
    <row r="58" spans="2:9" x14ac:dyDescent="0.25">
      <c r="D58" s="43"/>
      <c r="E58" s="42"/>
      <c r="F58" s="42"/>
    </row>
    <row r="59" spans="2:9" x14ac:dyDescent="0.25">
      <c r="D59" s="43"/>
      <c r="E59" s="42"/>
      <c r="F59" s="42"/>
    </row>
    <row r="60" spans="2:9" x14ac:dyDescent="0.25">
      <c r="D60" s="43"/>
      <c r="E60" s="42"/>
      <c r="F60" s="42"/>
    </row>
    <row r="61" spans="2:9" x14ac:dyDescent="0.25">
      <c r="D61" s="43"/>
      <c r="E61" s="42"/>
      <c r="F61" s="42"/>
    </row>
    <row r="62" spans="2:9" x14ac:dyDescent="0.25">
      <c r="D62" s="43"/>
      <c r="E62" s="42"/>
      <c r="F62" s="42"/>
    </row>
    <row r="63" spans="2:9" x14ac:dyDescent="0.25">
      <c r="D63" s="43"/>
      <c r="E63" s="42"/>
      <c r="F63" s="42"/>
    </row>
    <row r="64" spans="2:9" x14ac:dyDescent="0.25">
      <c r="D64" s="43"/>
      <c r="E64" s="42"/>
      <c r="F64" s="42"/>
    </row>
    <row r="65" spans="4:6" x14ac:dyDescent="0.25">
      <c r="D65" s="43"/>
      <c r="E65" s="42"/>
      <c r="F65" s="42"/>
    </row>
    <row r="66" spans="4:6" x14ac:dyDescent="0.25">
      <c r="D66" s="43"/>
      <c r="E66" s="42"/>
      <c r="F66" s="42"/>
    </row>
    <row r="67" spans="4:6" x14ac:dyDescent="0.25">
      <c r="D67" s="43"/>
      <c r="E67" s="42"/>
      <c r="F67" s="42"/>
    </row>
    <row r="68" spans="4:6" x14ac:dyDescent="0.25">
      <c r="D68" s="43"/>
      <c r="E68" s="42"/>
      <c r="F68" s="42"/>
    </row>
    <row r="69" spans="4:6" x14ac:dyDescent="0.25">
      <c r="D69" s="43"/>
      <c r="E69" s="42"/>
      <c r="F69" s="42"/>
    </row>
    <row r="70" spans="4:6" x14ac:dyDescent="0.25">
      <c r="D70" s="43"/>
      <c r="E70" s="42"/>
      <c r="F70" s="42"/>
    </row>
    <row r="71" spans="4:6" x14ac:dyDescent="0.25">
      <c r="D71" s="43"/>
      <c r="E71" s="42"/>
      <c r="F71" s="42"/>
    </row>
    <row r="72" spans="4:6" x14ac:dyDescent="0.25">
      <c r="D72" s="28"/>
    </row>
    <row r="73" spans="4:6" x14ac:dyDescent="0.25">
      <c r="D73" s="28"/>
    </row>
    <row r="74" spans="4:6" x14ac:dyDescent="0.25">
      <c r="D74" s="28"/>
    </row>
    <row r="75" spans="4:6" x14ac:dyDescent="0.25">
      <c r="D75" s="28"/>
    </row>
    <row r="76" spans="4:6" x14ac:dyDescent="0.25">
      <c r="D76" s="28"/>
    </row>
    <row r="77" spans="4:6" x14ac:dyDescent="0.25">
      <c r="D77" s="28"/>
    </row>
    <row r="78" spans="4:6" x14ac:dyDescent="0.25">
      <c r="D78" s="28"/>
    </row>
    <row r="79" spans="4:6" x14ac:dyDescent="0.25">
      <c r="D79" s="28"/>
    </row>
    <row r="80" spans="4:6" x14ac:dyDescent="0.25">
      <c r="D80" s="28"/>
    </row>
    <row r="81" spans="4:4" x14ac:dyDescent="0.25">
      <c r="D81" s="28"/>
    </row>
    <row r="82" spans="4:4" x14ac:dyDescent="0.25">
      <c r="D82" s="28"/>
    </row>
    <row r="83" spans="4:4" x14ac:dyDescent="0.25">
      <c r="D83" s="28"/>
    </row>
    <row r="84" spans="4:4" x14ac:dyDescent="0.25">
      <c r="D84" s="28"/>
    </row>
    <row r="85" spans="4:4" x14ac:dyDescent="0.25">
      <c r="D85" s="28"/>
    </row>
    <row r="86" spans="4:4" x14ac:dyDescent="0.25">
      <c r="D86" s="28"/>
    </row>
    <row r="87" spans="4:4" x14ac:dyDescent="0.25">
      <c r="D87" s="28"/>
    </row>
    <row r="88" spans="4:4" x14ac:dyDescent="0.25">
      <c r="D88" s="28"/>
    </row>
    <row r="89" spans="4:4" x14ac:dyDescent="0.25">
      <c r="D89" s="28"/>
    </row>
    <row r="90" spans="4:4" x14ac:dyDescent="0.25">
      <c r="D90" s="28"/>
    </row>
    <row r="91" spans="4:4" x14ac:dyDescent="0.25">
      <c r="D91" s="28"/>
    </row>
    <row r="92" spans="4:4" x14ac:dyDescent="0.25">
      <c r="D92" s="28"/>
    </row>
    <row r="93" spans="4:4" x14ac:dyDescent="0.25">
      <c r="D93" s="28"/>
    </row>
    <row r="94" spans="4:4" x14ac:dyDescent="0.25">
      <c r="D94" s="28"/>
    </row>
    <row r="95" spans="4:4" x14ac:dyDescent="0.25">
      <c r="D95" s="28"/>
    </row>
    <row r="96" spans="4:4" x14ac:dyDescent="0.25">
      <c r="D96" s="28"/>
    </row>
    <row r="97" spans="4:4" x14ac:dyDescent="0.25">
      <c r="D97" s="28"/>
    </row>
    <row r="98" spans="4:4" x14ac:dyDescent="0.25">
      <c r="D98" s="28"/>
    </row>
    <row r="99" spans="4:4" x14ac:dyDescent="0.25">
      <c r="D99" s="28"/>
    </row>
    <row r="100" spans="4:4" x14ac:dyDescent="0.25">
      <c r="D100" s="28"/>
    </row>
    <row r="101" spans="4:4" x14ac:dyDescent="0.25">
      <c r="D101" s="28"/>
    </row>
    <row r="102" spans="4:4" x14ac:dyDescent="0.25">
      <c r="D102" s="28"/>
    </row>
    <row r="103" spans="4:4" x14ac:dyDescent="0.25">
      <c r="D103" s="28"/>
    </row>
    <row r="104" spans="4:4" x14ac:dyDescent="0.25">
      <c r="D104" s="28"/>
    </row>
    <row r="105" spans="4:4" x14ac:dyDescent="0.25">
      <c r="D105" s="28"/>
    </row>
    <row r="106" spans="4:4" x14ac:dyDescent="0.25">
      <c r="D106" s="28"/>
    </row>
    <row r="107" spans="4:4" x14ac:dyDescent="0.25">
      <c r="D107" s="28"/>
    </row>
    <row r="108" spans="4:4" x14ac:dyDescent="0.25">
      <c r="D108" s="28"/>
    </row>
    <row r="109" spans="4:4" x14ac:dyDescent="0.25">
      <c r="D109" s="28"/>
    </row>
    <row r="110" spans="4:4" x14ac:dyDescent="0.25">
      <c r="D110" s="28"/>
    </row>
    <row r="111" spans="4:4" x14ac:dyDescent="0.25">
      <c r="D111" s="28"/>
    </row>
    <row r="112" spans="4:4" x14ac:dyDescent="0.25">
      <c r="D112" s="28"/>
    </row>
    <row r="113" spans="4:4" x14ac:dyDescent="0.25">
      <c r="D113" s="28"/>
    </row>
    <row r="114" spans="4:4" x14ac:dyDescent="0.25">
      <c r="D114" s="28"/>
    </row>
    <row r="115" spans="4:4" x14ac:dyDescent="0.25">
      <c r="D115" s="28"/>
    </row>
    <row r="116" spans="4:4" x14ac:dyDescent="0.25">
      <c r="D116" s="28"/>
    </row>
    <row r="117" spans="4:4" x14ac:dyDescent="0.25">
      <c r="D117" s="28"/>
    </row>
    <row r="118" spans="4:4" x14ac:dyDescent="0.25">
      <c r="D118" s="28"/>
    </row>
    <row r="119" spans="4:4" x14ac:dyDescent="0.25">
      <c r="D119" s="28"/>
    </row>
    <row r="120" spans="4:4" x14ac:dyDescent="0.25">
      <c r="D120" s="28"/>
    </row>
    <row r="121" spans="4:4" x14ac:dyDescent="0.25">
      <c r="D121" s="28"/>
    </row>
    <row r="122" spans="4:4" x14ac:dyDescent="0.25">
      <c r="D122" s="28"/>
    </row>
    <row r="123" spans="4:4" x14ac:dyDescent="0.25">
      <c r="D123" s="28"/>
    </row>
    <row r="124" spans="4:4" x14ac:dyDescent="0.25">
      <c r="D124" s="28"/>
    </row>
    <row r="125" spans="4:4" x14ac:dyDescent="0.25">
      <c r="D125" s="28"/>
    </row>
    <row r="126" spans="4:4" x14ac:dyDescent="0.25">
      <c r="D126" s="28"/>
    </row>
    <row r="127" spans="4:4" x14ac:dyDescent="0.25">
      <c r="D127" s="28"/>
    </row>
    <row r="128" spans="4:4" x14ac:dyDescent="0.25">
      <c r="D128" s="28"/>
    </row>
    <row r="129" spans="4:4" x14ac:dyDescent="0.25">
      <c r="D129" s="28"/>
    </row>
    <row r="130" spans="4:4" x14ac:dyDescent="0.25">
      <c r="D130" s="28"/>
    </row>
    <row r="131" spans="4:4" x14ac:dyDescent="0.25">
      <c r="D131" s="28"/>
    </row>
    <row r="132" spans="4:4" x14ac:dyDescent="0.25">
      <c r="D132" s="28"/>
    </row>
    <row r="133" spans="4:4" x14ac:dyDescent="0.25">
      <c r="D133" s="28"/>
    </row>
    <row r="134" spans="4:4" x14ac:dyDescent="0.25">
      <c r="D134" s="28"/>
    </row>
    <row r="135" spans="4:4" x14ac:dyDescent="0.25">
      <c r="D135" s="28"/>
    </row>
    <row r="136" spans="4:4" x14ac:dyDescent="0.25">
      <c r="D136" s="28"/>
    </row>
    <row r="137" spans="4:4" x14ac:dyDescent="0.25">
      <c r="D137" s="28"/>
    </row>
    <row r="138" spans="4:4" x14ac:dyDescent="0.25">
      <c r="D138" s="28"/>
    </row>
    <row r="139" spans="4:4" x14ac:dyDescent="0.25">
      <c r="D139" s="28"/>
    </row>
    <row r="140" spans="4:4" x14ac:dyDescent="0.25">
      <c r="D140" s="28"/>
    </row>
    <row r="141" spans="4:4" x14ac:dyDescent="0.25">
      <c r="D141" s="28"/>
    </row>
    <row r="142" spans="4:4" x14ac:dyDescent="0.25">
      <c r="D142" s="28"/>
    </row>
    <row r="143" spans="4:4" x14ac:dyDescent="0.25">
      <c r="D143" s="28"/>
    </row>
    <row r="144" spans="4:4" x14ac:dyDescent="0.25">
      <c r="D144" s="28"/>
    </row>
    <row r="145" spans="4:4" x14ac:dyDescent="0.25">
      <c r="D145" s="28"/>
    </row>
    <row r="146" spans="4:4" x14ac:dyDescent="0.25">
      <c r="D146" s="28"/>
    </row>
    <row r="147" spans="4:4" x14ac:dyDescent="0.25">
      <c r="D147" s="28"/>
    </row>
    <row r="148" spans="4:4" x14ac:dyDescent="0.25">
      <c r="D148" s="28"/>
    </row>
    <row r="149" spans="4:4" x14ac:dyDescent="0.25">
      <c r="D149" s="28"/>
    </row>
    <row r="150" spans="4:4" x14ac:dyDescent="0.25">
      <c r="D150" s="28"/>
    </row>
    <row r="151" spans="4:4" x14ac:dyDescent="0.25">
      <c r="D151" s="28"/>
    </row>
    <row r="152" spans="4:4" x14ac:dyDescent="0.25">
      <c r="D152" s="28"/>
    </row>
    <row r="153" spans="4:4" x14ac:dyDescent="0.25">
      <c r="D153" s="28"/>
    </row>
    <row r="154" spans="4:4" x14ac:dyDescent="0.25">
      <c r="D154" s="28"/>
    </row>
    <row r="155" spans="4:4" x14ac:dyDescent="0.25">
      <c r="D155" s="28"/>
    </row>
    <row r="156" spans="4:4" x14ac:dyDescent="0.25">
      <c r="D156" s="28"/>
    </row>
    <row r="157" spans="4:4" x14ac:dyDescent="0.25">
      <c r="D157" s="28"/>
    </row>
    <row r="158" spans="4:4" x14ac:dyDescent="0.25">
      <c r="D158" s="28"/>
    </row>
    <row r="159" spans="4:4" x14ac:dyDescent="0.25">
      <c r="D159" s="28"/>
    </row>
    <row r="160" spans="4:4" x14ac:dyDescent="0.25">
      <c r="D160" s="28"/>
    </row>
    <row r="161" spans="4:4" x14ac:dyDescent="0.25">
      <c r="D161" s="28"/>
    </row>
    <row r="162" spans="4:4" x14ac:dyDescent="0.25">
      <c r="D162" s="28"/>
    </row>
    <row r="163" spans="4:4" x14ac:dyDescent="0.25">
      <c r="D163" s="28"/>
    </row>
    <row r="164" spans="4:4" x14ac:dyDescent="0.25">
      <c r="D164" s="28"/>
    </row>
    <row r="165" spans="4:4" x14ac:dyDescent="0.25">
      <c r="D165" s="28"/>
    </row>
    <row r="166" spans="4:4" x14ac:dyDescent="0.25">
      <c r="D166" s="28"/>
    </row>
    <row r="167" spans="4:4" x14ac:dyDescent="0.25">
      <c r="D167" s="28"/>
    </row>
    <row r="168" spans="4:4" x14ac:dyDescent="0.25">
      <c r="D168" s="28"/>
    </row>
    <row r="169" spans="4:4" x14ac:dyDescent="0.25">
      <c r="D169" s="28"/>
    </row>
    <row r="170" spans="4:4" x14ac:dyDescent="0.25">
      <c r="D170" s="28"/>
    </row>
    <row r="171" spans="4:4" x14ac:dyDescent="0.25">
      <c r="D171" s="28"/>
    </row>
    <row r="172" spans="4:4" x14ac:dyDescent="0.25">
      <c r="D172" s="28"/>
    </row>
    <row r="173" spans="4:4" x14ac:dyDescent="0.25">
      <c r="D173" s="28"/>
    </row>
    <row r="174" spans="4:4" x14ac:dyDescent="0.25">
      <c r="D174" s="28"/>
    </row>
    <row r="175" spans="4:4" x14ac:dyDescent="0.25">
      <c r="D175" s="28"/>
    </row>
    <row r="176" spans="4:4" x14ac:dyDescent="0.25">
      <c r="D176" s="28"/>
    </row>
    <row r="177" spans="4:4" x14ac:dyDescent="0.25">
      <c r="D177" s="28"/>
    </row>
    <row r="178" spans="4:4" x14ac:dyDescent="0.25">
      <c r="D178" s="28"/>
    </row>
    <row r="179" spans="4:4" x14ac:dyDescent="0.25">
      <c r="D179" s="28"/>
    </row>
    <row r="180" spans="4:4" x14ac:dyDescent="0.25">
      <c r="D180" s="28"/>
    </row>
    <row r="181" spans="4:4" x14ac:dyDescent="0.25">
      <c r="D181" s="28"/>
    </row>
  </sheetData>
  <mergeCells count="3">
    <mergeCell ref="B2:D2"/>
    <mergeCell ref="A23:G23"/>
    <mergeCell ref="A1:H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146" zoomScaleNormal="146" workbookViewId="0">
      <selection activeCell="E10" sqref="E10"/>
    </sheetView>
  </sheetViews>
  <sheetFormatPr baseColWidth="10" defaultRowHeight="15.75" x14ac:dyDescent="0.25"/>
  <cols>
    <col min="1" max="3" width="11.42578125" style="2"/>
    <col min="4" max="4" width="15.140625" style="2" customWidth="1"/>
    <col min="5" max="5" width="13.28515625" style="50" bestFit="1" customWidth="1"/>
    <col min="6" max="6" width="11.42578125" style="2"/>
    <col min="7" max="7" width="20.5703125" style="2" customWidth="1"/>
    <col min="8" max="8" width="16.7109375" style="2" customWidth="1"/>
    <col min="9" max="9" width="12.42578125" style="2" bestFit="1" customWidth="1"/>
    <col min="10" max="16384" width="11.42578125" style="2"/>
  </cols>
  <sheetData>
    <row r="1" spans="1:8" x14ac:dyDescent="0.25">
      <c r="B1" s="2" t="s">
        <v>60</v>
      </c>
    </row>
    <row r="2" spans="1:8" x14ac:dyDescent="0.25">
      <c r="B2" s="51" t="s">
        <v>62</v>
      </c>
    </row>
    <row r="3" spans="1:8" x14ac:dyDescent="0.25">
      <c r="B3" s="49" t="s">
        <v>58</v>
      </c>
      <c r="E3" s="42" t="s">
        <v>59</v>
      </c>
    </row>
    <row r="4" spans="1:8" x14ac:dyDescent="0.25">
      <c r="B4" s="52" t="s">
        <v>61</v>
      </c>
      <c r="E4" s="42" t="s">
        <v>59</v>
      </c>
    </row>
    <row r="5" spans="1:8" x14ac:dyDescent="0.25">
      <c r="B5" s="51"/>
    </row>
    <row r="6" spans="1:8" x14ac:dyDescent="0.25">
      <c r="B6" s="51"/>
    </row>
    <row r="7" spans="1:8" ht="27" customHeight="1" thickBot="1" x14ac:dyDescent="0.55000000000000004">
      <c r="B7" s="54"/>
      <c r="C7" s="6"/>
      <c r="D7" s="6"/>
      <c r="E7" s="55" t="s">
        <v>63</v>
      </c>
      <c r="F7" s="55" t="s">
        <v>63</v>
      </c>
      <c r="G7" s="55" t="s">
        <v>63</v>
      </c>
      <c r="H7" s="55" t="s">
        <v>63</v>
      </c>
    </row>
    <row r="8" spans="1:8" x14ac:dyDescent="0.25">
      <c r="B8" s="40">
        <v>10000000</v>
      </c>
      <c r="C8" s="40">
        <v>12</v>
      </c>
      <c r="D8" s="40">
        <f>B8*C8</f>
        <v>120000000</v>
      </c>
      <c r="E8" s="42"/>
      <c r="F8" s="4"/>
      <c r="H8" s="42">
        <f>D8</f>
        <v>120000000</v>
      </c>
    </row>
    <row r="9" spans="1:8" x14ac:dyDescent="0.25">
      <c r="A9" s="53" t="s">
        <v>57</v>
      </c>
      <c r="B9" s="40">
        <v>36000</v>
      </c>
      <c r="C9" s="42">
        <v>12</v>
      </c>
      <c r="D9" s="42">
        <f>B9*C9</f>
        <v>432000</v>
      </c>
      <c r="E9" s="42"/>
      <c r="F9" s="4"/>
      <c r="G9" s="4"/>
      <c r="H9" s="4"/>
    </row>
    <row r="10" spans="1:8" x14ac:dyDescent="0.25">
      <c r="B10" s="43">
        <v>150</v>
      </c>
      <c r="C10" s="42"/>
      <c r="D10" s="40">
        <f>B10*D9</f>
        <v>64800000</v>
      </c>
      <c r="E10" s="42"/>
      <c r="F10" s="4"/>
      <c r="G10" s="4"/>
      <c r="H10" s="4"/>
    </row>
    <row r="11" spans="1:8" ht="16.5" thickBot="1" x14ac:dyDescent="0.3">
      <c r="B11" s="45"/>
      <c r="C11" s="46"/>
      <c r="D11" s="46"/>
      <c r="E11" s="46"/>
      <c r="F11" s="6"/>
      <c r="G11" s="6"/>
      <c r="H11" s="6"/>
    </row>
    <row r="12" spans="1:8" x14ac:dyDescent="0.25">
      <c r="B12" s="43"/>
      <c r="C12" s="4">
        <v>0</v>
      </c>
      <c r="D12" s="44">
        <v>13.5</v>
      </c>
      <c r="E12" s="42"/>
      <c r="F12" s="4"/>
      <c r="G12" s="4"/>
      <c r="H12" s="4"/>
    </row>
    <row r="13" spans="1:8" ht="16.5" thickBot="1" x14ac:dyDescent="0.3">
      <c r="B13" s="45"/>
      <c r="C13" s="46">
        <f>$D$9*C12</f>
        <v>0</v>
      </c>
      <c r="D13" s="46">
        <f>$D$9*D12</f>
        <v>5832000</v>
      </c>
      <c r="E13" s="46">
        <f>D13-C13</f>
        <v>5832000</v>
      </c>
      <c r="F13" s="48">
        <v>0</v>
      </c>
      <c r="G13" s="47">
        <f>D13*F13</f>
        <v>0</v>
      </c>
      <c r="H13" s="46">
        <f>H8-D13</f>
        <v>114168000</v>
      </c>
    </row>
    <row r="14" spans="1:8" x14ac:dyDescent="0.25">
      <c r="B14" s="43"/>
      <c r="C14" s="44">
        <v>13.5</v>
      </c>
      <c r="D14" s="42">
        <v>30</v>
      </c>
      <c r="G14" s="4"/>
      <c r="H14" s="4"/>
    </row>
    <row r="15" spans="1:8" ht="16.5" thickBot="1" x14ac:dyDescent="0.3">
      <c r="B15" s="45"/>
      <c r="C15" s="46">
        <f>$D$9*C14</f>
        <v>5832000</v>
      </c>
      <c r="D15" s="46">
        <f>$D$9*D14</f>
        <v>12960000</v>
      </c>
      <c r="E15" s="46">
        <f>D15-C15</f>
        <v>7128000</v>
      </c>
      <c r="F15" s="48">
        <v>0.04</v>
      </c>
      <c r="G15" s="46">
        <f>E15*F15</f>
        <v>285120</v>
      </c>
      <c r="H15" s="46">
        <f>H13-E15</f>
        <v>107040000</v>
      </c>
    </row>
    <row r="16" spans="1:8" x14ac:dyDescent="0.25">
      <c r="C16" s="42">
        <v>30</v>
      </c>
      <c r="D16" s="42">
        <v>50</v>
      </c>
      <c r="E16" s="42"/>
      <c r="F16" s="4"/>
      <c r="G16" s="4"/>
      <c r="H16" s="4"/>
    </row>
    <row r="17" spans="2:9" ht="16.5" thickBot="1" x14ac:dyDescent="0.3">
      <c r="B17" s="6"/>
      <c r="C17" s="46">
        <f>$D$9*C16</f>
        <v>12960000</v>
      </c>
      <c r="D17" s="46">
        <f>$D$9*D16</f>
        <v>21600000</v>
      </c>
      <c r="E17" s="46">
        <f>D17-C17</f>
        <v>8640000</v>
      </c>
      <c r="F17" s="6">
        <v>0.08</v>
      </c>
      <c r="G17" s="46">
        <f>E17*F17</f>
        <v>691200</v>
      </c>
      <c r="H17" s="46">
        <f>H15-E17</f>
        <v>98400000</v>
      </c>
    </row>
    <row r="18" spans="2:9" x14ac:dyDescent="0.25">
      <c r="C18" s="42">
        <v>50</v>
      </c>
      <c r="D18" s="42">
        <v>70</v>
      </c>
      <c r="E18" s="42"/>
      <c r="F18" s="4"/>
      <c r="G18" s="4"/>
      <c r="H18" s="4"/>
    </row>
    <row r="19" spans="2:9" ht="16.5" thickBot="1" x14ac:dyDescent="0.3">
      <c r="B19" s="6"/>
      <c r="C19" s="46">
        <f>$D$9*C18</f>
        <v>21600000</v>
      </c>
      <c r="D19" s="46">
        <f>$D$9*D18</f>
        <v>30240000</v>
      </c>
      <c r="E19" s="46">
        <f>D19-C19</f>
        <v>8640000</v>
      </c>
      <c r="F19" s="6">
        <v>0.13500000000000001</v>
      </c>
      <c r="G19" s="46">
        <f>E19*F19</f>
        <v>1166400</v>
      </c>
      <c r="H19" s="46">
        <f>H17-E19</f>
        <v>89760000</v>
      </c>
    </row>
    <row r="20" spans="2:9" x14ac:dyDescent="0.25">
      <c r="C20" s="42">
        <v>70</v>
      </c>
      <c r="D20" s="42">
        <v>90</v>
      </c>
      <c r="E20" s="42"/>
      <c r="F20" s="4"/>
      <c r="G20" s="4"/>
      <c r="H20" s="4"/>
    </row>
    <row r="21" spans="2:9" ht="16.5" thickBot="1" x14ac:dyDescent="0.3">
      <c r="B21" s="6"/>
      <c r="C21" s="46">
        <f>$D$9*C20</f>
        <v>30240000</v>
      </c>
      <c r="D21" s="46">
        <f>$D$9*D20</f>
        <v>38880000</v>
      </c>
      <c r="E21" s="46">
        <f>D21-C21</f>
        <v>8640000</v>
      </c>
      <c r="F21" s="6">
        <v>0.23</v>
      </c>
      <c r="G21" s="46">
        <f>E21*F21</f>
        <v>1987200</v>
      </c>
      <c r="H21" s="46">
        <f>H19-E21</f>
        <v>81120000</v>
      </c>
    </row>
    <row r="22" spans="2:9" x14ac:dyDescent="0.25">
      <c r="C22" s="42">
        <v>90</v>
      </c>
      <c r="D22" s="42">
        <v>120</v>
      </c>
      <c r="E22" s="42"/>
      <c r="F22" s="4"/>
      <c r="G22" s="4"/>
      <c r="H22" s="4"/>
    </row>
    <row r="23" spans="2:9" ht="16.5" thickBot="1" x14ac:dyDescent="0.3">
      <c r="B23" s="6"/>
      <c r="C23" s="46">
        <f>$D$9*C22</f>
        <v>38880000</v>
      </c>
      <c r="D23" s="46">
        <f>$D$9*D22</f>
        <v>51840000</v>
      </c>
      <c r="E23" s="46">
        <f>D23-C23</f>
        <v>12960000</v>
      </c>
      <c r="F23" s="6">
        <v>0.30399999999999999</v>
      </c>
      <c r="G23" s="46">
        <f>E23*F23</f>
        <v>3939840</v>
      </c>
      <c r="H23" s="46">
        <f>H21-E23</f>
        <v>68160000</v>
      </c>
    </row>
    <row r="24" spans="2:9" x14ac:dyDescent="0.25">
      <c r="C24" s="42">
        <v>120</v>
      </c>
      <c r="D24" s="42">
        <v>150</v>
      </c>
      <c r="E24" s="42"/>
      <c r="F24" s="4"/>
      <c r="G24" s="4"/>
      <c r="H24" s="4"/>
    </row>
    <row r="25" spans="2:9" ht="16.5" thickBot="1" x14ac:dyDescent="0.3">
      <c r="B25" s="6"/>
      <c r="C25" s="46">
        <f>$D$9*C24</f>
        <v>51840000</v>
      </c>
      <c r="D25" s="46">
        <f>$D$9*D24</f>
        <v>64800000</v>
      </c>
      <c r="E25" s="46">
        <f>D25-C25</f>
        <v>12960000</v>
      </c>
      <c r="F25" s="6">
        <v>0.35499999999999998</v>
      </c>
      <c r="G25" s="46">
        <f>E25*F25</f>
        <v>4600800</v>
      </c>
      <c r="H25" s="46">
        <f>H23-E25</f>
        <v>55200000</v>
      </c>
    </row>
    <row r="26" spans="2:9" x14ac:dyDescent="0.25">
      <c r="C26" s="42">
        <v>150</v>
      </c>
      <c r="D26" s="42"/>
      <c r="E26" s="42"/>
      <c r="F26" s="4"/>
      <c r="G26" s="4"/>
      <c r="H26" s="4"/>
    </row>
    <row r="27" spans="2:9" ht="16.5" thickBot="1" x14ac:dyDescent="0.3">
      <c r="B27" s="6"/>
      <c r="C27" s="46">
        <f>$D$9*C26</f>
        <v>64800000</v>
      </c>
      <c r="D27" s="46"/>
      <c r="E27" s="46">
        <f>C27</f>
        <v>64800000</v>
      </c>
      <c r="F27" s="6">
        <v>0.4</v>
      </c>
      <c r="G27" s="46">
        <f>E27*F27</f>
        <v>25920000</v>
      </c>
      <c r="H27" s="46"/>
      <c r="I27" s="50"/>
    </row>
    <row r="29" spans="2:9" ht="26.25" thickBot="1" x14ac:dyDescent="0.4">
      <c r="B29" s="2" t="s">
        <v>64</v>
      </c>
      <c r="G29" s="57">
        <f>SUM(G12:G27)</f>
        <v>38590560</v>
      </c>
      <c r="H29" s="42"/>
    </row>
    <row r="31" spans="2:9" ht="19.5" x14ac:dyDescent="0.35">
      <c r="B31" s="5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Materia</vt:lpstr>
      <vt:lpstr>Asistencia</vt:lpstr>
      <vt:lpstr>Trabajo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2013-09-02T16:12:30Z</dcterms:created>
  <dcterms:modified xsi:type="dcterms:W3CDTF">2013-11-19T03:38:06Z</dcterms:modified>
</cp:coreProperties>
</file>