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580" windowHeight="6540"/>
  </bookViews>
  <sheets>
    <sheet name="Problema" sheetId="3" r:id="rId1"/>
  </sheets>
  <calcPr calcId="125725"/>
</workbook>
</file>

<file path=xl/calcChain.xml><?xml version="1.0" encoding="utf-8"?>
<calcChain xmlns="http://schemas.openxmlformats.org/spreadsheetml/2006/main">
  <c r="B19" i="3"/>
  <c r="C19"/>
  <c r="D19"/>
  <c r="B23"/>
  <c r="C23"/>
  <c r="D23"/>
  <c r="E23"/>
  <c r="F23" s="1"/>
  <c r="C29"/>
  <c r="F19" l="1"/>
  <c r="F37" s="1"/>
  <c r="B29"/>
  <c r="D29" s="1"/>
  <c r="F29" s="1"/>
</calcChain>
</file>

<file path=xl/sharedStrings.xml><?xml version="1.0" encoding="utf-8"?>
<sst xmlns="http://schemas.openxmlformats.org/spreadsheetml/2006/main" count="52" uniqueCount="52">
  <si>
    <t>D</t>
  </si>
  <si>
    <r>
      <t>r</t>
    </r>
    <r>
      <rPr>
        <vertAlign val="subscript"/>
        <sz val="12"/>
        <rFont val="Times New Roman"/>
        <family val="1"/>
      </rPr>
      <t>m</t>
    </r>
    <r>
      <rPr>
        <sz val="12"/>
        <rFont val="Times New Roman"/>
        <family val="1"/>
      </rPr>
      <t xml:space="preserve"> - r</t>
    </r>
    <r>
      <rPr>
        <vertAlign val="subscript"/>
        <sz val="12"/>
        <rFont val="Times New Roman"/>
        <family val="1"/>
      </rPr>
      <t xml:space="preserve">f </t>
    </r>
  </si>
  <si>
    <r>
      <t>r</t>
    </r>
    <r>
      <rPr>
        <vertAlign val="subscript"/>
        <sz val="12"/>
        <rFont val="Times New Roman"/>
        <family val="1"/>
      </rPr>
      <t xml:space="preserve"> free</t>
    </r>
  </si>
  <si>
    <r>
      <t>b</t>
    </r>
    <r>
      <rPr>
        <sz val="12"/>
        <rFont val="Times New Roman"/>
        <family val="1"/>
      </rPr>
      <t xml:space="preserve"> (beta)</t>
    </r>
  </si>
  <si>
    <t>P / V</t>
  </si>
  <si>
    <r>
      <t>r</t>
    </r>
    <r>
      <rPr>
        <vertAlign val="sub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</t>
    </r>
  </si>
  <si>
    <r>
      <t>a)</t>
    </r>
    <r>
      <rPr>
        <sz val="12"/>
        <rFont val="Times New Roman"/>
        <family val="1"/>
      </rPr>
      <t xml:space="preserve">  Costo Oportunidad del Capital (de las acciones sin deuda) </t>
    </r>
  </si>
  <si>
    <r>
      <t>b)</t>
    </r>
    <r>
      <rPr>
        <sz val="12"/>
        <rFont val="Times New Roman"/>
        <family val="1"/>
      </rPr>
      <t xml:space="preserve">  Beta de la deuda</t>
    </r>
  </si>
  <si>
    <r>
      <t xml:space="preserve">c) </t>
    </r>
    <r>
      <rPr>
        <sz val="12"/>
        <rFont val="Times New Roman"/>
        <family val="1"/>
      </rPr>
      <t>Costo Oportunidad del Capital (acciones después de la deuda) = r</t>
    </r>
    <r>
      <rPr>
        <vertAlign val="subscript"/>
        <sz val="12"/>
        <rFont val="Times New Roman"/>
        <family val="1"/>
      </rPr>
      <t>acciones</t>
    </r>
  </si>
  <si>
    <t xml:space="preserve">     D / V</t>
  </si>
  <si>
    <r>
      <t xml:space="preserve">     CCMP  =  (D/V) * r</t>
    </r>
    <r>
      <rPr>
        <vertAlign val="sub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  +  (P/V) * r</t>
    </r>
    <r>
      <rPr>
        <vertAlign val="subscript"/>
        <sz val="12"/>
        <rFont val="Times New Roman"/>
        <family val="1"/>
      </rPr>
      <t>acciones</t>
    </r>
    <r>
      <rPr>
        <sz val="12"/>
        <rFont val="Times New Roman"/>
        <family val="1"/>
      </rPr>
      <t xml:space="preserve">    =  0,14</t>
    </r>
  </si>
  <si>
    <t xml:space="preserve">     (el costo de capital de los activos no cambia con la deuda)</t>
  </si>
  <si>
    <r>
      <t xml:space="preserve">    r</t>
    </r>
    <r>
      <rPr>
        <vertAlign val="subscript"/>
        <sz val="12"/>
        <rFont val="Times New Roman"/>
        <family val="1"/>
      </rPr>
      <t>acciones</t>
    </r>
    <r>
      <rPr>
        <sz val="12"/>
        <rFont val="Times New Roman"/>
        <family val="1"/>
      </rPr>
      <t xml:space="preserve"> =</t>
    </r>
  </si>
  <si>
    <r>
      <t xml:space="preserve">     r </t>
    </r>
    <r>
      <rPr>
        <vertAlign val="sub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  = r</t>
    </r>
    <r>
      <rPr>
        <vertAlign val="subscript"/>
        <sz val="12"/>
        <rFont val="Times New Roman"/>
        <family val="1"/>
      </rPr>
      <t>f</t>
    </r>
    <r>
      <rPr>
        <sz val="12"/>
        <rFont val="Times New Roman"/>
        <family val="1"/>
      </rPr>
      <t xml:space="preserve">   +  </t>
    </r>
    <r>
      <rPr>
        <sz val="12"/>
        <rFont val="Symbol"/>
        <family val="1"/>
        <charset val="2"/>
      </rPr>
      <t>b</t>
    </r>
    <r>
      <rPr>
        <vertAlign val="subscript"/>
        <sz val="12"/>
        <rFont val="Times New Roman"/>
        <family val="1"/>
      </rPr>
      <t xml:space="preserve">D * </t>
    </r>
    <r>
      <rPr>
        <sz val="12"/>
        <rFont val="Times New Roman"/>
        <family val="1"/>
      </rPr>
      <t>( r</t>
    </r>
    <r>
      <rPr>
        <vertAlign val="subscript"/>
        <sz val="12"/>
        <rFont val="Times New Roman"/>
        <family val="1"/>
      </rPr>
      <t>m</t>
    </r>
    <r>
      <rPr>
        <sz val="12"/>
        <rFont val="Times New Roman"/>
        <family val="1"/>
      </rPr>
      <t xml:space="preserve">  -  r</t>
    </r>
    <r>
      <rPr>
        <vertAlign val="subscript"/>
        <sz val="12"/>
        <rFont val="Times New Roman"/>
        <family val="1"/>
      </rPr>
      <t xml:space="preserve">f  </t>
    </r>
    <r>
      <rPr>
        <sz val="12"/>
        <rFont val="Times New Roman"/>
        <family val="1"/>
      </rPr>
      <t xml:space="preserve">)   --&gt;  </t>
    </r>
    <r>
      <rPr>
        <sz val="12"/>
        <rFont val="Symbol"/>
        <family val="1"/>
        <charset val="2"/>
      </rPr>
      <t>b</t>
    </r>
    <r>
      <rPr>
        <vertAlign val="sub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= (  r</t>
    </r>
    <r>
      <rPr>
        <vertAlign val="sub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- r</t>
    </r>
    <r>
      <rPr>
        <vertAlign val="subscript"/>
        <sz val="12"/>
        <rFont val="Times New Roman"/>
        <family val="1"/>
      </rPr>
      <t xml:space="preserve">f </t>
    </r>
    <r>
      <rPr>
        <sz val="12"/>
        <rFont val="Times New Roman"/>
        <family val="1"/>
      </rPr>
      <t xml:space="preserve">   )  /  (r</t>
    </r>
    <r>
      <rPr>
        <vertAlign val="subscript"/>
        <sz val="12"/>
        <rFont val="Times New Roman"/>
        <family val="1"/>
      </rPr>
      <t>m</t>
    </r>
    <r>
      <rPr>
        <sz val="12"/>
        <rFont val="Times New Roman"/>
        <family val="1"/>
      </rPr>
      <t xml:space="preserve"> - r</t>
    </r>
    <r>
      <rPr>
        <vertAlign val="subscript"/>
        <sz val="12"/>
        <rFont val="Times New Roman"/>
        <family val="1"/>
      </rPr>
      <t>f</t>
    </r>
    <r>
      <rPr>
        <sz val="12"/>
        <rFont val="Times New Roman"/>
        <family val="1"/>
      </rPr>
      <t xml:space="preserve"> )</t>
    </r>
  </si>
  <si>
    <r>
      <t xml:space="preserve">     b</t>
    </r>
    <r>
      <rPr>
        <vertAlign val="subscript"/>
        <sz val="12"/>
        <rFont val="Times New Roman"/>
        <family val="1"/>
      </rPr>
      <t>D</t>
    </r>
    <r>
      <rPr>
        <sz val="12"/>
        <rFont val="Times New Roman"/>
        <family val="1"/>
      </rPr>
      <t xml:space="preserve">  =</t>
    </r>
  </si>
  <si>
    <r>
      <t xml:space="preserve">    CC  =  r </t>
    </r>
    <r>
      <rPr>
        <vertAlign val="subscript"/>
        <sz val="12"/>
        <rFont val="Times New Roman"/>
        <family val="1"/>
      </rPr>
      <t>esperada</t>
    </r>
  </si>
  <si>
    <t>d) CCMP</t>
  </si>
  <si>
    <t xml:space="preserve">     El CCMP no cambia con el endeudamiento; corresponde a la </t>
  </si>
  <si>
    <t xml:space="preserve">     El riesgo del negocio no depende de la deuda de una empresa </t>
  </si>
  <si>
    <t xml:space="preserve">     en particular. La deuda afecta al capital que ponen los accionsitas,</t>
  </si>
  <si>
    <t xml:space="preserve">     rentabilidad exigida a los activos de acuerdo al riesgo del negocio.</t>
  </si>
  <si>
    <t xml:space="preserve">     esto es, el patrimonio.</t>
  </si>
  <si>
    <t xml:space="preserve">     CCMP (antes deuda)  = CCMP (después de deuda)  =  </t>
  </si>
  <si>
    <t>e) Interpretación de los resultados:</t>
  </si>
  <si>
    <t xml:space="preserve">    a)   El costo de oportunidad del capital es la rentabilidad que exigen los</t>
  </si>
  <si>
    <t xml:space="preserve">          accionistas a los activos cuando no hay deuda, que depende de la </t>
  </si>
  <si>
    <t xml:space="preserve">          rentabilidad libre de riesgo, de la prima de mercado y principalmente</t>
  </si>
  <si>
    <r>
      <t xml:space="preserve">         del </t>
    </r>
    <r>
      <rPr>
        <sz val="12"/>
        <rFont val="Symbol"/>
        <family val="1"/>
        <charset val="2"/>
      </rPr>
      <t>b</t>
    </r>
    <r>
      <rPr>
        <sz val="12"/>
        <rFont val="Times New Roman"/>
        <family val="1"/>
      </rPr>
      <t xml:space="preserve"> de los activos. En caso sin deuda es igual al CCMP.</t>
    </r>
  </si>
  <si>
    <r>
      <t xml:space="preserve">    b)   El </t>
    </r>
    <r>
      <rPr>
        <sz val="12"/>
        <rFont val="Symbol"/>
        <family val="1"/>
        <charset val="2"/>
      </rPr>
      <t xml:space="preserve">b </t>
    </r>
    <r>
      <rPr>
        <sz val="12"/>
        <rFont val="Times New Roman"/>
        <family val="1"/>
      </rPr>
      <t>de la deuda corresponde a la sensibilidad de la deuda al riesgo.</t>
    </r>
  </si>
  <si>
    <r>
      <t xml:space="preserve">          En general, los </t>
    </r>
    <r>
      <rPr>
        <sz val="12"/>
        <rFont val="Symbol"/>
        <family val="1"/>
        <charset val="2"/>
      </rPr>
      <t>b</t>
    </r>
    <r>
      <rPr>
        <sz val="12"/>
        <rFont val="Times New Roman"/>
        <family val="1"/>
      </rPr>
      <t xml:space="preserve"> de las deudas son pequeños y menores que el </t>
    </r>
    <r>
      <rPr>
        <sz val="12"/>
        <rFont val="Symbol"/>
        <family val="1"/>
        <charset val="2"/>
      </rPr>
      <t>b</t>
    </r>
    <r>
      <rPr>
        <sz val="12"/>
        <rFont val="Times New Roman"/>
        <family val="1"/>
      </rPr>
      <t xml:space="preserve"> de los</t>
    </r>
  </si>
  <si>
    <t xml:space="preserve">          accionistas.</t>
  </si>
  <si>
    <t xml:space="preserve">    c)   El costo de oportunidad después de endeudarse sube, pues lo que  </t>
  </si>
  <si>
    <t xml:space="preserve">          ganan los accionistas, la utilidad, se obtiene después que el pago de intereses.</t>
  </si>
  <si>
    <t xml:space="preserve">          Esto es, el pago a los accionistas es residual en relación al pago de los</t>
  </si>
  <si>
    <t xml:space="preserve">          intereses de la deuda, luego es más riesgoso, luego la rentabilidad </t>
  </si>
  <si>
    <t xml:space="preserve">          exigida a este capital es mayor.</t>
  </si>
  <si>
    <t xml:space="preserve">    d)   El CCMP corresponde a la rentabilidad exigida a los activos, luego</t>
  </si>
  <si>
    <t xml:space="preserve">          no depende de la deuda. Por tanto, el CCMP antes y después de endeudarse</t>
  </si>
  <si>
    <t xml:space="preserve">         no cambia.</t>
  </si>
  <si>
    <t>Se pide:</t>
  </si>
  <si>
    <r>
      <t>a)</t>
    </r>
    <r>
      <rPr>
        <sz val="7"/>
        <rFont val="Times New Roman"/>
        <family val="1"/>
      </rPr>
      <t xml:space="preserve">                  </t>
    </r>
    <r>
      <rPr>
        <sz val="12"/>
        <rFont val="Times New Roman"/>
        <family val="1"/>
      </rPr>
      <t>Calcular el costo de oportunidad del capital en el caso sin deuda.</t>
    </r>
  </si>
  <si>
    <r>
      <t>b)</t>
    </r>
    <r>
      <rPr>
        <sz val="7"/>
        <rFont val="Times New Roman"/>
        <family val="1"/>
      </rPr>
      <t xml:space="preserve">                 </t>
    </r>
    <r>
      <rPr>
        <sz val="12"/>
        <rFont val="Times New Roman"/>
        <family val="1"/>
      </rPr>
      <t>Calcular el beta de la deuda.</t>
    </r>
  </si>
  <si>
    <r>
      <t>c)</t>
    </r>
    <r>
      <rPr>
        <sz val="7"/>
        <rFont val="Times New Roman"/>
        <family val="1"/>
      </rPr>
      <t xml:space="preserve">                  </t>
    </r>
    <r>
      <rPr>
        <sz val="12"/>
        <rFont val="Times New Roman"/>
        <family val="1"/>
      </rPr>
      <t>Calcular el costo de oportunidad del capital después de endeudarse.</t>
    </r>
  </si>
  <si>
    <r>
      <t>d)</t>
    </r>
    <r>
      <rPr>
        <sz val="7"/>
        <rFont val="Times New Roman"/>
        <family val="1"/>
      </rPr>
      <t xml:space="preserve">                 </t>
    </r>
    <r>
      <rPr>
        <sz val="12"/>
        <rFont val="Times New Roman"/>
        <family val="1"/>
      </rPr>
      <t>Calcular el CCMP antes y después de endeudarse.</t>
    </r>
  </si>
  <si>
    <r>
      <t>e)</t>
    </r>
    <r>
      <rPr>
        <sz val="7"/>
        <rFont val="Times New Roman"/>
        <family val="1"/>
      </rPr>
      <t xml:space="preserve">                  </t>
    </r>
    <r>
      <rPr>
        <sz val="12"/>
        <rFont val="Times New Roman"/>
        <family val="1"/>
      </rPr>
      <t>Interprete los resultados obtenidos.</t>
    </r>
  </si>
  <si>
    <t xml:space="preserve">Una empresa sin deuda tiene un beta igual a 0.75; la rentabilidad libre de riesgo es 5 % </t>
  </si>
  <si>
    <t xml:space="preserve"> y la prima por riesgo de mercado es igual al 12 %. Para invertir en un proyecto </t>
  </si>
  <si>
    <t xml:space="preserve"> de ampliación de los negocios se endeuda en 10 %. La rentabilidad de la deuda </t>
  </si>
  <si>
    <t xml:space="preserve"> es 6%. Suponga que no hay impuestos.</t>
  </si>
  <si>
    <t>Desarrollo:</t>
  </si>
  <si>
    <t>Datos del problema:</t>
  </si>
  <si>
    <t>Problema Beta y CCMP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</si>
</sst>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00000"/>
    <numFmt numFmtId="166" formatCode="#,##0.00000"/>
  </numFmts>
  <fonts count="6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vertAlign val="subscript"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4" fontId="2" fillId="0" borderId="1" xfId="0" applyNumberFormat="1" applyFont="1" applyBorder="1"/>
    <xf numFmtId="165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 applyBorder="1"/>
    <xf numFmtId="164" fontId="2" fillId="0" borderId="1" xfId="0" applyNumberFormat="1" applyFont="1" applyBorder="1"/>
    <xf numFmtId="0" fontId="2" fillId="0" borderId="2" xfId="0" applyFont="1" applyBorder="1"/>
    <xf numFmtId="4" fontId="2" fillId="0" borderId="3" xfId="0" applyNumberFormat="1" applyFont="1" applyBorder="1"/>
    <xf numFmtId="0" fontId="2" fillId="0" borderId="3" xfId="0" applyFont="1" applyBorder="1"/>
    <xf numFmtId="4" fontId="2" fillId="0" borderId="4" xfId="0" applyNumberFormat="1" applyFont="1" applyBorder="1"/>
    <xf numFmtId="4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zoomScale="125" workbookViewId="0">
      <selection activeCell="H9" sqref="H9"/>
    </sheetView>
  </sheetViews>
  <sheetFormatPr baseColWidth="10" defaultRowHeight="15.75"/>
  <cols>
    <col min="1" max="1" width="17" style="1" customWidth="1"/>
    <col min="2" max="2" width="12" style="2" customWidth="1"/>
    <col min="3" max="3" width="10" style="1" customWidth="1"/>
    <col min="4" max="4" width="10.85546875" style="2" customWidth="1"/>
    <col min="5" max="5" width="11.85546875" style="2" customWidth="1"/>
    <col min="6" max="6" width="9" style="1" customWidth="1"/>
    <col min="7" max="16384" width="11.42578125" style="1"/>
  </cols>
  <sheetData>
    <row r="1" spans="1:6">
      <c r="A1" s="5" t="s">
        <v>51</v>
      </c>
    </row>
    <row r="2" spans="1:6">
      <c r="A2" s="1" t="s">
        <v>45</v>
      </c>
    </row>
    <row r="3" spans="1:6">
      <c r="A3" s="1" t="s">
        <v>46</v>
      </c>
    </row>
    <row r="4" spans="1:6">
      <c r="A4" s="1" t="s">
        <v>47</v>
      </c>
    </row>
    <row r="5" spans="1:6">
      <c r="A5" s="1" t="s">
        <v>48</v>
      </c>
    </row>
    <row r="6" spans="1:6">
      <c r="A6" s="1" t="s">
        <v>39</v>
      </c>
    </row>
    <row r="7" spans="1:6">
      <c r="A7" s="6" t="s">
        <v>40</v>
      </c>
    </row>
    <row r="8" spans="1:6">
      <c r="A8" s="6" t="s">
        <v>41</v>
      </c>
    </row>
    <row r="9" spans="1:6">
      <c r="A9" s="6" t="s">
        <v>42</v>
      </c>
    </row>
    <row r="10" spans="1:6">
      <c r="A10" s="6" t="s">
        <v>43</v>
      </c>
    </row>
    <row r="11" spans="1:6">
      <c r="A11" s="6" t="s">
        <v>44</v>
      </c>
    </row>
    <row r="13" spans="1:6">
      <c r="A13" s="5" t="s">
        <v>49</v>
      </c>
    </row>
    <row r="14" spans="1:6">
      <c r="A14" s="1" t="s">
        <v>50</v>
      </c>
      <c r="C14" s="1" t="s">
        <v>0</v>
      </c>
      <c r="D14" s="2">
        <v>0</v>
      </c>
    </row>
    <row r="15" spans="1:6" ht="18.75">
      <c r="C15" s="7" t="s">
        <v>3</v>
      </c>
      <c r="D15" s="2">
        <v>0.75</v>
      </c>
      <c r="E15" s="1" t="s">
        <v>2</v>
      </c>
      <c r="F15" s="4">
        <v>0.05</v>
      </c>
    </row>
    <row r="16" spans="1:6" ht="18.75">
      <c r="C16" s="1" t="s">
        <v>1</v>
      </c>
      <c r="D16" s="2">
        <v>0.12</v>
      </c>
      <c r="E16" s="1" t="s">
        <v>5</v>
      </c>
      <c r="F16" s="2">
        <v>0.06</v>
      </c>
    </row>
    <row r="18" spans="1:6" ht="16.5" thickBot="1">
      <c r="A18" s="5" t="s">
        <v>6</v>
      </c>
    </row>
    <row r="19" spans="1:6" ht="19.5" thickBot="1">
      <c r="A19" s="1" t="s">
        <v>15</v>
      </c>
      <c r="B19" s="2">
        <f>F15</f>
        <v>0.05</v>
      </c>
      <c r="C19" s="2">
        <f>D15</f>
        <v>0.75</v>
      </c>
      <c r="D19" s="2">
        <f>D16</f>
        <v>0.12</v>
      </c>
      <c r="E19" s="1"/>
      <c r="F19" s="8">
        <f>B19+C19*D19</f>
        <v>0.14000000000000001</v>
      </c>
    </row>
    <row r="20" spans="1:6">
      <c r="C20" s="2"/>
      <c r="E20" s="1"/>
      <c r="F20" s="17"/>
    </row>
    <row r="21" spans="1:6">
      <c r="A21" s="5" t="s">
        <v>7</v>
      </c>
      <c r="F21" s="3"/>
    </row>
    <row r="22" spans="1:6" ht="19.5" thickBot="1">
      <c r="A22" s="1" t="s">
        <v>13</v>
      </c>
      <c r="C22" s="2"/>
      <c r="D22" s="1"/>
    </row>
    <row r="23" spans="1:6" ht="19.5" thickBot="1">
      <c r="A23" s="7" t="s">
        <v>14</v>
      </c>
      <c r="B23" s="2">
        <f>F16</f>
        <v>0.06</v>
      </c>
      <c r="C23" s="2">
        <f>F15</f>
        <v>0.05</v>
      </c>
      <c r="D23" s="2">
        <f>D16</f>
        <v>0.12</v>
      </c>
      <c r="E23" s="11">
        <f>(B23-C23)/D23</f>
        <v>8.3333333333333301E-2</v>
      </c>
      <c r="F23" s="12">
        <f>ROUND(E23,4)</f>
        <v>8.3299999999999999E-2</v>
      </c>
    </row>
    <row r="24" spans="1:6">
      <c r="A24" s="7"/>
      <c r="C24" s="2"/>
      <c r="E24" s="11"/>
      <c r="F24" s="18"/>
    </row>
    <row r="25" spans="1:6" ht="18.75">
      <c r="A25" s="5" t="s">
        <v>8</v>
      </c>
      <c r="D25" s="3"/>
      <c r="E25" s="3"/>
      <c r="F25" s="3"/>
    </row>
    <row r="26" spans="1:6">
      <c r="A26" s="1" t="s">
        <v>9</v>
      </c>
      <c r="B26" s="2">
        <v>0.1</v>
      </c>
      <c r="C26" s="2" t="s">
        <v>4</v>
      </c>
      <c r="D26" s="2">
        <v>0.9</v>
      </c>
    </row>
    <row r="27" spans="1:6" ht="18.75">
      <c r="A27" s="1" t="s">
        <v>10</v>
      </c>
      <c r="B27" s="9"/>
    </row>
    <row r="28" spans="1:6" ht="16.5" thickBot="1">
      <c r="A28" s="1" t="s">
        <v>11</v>
      </c>
    </row>
    <row r="29" spans="1:6" ht="19.5" thickBot="1">
      <c r="A29" s="1" t="s">
        <v>12</v>
      </c>
      <c r="B29" s="2">
        <f>F19</f>
        <v>0.14000000000000001</v>
      </c>
      <c r="C29" s="1">
        <f>B26*F16</f>
        <v>6.0000000000000001E-3</v>
      </c>
      <c r="D29" s="10">
        <f>(B29-C29)/D26</f>
        <v>0.1488888888888889</v>
      </c>
      <c r="E29" s="1"/>
      <c r="F29" s="8">
        <f>ROUND(D29,2)</f>
        <v>0.15</v>
      </c>
    </row>
    <row r="30" spans="1:6">
      <c r="D30" s="10"/>
      <c r="E30" s="1"/>
      <c r="F30" s="17"/>
    </row>
    <row r="31" spans="1:6">
      <c r="A31" s="1" t="s">
        <v>16</v>
      </c>
    </row>
    <row r="32" spans="1:6">
      <c r="A32" s="1" t="s">
        <v>17</v>
      </c>
    </row>
    <row r="33" spans="1:6">
      <c r="A33" s="1" t="s">
        <v>20</v>
      </c>
    </row>
    <row r="34" spans="1:6">
      <c r="A34" s="1" t="s">
        <v>18</v>
      </c>
    </row>
    <row r="35" spans="1:6">
      <c r="A35" s="1" t="s">
        <v>19</v>
      </c>
    </row>
    <row r="36" spans="1:6" ht="16.5" thickBot="1">
      <c r="A36" s="1" t="s">
        <v>21</v>
      </c>
    </row>
    <row r="37" spans="1:6" ht="16.5" thickBot="1">
      <c r="A37" s="13" t="s">
        <v>22</v>
      </c>
      <c r="B37" s="14"/>
      <c r="C37" s="15"/>
      <c r="D37" s="14"/>
      <c r="E37" s="14"/>
      <c r="F37" s="16">
        <f>F19</f>
        <v>0.14000000000000001</v>
      </c>
    </row>
    <row r="38" spans="1:6">
      <c r="A38" s="19"/>
      <c r="B38" s="17"/>
      <c r="C38" s="19"/>
      <c r="D38" s="17"/>
      <c r="E38" s="17"/>
      <c r="F38" s="17"/>
    </row>
    <row r="39" spans="1:6">
      <c r="A39" s="1" t="s">
        <v>23</v>
      </c>
    </row>
    <row r="40" spans="1:6">
      <c r="A40" s="1" t="s">
        <v>24</v>
      </c>
    </row>
    <row r="41" spans="1:6">
      <c r="A41" s="1" t="s">
        <v>25</v>
      </c>
    </row>
    <row r="42" spans="1:6">
      <c r="A42" s="1" t="s">
        <v>26</v>
      </c>
    </row>
    <row r="43" spans="1:6">
      <c r="A43" s="1" t="s">
        <v>27</v>
      </c>
    </row>
    <row r="44" spans="1:6">
      <c r="A44" s="1" t="s">
        <v>28</v>
      </c>
    </row>
    <row r="45" spans="1:6">
      <c r="A45" s="1" t="s">
        <v>29</v>
      </c>
    </row>
    <row r="46" spans="1:6">
      <c r="A46" s="1" t="s">
        <v>30</v>
      </c>
    </row>
    <row r="47" spans="1:6">
      <c r="A47" s="1" t="s">
        <v>31</v>
      </c>
    </row>
    <row r="48" spans="1:6">
      <c r="A48" s="1" t="s">
        <v>32</v>
      </c>
    </row>
    <row r="49" spans="1:1">
      <c r="A49" s="1" t="s">
        <v>33</v>
      </c>
    </row>
    <row r="50" spans="1:1">
      <c r="A50" s="1" t="s">
        <v>34</v>
      </c>
    </row>
    <row r="51" spans="1:1">
      <c r="A51" s="1" t="s">
        <v>35</v>
      </c>
    </row>
    <row r="52" spans="1:1">
      <c r="A52" s="1" t="s">
        <v>36</v>
      </c>
    </row>
    <row r="53" spans="1:1">
      <c r="A53" s="1" t="s">
        <v>37</v>
      </c>
    </row>
    <row r="54" spans="1:1">
      <c r="A54" s="1" t="s">
        <v>38</v>
      </c>
    </row>
  </sheetData>
  <phoneticPr fontId="0" type="noConversion"/>
  <printOptions horizontalCentered="1"/>
  <pageMargins left="0.59055118110236227" right="0.59055118110236227" top="0.78740157480314965" bottom="1.1811023622047245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Problema</vt:lpstr>
    </vt:vector>
  </TitlesOfParts>
  <Company>CRSITOBAL VIDELA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CRSITOBAL VIDELA-HINTZE</dc:creator>
  <cp:lastModifiedBy>c</cp:lastModifiedBy>
  <cp:lastPrinted>2006-05-12T13:35:33Z</cp:lastPrinted>
  <dcterms:created xsi:type="dcterms:W3CDTF">2004-05-23T23:46:01Z</dcterms:created>
  <dcterms:modified xsi:type="dcterms:W3CDTF">2012-11-29T10:02:51Z</dcterms:modified>
</cp:coreProperties>
</file>