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921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129" i="1"/>
  <c r="F123"/>
  <c r="F122"/>
  <c r="F115"/>
  <c r="E115"/>
  <c r="E114"/>
  <c r="G114" s="1"/>
  <c r="G112"/>
  <c r="G98"/>
  <c r="D82"/>
  <c r="G82" s="1"/>
  <c r="G80"/>
  <c r="D83" s="1"/>
  <c r="G67"/>
  <c r="D70" s="1"/>
  <c r="D46"/>
  <c r="G42"/>
  <c r="G43" s="1"/>
  <c r="H43" s="1"/>
  <c r="C46" s="1"/>
  <c r="C120" l="1"/>
  <c r="E122" s="1"/>
  <c r="G122" s="1"/>
  <c r="H116"/>
  <c r="F130" s="1"/>
  <c r="F124" l="1"/>
  <c r="F131"/>
</calcChain>
</file>

<file path=xl/sharedStrings.xml><?xml version="1.0" encoding="utf-8"?>
<sst xmlns="http://schemas.openxmlformats.org/spreadsheetml/2006/main" count="135" uniqueCount="107">
  <si>
    <t>¿Cuál es la estructura de capital de la empresa?</t>
  </si>
  <si>
    <t xml:space="preserve">Una empresa tiene un Costo de Capital Medio Ponderado (WACC) del 12%. </t>
  </si>
  <si>
    <t>La deuda de largo plazo de la empresa tiene una tasa de interés del 9%.</t>
  </si>
  <si>
    <t>Los accionistas exigen que el patrimonio de la empresa tenga una rentabilidad del 15%.</t>
  </si>
  <si>
    <t>Desarrollo</t>
  </si>
  <si>
    <t>El Costo de Capital Medio Ponderado (WACC) se define como:</t>
  </si>
  <si>
    <r>
      <t xml:space="preserve"> CCMP (WACC)  =  (D/(D+P) ) * r</t>
    </r>
    <r>
      <rPr>
        <vertAlign val="subscript"/>
        <sz val="12"/>
        <rFont val="Times New Roman"/>
        <family val="1"/>
      </rPr>
      <t>Deuda</t>
    </r>
    <r>
      <rPr>
        <sz val="12"/>
        <rFont val="Times New Roman"/>
        <family val="1"/>
      </rPr>
      <t xml:space="preserve">  +  (P/(D+P)) * r</t>
    </r>
    <r>
      <rPr>
        <vertAlign val="subscript"/>
        <sz val="12"/>
        <rFont val="Times New Roman"/>
        <family val="1"/>
      </rPr>
      <t>Exigida</t>
    </r>
  </si>
  <si>
    <t>donde D +P = V; esto es, Deuda + Patrimonio = Valor de la Empresa</t>
  </si>
  <si>
    <t>De esta  manera el Balance de una empresa se puede expresar de modo simplificado como:</t>
  </si>
  <si>
    <t>Capital de Trabajo</t>
  </si>
  <si>
    <t>Activos</t>
  </si>
  <si>
    <t>Deuda</t>
  </si>
  <si>
    <t>Patrimonio</t>
  </si>
  <si>
    <t xml:space="preserve">Total Activos </t>
  </si>
  <si>
    <t>Total Pasivos</t>
  </si>
  <si>
    <t>Balance</t>
  </si>
  <si>
    <t>Estructura de Capital</t>
  </si>
  <si>
    <t>% de Patrimonio</t>
  </si>
  <si>
    <t>% de la Deuda</t>
  </si>
  <si>
    <t xml:space="preserve">  =  Valor = </t>
  </si>
  <si>
    <t>100%</t>
  </si>
  <si>
    <t xml:space="preserve">Por tanto, tenemos que  </t>
  </si>
  <si>
    <r>
      <t>WACC  =  D/V * r</t>
    </r>
    <r>
      <rPr>
        <b/>
        <vertAlign val="subscript"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  + P/V * r</t>
    </r>
    <r>
      <rPr>
        <b/>
        <vertAlign val="subscript"/>
        <sz val="12"/>
        <rFont val="Times New Roman"/>
        <family val="1"/>
      </rPr>
      <t>P</t>
    </r>
  </si>
  <si>
    <t>Problema 1</t>
  </si>
  <si>
    <t>los pasivos corrientes de los activos corrientes obteniendo el Capital de Trabajo.</t>
  </si>
  <si>
    <t>Capital de Trabajo  = Activos Corrientes  -  Pasivos Corrientes</t>
  </si>
  <si>
    <t>Para entender bien la ecuación anterior en el Balance se ha simplificado restando</t>
  </si>
  <si>
    <t>WACC  =</t>
  </si>
  <si>
    <t>=   D/V  *</t>
  </si>
  <si>
    <t xml:space="preserve">  +   P/V  *</t>
  </si>
  <si>
    <t>Ahora aplicamos la ecuación a los datos del problema y obtenemos el sistema:</t>
  </si>
  <si>
    <t xml:space="preserve">V </t>
  </si>
  <si>
    <t xml:space="preserve">  =  D  +  P</t>
  </si>
  <si>
    <t>de donde obtenemos</t>
  </si>
  <si>
    <t>Resultado:</t>
  </si>
  <si>
    <t>Desarrollo:</t>
  </si>
  <si>
    <t>D/V =</t>
  </si>
  <si>
    <t>P/V =</t>
  </si>
  <si>
    <t>Problema 2</t>
  </si>
  <si>
    <t>La acciones de una empresa tienen un beta de 0,80. La rentabilidad libre de riesgo es 4%</t>
  </si>
  <si>
    <t xml:space="preserve">y la prima por riesgo de mercado es 8%. La estructura de capital de la empresa es </t>
  </si>
  <si>
    <t>30% de deuda al 5% y 70%  de capital propio. Suponga que no hay impuestos ¿WACC?</t>
  </si>
  <si>
    <t xml:space="preserve">El CAPM nos dice que </t>
  </si>
  <si>
    <r>
      <t>r</t>
    </r>
    <r>
      <rPr>
        <b/>
        <i/>
        <vertAlign val="subscript"/>
        <sz val="14"/>
        <color theme="1"/>
        <rFont val="Times New Roman"/>
        <family val="1"/>
      </rPr>
      <t>Patrimonio</t>
    </r>
    <r>
      <rPr>
        <b/>
        <i/>
        <sz val="14"/>
        <color theme="1"/>
        <rFont val="Times New Roman"/>
        <family val="1"/>
      </rPr>
      <t xml:space="preserve"> =  r</t>
    </r>
    <r>
      <rPr>
        <b/>
        <i/>
        <vertAlign val="subscript"/>
        <sz val="14"/>
        <color theme="1"/>
        <rFont val="Times New Roman"/>
        <family val="1"/>
      </rPr>
      <t>f</t>
    </r>
    <r>
      <rPr>
        <b/>
        <i/>
        <sz val="14"/>
        <color theme="1"/>
        <rFont val="Times New Roman"/>
        <family val="1"/>
      </rPr>
      <t xml:space="preserve"> + </t>
    </r>
    <r>
      <rPr>
        <b/>
        <i/>
        <sz val="14"/>
        <color theme="1"/>
        <rFont val="Symbol"/>
        <family val="1"/>
        <charset val="2"/>
      </rPr>
      <t>b</t>
    </r>
    <r>
      <rPr>
        <b/>
        <i/>
        <sz val="14"/>
        <color theme="1"/>
        <rFont val="Times New Roman"/>
        <family val="1"/>
      </rPr>
      <t xml:space="preserve"> * (r</t>
    </r>
    <r>
      <rPr>
        <b/>
        <i/>
        <vertAlign val="subscript"/>
        <sz val="14"/>
        <color theme="1"/>
        <rFont val="Times New Roman"/>
        <family val="1"/>
      </rPr>
      <t>m</t>
    </r>
    <r>
      <rPr>
        <b/>
        <i/>
        <sz val="14"/>
        <color theme="1"/>
        <rFont val="Times New Roman"/>
        <family val="1"/>
      </rPr>
      <t>-r</t>
    </r>
    <r>
      <rPr>
        <b/>
        <i/>
        <vertAlign val="subscript"/>
        <sz val="14"/>
        <color theme="1"/>
        <rFont val="Times New Roman"/>
        <family val="1"/>
      </rPr>
      <t>f</t>
    </r>
    <r>
      <rPr>
        <b/>
        <i/>
        <sz val="14"/>
        <color theme="1"/>
        <rFont val="Times New Roman"/>
        <family val="1"/>
      </rPr>
      <t>)</t>
    </r>
  </si>
  <si>
    <r>
      <t>r</t>
    </r>
    <r>
      <rPr>
        <b/>
        <i/>
        <vertAlign val="subscript"/>
        <sz val="14"/>
        <color theme="1"/>
        <rFont val="Times New Roman"/>
        <family val="1"/>
      </rPr>
      <t>Patrimonio</t>
    </r>
    <r>
      <rPr>
        <b/>
        <i/>
        <sz val="14"/>
        <color theme="1"/>
        <rFont val="Times New Roman"/>
        <family val="1"/>
      </rPr>
      <t xml:space="preserve"> =</t>
    </r>
  </si>
  <si>
    <t>%</t>
  </si>
  <si>
    <t>Una empresa se financia completamente con capital propio. Su beta es 0,8. La rentabilidad</t>
  </si>
  <si>
    <t>libre de riesgo es 5% y la prima por riesgo de mercado es 10%. Suponga no impuestos.</t>
  </si>
  <si>
    <t>¿Beta de los activos de la empresa? ¿CCMP?</t>
  </si>
  <si>
    <r>
      <t>beta</t>
    </r>
    <r>
      <rPr>
        <vertAlign val="subscript"/>
        <sz val="12"/>
        <rFont val="Times New Roman"/>
        <family val="1"/>
      </rPr>
      <t>Patrimonio</t>
    </r>
  </si>
  <si>
    <t>Problema 3</t>
  </si>
  <si>
    <t>El beta de la empresa corresponde al beta de las acciones de la empresa que se transan en el</t>
  </si>
  <si>
    <t>mercado. Por tanto, al no tener deuda el beta de las acciones es igual que el beta de los activos.</t>
  </si>
  <si>
    <t>Entonces ahora podemos hacer los cálculos:</t>
  </si>
  <si>
    <r>
      <t>Se tiene que D = 0, por tanto, el WACC es igual al r</t>
    </r>
    <r>
      <rPr>
        <vertAlign val="subscript"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.</t>
    </r>
  </si>
  <si>
    <t>En español: si la empresa no tiene deuda, el valor de D es cero, por tanto el valor de P es V;</t>
  </si>
  <si>
    <t>por tanto, D/V es cero y P/V es uno, luego el costo de capial medio ponderado es igual a la</t>
  </si>
  <si>
    <t xml:space="preserve">rentabilidad esperada del Patrimonio (esto es, de las acciones). Nótese que esto vale sólo si </t>
  </si>
  <si>
    <t>no hay Deuda.</t>
  </si>
  <si>
    <t>Problema 4</t>
  </si>
  <si>
    <t>Suponga que la empresa del Problema 7 emite un poco de deuda - tan poco que los</t>
  </si>
  <si>
    <t>inversionistas perciben que los bonos están libres de riesgo. La deuda alcanza al</t>
  </si>
  <si>
    <t>a)</t>
  </si>
  <si>
    <r>
      <t>beta</t>
    </r>
    <r>
      <rPr>
        <vertAlign val="subscript"/>
        <sz val="12"/>
        <rFont val="Times New Roman"/>
        <family val="1"/>
      </rPr>
      <t>Deuda</t>
    </r>
  </si>
  <si>
    <r>
      <t>r</t>
    </r>
    <r>
      <rPr>
        <vertAlign val="subscript"/>
        <sz val="12"/>
        <rFont val="Times New Roman"/>
        <family val="1"/>
      </rPr>
      <t>Deuda</t>
    </r>
  </si>
  <si>
    <t xml:space="preserve">b) </t>
  </si>
  <si>
    <r>
      <t>r</t>
    </r>
    <r>
      <rPr>
        <vertAlign val="subscript"/>
        <sz val="12"/>
        <rFont val="Times New Roman"/>
        <family val="1"/>
      </rPr>
      <t>Patrimonio</t>
    </r>
  </si>
  <si>
    <t>c)</t>
  </si>
  <si>
    <t>CCMP</t>
  </si>
  <si>
    <r>
      <t xml:space="preserve">10% de la estructura de capital de la empresa. </t>
    </r>
    <r>
      <rPr>
        <b/>
        <sz val="12"/>
        <rFont val="Times New Roman"/>
        <family val="1"/>
      </rPr>
      <t>a)</t>
    </r>
    <r>
      <rPr>
        <sz val="12"/>
        <color theme="1"/>
        <rFont val="Times New Roman"/>
        <family val="1"/>
      </rPr>
      <t xml:space="preserve"> ¿cuál es el beta y la rentabilidad esperada</t>
    </r>
  </si>
  <si>
    <r>
      <t xml:space="preserve">de la deuda?  </t>
    </r>
    <r>
      <rPr>
        <b/>
        <sz val="12"/>
        <rFont val="Times New Roman"/>
        <family val="1"/>
      </rPr>
      <t>b)</t>
    </r>
    <r>
      <rPr>
        <sz val="12"/>
        <color theme="1"/>
        <rFont val="Times New Roman"/>
        <family val="1"/>
      </rPr>
      <t xml:space="preserve"> ¿cuál debe ser el nuevo beta del capital propio y su rentabilidad esperada?</t>
    </r>
  </si>
  <si>
    <r>
      <t>c)</t>
    </r>
    <r>
      <rPr>
        <sz val="12"/>
        <color theme="1"/>
        <rFont val="Times New Roman"/>
        <family val="1"/>
      </rPr>
      <t xml:space="preserve"> ¿Nuevo CCMP? ¿Hay variaciones en el CCMP? </t>
    </r>
    <r>
      <rPr>
        <b/>
        <sz val="12"/>
        <rFont val="Times New Roman"/>
        <family val="1"/>
      </rPr>
      <t>d)</t>
    </r>
    <r>
      <rPr>
        <sz val="12"/>
        <color theme="1"/>
        <rFont val="Times New Roman"/>
        <family val="1"/>
      </rPr>
      <t xml:space="preserve"> Interprete los resultados obtenidos.</t>
    </r>
  </si>
  <si>
    <r>
      <t>r</t>
    </r>
    <r>
      <rPr>
        <vertAlign val="subscript"/>
        <sz val="12"/>
        <rFont val="Times New Roman"/>
        <family val="1"/>
      </rPr>
      <t>Deuda</t>
    </r>
    <r>
      <rPr>
        <sz val="12"/>
        <color theme="1"/>
        <rFont val="Times New Roman"/>
        <family val="1"/>
      </rPr>
      <t xml:space="preserve"> = r</t>
    </r>
    <r>
      <rPr>
        <vertAlign val="subscript"/>
        <sz val="12"/>
        <rFont val="Times New Roman"/>
        <family val="1"/>
      </rPr>
      <t>f</t>
    </r>
    <r>
      <rPr>
        <sz val="12"/>
        <color theme="1"/>
        <rFont val="Times New Roman"/>
        <family val="1"/>
      </rPr>
      <t xml:space="preserve"> + beta</t>
    </r>
    <r>
      <rPr>
        <vertAlign val="subscript"/>
        <sz val="12"/>
        <rFont val="Times New Roman"/>
        <family val="1"/>
      </rPr>
      <t>Deuda</t>
    </r>
    <r>
      <rPr>
        <sz val="12"/>
        <color theme="1"/>
        <rFont val="Times New Roman"/>
        <family val="1"/>
      </rPr>
      <t>*(r</t>
    </r>
    <r>
      <rPr>
        <vertAlign val="subscript"/>
        <sz val="12"/>
        <rFont val="Times New Roman"/>
        <family val="1"/>
      </rPr>
      <t>m</t>
    </r>
    <r>
      <rPr>
        <sz val="12"/>
        <color theme="1"/>
        <rFont val="Times New Roman"/>
        <family val="1"/>
      </rPr>
      <t>-r</t>
    </r>
    <r>
      <rPr>
        <vertAlign val="subscript"/>
        <sz val="12"/>
        <rFont val="Times New Roman"/>
        <family val="1"/>
      </rPr>
      <t>f</t>
    </r>
    <r>
      <rPr>
        <sz val="12"/>
        <color theme="1"/>
        <rFont val="Times New Roman"/>
        <family val="1"/>
      </rPr>
      <t>)</t>
    </r>
  </si>
  <si>
    <r>
      <t>beta</t>
    </r>
    <r>
      <rPr>
        <vertAlign val="subscript"/>
        <sz val="12"/>
        <rFont val="Times New Roman"/>
        <family val="1"/>
      </rPr>
      <t xml:space="preserve"> activos</t>
    </r>
    <r>
      <rPr>
        <sz val="12"/>
        <color theme="1"/>
        <rFont val="Times New Roman"/>
        <family val="1"/>
      </rPr>
      <t xml:space="preserve">   =  (D/V) * beta </t>
    </r>
    <r>
      <rPr>
        <vertAlign val="subscript"/>
        <sz val="12"/>
        <rFont val="Times New Roman"/>
        <family val="1"/>
      </rPr>
      <t>deuda</t>
    </r>
    <r>
      <rPr>
        <sz val="12"/>
        <color theme="1"/>
        <rFont val="Times New Roman"/>
        <family val="1"/>
      </rPr>
      <t xml:space="preserve">  + (P/V) *beta </t>
    </r>
    <r>
      <rPr>
        <vertAlign val="subscript"/>
        <sz val="12"/>
        <rFont val="Times New Roman"/>
        <family val="1"/>
      </rPr>
      <t>patrimonio</t>
    </r>
  </si>
  <si>
    <t>y cuál es dicha rentabilidad una vez que adquirió la deuda?</t>
  </si>
  <si>
    <t>¿Cuál es la rentabilidad esperada por los accionistas antes de comprometerse con la deuda</t>
  </si>
  <si>
    <t>Una empresa sin deuda tiene el beta de sus acciones en 0,75. La rentabilidad</t>
  </si>
  <si>
    <t>libre de riesgo es de 4,5% y la prima histórica por riesgo de mercado es de 8%-</t>
  </si>
  <si>
    <t>La empresa toma una deuda modifica su estructura de capital de modo que D/V es 25%.</t>
  </si>
  <si>
    <t>Por tanto, antes de adquirir la deuda la empresa tiene una rentabilidad esperada por los accionistas de</t>
  </si>
  <si>
    <t xml:space="preserve">deuda la empresa, es igual a la rentabilidad esperada por los activos de la empresa. </t>
  </si>
  <si>
    <t xml:space="preserve">Nótese que la rentabilidad esperada por los activos de la empresa no se afecta si la empresa tiene </t>
  </si>
  <si>
    <t>o no tiene deuda y es igual al costo de capital medio ponderado o WACC. En otras palabras,</t>
  </si>
  <si>
    <t xml:space="preserve">se debe tener siempre presente que el WACC es la rentabilidad esperada por los activos de </t>
  </si>
  <si>
    <t>la empresa y no se modifica si hay más o menos deuda.  El que haya más o menos deuda en una empresa</t>
  </si>
  <si>
    <t>modifica la distribución de la utilidad entre los accionistas (los dueños del Patrmonio) y los</t>
  </si>
  <si>
    <t>acreedores (los dueños de la deuda de la emrpesa).</t>
  </si>
  <si>
    <t xml:space="preserve">Esta rentabilidad del Patrimonio, que es igual a la rentabilidad esperada por los accionistas, al no tener </t>
  </si>
  <si>
    <t>La ecuación de Costo de Capital Medio Ponderado (WACC) nos dice que:</t>
  </si>
  <si>
    <t>Aplicando la ecuación de Costo de Capital Medio Ponderado (WACC) nos dice que:</t>
  </si>
  <si>
    <r>
      <t>Si D = 0, entonces el WACC es igual a r</t>
    </r>
    <r>
      <rPr>
        <vertAlign val="subscript"/>
        <sz val="12"/>
        <color theme="1"/>
        <rFont val="Times New Roman"/>
        <family val="1"/>
      </rPr>
      <t>Patrimonio</t>
    </r>
    <r>
      <rPr>
        <sz val="12"/>
        <color theme="1"/>
        <rFont val="Times New Roman"/>
        <family val="1"/>
      </rPr>
      <t xml:space="preserve"> sin deuda.</t>
    </r>
  </si>
  <si>
    <t>Luego, el Wacc es 10,5%.</t>
  </si>
  <si>
    <t>Entonces ahora aplicando la ecuación del WACC con deuda del 25% se tiene que:</t>
  </si>
  <si>
    <t>x</t>
  </si>
  <si>
    <t>Luego, el valor e x es</t>
  </si>
  <si>
    <t>x =</t>
  </si>
  <si>
    <t>La deuda tiene una tasa de interés del 5%.</t>
  </si>
  <si>
    <t>Luego, la rentabilidad exigida por los accionistas después de la deuda es de</t>
  </si>
  <si>
    <t>¿A cuánto cambió el beta de las acciones?</t>
  </si>
  <si>
    <t xml:space="preserve">El Beta se calcula usando el CAPM </t>
  </si>
  <si>
    <t>x  =</t>
  </si>
  <si>
    <t xml:space="preserve">Esto implica que el beta de las acciones subió a </t>
  </si>
  <si>
    <t>Esto está de acuerdo con los principios de las activos con riesgo, en el sentido de que más</t>
  </si>
  <si>
    <t>riesgo implica más beta y más beta implica mayor rentabilidad esperada.</t>
  </si>
  <si>
    <t>rentabilidad esperada antes de la deuda</t>
  </si>
  <si>
    <t>rentabilidad esperada después de la deuda</t>
  </si>
  <si>
    <t>nuevo beta</t>
  </si>
</sst>
</file>

<file path=xl/styles.xml><?xml version="1.0" encoding="utf-8"?>
<styleSheet xmlns="http://schemas.openxmlformats.org/spreadsheetml/2006/main">
  <numFmts count="2">
    <numFmt numFmtId="164" formatCode="#,##0.000000"/>
    <numFmt numFmtId="165" formatCode="#,##0.0000"/>
  </numFmts>
  <fonts count="13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mes New Roman"/>
      <family val="1"/>
    </font>
    <font>
      <b/>
      <vertAlign val="subscript"/>
      <sz val="12"/>
      <name val="Times New Roman"/>
      <family val="1"/>
    </font>
    <font>
      <b/>
      <sz val="14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i/>
      <vertAlign val="subscript"/>
      <sz val="14"/>
      <color theme="1"/>
      <name val="Times New Roman"/>
      <family val="1"/>
    </font>
    <font>
      <b/>
      <i/>
      <sz val="14"/>
      <color theme="1"/>
      <name val="Symbol"/>
      <family val="1"/>
      <charset val="2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1" fillId="0" borderId="0" xfId="0" applyNumberFormat="1" applyFont="1"/>
    <xf numFmtId="4" fontId="2" fillId="0" borderId="0" xfId="0" applyNumberFormat="1" applyFont="1"/>
    <xf numFmtId="4" fontId="1" fillId="0" borderId="0" xfId="0" applyNumberFormat="1" applyFont="1"/>
    <xf numFmtId="0" fontId="4" fillId="0" borderId="0" xfId="0" applyFont="1"/>
    <xf numFmtId="4" fontId="4" fillId="0" borderId="0" xfId="0" applyNumberFormat="1" applyFont="1"/>
    <xf numFmtId="4" fontId="4" fillId="0" borderId="1" xfId="0" applyNumberFormat="1" applyFont="1" applyBorder="1"/>
    <xf numFmtId="165" fontId="4" fillId="0" borderId="1" xfId="0" applyNumberFormat="1" applyFont="1" applyBorder="1"/>
    <xf numFmtId="164" fontId="1" fillId="0" borderId="0" xfId="0" quotePrefix="1" applyNumberFormat="1" applyFont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4" xfId="0" applyNumberFormat="1" applyFont="1" applyBorder="1"/>
    <xf numFmtId="0" fontId="4" fillId="0" borderId="5" xfId="0" applyFont="1" applyBorder="1"/>
    <xf numFmtId="0" fontId="4" fillId="0" borderId="1" xfId="0" applyFont="1" applyBorder="1"/>
    <xf numFmtId="4" fontId="1" fillId="0" borderId="6" xfId="0" applyNumberFormat="1" applyFont="1" applyBorder="1"/>
    <xf numFmtId="4" fontId="1" fillId="0" borderId="0" xfId="0" quotePrefix="1" applyNumberFormat="1" applyFont="1"/>
    <xf numFmtId="4" fontId="1" fillId="0" borderId="5" xfId="0" applyNumberFormat="1" applyFont="1" applyBorder="1"/>
    <xf numFmtId="4" fontId="1" fillId="0" borderId="1" xfId="0" applyNumberFormat="1" applyFont="1" applyBorder="1"/>
    <xf numFmtId="0" fontId="4" fillId="0" borderId="7" xfId="0" applyFont="1" applyBorder="1"/>
    <xf numFmtId="0" fontId="4" fillId="0" borderId="8" xfId="0" applyFont="1" applyBorder="1"/>
    <xf numFmtId="4" fontId="1" fillId="0" borderId="9" xfId="0" applyNumberFormat="1" applyFont="1" applyBorder="1"/>
    <xf numFmtId="4" fontId="1" fillId="0" borderId="8" xfId="0" quotePrefix="1" applyNumberFormat="1" applyFont="1" applyBorder="1"/>
    <xf numFmtId="0" fontId="4" fillId="0" borderId="9" xfId="0" applyFont="1" applyBorder="1"/>
    <xf numFmtId="4" fontId="1" fillId="0" borderId="0" xfId="0" applyNumberFormat="1" applyFont="1" applyAlignment="1">
      <alignment horizontal="center"/>
    </xf>
    <xf numFmtId="0" fontId="4" fillId="0" borderId="2" xfId="0" applyFont="1" applyBorder="1"/>
    <xf numFmtId="0" fontId="4" fillId="0" borderId="4" xfId="0" applyFont="1" applyBorder="1"/>
    <xf numFmtId="9" fontId="4" fillId="0" borderId="5" xfId="0" quotePrefix="1" applyNumberFormat="1" applyFont="1" applyBorder="1"/>
    <xf numFmtId="0" fontId="4" fillId="0" borderId="6" xfId="0" applyFont="1" applyBorder="1"/>
    <xf numFmtId="164" fontId="6" fillId="0" borderId="0" xfId="0" applyNumberFormat="1" applyFont="1"/>
    <xf numFmtId="4" fontId="1" fillId="0" borderId="0" xfId="0" quotePrefix="1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4" fontId="4" fillId="0" borderId="0" xfId="0" applyNumberFormat="1" applyFont="1" applyBorder="1"/>
    <xf numFmtId="164" fontId="4" fillId="0" borderId="0" xfId="0" applyNumberFormat="1" applyFont="1" applyBorder="1"/>
    <xf numFmtId="165" fontId="4" fillId="0" borderId="0" xfId="0" applyNumberFormat="1" applyFont="1" applyBorder="1"/>
    <xf numFmtId="4" fontId="4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9" fillId="0" borderId="0" xfId="0" applyNumberFormat="1" applyFont="1" applyBorder="1"/>
    <xf numFmtId="4" fontId="9" fillId="0" borderId="0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8" fillId="0" borderId="0" xfId="0" applyFont="1"/>
    <xf numFmtId="0" fontId="12" fillId="0" borderId="0" xfId="0" applyFont="1"/>
    <xf numFmtId="2" fontId="4" fillId="0" borderId="0" xfId="0" applyNumberFormat="1" applyFont="1"/>
    <xf numFmtId="4" fontId="2" fillId="0" borderId="0" xfId="0" applyNumberFormat="1" applyFont="1" applyBorder="1"/>
    <xf numFmtId="4" fontId="1" fillId="0" borderId="0" xfId="0" applyNumberFormat="1" applyFont="1" applyAlignment="1">
      <alignment horizontal="left"/>
    </xf>
    <xf numFmtId="4" fontId="2" fillId="0" borderId="1" xfId="0" applyNumberFormat="1" applyFont="1" applyBorder="1"/>
    <xf numFmtId="2" fontId="8" fillId="0" borderId="0" xfId="0" applyNumberFormat="1" applyFont="1"/>
    <xf numFmtId="4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left"/>
    </xf>
    <xf numFmtId="0" fontId="12" fillId="0" borderId="1" xfId="0" applyFont="1" applyBorder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8" fillId="0" borderId="1" xfId="0" applyFont="1" applyBorder="1"/>
    <xf numFmtId="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7108</xdr:colOff>
      <xdr:row>23</xdr:row>
      <xdr:rowOff>0</xdr:rowOff>
    </xdr:from>
    <xdr:to>
      <xdr:col>7</xdr:col>
      <xdr:colOff>163489</xdr:colOff>
      <xdr:row>24</xdr:row>
      <xdr:rowOff>177706</xdr:rowOff>
    </xdr:to>
    <xdr:sp macro="" textlink="">
      <xdr:nvSpPr>
        <xdr:cNvPr id="2" name="1 Cerrar llave"/>
        <xdr:cNvSpPr/>
      </xdr:nvSpPr>
      <xdr:spPr>
        <a:xfrm>
          <a:off x="5004179" y="4890448"/>
          <a:ext cx="156381" cy="390952"/>
        </a:xfrm>
        <a:prstGeom prst="rightBrac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31"/>
  <sheetViews>
    <sheetView tabSelected="1" zoomScale="134" zoomScaleNormal="134" workbookViewId="0">
      <selection activeCell="B1" sqref="B1"/>
    </sheetView>
  </sheetViews>
  <sheetFormatPr baseColWidth="10" defaultRowHeight="15.75"/>
  <cols>
    <col min="1" max="1" width="5" style="4" customWidth="1"/>
    <col min="2" max="5" width="11.42578125" style="4"/>
    <col min="6" max="6" width="12.85546875" style="4" customWidth="1"/>
    <col min="7" max="16384" width="11.42578125" style="4"/>
  </cols>
  <sheetData>
    <row r="1" spans="2:7" ht="18.75">
      <c r="B1" s="28" t="s">
        <v>23</v>
      </c>
      <c r="C1" s="2"/>
      <c r="D1" s="2"/>
      <c r="E1" s="2"/>
      <c r="F1" s="2"/>
      <c r="G1" s="2"/>
    </row>
    <row r="2" spans="2:7">
      <c r="B2" s="1" t="s">
        <v>1</v>
      </c>
      <c r="C2" s="2"/>
      <c r="D2" s="2"/>
      <c r="E2" s="2"/>
      <c r="F2" s="2"/>
      <c r="G2" s="2"/>
    </row>
    <row r="3" spans="2:7">
      <c r="B3" s="4" t="s">
        <v>2</v>
      </c>
      <c r="C3" s="3"/>
      <c r="D3" s="3"/>
      <c r="E3" s="3"/>
      <c r="F3" s="3"/>
      <c r="G3" s="3"/>
    </row>
    <row r="4" spans="2:7">
      <c r="B4" s="1" t="s">
        <v>3</v>
      </c>
      <c r="C4" s="3"/>
      <c r="D4" s="3"/>
      <c r="E4" s="3"/>
      <c r="F4" s="3"/>
      <c r="G4" s="3"/>
    </row>
    <row r="5" spans="2:7">
      <c r="B5" s="1" t="s">
        <v>0</v>
      </c>
      <c r="C5" s="3"/>
      <c r="D5" s="3"/>
      <c r="E5" s="3"/>
      <c r="F5" s="3"/>
      <c r="G5" s="3"/>
    </row>
    <row r="6" spans="2:7">
      <c r="B6" s="1"/>
      <c r="C6" s="3"/>
      <c r="D6" s="3"/>
      <c r="E6" s="3"/>
      <c r="F6" s="3"/>
      <c r="G6" s="3"/>
    </row>
    <row r="7" spans="2:7" ht="18.75">
      <c r="B7" s="28" t="s">
        <v>35</v>
      </c>
      <c r="C7" s="3"/>
      <c r="D7" s="3"/>
      <c r="E7" s="3"/>
      <c r="F7" s="3"/>
      <c r="G7" s="3"/>
    </row>
    <row r="8" spans="2:7">
      <c r="B8" s="1" t="s">
        <v>5</v>
      </c>
      <c r="C8" s="3"/>
      <c r="D8" s="3"/>
      <c r="E8" s="3"/>
      <c r="F8" s="3"/>
      <c r="G8" s="3"/>
    </row>
    <row r="9" spans="2:7" ht="18.75">
      <c r="B9" s="8" t="s">
        <v>6</v>
      </c>
      <c r="C9" s="3"/>
      <c r="D9" s="3"/>
      <c r="E9" s="3"/>
      <c r="F9" s="3"/>
      <c r="G9" s="3"/>
    </row>
    <row r="10" spans="2:7">
      <c r="B10" s="1" t="s">
        <v>7</v>
      </c>
      <c r="C10" s="3"/>
      <c r="D10" s="3"/>
      <c r="E10" s="3"/>
      <c r="F10" s="3"/>
      <c r="G10" s="3"/>
    </row>
    <row r="11" spans="2:7">
      <c r="B11" s="1" t="s">
        <v>21</v>
      </c>
      <c r="C11" s="3"/>
      <c r="D11" s="3"/>
      <c r="E11" s="3"/>
      <c r="F11" s="3"/>
      <c r="G11" s="3"/>
    </row>
    <row r="12" spans="2:7" ht="17.25">
      <c r="B12" s="1"/>
      <c r="C12" s="2" t="s">
        <v>22</v>
      </c>
      <c r="D12" s="3"/>
      <c r="E12" s="3"/>
      <c r="F12" s="3"/>
      <c r="G12" s="3"/>
    </row>
    <row r="13" spans="2:7">
      <c r="B13" s="1"/>
      <c r="C13" s="3"/>
      <c r="D13" s="3"/>
      <c r="E13" s="3"/>
      <c r="F13" s="3"/>
      <c r="G13" s="3"/>
    </row>
    <row r="14" spans="2:7">
      <c r="B14" s="1" t="s">
        <v>26</v>
      </c>
      <c r="C14" s="3"/>
      <c r="D14" s="3"/>
      <c r="E14" s="3"/>
      <c r="F14" s="3"/>
      <c r="G14" s="3"/>
    </row>
    <row r="15" spans="2:7">
      <c r="B15" s="1" t="s">
        <v>24</v>
      </c>
      <c r="C15" s="3"/>
      <c r="D15" s="3"/>
      <c r="E15" s="3"/>
      <c r="F15" s="3"/>
      <c r="G15" s="3"/>
    </row>
    <row r="16" spans="2:7">
      <c r="B16" s="1" t="s">
        <v>25</v>
      </c>
      <c r="C16" s="3"/>
      <c r="D16" s="3"/>
      <c r="E16" s="3"/>
      <c r="F16" s="3"/>
      <c r="G16" s="3"/>
    </row>
    <row r="17" spans="2:9">
      <c r="B17" s="1" t="s">
        <v>8</v>
      </c>
      <c r="C17" s="3"/>
      <c r="D17" s="3"/>
      <c r="E17" s="3"/>
      <c r="F17" s="3"/>
      <c r="G17" s="3"/>
    </row>
    <row r="18" spans="2:9" ht="16.5" thickBot="1">
      <c r="B18" s="56" t="s">
        <v>15</v>
      </c>
      <c r="C18" s="56"/>
      <c r="D18" s="56"/>
      <c r="E18" s="56"/>
      <c r="F18" s="3"/>
      <c r="G18" s="4" t="s">
        <v>16</v>
      </c>
    </row>
    <row r="19" spans="2:9">
      <c r="B19" s="9" t="s">
        <v>9</v>
      </c>
      <c r="C19" s="11"/>
      <c r="D19" s="10" t="s">
        <v>11</v>
      </c>
      <c r="E19" s="11"/>
      <c r="F19" s="3"/>
      <c r="G19" s="24" t="s">
        <v>18</v>
      </c>
      <c r="H19" s="25"/>
    </row>
    <row r="20" spans="2:9" ht="16.5" thickBot="1">
      <c r="B20" s="16" t="s">
        <v>10</v>
      </c>
      <c r="C20" s="14"/>
      <c r="D20" s="17" t="s">
        <v>12</v>
      </c>
      <c r="E20" s="14"/>
      <c r="F20" s="17"/>
      <c r="G20" s="12" t="s">
        <v>17</v>
      </c>
      <c r="H20" s="27"/>
    </row>
    <row r="21" spans="2:9" ht="16.5" thickBot="1">
      <c r="B21" s="18" t="s">
        <v>13</v>
      </c>
      <c r="C21" s="22"/>
      <c r="D21" s="19" t="s">
        <v>14</v>
      </c>
      <c r="E21" s="20"/>
      <c r="F21" s="21" t="s">
        <v>19</v>
      </c>
      <c r="G21" s="26" t="s">
        <v>20</v>
      </c>
      <c r="H21" s="27"/>
    </row>
    <row r="22" spans="2:9">
      <c r="B22" s="1"/>
      <c r="C22" s="3"/>
      <c r="D22" s="3"/>
      <c r="E22" s="3"/>
      <c r="F22" s="3"/>
      <c r="G22" s="3"/>
    </row>
    <row r="23" spans="2:9">
      <c r="B23" s="1" t="s">
        <v>30</v>
      </c>
      <c r="C23" s="3"/>
      <c r="D23" s="3"/>
      <c r="E23" s="3"/>
      <c r="F23" s="3"/>
      <c r="G23" s="3"/>
    </row>
    <row r="24" spans="2:9">
      <c r="B24" s="31" t="s">
        <v>27</v>
      </c>
      <c r="C24" s="30">
        <v>12</v>
      </c>
      <c r="D24" s="29" t="s">
        <v>28</v>
      </c>
      <c r="E24" s="30">
        <v>9</v>
      </c>
      <c r="F24" s="4" t="s">
        <v>29</v>
      </c>
      <c r="G24" s="30">
        <v>15</v>
      </c>
    </row>
    <row r="25" spans="2:9">
      <c r="B25" s="1"/>
      <c r="C25" s="29" t="s">
        <v>31</v>
      </c>
      <c r="D25" s="15" t="s">
        <v>32</v>
      </c>
      <c r="E25" s="3"/>
      <c r="F25" s="3"/>
      <c r="G25" s="3"/>
    </row>
    <row r="26" spans="2:9">
      <c r="B26" s="1" t="s">
        <v>33</v>
      </c>
      <c r="C26" s="3"/>
      <c r="D26" s="3"/>
      <c r="E26" s="3"/>
      <c r="F26" s="3"/>
      <c r="G26" s="3"/>
      <c r="H26" s="30"/>
    </row>
    <row r="27" spans="2:9" ht="18.75">
      <c r="B27" s="28" t="s">
        <v>34</v>
      </c>
      <c r="C27" s="3"/>
      <c r="D27" s="3"/>
      <c r="E27" s="3"/>
      <c r="F27" s="3"/>
      <c r="G27" s="3"/>
    </row>
    <row r="28" spans="2:9" ht="16.5" thickBot="1">
      <c r="B28" s="53" t="s">
        <v>36</v>
      </c>
      <c r="C28" s="54">
        <v>0.5</v>
      </c>
      <c r="D28" s="54" t="s">
        <v>37</v>
      </c>
      <c r="E28" s="54">
        <v>0.5</v>
      </c>
      <c r="F28" s="17"/>
      <c r="G28" s="17"/>
      <c r="H28" s="13"/>
      <c r="I28" s="13"/>
    </row>
    <row r="29" spans="2:9">
      <c r="B29" s="1"/>
      <c r="C29" s="3"/>
      <c r="D29" s="3"/>
      <c r="E29" s="3"/>
      <c r="F29" s="3"/>
      <c r="G29" s="3"/>
    </row>
    <row r="31" spans="2:9" ht="18.75">
      <c r="B31" s="28" t="s">
        <v>38</v>
      </c>
    </row>
    <row r="32" spans="2:9">
      <c r="B32" s="32" t="s">
        <v>39</v>
      </c>
      <c r="C32" s="33"/>
      <c r="D32" s="34"/>
      <c r="E32" s="34"/>
      <c r="F32" s="32"/>
      <c r="G32" s="32"/>
    </row>
    <row r="33" spans="2:9">
      <c r="B33" s="32" t="s">
        <v>40</v>
      </c>
      <c r="C33" s="33"/>
      <c r="D33" s="34"/>
      <c r="E33" s="34"/>
      <c r="F33" s="32"/>
      <c r="G33" s="32"/>
    </row>
    <row r="34" spans="2:9">
      <c r="B34" s="32" t="s">
        <v>41</v>
      </c>
      <c r="C34" s="33"/>
      <c r="D34" s="34"/>
      <c r="E34" s="34"/>
      <c r="F34" s="32"/>
      <c r="G34" s="32"/>
    </row>
    <row r="35" spans="2:9">
      <c r="B35" s="32"/>
      <c r="C35" s="33"/>
      <c r="D35" s="34"/>
      <c r="E35" s="34"/>
      <c r="F35" s="32"/>
      <c r="G35" s="32"/>
    </row>
    <row r="36" spans="2:9" ht="18.75">
      <c r="B36" s="28" t="s">
        <v>35</v>
      </c>
      <c r="C36" s="33"/>
      <c r="D36" s="34"/>
      <c r="E36" s="34"/>
      <c r="F36" s="32"/>
      <c r="G36" s="32"/>
    </row>
    <row r="37" spans="2:9">
      <c r="B37" s="4" t="s">
        <v>42</v>
      </c>
      <c r="C37" s="33"/>
      <c r="D37" s="34"/>
      <c r="E37" s="34"/>
      <c r="F37" s="32"/>
      <c r="G37" s="32"/>
    </row>
    <row r="38" spans="2:9" ht="21">
      <c r="B38" s="32"/>
      <c r="C38" s="37" t="s">
        <v>43</v>
      </c>
      <c r="D38" s="34"/>
      <c r="E38" s="34"/>
      <c r="F38" s="32"/>
      <c r="G38" s="32"/>
    </row>
    <row r="39" spans="2:9">
      <c r="B39" s="32" t="s">
        <v>88</v>
      </c>
      <c r="C39" s="33"/>
      <c r="D39" s="34"/>
      <c r="E39" s="34"/>
      <c r="F39" s="32"/>
      <c r="G39" s="32"/>
    </row>
    <row r="40" spans="2:9" ht="17.25">
      <c r="B40" s="32"/>
      <c r="C40" s="2" t="s">
        <v>22</v>
      </c>
      <c r="D40" s="34"/>
      <c r="E40" s="34"/>
      <c r="F40" s="32"/>
      <c r="G40" s="32"/>
    </row>
    <row r="41" spans="2:9">
      <c r="B41" s="32" t="s">
        <v>53</v>
      </c>
      <c r="C41" s="2"/>
      <c r="D41" s="34"/>
      <c r="E41" s="34"/>
      <c r="F41" s="32"/>
      <c r="G41" s="32"/>
    </row>
    <row r="42" spans="2:9" ht="21">
      <c r="B42" s="32"/>
      <c r="C42" s="38" t="s">
        <v>44</v>
      </c>
      <c r="D42" s="32">
        <v>4</v>
      </c>
      <c r="E42" s="32">
        <v>0.8</v>
      </c>
      <c r="F42" s="32">
        <v>8</v>
      </c>
      <c r="G42" s="32">
        <f>D42+E42*F42</f>
        <v>10.4</v>
      </c>
    </row>
    <row r="43" spans="2:9" ht="18.75">
      <c r="B43" s="32"/>
      <c r="C43" s="39" t="s">
        <v>27</v>
      </c>
      <c r="D43" s="32">
        <v>0.3</v>
      </c>
      <c r="E43" s="32">
        <v>5</v>
      </c>
      <c r="F43" s="32">
        <v>0.7</v>
      </c>
      <c r="G43" s="32">
        <f>G42</f>
        <v>10.4</v>
      </c>
      <c r="H43" s="41">
        <f>D43*E43+F43*G43</f>
        <v>8.7799999999999994</v>
      </c>
      <c r="I43" s="41" t="s">
        <v>45</v>
      </c>
    </row>
    <row r="44" spans="2:9">
      <c r="B44" s="32"/>
      <c r="C44" s="2"/>
      <c r="D44" s="34"/>
      <c r="E44" s="34"/>
      <c r="F44" s="32"/>
      <c r="G44" s="32"/>
    </row>
    <row r="45" spans="2:9" ht="18.75">
      <c r="B45" s="28" t="s">
        <v>34</v>
      </c>
      <c r="C45" s="33"/>
      <c r="D45" s="34"/>
      <c r="E45" s="34"/>
      <c r="F45" s="32"/>
      <c r="G45" s="32"/>
    </row>
    <row r="46" spans="2:9" ht="19.5" thickBot="1">
      <c r="B46" s="6"/>
      <c r="C46" s="52">
        <f>H43</f>
        <v>8.7799999999999994</v>
      </c>
      <c r="D46" s="52" t="str">
        <f>I43</f>
        <v>%</v>
      </c>
      <c r="E46" s="7"/>
      <c r="F46" s="6"/>
      <c r="G46" s="6"/>
      <c r="H46" s="13"/>
      <c r="I46" s="13"/>
    </row>
    <row r="47" spans="2:9">
      <c r="B47" s="32"/>
      <c r="C47" s="33"/>
      <c r="D47" s="34"/>
      <c r="E47" s="34"/>
      <c r="F47" s="32"/>
      <c r="G47" s="32"/>
    </row>
    <row r="49" spans="2:7" ht="18.75">
      <c r="B49" s="28" t="s">
        <v>50</v>
      </c>
    </row>
    <row r="50" spans="2:7">
      <c r="B50" s="5" t="s">
        <v>46</v>
      </c>
      <c r="C50" s="5"/>
      <c r="D50" s="5"/>
      <c r="E50" s="5"/>
      <c r="F50" s="5"/>
      <c r="G50" s="5"/>
    </row>
    <row r="51" spans="2:7">
      <c r="B51" s="5" t="s">
        <v>47</v>
      </c>
      <c r="C51" s="5"/>
      <c r="D51" s="5"/>
      <c r="E51" s="5"/>
      <c r="F51" s="5"/>
      <c r="G51" s="5"/>
    </row>
    <row r="52" spans="2:7">
      <c r="B52" s="5" t="s">
        <v>48</v>
      </c>
      <c r="C52" s="5"/>
      <c r="D52" s="5"/>
      <c r="E52" s="5"/>
      <c r="F52" s="5"/>
      <c r="G52" s="5"/>
    </row>
    <row r="54" spans="2:7" ht="18.75">
      <c r="B54" s="28" t="s">
        <v>35</v>
      </c>
    </row>
    <row r="55" spans="2:7">
      <c r="B55" s="4" t="s">
        <v>51</v>
      </c>
    </row>
    <row r="56" spans="2:7">
      <c r="B56" s="4" t="s">
        <v>52</v>
      </c>
    </row>
    <row r="57" spans="2:7">
      <c r="B57" s="4" t="s">
        <v>42</v>
      </c>
      <c r="C57" s="33"/>
    </row>
    <row r="58" spans="2:7" ht="21">
      <c r="B58" s="32"/>
      <c r="C58" s="37" t="s">
        <v>43</v>
      </c>
    </row>
    <row r="59" spans="2:7">
      <c r="B59" s="32" t="s">
        <v>88</v>
      </c>
      <c r="C59" s="33"/>
    </row>
    <row r="60" spans="2:7" ht="17.25">
      <c r="B60" s="32"/>
      <c r="C60" s="2" t="s">
        <v>22</v>
      </c>
    </row>
    <row r="61" spans="2:7" ht="18.75">
      <c r="B61" s="32" t="s">
        <v>54</v>
      </c>
      <c r="C61" s="2"/>
    </row>
    <row r="62" spans="2:7">
      <c r="B62" s="32" t="s">
        <v>55</v>
      </c>
      <c r="C62" s="2"/>
    </row>
    <row r="63" spans="2:7">
      <c r="B63" s="32" t="s">
        <v>56</v>
      </c>
      <c r="C63" s="2"/>
    </row>
    <row r="64" spans="2:7">
      <c r="B64" s="32" t="s">
        <v>57</v>
      </c>
      <c r="C64" s="2"/>
    </row>
    <row r="65" spans="2:9">
      <c r="B65" s="32" t="s">
        <v>58</v>
      </c>
      <c r="C65" s="2"/>
    </row>
    <row r="66" spans="2:9">
      <c r="B66" s="32" t="s">
        <v>53</v>
      </c>
      <c r="C66" s="2"/>
    </row>
    <row r="67" spans="2:9" ht="21">
      <c r="B67" s="32"/>
      <c r="C67" s="38" t="s">
        <v>44</v>
      </c>
      <c r="D67" s="42">
        <v>5</v>
      </c>
      <c r="E67" s="42">
        <v>0.8</v>
      </c>
      <c r="F67" s="42">
        <v>10</v>
      </c>
      <c r="G67" s="42">
        <f>D67+E67*F67</f>
        <v>13</v>
      </c>
    </row>
    <row r="68" spans="2:9" ht="19.5">
      <c r="B68" s="32"/>
      <c r="C68" s="38"/>
      <c r="D68" s="42"/>
      <c r="E68" s="42"/>
      <c r="F68" s="42"/>
      <c r="G68" s="42"/>
    </row>
    <row r="69" spans="2:9" ht="19.5">
      <c r="B69" s="28" t="s">
        <v>34</v>
      </c>
      <c r="C69" s="38"/>
      <c r="D69" s="42"/>
      <c r="E69" s="42"/>
      <c r="F69" s="42"/>
      <c r="G69" s="42"/>
    </row>
    <row r="70" spans="2:9" ht="19.5" thickBot="1">
      <c r="B70" s="6"/>
      <c r="C70" s="50" t="s">
        <v>27</v>
      </c>
      <c r="D70" s="50">
        <f>G67</f>
        <v>13</v>
      </c>
      <c r="E70" s="51" t="s">
        <v>45</v>
      </c>
      <c r="F70" s="13"/>
      <c r="G70" s="13"/>
      <c r="H70" s="13"/>
      <c r="I70" s="13"/>
    </row>
    <row r="73" spans="2:9" ht="19.5" customHeight="1">
      <c r="B73" s="28" t="s">
        <v>59</v>
      </c>
    </row>
    <row r="74" spans="2:9">
      <c r="B74" s="32" t="s">
        <v>60</v>
      </c>
      <c r="C74" s="32"/>
      <c r="D74" s="32"/>
      <c r="E74" s="32"/>
      <c r="F74" s="32"/>
      <c r="G74" s="32"/>
    </row>
    <row r="75" spans="2:9">
      <c r="B75" s="32" t="s">
        <v>61</v>
      </c>
      <c r="C75" s="32"/>
      <c r="D75" s="32"/>
      <c r="E75" s="32"/>
      <c r="F75" s="32"/>
      <c r="G75" s="32"/>
    </row>
    <row r="76" spans="2:9">
      <c r="B76" s="32" t="s">
        <v>69</v>
      </c>
      <c r="C76" s="32"/>
      <c r="D76" s="32"/>
      <c r="E76" s="32"/>
      <c r="F76" s="32"/>
      <c r="G76" s="32"/>
    </row>
    <row r="77" spans="2:9">
      <c r="B77" s="32" t="s">
        <v>70</v>
      </c>
      <c r="C77" s="32"/>
      <c r="D77" s="32"/>
      <c r="E77" s="32"/>
      <c r="F77" s="32"/>
      <c r="G77" s="32"/>
    </row>
    <row r="78" spans="2:9">
      <c r="B78" s="43" t="s">
        <v>71</v>
      </c>
      <c r="C78" s="32"/>
      <c r="D78" s="32"/>
      <c r="E78" s="32"/>
      <c r="F78" s="32"/>
      <c r="G78" s="32"/>
    </row>
    <row r="79" spans="2:9" ht="18.75">
      <c r="B79" s="23" t="s">
        <v>11</v>
      </c>
      <c r="C79" s="23">
        <v>0.1</v>
      </c>
      <c r="D79" s="23" t="s">
        <v>12</v>
      </c>
      <c r="E79" s="23">
        <v>0.9</v>
      </c>
      <c r="F79" s="5" t="s">
        <v>72</v>
      </c>
      <c r="G79" s="3"/>
    </row>
    <row r="80" spans="2:9" ht="18.75">
      <c r="B80" s="2" t="s">
        <v>62</v>
      </c>
      <c r="C80" s="3" t="s">
        <v>63</v>
      </c>
      <c r="D80" s="23">
        <v>0</v>
      </c>
      <c r="E80" s="5"/>
      <c r="F80" s="44" t="s">
        <v>64</v>
      </c>
      <c r="G80" s="23">
        <f>E73</f>
        <v>0</v>
      </c>
    </row>
    <row r="81" spans="2:7" ht="18.75">
      <c r="B81" s="2" t="s">
        <v>65</v>
      </c>
      <c r="C81" s="5" t="s">
        <v>73</v>
      </c>
      <c r="D81" s="5"/>
      <c r="E81" s="5"/>
      <c r="F81" s="5"/>
      <c r="G81" s="23"/>
    </row>
    <row r="82" spans="2:7" ht="18.75">
      <c r="B82" s="5"/>
      <c r="C82" s="5" t="s">
        <v>49</v>
      </c>
      <c r="D82" s="35">
        <f>C73/E79</f>
        <v>0</v>
      </c>
      <c r="E82" s="5"/>
      <c r="F82" s="5" t="s">
        <v>66</v>
      </c>
      <c r="G82" s="23">
        <f>E73+D82*G73</f>
        <v>0</v>
      </c>
    </row>
    <row r="83" spans="2:7" ht="16.5" thickBot="1">
      <c r="B83" s="45" t="s">
        <v>67</v>
      </c>
      <c r="C83" s="45" t="s">
        <v>68</v>
      </c>
      <c r="D83" s="36">
        <f>C79*G80+E79*G82</f>
        <v>0</v>
      </c>
      <c r="E83" s="6"/>
      <c r="F83" s="6"/>
      <c r="G83" s="6"/>
    </row>
    <row r="85" spans="2:7">
      <c r="B85" s="4" t="s">
        <v>76</v>
      </c>
    </row>
    <row r="86" spans="2:7">
      <c r="B86" s="4" t="s">
        <v>77</v>
      </c>
    </row>
    <row r="87" spans="2:7">
      <c r="B87" s="4" t="s">
        <v>78</v>
      </c>
    </row>
    <row r="88" spans="2:7">
      <c r="B88" s="4" t="s">
        <v>96</v>
      </c>
    </row>
    <row r="89" spans="2:7">
      <c r="B89" s="4" t="s">
        <v>75</v>
      </c>
    </row>
    <row r="90" spans="2:7">
      <c r="B90" s="4" t="s">
        <v>74</v>
      </c>
    </row>
    <row r="91" spans="2:7">
      <c r="B91" s="4" t="s">
        <v>98</v>
      </c>
    </row>
    <row r="93" spans="2:7" ht="18.75">
      <c r="B93" s="41" t="s">
        <v>4</v>
      </c>
    </row>
    <row r="95" spans="2:7">
      <c r="B95" s="4" t="s">
        <v>42</v>
      </c>
      <c r="C95" s="33"/>
    </row>
    <row r="96" spans="2:7" ht="21">
      <c r="B96" s="32"/>
      <c r="C96" s="37" t="s">
        <v>43</v>
      </c>
    </row>
    <row r="97" spans="2:8" ht="19.5">
      <c r="B97" s="32" t="s">
        <v>79</v>
      </c>
      <c r="C97" s="37"/>
    </row>
    <row r="98" spans="2:8" ht="21">
      <c r="B98" s="32"/>
      <c r="C98" s="38" t="s">
        <v>44</v>
      </c>
      <c r="D98" s="42">
        <v>4.5</v>
      </c>
      <c r="E98" s="42">
        <v>0.75</v>
      </c>
      <c r="F98" s="42">
        <v>8</v>
      </c>
      <c r="G98" s="46">
        <f>D98+E98*F98</f>
        <v>10.5</v>
      </c>
      <c r="H98" s="46" t="s">
        <v>45</v>
      </c>
    </row>
    <row r="99" spans="2:8" ht="19.5">
      <c r="B99" s="32" t="s">
        <v>87</v>
      </c>
      <c r="C99" s="38"/>
      <c r="D99" s="42"/>
      <c r="E99" s="42"/>
      <c r="F99" s="42"/>
      <c r="G99" s="46"/>
      <c r="H99" s="46"/>
    </row>
    <row r="100" spans="2:8" ht="19.5">
      <c r="B100" s="32" t="s">
        <v>80</v>
      </c>
      <c r="C100" s="38"/>
      <c r="D100" s="42"/>
      <c r="E100" s="42"/>
      <c r="F100" s="42"/>
      <c r="G100" s="46"/>
      <c r="H100" s="46"/>
    </row>
    <row r="101" spans="2:8" ht="19.5">
      <c r="B101" s="32" t="s">
        <v>81</v>
      </c>
      <c r="C101" s="38"/>
      <c r="D101" s="42"/>
      <c r="E101" s="42"/>
      <c r="F101" s="42"/>
      <c r="G101" s="46"/>
      <c r="H101" s="46"/>
    </row>
    <row r="102" spans="2:8" ht="19.5">
      <c r="B102" s="32" t="s">
        <v>82</v>
      </c>
      <c r="C102" s="38"/>
      <c r="D102" s="42"/>
      <c r="E102" s="42"/>
      <c r="F102" s="42"/>
      <c r="G102" s="46"/>
      <c r="H102" s="46"/>
    </row>
    <row r="103" spans="2:8" ht="19.5">
      <c r="B103" s="32" t="s">
        <v>83</v>
      </c>
      <c r="C103" s="38"/>
      <c r="D103" s="42"/>
      <c r="E103" s="42"/>
      <c r="F103" s="42"/>
      <c r="G103" s="46"/>
      <c r="H103" s="46"/>
    </row>
    <row r="104" spans="2:8" ht="19.5">
      <c r="B104" s="32" t="s">
        <v>84</v>
      </c>
      <c r="C104" s="38"/>
      <c r="D104" s="42"/>
      <c r="E104" s="42"/>
      <c r="F104" s="42"/>
      <c r="G104" s="46"/>
      <c r="H104" s="46"/>
    </row>
    <row r="105" spans="2:8" ht="19.5">
      <c r="B105" s="32" t="s">
        <v>85</v>
      </c>
      <c r="C105" s="38"/>
      <c r="D105" s="42"/>
      <c r="E105" s="42"/>
      <c r="F105" s="42"/>
      <c r="G105" s="46"/>
      <c r="H105" s="46"/>
    </row>
    <row r="106" spans="2:8" ht="19.5">
      <c r="B106" s="32" t="s">
        <v>86</v>
      </c>
      <c r="C106" s="38"/>
      <c r="D106" s="42"/>
      <c r="E106" s="42"/>
      <c r="F106" s="42"/>
      <c r="G106" s="46"/>
      <c r="H106" s="46"/>
    </row>
    <row r="107" spans="2:8">
      <c r="B107" s="32" t="s">
        <v>89</v>
      </c>
      <c r="C107" s="33"/>
    </row>
    <row r="108" spans="2:8" ht="17.25">
      <c r="B108" s="32"/>
      <c r="C108" s="2" t="s">
        <v>22</v>
      </c>
    </row>
    <row r="109" spans="2:8" ht="18.75">
      <c r="B109" s="4" t="s">
        <v>90</v>
      </c>
    </row>
    <row r="110" spans="2:8">
      <c r="B110" s="4" t="s">
        <v>91</v>
      </c>
    </row>
    <row r="111" spans="2:8">
      <c r="B111" s="4" t="s">
        <v>92</v>
      </c>
    </row>
    <row r="112" spans="2:8">
      <c r="B112" s="47" t="s">
        <v>27</v>
      </c>
      <c r="C112" s="48">
        <v>0.25</v>
      </c>
      <c r="D112" s="48">
        <v>5</v>
      </c>
      <c r="E112" s="48">
        <v>0.75</v>
      </c>
      <c r="F112" s="48" t="s">
        <v>93</v>
      </c>
      <c r="G112" s="49">
        <f>G98</f>
        <v>10.5</v>
      </c>
    </row>
    <row r="113" spans="2:9">
      <c r="B113" s="4" t="s">
        <v>94</v>
      </c>
    </row>
    <row r="114" spans="2:9">
      <c r="D114" s="4" t="s">
        <v>95</v>
      </c>
      <c r="E114" s="42">
        <f>G112</f>
        <v>10.5</v>
      </c>
      <c r="F114" s="4">
        <v>1</v>
      </c>
      <c r="G114" s="42">
        <f>(E114/E115)*(F114/F115)</f>
        <v>11.2</v>
      </c>
    </row>
    <row r="115" spans="2:9">
      <c r="E115" s="4">
        <f>C112*D112</f>
        <v>1.25</v>
      </c>
      <c r="F115" s="4">
        <f>E112</f>
        <v>0.75</v>
      </c>
    </row>
    <row r="116" spans="2:9">
      <c r="B116" s="4" t="s">
        <v>97</v>
      </c>
      <c r="H116" s="40">
        <f>G114</f>
        <v>11.2</v>
      </c>
      <c r="I116" s="40" t="s">
        <v>45</v>
      </c>
    </row>
    <row r="117" spans="2:9">
      <c r="B117" s="4" t="s">
        <v>99</v>
      </c>
    </row>
    <row r="118" spans="2:9" ht="21">
      <c r="C118" s="37" t="s">
        <v>43</v>
      </c>
    </row>
    <row r="120" spans="2:9">
      <c r="C120" s="42">
        <f>G114</f>
        <v>11.2</v>
      </c>
      <c r="D120" s="42">
        <v>4.5</v>
      </c>
      <c r="E120" s="42" t="s">
        <v>93</v>
      </c>
      <c r="F120" s="42">
        <v>8</v>
      </c>
    </row>
    <row r="122" spans="2:9">
      <c r="D122" s="48" t="s">
        <v>100</v>
      </c>
      <c r="E122" s="42">
        <f>C120</f>
        <v>11.2</v>
      </c>
      <c r="F122" s="42">
        <f>-D120</f>
        <v>-4.5</v>
      </c>
      <c r="G122" s="4">
        <f>(E122-D120)/F123</f>
        <v>0.83749999999999991</v>
      </c>
    </row>
    <row r="123" spans="2:9">
      <c r="F123" s="42">
        <f>F120</f>
        <v>8</v>
      </c>
    </row>
    <row r="124" spans="2:9">
      <c r="B124" s="4" t="s">
        <v>101</v>
      </c>
      <c r="F124" s="4">
        <f>G122</f>
        <v>0.83749999999999991</v>
      </c>
    </row>
    <row r="125" spans="2:9">
      <c r="B125" s="4" t="s">
        <v>102</v>
      </c>
    </row>
    <row r="126" spans="2:9">
      <c r="B126" s="4" t="s">
        <v>103</v>
      </c>
    </row>
    <row r="128" spans="2:9" ht="18.75">
      <c r="B128" s="41" t="s">
        <v>34</v>
      </c>
    </row>
    <row r="129" spans="2:9">
      <c r="B129" s="4" t="s">
        <v>104</v>
      </c>
      <c r="F129" s="46">
        <f>G98</f>
        <v>10.5</v>
      </c>
      <c r="G129" s="40" t="s">
        <v>45</v>
      </c>
    </row>
    <row r="130" spans="2:9">
      <c r="B130" s="4" t="s">
        <v>105</v>
      </c>
      <c r="F130" s="40">
        <f>H116</f>
        <v>11.2</v>
      </c>
      <c r="G130" s="40" t="s">
        <v>45</v>
      </c>
    </row>
    <row r="131" spans="2:9" ht="16.5" thickBot="1">
      <c r="B131" s="13" t="s">
        <v>106</v>
      </c>
      <c r="C131" s="13"/>
      <c r="D131" s="13"/>
      <c r="E131" s="13"/>
      <c r="F131" s="55">
        <f>G122</f>
        <v>0.83749999999999991</v>
      </c>
      <c r="G131" s="55"/>
      <c r="H131" s="13"/>
      <c r="I131" s="13"/>
    </row>
  </sheetData>
  <mergeCells count="1">
    <mergeCell ref="B18:E18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</cp:lastModifiedBy>
  <dcterms:created xsi:type="dcterms:W3CDTF">2011-10-23T15:05:51Z</dcterms:created>
  <dcterms:modified xsi:type="dcterms:W3CDTF">2011-10-24T19:53:05Z</dcterms:modified>
</cp:coreProperties>
</file>