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Clases\Economia\2021\"/>
    </mc:Choice>
  </mc:AlternateContent>
  <bookViews>
    <workbookView xWindow="-108" yWindow="-108" windowWidth="19416" windowHeight="10416" activeTab="2"/>
  </bookViews>
  <sheets>
    <sheet name="Precio" sheetId="3" r:id="rId1"/>
    <sheet name="Equivalente cierto" sheetId="1" r:id="rId2"/>
    <sheet name="Utilidad y Equivalente cierto"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6" l="1"/>
  <c r="N5" i="6"/>
  <c r="N4" i="6"/>
  <c r="N16" i="6"/>
  <c r="E16" i="6"/>
  <c r="E11" i="6"/>
  <c r="E9" i="6"/>
  <c r="F5" i="6"/>
  <c r="E5" i="6"/>
  <c r="E22" i="6" l="1"/>
  <c r="E21" i="6"/>
  <c r="D20" i="6"/>
  <c r="E20" i="6"/>
  <c r="E17" i="6"/>
  <c r="E15" i="6"/>
  <c r="G5" i="6"/>
  <c r="E4" i="6"/>
  <c r="E12" i="6" l="1"/>
  <c r="G17" i="6"/>
  <c r="G22" i="6" s="1"/>
  <c r="F15" i="6"/>
  <c r="F20" i="6" s="1"/>
  <c r="F12" i="6"/>
  <c r="G9" i="6"/>
  <c r="F9" i="6"/>
  <c r="G6" i="6"/>
  <c r="F6" i="6"/>
  <c r="F17" i="6" s="1"/>
  <c r="F22" i="6" s="1"/>
  <c r="E6" i="6"/>
  <c r="G16" i="6"/>
  <c r="G21" i="6" s="1"/>
  <c r="F16" i="6"/>
  <c r="F21" i="6" s="1"/>
  <c r="G4" i="6"/>
  <c r="G15" i="6" s="1"/>
  <c r="G20" i="6" s="1"/>
  <c r="F4" i="6"/>
  <c r="H3" i="6"/>
  <c r="D3" i="1"/>
  <c r="E3" i="1"/>
  <c r="F3" i="1"/>
  <c r="G3" i="1"/>
  <c r="H3" i="1"/>
  <c r="I3" i="1"/>
  <c r="J3" i="1"/>
  <c r="K3" i="1"/>
  <c r="L3" i="1"/>
  <c r="C3" i="1"/>
  <c r="E3" i="3"/>
  <c r="D2" i="1"/>
  <c r="E2" i="1"/>
  <c r="C2" i="1"/>
  <c r="F1" i="1"/>
  <c r="F2" i="1" s="1"/>
  <c r="F10" i="6" l="1"/>
  <c r="F11" i="6"/>
  <c r="H9" i="6"/>
  <c r="H11" i="6" s="1"/>
  <c r="H5" i="6"/>
  <c r="H16" i="6" s="1"/>
  <c r="H21" i="6" s="1"/>
  <c r="G10" i="6"/>
  <c r="G11" i="6"/>
  <c r="G12" i="6"/>
  <c r="H4" i="6"/>
  <c r="H15" i="6" s="1"/>
  <c r="H20" i="6" s="1"/>
  <c r="H6" i="6"/>
  <c r="H17" i="6" s="1"/>
  <c r="H22" i="6" s="1"/>
  <c r="I3" i="6"/>
  <c r="I5" i="6" s="1"/>
  <c r="H12" i="6"/>
  <c r="H10" i="6"/>
  <c r="E10" i="6"/>
  <c r="G1" i="1"/>
  <c r="F3" i="3"/>
  <c r="I9" i="6" l="1"/>
  <c r="I11" i="6" s="1"/>
  <c r="I4" i="6"/>
  <c r="I15" i="6" s="1"/>
  <c r="I20" i="6" s="1"/>
  <c r="I16" i="6"/>
  <c r="I21" i="6" s="1"/>
  <c r="J3" i="6"/>
  <c r="J5" i="6" s="1"/>
  <c r="I6" i="6"/>
  <c r="I17" i="6" s="1"/>
  <c r="I22" i="6" s="1"/>
  <c r="H1" i="1"/>
  <c r="G2" i="1"/>
  <c r="G3" i="3"/>
  <c r="I10" i="6" l="1"/>
  <c r="K3" i="6"/>
  <c r="K5" i="6" s="1"/>
  <c r="J4" i="6"/>
  <c r="J15" i="6" s="1"/>
  <c r="J20" i="6" s="1"/>
  <c r="J16" i="6"/>
  <c r="J21" i="6" s="1"/>
  <c r="J6" i="6"/>
  <c r="J17" i="6" s="1"/>
  <c r="J22" i="6" s="1"/>
  <c r="J9" i="6"/>
  <c r="J11" i="6" s="1"/>
  <c r="I12" i="6"/>
  <c r="I1" i="1"/>
  <c r="H2" i="1"/>
  <c r="H3" i="3"/>
  <c r="K9" i="6" l="1"/>
  <c r="K11" i="6" s="1"/>
  <c r="K16" i="6"/>
  <c r="K21" i="6" s="1"/>
  <c r="K6" i="6"/>
  <c r="K17" i="6" s="1"/>
  <c r="K22" i="6" s="1"/>
  <c r="K4" i="6"/>
  <c r="K15" i="6" s="1"/>
  <c r="K20" i="6" s="1"/>
  <c r="L3" i="6"/>
  <c r="L5" i="6" s="1"/>
  <c r="J12" i="6"/>
  <c r="J10" i="6"/>
  <c r="J1" i="1"/>
  <c r="I2" i="1"/>
  <c r="I3" i="3"/>
  <c r="K10" i="6" l="1"/>
  <c r="K12" i="6"/>
  <c r="L6" i="6"/>
  <c r="L17" i="6" s="1"/>
  <c r="L22" i="6" s="1"/>
  <c r="M3" i="6"/>
  <c r="M5" i="6" s="1"/>
  <c r="L16" i="6"/>
  <c r="L21" i="6" s="1"/>
  <c r="L4" i="6"/>
  <c r="L15" i="6" s="1"/>
  <c r="L20" i="6" s="1"/>
  <c r="L9" i="6"/>
  <c r="L11" i="6" s="1"/>
  <c r="K1" i="1"/>
  <c r="J2" i="1"/>
  <c r="J3" i="3"/>
  <c r="L10" i="6" l="1"/>
  <c r="L12" i="6"/>
  <c r="M9" i="6"/>
  <c r="M11" i="6" s="1"/>
  <c r="M4" i="6"/>
  <c r="M15" i="6" s="1"/>
  <c r="M20" i="6" s="1"/>
  <c r="N3" i="6"/>
  <c r="M16" i="6"/>
  <c r="M21" i="6" s="1"/>
  <c r="M6" i="6"/>
  <c r="M17" i="6" s="1"/>
  <c r="M22" i="6" s="1"/>
  <c r="K2" i="1"/>
  <c r="L1" i="1"/>
  <c r="L2" i="1" s="1"/>
  <c r="K3" i="3"/>
  <c r="M10" i="6" l="1"/>
  <c r="M12" i="6"/>
  <c r="N21" i="6"/>
  <c r="N15" i="6"/>
  <c r="N20" i="6" s="1"/>
  <c r="N9" i="6"/>
  <c r="N11" i="6" s="1"/>
  <c r="N17" i="6"/>
  <c r="N22" i="6" s="1"/>
  <c r="N12" i="6" l="1"/>
  <c r="N10" i="6"/>
</calcChain>
</file>

<file path=xl/sharedStrings.xml><?xml version="1.0" encoding="utf-8"?>
<sst xmlns="http://schemas.openxmlformats.org/spreadsheetml/2006/main" count="31" uniqueCount="19">
  <si>
    <t>Neutral</t>
  </si>
  <si>
    <t>X</t>
  </si>
  <si>
    <t>Precio</t>
  </si>
  <si>
    <t>Yo</t>
  </si>
  <si>
    <t>Equivalente cierto</t>
  </si>
  <si>
    <t>Utilidad</t>
  </si>
  <si>
    <t>Averso</t>
  </si>
  <si>
    <t>Busca el riesgo</t>
  </si>
  <si>
    <t>Estas participando de un negocio que en un mes más de dará X ingresos con una probabilidad del 30%, ¿A cuanto venderían su participación en el negocio?</t>
  </si>
  <si>
    <t>VE</t>
  </si>
  <si>
    <t>Utilidad(E(A))</t>
  </si>
  <si>
    <t>E(Utilidad(A))</t>
  </si>
  <si>
    <t>Excenario con certeza</t>
  </si>
  <si>
    <t>Escenario con riesgo</t>
  </si>
  <si>
    <t>¿Cuánta utilidad les daría, recibir el valor esperado del negocio?</t>
  </si>
  <si>
    <t>¿Cuánta utilidad les daría recibir X?: Gráfico 1</t>
  </si>
  <si>
    <t>¿Cuál es la utilidad esperada del negocio?</t>
  </si>
  <si>
    <t>¿Cuál es el equivalente cierto al negocio? (¿Recibir qué cantidad con certeza me daria la misma utilidad que el negocio?)</t>
  </si>
  <si>
    <t>*Eso implica que para buscar en el graf. la utilidad esperada que da una opcion, cuyo valor esperado es X, hay que buscar en el graf. la utilidad que te da el equivalente cierto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</si>
</sst>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 x14ac:knownFonts="1">
    <font>
      <sz val="11"/>
      <color theme="1"/>
      <name val="Calibri"/>
      <family val="2"/>
      <scheme val="minor"/>
    </font>
    <font>
      <b/>
      <sz val="11"/>
      <color theme="1"/>
      <name val="Calibri"/>
      <family val="2"/>
      <scheme val="minor"/>
    </font>
    <font>
      <b/>
      <sz val="11"/>
      <color theme="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1" fillId="0" borderId="0" xfId="0" applyFont="1"/>
    <xf numFmtId="0" fontId="0" fillId="2" borderId="1" xfId="0" applyFill="1" applyBorder="1"/>
    <xf numFmtId="0" fontId="0" fillId="0" borderId="1" xfId="0" applyBorder="1"/>
    <xf numFmtId="0" fontId="1" fillId="0" borderId="1" xfId="0" applyFont="1" applyBorder="1"/>
    <xf numFmtId="0" fontId="0" fillId="0" borderId="0" xfId="0" applyAlignment="1">
      <alignment wrapText="1"/>
    </xf>
    <xf numFmtId="0" fontId="1" fillId="0" borderId="0" xfId="0" applyFont="1" applyFill="1"/>
    <xf numFmtId="164" fontId="0" fillId="0" borderId="0" xfId="0" applyNumberFormat="1"/>
    <xf numFmtId="0" fontId="0" fillId="0" borderId="0" xfId="0" applyFill="1"/>
    <xf numFmtId="1" fontId="0" fillId="0" borderId="0" xfId="0" applyNumberFormat="1" applyFill="1"/>
    <xf numFmtId="0" fontId="2" fillId="0" borderId="0" xfId="0" applyFont="1"/>
    <xf numFmtId="0" fontId="1" fillId="0" borderId="1" xfId="0" applyFont="1" applyFill="1" applyBorder="1"/>
    <xf numFmtId="0" fontId="0" fillId="0" borderId="1" xfId="0" applyFont="1" applyBorder="1"/>
    <xf numFmtId="0" fontId="0" fillId="0" borderId="1" xfId="0" applyFill="1" applyBorder="1"/>
    <xf numFmtId="0" fontId="1" fillId="0" borderId="0" xfId="0" applyFont="1" applyBorder="1"/>
    <xf numFmtId="0" fontId="1" fillId="3" borderId="1" xfId="0" applyFont="1" applyFill="1" applyBorder="1"/>
    <xf numFmtId="1" fontId="0" fillId="3" borderId="1" xfId="0" applyNumberFormat="1" applyFill="1" applyBorder="1"/>
    <xf numFmtId="0" fontId="1" fillId="4" borderId="1" xfId="0" applyFont="1" applyFill="1" applyBorder="1"/>
    <xf numFmtId="0" fontId="0" fillId="4" borderId="1" xfId="0" applyFill="1" applyBorder="1"/>
    <xf numFmtId="0" fontId="0" fillId="0" borderId="3" xfId="0" applyFont="1" applyBorder="1"/>
    <xf numFmtId="0" fontId="0" fillId="0" borderId="3" xfId="0" applyBorder="1"/>
    <xf numFmtId="0" fontId="0" fillId="0" borderId="3" xfId="0" applyFill="1" applyBorder="1"/>
    <xf numFmtId="0" fontId="0" fillId="4" borderId="1" xfId="0" applyFont="1" applyFill="1" applyBorder="1"/>
    <xf numFmtId="0" fontId="0" fillId="3" borderId="1" xfId="0" applyFont="1" applyFill="1" applyBorder="1"/>
    <xf numFmtId="0" fontId="0" fillId="3" borderId="1" xfId="0" applyFill="1" applyBorder="1"/>
    <xf numFmtId="0" fontId="1" fillId="0" borderId="0" xfId="0" applyFont="1" applyAlignment="1">
      <alignment horizontal="center" wrapText="1"/>
    </xf>
    <xf numFmtId="0" fontId="1" fillId="5" borderId="0" xfId="0" applyFont="1" applyFill="1" applyAlignment="1">
      <alignment horizontal="center" wrapText="1"/>
    </xf>
    <xf numFmtId="0" fontId="1" fillId="5" borderId="0" xfId="0" applyFont="1" applyFill="1" applyBorder="1"/>
    <xf numFmtId="0" fontId="1" fillId="5" borderId="3" xfId="0" applyFont="1" applyFill="1" applyBorder="1"/>
    <xf numFmtId="0" fontId="0" fillId="5" borderId="3" xfId="0" applyFill="1" applyBorder="1"/>
    <xf numFmtId="0" fontId="0" fillId="5" borderId="0" xfId="0" applyFill="1" applyAlignment="1">
      <alignment horizontal="center" wrapText="1"/>
    </xf>
    <xf numFmtId="0" fontId="1" fillId="5" borderId="0" xfId="0" applyFont="1" applyFill="1"/>
    <xf numFmtId="0" fontId="0" fillId="5" borderId="0" xfId="0" applyFill="1"/>
    <xf numFmtId="0" fontId="0" fillId="0" borderId="1" xfId="0" applyFont="1" applyFill="1" applyBorder="1"/>
    <xf numFmtId="1" fontId="0" fillId="0" borderId="1" xfId="0" applyNumberFormat="1" applyFont="1" applyBorder="1"/>
    <xf numFmtId="1" fontId="0" fillId="0" borderId="1" xfId="0" applyNumberFormat="1" applyFont="1" applyFill="1" applyBorder="1"/>
    <xf numFmtId="0" fontId="1" fillId="5" borderId="1" xfId="0" applyFont="1" applyFill="1" applyBorder="1"/>
    <xf numFmtId="0" fontId="1" fillId="0" borderId="1" xfId="0" applyFont="1" applyBorder="1" applyAlignment="1">
      <alignment horizontal="center"/>
    </xf>
    <xf numFmtId="0" fontId="1" fillId="0" borderId="2" xfId="0" applyFont="1" applyBorder="1" applyAlignment="1">
      <alignment horizontal="center" wrapText="1"/>
    </xf>
    <xf numFmtId="0" fontId="0" fillId="0" borderId="0" xfId="0" applyAlignment="1">
      <alignment horizontal="center" wrapText="1"/>
    </xf>
    <xf numFmtId="0" fontId="1" fillId="0" borderId="0" xfId="0" applyFont="1" applyAlignment="1">
      <alignment horizontal="center"/>
    </xf>
    <xf numFmtId="0" fontId="1" fillId="0" borderId="4" xfId="0" applyFont="1" applyBorder="1" applyAlignment="1">
      <alignment horizontal="center"/>
    </xf>
    <xf numFmtId="0" fontId="0" fillId="0" borderId="0" xfId="0" applyAlignment="1">
      <alignment horizontal="center"/>
    </xf>
    <xf numFmtId="0" fontId="1" fillId="0" borderId="0" xfId="0" applyFont="1" applyAlignment="1">
      <alignment horizontal="center" wrapText="1"/>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Equivalente cierto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'Equivalente cierto'!$B$2</c:f>
              <c:strCache>
                <c:ptCount val="1"/>
                <c:pt idx="0">
                  <c:v>Neutral</c:v>
                </c:pt>
              </c:strCache>
            </c:strRef>
          </c:tx>
          <c:spPr>
            <a:ln w="28575" cap="rnd">
              <a:solidFill>
                <a:schemeClr val="accent2"/>
              </a:solidFill>
              <a:round/>
            </a:ln>
            <a:effectLst/>
          </c:spPr>
          <c:marker>
            <c:symbol val="none"/>
          </c:marker>
          <c:cat>
            <c:numRef>
              <c:f>'Equivalente cierto'!$C$1:$L$1</c:f>
              <c:numCache>
                <c:formatCode>General</c:formatCode>
                <c:ptCount val="10"/>
                <c:pt idx="0">
                  <c:v>100000</c:v>
                </c:pt>
                <c:pt idx="1">
                  <c:v>200000</c:v>
                </c:pt>
                <c:pt idx="2">
                  <c:v>300000</c:v>
                </c:pt>
                <c:pt idx="3">
                  <c:v>400000</c:v>
                </c:pt>
                <c:pt idx="4">
                  <c:v>500000</c:v>
                </c:pt>
                <c:pt idx="5">
                  <c:v>600000</c:v>
                </c:pt>
                <c:pt idx="6">
                  <c:v>700000</c:v>
                </c:pt>
                <c:pt idx="7">
                  <c:v>800000</c:v>
                </c:pt>
                <c:pt idx="8">
                  <c:v>900000</c:v>
                </c:pt>
                <c:pt idx="9">
                  <c:v>1000000</c:v>
                </c:pt>
              </c:numCache>
            </c:numRef>
          </c:cat>
          <c:val>
            <c:numRef>
              <c:f>'Equivalente cierto'!$C$2:$L$2</c:f>
              <c:numCache>
                <c:formatCode>General</c:formatCode>
                <c:ptCount val="10"/>
                <c:pt idx="0">
                  <c:v>30000</c:v>
                </c:pt>
                <c:pt idx="1">
                  <c:v>60000</c:v>
                </c:pt>
                <c:pt idx="2">
                  <c:v>90000</c:v>
                </c:pt>
                <c:pt idx="3">
                  <c:v>120000</c:v>
                </c:pt>
                <c:pt idx="4">
                  <c:v>150000</c:v>
                </c:pt>
                <c:pt idx="5">
                  <c:v>180000</c:v>
                </c:pt>
                <c:pt idx="6">
                  <c:v>210000</c:v>
                </c:pt>
                <c:pt idx="7">
                  <c:v>240000</c:v>
                </c:pt>
                <c:pt idx="8">
                  <c:v>270000</c:v>
                </c:pt>
                <c:pt idx="9">
                  <c:v>300000</c:v>
                </c:pt>
              </c:numCache>
            </c:numRef>
          </c:val>
          <c:smooth val="0"/>
          <c:extLst>
            <c:ext xmlns:c16="http://schemas.microsoft.com/office/drawing/2014/chart" uri="{C3380CC4-5D6E-409C-BE32-E72D297353CC}">
              <c16:uniqueId val="{00000000-BBFF-4043-AC68-812BA49BCF6F}"/>
            </c:ext>
          </c:extLst>
        </c:ser>
        <c:ser>
          <c:idx val="0"/>
          <c:order val="1"/>
          <c:tx>
            <c:strRef>
              <c:f>'Equivalente cierto'!$B$3</c:f>
              <c:strCache>
                <c:ptCount val="1"/>
                <c:pt idx="0">
                  <c:v>Yo</c:v>
                </c:pt>
              </c:strCache>
            </c:strRef>
          </c:tx>
          <c:spPr>
            <a:ln w="28575" cap="rnd">
              <a:solidFill>
                <a:schemeClr val="accent1"/>
              </a:solidFill>
              <a:round/>
            </a:ln>
            <a:effectLst/>
          </c:spPr>
          <c:marker>
            <c:symbol val="none"/>
          </c:marker>
          <c:val>
            <c:numRef>
              <c:f>'Equivalente cierto'!$C$3:$L$3</c:f>
              <c:numCache>
                <c:formatCode>General</c:formatCode>
                <c:ptCount val="10"/>
                <c:pt idx="0">
                  <c:v>50000</c:v>
                </c:pt>
                <c:pt idx="1">
                  <c:v>70000</c:v>
                </c:pt>
                <c:pt idx="2">
                  <c:v>200000</c:v>
                </c:pt>
                <c:pt idx="3">
                  <c:v>250000</c:v>
                </c:pt>
                <c:pt idx="4">
                  <c:v>300000</c:v>
                </c:pt>
                <c:pt idx="5">
                  <c:v>350000</c:v>
                </c:pt>
                <c:pt idx="6">
                  <c:v>350000</c:v>
                </c:pt>
                <c:pt idx="7">
                  <c:v>400000</c:v>
                </c:pt>
                <c:pt idx="8">
                  <c:v>400000</c:v>
                </c:pt>
                <c:pt idx="9">
                  <c:v>450000</c:v>
                </c:pt>
              </c:numCache>
            </c:numRef>
          </c:val>
          <c:smooth val="0"/>
          <c:extLst>
            <c:ext xmlns:c16="http://schemas.microsoft.com/office/drawing/2014/chart" uri="{C3380CC4-5D6E-409C-BE32-E72D297353CC}">
              <c16:uniqueId val="{00000001-BBFF-4043-AC68-812BA49BCF6F}"/>
            </c:ext>
          </c:extLst>
        </c:ser>
        <c:dLbls>
          <c:showLegendKey val="0"/>
          <c:showVal val="0"/>
          <c:showCatName val="0"/>
          <c:showSerName val="0"/>
          <c:showPercent val="0"/>
          <c:showBubbleSize val="0"/>
        </c:dLbls>
        <c:smooth val="0"/>
        <c:axId val="516149360"/>
        <c:axId val="516148400"/>
      </c:lineChart>
      <c:catAx>
        <c:axId val="516149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8400"/>
        <c:crosses val="autoZero"/>
        <c:auto val="1"/>
        <c:lblAlgn val="ctr"/>
        <c:lblOffset val="100"/>
        <c:noMultiLvlLbl val="0"/>
      </c:catAx>
      <c:valAx>
        <c:axId val="516148400"/>
        <c:scaling>
          <c:orientation val="minMax"/>
          <c:max val="1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Equivalente cierto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9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Gráfico 1 Utilidad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'Utilidad y Equivalente cierto'!$C$4</c:f>
              <c:strCache>
                <c:ptCount val="1"/>
                <c:pt idx="0">
                  <c:v>Neutral</c:v>
                </c:pt>
              </c:strCache>
            </c:strRef>
          </c:tx>
          <c:spPr>
            <a:ln w="28575" cap="rnd">
              <a:solidFill>
                <a:schemeClr val="accent2"/>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cierto'!$D$4:$N$4</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val>
          <c:smooth val="0"/>
          <c:extLst>
            <c:ext xmlns:c16="http://schemas.microsoft.com/office/drawing/2014/chart" uri="{C3380CC4-5D6E-409C-BE32-E72D297353CC}">
              <c16:uniqueId val="{00000000-F6F9-41A9-8759-F377B4ECA2FA}"/>
            </c:ext>
          </c:extLst>
        </c:ser>
        <c:ser>
          <c:idx val="0"/>
          <c:order val="1"/>
          <c:tx>
            <c:strRef>
              <c:f>'Utilidad y Equivalente cierto'!$C$5</c:f>
              <c:strCache>
                <c:ptCount val="1"/>
                <c:pt idx="0">
                  <c:v>Averso</c:v>
                </c:pt>
              </c:strCache>
            </c:strRef>
          </c:tx>
          <c:spPr>
            <a:ln w="28575" cap="rnd">
              <a:solidFill>
                <a:schemeClr val="accent1"/>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cierto'!$D$5:$N$5</c:f>
              <c:numCache>
                <c:formatCode>0</c:formatCode>
                <c:ptCount val="11"/>
                <c:pt idx="0" formatCode="General">
                  <c:v>0</c:v>
                </c:pt>
                <c:pt idx="1">
                  <c:v>464158.88336127787</c:v>
                </c:pt>
                <c:pt idx="2">
                  <c:v>584803.54764257325</c:v>
                </c:pt>
                <c:pt idx="3">
                  <c:v>669432.95008216926</c:v>
                </c:pt>
                <c:pt idx="4">
                  <c:v>736806.29972807725</c:v>
                </c:pt>
                <c:pt idx="5">
                  <c:v>793700.5259840996</c:v>
                </c:pt>
                <c:pt idx="6">
                  <c:v>843432.66530174878</c:v>
                </c:pt>
                <c:pt idx="7">
                  <c:v>887904.00174260058</c:v>
                </c:pt>
                <c:pt idx="8">
                  <c:v>928317.76672255539</c:v>
                </c:pt>
                <c:pt idx="9">
                  <c:v>965489.38460562949</c:v>
                </c:pt>
                <c:pt idx="10" formatCode="General">
                  <c:v>999999.99999999953</c:v>
                </c:pt>
              </c:numCache>
            </c:numRef>
          </c:val>
          <c:smooth val="0"/>
          <c:extLst>
            <c:ext xmlns:c16="http://schemas.microsoft.com/office/drawing/2014/chart" uri="{C3380CC4-5D6E-409C-BE32-E72D297353CC}">
              <c16:uniqueId val="{00000001-F6F9-41A9-8759-F377B4ECA2FA}"/>
            </c:ext>
          </c:extLst>
        </c:ser>
        <c:ser>
          <c:idx val="2"/>
          <c:order val="2"/>
          <c:tx>
            <c:strRef>
              <c:f>'Utilidad y Equivalente cierto'!$C$6</c:f>
              <c:strCache>
                <c:ptCount val="1"/>
                <c:pt idx="0">
                  <c:v>Busca el riesgo</c:v>
                </c:pt>
              </c:strCache>
            </c:strRef>
          </c:tx>
          <c:spPr>
            <a:ln w="28575" cap="rnd">
              <a:solidFill>
                <a:schemeClr val="accent3"/>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cierto'!$D$6:$N$6</c:f>
              <c:numCache>
                <c:formatCode>General</c:formatCode>
                <c:ptCount val="11"/>
                <c:pt idx="0">
                  <c:v>0</c:v>
                </c:pt>
                <c:pt idx="1">
                  <c:v>10000</c:v>
                </c:pt>
                <c:pt idx="2">
                  <c:v>40000</c:v>
                </c:pt>
                <c:pt idx="3">
                  <c:v>90000</c:v>
                </c:pt>
                <c:pt idx="4">
                  <c:v>160000</c:v>
                </c:pt>
                <c:pt idx="5">
                  <c:v>250000</c:v>
                </c:pt>
                <c:pt idx="6">
                  <c:v>360000</c:v>
                </c:pt>
                <c:pt idx="7">
                  <c:v>490000</c:v>
                </c:pt>
                <c:pt idx="8">
                  <c:v>640000</c:v>
                </c:pt>
                <c:pt idx="9">
                  <c:v>810000</c:v>
                </c:pt>
                <c:pt idx="10">
                  <c:v>1000000</c:v>
                </c:pt>
              </c:numCache>
            </c:numRef>
          </c:val>
          <c:smooth val="0"/>
          <c:extLst>
            <c:ext xmlns:c16="http://schemas.microsoft.com/office/drawing/2014/chart" uri="{C3380CC4-5D6E-409C-BE32-E72D297353CC}">
              <c16:uniqueId val="{00000002-F6F9-41A9-8759-F377B4ECA2FA}"/>
            </c:ext>
          </c:extLst>
        </c:ser>
        <c:dLbls>
          <c:showLegendKey val="0"/>
          <c:showVal val="0"/>
          <c:showCatName val="0"/>
          <c:showSerName val="0"/>
          <c:showPercent val="0"/>
          <c:showBubbleSize val="0"/>
        </c:dLbls>
        <c:smooth val="0"/>
        <c:axId val="516149360"/>
        <c:axId val="516148400"/>
      </c:lineChart>
      <c:catAx>
        <c:axId val="51614936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X </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8400"/>
        <c:crosses val="autoZero"/>
        <c:auto val="1"/>
        <c:lblAlgn val="ctr"/>
        <c:lblOffset val="100"/>
        <c:noMultiLvlLbl val="0"/>
      </c:catAx>
      <c:valAx>
        <c:axId val="516148400"/>
        <c:scaling>
          <c:orientation val="minMax"/>
          <c:max val="12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Utilidad</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9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Grafico 2 Equivalente cierto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'Utilidad y Equivalente cierto'!$C$4</c:f>
              <c:strCache>
                <c:ptCount val="1"/>
                <c:pt idx="0">
                  <c:v>Neutral</c:v>
                </c:pt>
              </c:strCache>
            </c:strRef>
          </c:tx>
          <c:spPr>
            <a:ln w="28575" cap="rnd">
              <a:solidFill>
                <a:schemeClr val="accent2"/>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cierto'!$D$20:$N$20</c:f>
              <c:numCache>
                <c:formatCode>General</c:formatCode>
                <c:ptCount val="11"/>
                <c:pt idx="0">
                  <c:v>0</c:v>
                </c:pt>
                <c:pt idx="1">
                  <c:v>30000</c:v>
                </c:pt>
                <c:pt idx="2">
                  <c:v>60000</c:v>
                </c:pt>
                <c:pt idx="3">
                  <c:v>90000</c:v>
                </c:pt>
                <c:pt idx="4">
                  <c:v>120000</c:v>
                </c:pt>
                <c:pt idx="5">
                  <c:v>150000</c:v>
                </c:pt>
                <c:pt idx="6">
                  <c:v>180000</c:v>
                </c:pt>
                <c:pt idx="7">
                  <c:v>210000</c:v>
                </c:pt>
                <c:pt idx="8">
                  <c:v>240000</c:v>
                </c:pt>
                <c:pt idx="9">
                  <c:v>270000</c:v>
                </c:pt>
                <c:pt idx="10">
                  <c:v>300000</c:v>
                </c:pt>
              </c:numCache>
            </c:numRef>
          </c:val>
          <c:smooth val="0"/>
          <c:extLst>
            <c:ext xmlns:c16="http://schemas.microsoft.com/office/drawing/2014/chart" uri="{C3380CC4-5D6E-409C-BE32-E72D297353CC}">
              <c16:uniqueId val="{00000000-EC5B-46A9-8B60-141E321F0673}"/>
            </c:ext>
          </c:extLst>
        </c:ser>
        <c:ser>
          <c:idx val="0"/>
          <c:order val="1"/>
          <c:tx>
            <c:strRef>
              <c:f>'Utilidad y Equivalente cierto'!$C$21</c:f>
              <c:strCache>
                <c:ptCount val="1"/>
                <c:pt idx="0">
                  <c:v>Averso</c:v>
                </c:pt>
              </c:strCache>
            </c:strRef>
          </c:tx>
          <c:spPr>
            <a:ln w="28575" cap="rnd">
              <a:solidFill>
                <a:schemeClr val="accent1"/>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cierto'!$D$21:$N$21</c:f>
              <c:numCache>
                <c:formatCode>General</c:formatCode>
                <c:ptCount val="11"/>
                <c:pt idx="0">
                  <c:v>0</c:v>
                </c:pt>
                <c:pt idx="1">
                  <c:v>2699.9999999999995</c:v>
                </c:pt>
                <c:pt idx="2">
                  <c:v>5400</c:v>
                </c:pt>
                <c:pt idx="3">
                  <c:v>8099.99999999999</c:v>
                </c:pt>
                <c:pt idx="4">
                  <c:v>10799.999999999996</c:v>
                </c:pt>
                <c:pt idx="5">
                  <c:v>13499.999999999989</c:v>
                </c:pt>
                <c:pt idx="6">
                  <c:v>16199.999999999976</c:v>
                </c:pt>
                <c:pt idx="7">
                  <c:v>18899.999999999993</c:v>
                </c:pt>
                <c:pt idx="8">
                  <c:v>21599.999999999971</c:v>
                </c:pt>
                <c:pt idx="9">
                  <c:v>24299.999999999975</c:v>
                </c:pt>
                <c:pt idx="10">
                  <c:v>26999.999999999953</c:v>
                </c:pt>
              </c:numCache>
            </c:numRef>
          </c:val>
          <c:smooth val="0"/>
          <c:extLst>
            <c:ext xmlns:c16="http://schemas.microsoft.com/office/drawing/2014/chart" uri="{C3380CC4-5D6E-409C-BE32-E72D297353CC}">
              <c16:uniqueId val="{00000003-EC5B-46A9-8B60-141E321F0673}"/>
            </c:ext>
          </c:extLst>
        </c:ser>
        <c:ser>
          <c:idx val="2"/>
          <c:order val="2"/>
          <c:tx>
            <c:strRef>
              <c:f>'Utilidad y Equivalente cierto'!$C$22</c:f>
              <c:strCache>
                <c:ptCount val="1"/>
                <c:pt idx="0">
                  <c:v>Busca el riesgo</c:v>
                </c:pt>
              </c:strCache>
            </c:strRef>
          </c:tx>
          <c:spPr>
            <a:ln w="28575" cap="rnd">
              <a:solidFill>
                <a:schemeClr val="accent3"/>
              </a:solidFill>
              <a:round/>
            </a:ln>
            <a:effectLst/>
          </c:spPr>
          <c:marker>
            <c:symbol val="none"/>
          </c:marker>
          <c:cat>
            <c:numRef>
              <c:f>'Utilidad y Equivalente cierto'!$D$3:$N$3</c:f>
              <c:numCache>
                <c:formatCode>General</c:formatCode>
                <c:ptCount val="11"/>
                <c:pt idx="0">
                  <c:v>0</c:v>
                </c:pt>
                <c:pt idx="1">
                  <c:v>100000</c:v>
                </c:pt>
                <c:pt idx="2">
                  <c:v>200000</c:v>
                </c:pt>
                <c:pt idx="3">
                  <c:v>300000</c:v>
                </c:pt>
                <c:pt idx="4">
                  <c:v>400000</c:v>
                </c:pt>
                <c:pt idx="5">
                  <c:v>500000</c:v>
                </c:pt>
                <c:pt idx="6">
                  <c:v>600000</c:v>
                </c:pt>
                <c:pt idx="7">
                  <c:v>700000</c:v>
                </c:pt>
                <c:pt idx="8">
                  <c:v>800000</c:v>
                </c:pt>
                <c:pt idx="9">
                  <c:v>900000</c:v>
                </c:pt>
                <c:pt idx="10">
                  <c:v>1000000</c:v>
                </c:pt>
              </c:numCache>
            </c:numRef>
          </c:cat>
          <c:val>
            <c:numRef>
              <c:f>'Utilidad y Equivalente cierto'!$D$22:$N$22</c:f>
              <c:numCache>
                <c:formatCode>0</c:formatCode>
                <c:ptCount val="11"/>
                <c:pt idx="0" formatCode="General">
                  <c:v>0</c:v>
                </c:pt>
                <c:pt idx="1">
                  <c:v>54772.255750516611</c:v>
                </c:pt>
                <c:pt idx="2">
                  <c:v>109544.51150103322</c:v>
                </c:pt>
                <c:pt idx="3">
                  <c:v>164316.76725154984</c:v>
                </c:pt>
                <c:pt idx="4">
                  <c:v>219089.02300206645</c:v>
                </c:pt>
                <c:pt idx="5">
                  <c:v>273861.27875258308</c:v>
                </c:pt>
                <c:pt idx="6">
                  <c:v>328633.53450309968</c:v>
                </c:pt>
                <c:pt idx="7">
                  <c:v>383405.79025361629</c:v>
                </c:pt>
                <c:pt idx="8">
                  <c:v>438178.04600413289</c:v>
                </c:pt>
                <c:pt idx="9">
                  <c:v>492950.3017546495</c:v>
                </c:pt>
                <c:pt idx="10">
                  <c:v>547722.55750516616</c:v>
                </c:pt>
              </c:numCache>
            </c:numRef>
          </c:val>
          <c:smooth val="0"/>
          <c:extLst>
            <c:ext xmlns:c16="http://schemas.microsoft.com/office/drawing/2014/chart" uri="{C3380CC4-5D6E-409C-BE32-E72D297353CC}">
              <c16:uniqueId val="{00000004-EC5B-46A9-8B60-141E321F0673}"/>
            </c:ext>
          </c:extLst>
        </c:ser>
        <c:dLbls>
          <c:showLegendKey val="0"/>
          <c:showVal val="0"/>
          <c:showCatName val="0"/>
          <c:showSerName val="0"/>
          <c:showPercent val="0"/>
          <c:showBubbleSize val="0"/>
        </c:dLbls>
        <c:smooth val="0"/>
        <c:axId val="516149360"/>
        <c:axId val="516148400"/>
      </c:lineChart>
      <c:catAx>
        <c:axId val="516149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8400"/>
        <c:crosses val="autoZero"/>
        <c:auto val="1"/>
        <c:lblAlgn val="ctr"/>
        <c:lblOffset val="100"/>
        <c:noMultiLvlLbl val="0"/>
      </c:catAx>
      <c:valAx>
        <c:axId val="516148400"/>
        <c:scaling>
          <c:orientation val="minMax"/>
          <c:max val="1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Equivalente cierto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149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508000</xdr:colOff>
      <xdr:row>3</xdr:row>
      <xdr:rowOff>177800</xdr:rowOff>
    </xdr:from>
    <xdr:to>
      <xdr:col>9</xdr:col>
      <xdr:colOff>419100</xdr:colOff>
      <xdr:row>20</xdr:row>
      <xdr:rowOff>50800</xdr:rowOff>
    </xdr:to>
    <xdr:graphicFrame macro="">
      <xdr:nvGraphicFramePr>
        <xdr:cNvPr id="3" name="Chart 2">
          <a:extLst>
            <a:ext uri="{FF2B5EF4-FFF2-40B4-BE49-F238E27FC236}">
              <a16:creationId xmlns:a16="http://schemas.microsoft.com/office/drawing/2014/main" id="{20358F74-2010-4A73-BD82-6DCBD7DEC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387805</xdr:colOff>
      <xdr:row>26</xdr:row>
      <xdr:rowOff>188234</xdr:rowOff>
    </xdr:from>
    <xdr:to>
      <xdr:col>7</xdr:col>
      <xdr:colOff>79375</xdr:colOff>
      <xdr:row>44</xdr:row>
      <xdr:rowOff>15876</xdr:rowOff>
    </xdr:to>
    <xdr:graphicFrame macro="">
      <xdr:nvGraphicFramePr>
        <xdr:cNvPr id="2" name="Chart 1">
          <a:extLst>
            <a:ext uri="{FF2B5EF4-FFF2-40B4-BE49-F238E27FC236}">
              <a16:creationId xmlns:a16="http://schemas.microsoft.com/office/drawing/2014/main" id="{CBCC4C15-584D-48F9-97AB-A38BE276A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272561</xdr:colOff>
      <xdr:row>27</xdr:row>
      <xdr:rowOff>231</xdr:rowOff>
    </xdr:from>
    <xdr:to>
      <xdr:col>12</xdr:col>
      <xdr:colOff>415437</xdr:colOff>
      <xdr:row>44</xdr:row>
      <xdr:rowOff>22497</xdr:rowOff>
    </xdr:to>
    <xdr:graphicFrame macro="">
      <xdr:nvGraphicFramePr>
        <xdr:cNvPr id="15" name="Chart 14">
          <a:extLst>
            <a:ext uri="{FF2B5EF4-FFF2-40B4-BE49-F238E27FC236}">
              <a16:creationId xmlns:a16="http://schemas.microsoft.com/office/drawing/2014/main" id="{3953131E-BB2A-4FC9-8BDB-F06C7A897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sqref="A1:K1"/>
    </sheetView>
  </sheetViews>
  <sheetFormatPr baseColWidth="10" defaultColWidth="8.88671875" defaultRowHeight="14.4" x14ac:dyDescent="0.3"/>
  <cols>
    <col min="1" max="1" width="13.44140625" customWidth="1"/>
  </cols>
  <sheetData>
    <row r="1" spans="1:11" ht="39.450000000000003" customHeight="1" x14ac:dyDescent="0.3">
      <c r="A1" s="38" t="s">
        <v>8</v>
      </c>
      <c r="B1" s="38"/>
      <c r="C1" s="38"/>
      <c r="D1" s="38"/>
      <c r="E1" s="38"/>
      <c r="F1" s="38"/>
      <c r="G1" s="38"/>
      <c r="H1" s="38"/>
      <c r="I1" s="38"/>
      <c r="J1" s="38"/>
      <c r="K1" s="38"/>
    </row>
    <row r="2" spans="1:11" x14ac:dyDescent="0.3">
      <c r="A2" s="3"/>
      <c r="B2" s="37" t="s">
        <v>1</v>
      </c>
      <c r="C2" s="37"/>
      <c r="D2" s="37"/>
      <c r="E2" s="37"/>
      <c r="F2" s="37"/>
      <c r="G2" s="37"/>
      <c r="H2" s="37"/>
      <c r="I2" s="37"/>
      <c r="J2" s="37"/>
      <c r="K2" s="37"/>
    </row>
    <row r="3" spans="1:11" x14ac:dyDescent="0.3">
      <c r="A3" s="4"/>
      <c r="B3" s="4">
        <v>100000</v>
      </c>
      <c r="C3" s="4">
        <v>200000</v>
      </c>
      <c r="D3" s="4">
        <v>300000</v>
      </c>
      <c r="E3" s="4">
        <f>D3+100000</f>
        <v>400000</v>
      </c>
      <c r="F3" s="4">
        <f t="shared" ref="F3:J3" si="0">E3+100000</f>
        <v>500000</v>
      </c>
      <c r="G3" s="4">
        <f t="shared" si="0"/>
        <v>600000</v>
      </c>
      <c r="H3" s="4">
        <f>G3+100000</f>
        <v>700000</v>
      </c>
      <c r="I3" s="4">
        <f t="shared" si="0"/>
        <v>800000</v>
      </c>
      <c r="J3" s="4">
        <f t="shared" si="0"/>
        <v>900000</v>
      </c>
      <c r="K3" s="4">
        <f>J3+100000</f>
        <v>1000000</v>
      </c>
    </row>
    <row r="4" spans="1:11" x14ac:dyDescent="0.3">
      <c r="A4" s="4" t="s">
        <v>2</v>
      </c>
      <c r="B4" s="2">
        <v>50000</v>
      </c>
      <c r="C4" s="2">
        <v>70000</v>
      </c>
      <c r="D4" s="2">
        <v>200000</v>
      </c>
      <c r="E4" s="2">
        <v>250000</v>
      </c>
      <c r="F4" s="2">
        <v>300000</v>
      </c>
      <c r="G4" s="2">
        <v>350000</v>
      </c>
      <c r="H4" s="2">
        <v>350000</v>
      </c>
      <c r="I4" s="2">
        <v>400000</v>
      </c>
      <c r="J4" s="2">
        <v>400000</v>
      </c>
      <c r="K4" s="2">
        <v>450000</v>
      </c>
    </row>
  </sheetData>
  <mergeCells count="2">
    <mergeCell ref="B2:K2"/>
    <mergeCell ref="A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K7" sqref="K7"/>
    </sheetView>
  </sheetViews>
  <sheetFormatPr baseColWidth="10" defaultColWidth="8.88671875" defaultRowHeight="14.4" x14ac:dyDescent="0.3"/>
  <cols>
    <col min="1" max="1" width="10.77734375" style="5" customWidth="1"/>
    <col min="2" max="2" width="13.44140625" customWidth="1"/>
    <col min="3" max="3" width="11.77734375" bestFit="1" customWidth="1"/>
  </cols>
  <sheetData>
    <row r="1" spans="1:12" x14ac:dyDescent="0.3">
      <c r="B1" s="1"/>
      <c r="C1" s="1">
        <v>100000</v>
      </c>
      <c r="D1" s="1">
        <v>200000</v>
      </c>
      <c r="E1" s="1">
        <v>300000</v>
      </c>
      <c r="F1" s="1">
        <f>E1+100000</f>
        <v>400000</v>
      </c>
      <c r="G1" s="1">
        <f t="shared" ref="G1:K1" si="0">F1+100000</f>
        <v>500000</v>
      </c>
      <c r="H1" s="1">
        <f t="shared" si="0"/>
        <v>600000</v>
      </c>
      <c r="I1" s="1">
        <f>H1+100000</f>
        <v>700000</v>
      </c>
      <c r="J1" s="1">
        <f t="shared" si="0"/>
        <v>800000</v>
      </c>
      <c r="K1" s="1">
        <f t="shared" si="0"/>
        <v>900000</v>
      </c>
      <c r="L1" s="1">
        <f>K1+100000</f>
        <v>1000000</v>
      </c>
    </row>
    <row r="2" spans="1:12" x14ac:dyDescent="0.3">
      <c r="A2" s="39" t="s">
        <v>4</v>
      </c>
      <c r="B2" s="1" t="s">
        <v>0</v>
      </c>
      <c r="C2">
        <f>C1*0.3</f>
        <v>30000</v>
      </c>
      <c r="D2">
        <f t="shared" ref="D2:L2" si="1">D1*0.3</f>
        <v>60000</v>
      </c>
      <c r="E2">
        <f t="shared" si="1"/>
        <v>90000</v>
      </c>
      <c r="F2">
        <f t="shared" si="1"/>
        <v>120000</v>
      </c>
      <c r="G2">
        <f t="shared" si="1"/>
        <v>150000</v>
      </c>
      <c r="H2">
        <f t="shared" si="1"/>
        <v>180000</v>
      </c>
      <c r="I2">
        <f t="shared" si="1"/>
        <v>210000</v>
      </c>
      <c r="J2">
        <f t="shared" si="1"/>
        <v>240000</v>
      </c>
      <c r="K2">
        <f t="shared" si="1"/>
        <v>270000</v>
      </c>
      <c r="L2">
        <f t="shared" si="1"/>
        <v>300000</v>
      </c>
    </row>
    <row r="3" spans="1:12" x14ac:dyDescent="0.3">
      <c r="A3" s="39"/>
      <c r="B3" s="1" t="s">
        <v>3</v>
      </c>
      <c r="C3">
        <f>Precio!B4</f>
        <v>50000</v>
      </c>
      <c r="D3">
        <f>Precio!C4</f>
        <v>70000</v>
      </c>
      <c r="E3">
        <f>Precio!D4</f>
        <v>200000</v>
      </c>
      <c r="F3">
        <f>Precio!E4</f>
        <v>250000</v>
      </c>
      <c r="G3">
        <f>Precio!F4</f>
        <v>300000</v>
      </c>
      <c r="H3">
        <f>Precio!G4</f>
        <v>350000</v>
      </c>
      <c r="I3">
        <f>Precio!H4</f>
        <v>350000</v>
      </c>
      <c r="J3">
        <f>Precio!I4</f>
        <v>400000</v>
      </c>
      <c r="K3">
        <f>Precio!J4</f>
        <v>400000</v>
      </c>
      <c r="L3">
        <f>Precio!K4</f>
        <v>450000</v>
      </c>
    </row>
  </sheetData>
  <mergeCells count="1">
    <mergeCell ref="A2:A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topLeftCell="A16" zoomScaleNormal="100" workbookViewId="0">
      <selection activeCell="N22" sqref="N22"/>
    </sheetView>
  </sheetViews>
  <sheetFormatPr baseColWidth="10" defaultColWidth="8.88671875" defaultRowHeight="14.4" x14ac:dyDescent="0.3"/>
  <cols>
    <col min="1" max="1" width="8.88671875" style="1"/>
    <col min="2" max="2" width="13.33203125" style="5" customWidth="1"/>
    <col min="3" max="4" width="13.44140625" customWidth="1"/>
    <col min="5" max="5" width="12.33203125" bestFit="1" customWidth="1"/>
    <col min="6" max="14" width="13.44140625" bestFit="1" customWidth="1"/>
    <col min="15" max="15" width="8.77734375" style="8"/>
    <col min="16" max="16" width="10.5546875" bestFit="1" customWidth="1"/>
  </cols>
  <sheetData>
    <row r="1" spans="1:16" x14ac:dyDescent="0.3">
      <c r="D1" s="40" t="s">
        <v>15</v>
      </c>
      <c r="E1" s="40"/>
      <c r="F1" s="40"/>
      <c r="G1" s="40"/>
      <c r="H1" s="40"/>
      <c r="I1" s="40"/>
      <c r="J1" s="40"/>
      <c r="K1" s="40"/>
      <c r="L1" s="40"/>
      <c r="M1" s="40"/>
      <c r="N1" s="40"/>
    </row>
    <row r="2" spans="1:16" x14ac:dyDescent="0.3">
      <c r="D2" s="42" t="s">
        <v>1</v>
      </c>
      <c r="E2" s="42"/>
      <c r="F2" s="42"/>
      <c r="G2" s="42"/>
      <c r="H2" s="42"/>
      <c r="I2" s="42"/>
      <c r="J2" s="42"/>
      <c r="K2" s="42"/>
      <c r="L2" s="42"/>
      <c r="M2" s="42"/>
      <c r="N2" s="42"/>
    </row>
    <row r="3" spans="1:16" x14ac:dyDescent="0.3">
      <c r="C3" s="4"/>
      <c r="D3" s="4">
        <v>0</v>
      </c>
      <c r="E3" s="4">
        <v>100000</v>
      </c>
      <c r="F3" s="4">
        <v>200000</v>
      </c>
      <c r="G3" s="4">
        <v>300000</v>
      </c>
      <c r="H3" s="4">
        <f>G3+100000</f>
        <v>400000</v>
      </c>
      <c r="I3" s="11">
        <f t="shared" ref="I3:M3" si="0">H3+100000</f>
        <v>500000</v>
      </c>
      <c r="J3" s="4">
        <f t="shared" si="0"/>
        <v>600000</v>
      </c>
      <c r="K3" s="4">
        <f>J3+100000</f>
        <v>700000</v>
      </c>
      <c r="L3" s="11">
        <f t="shared" si="0"/>
        <v>800000</v>
      </c>
      <c r="M3" s="4">
        <f t="shared" si="0"/>
        <v>900000</v>
      </c>
      <c r="N3" s="11">
        <f>M3+100000</f>
        <v>1000000</v>
      </c>
      <c r="O3" s="6"/>
    </row>
    <row r="4" spans="1:16" x14ac:dyDescent="0.3">
      <c r="A4" s="43" t="s">
        <v>12</v>
      </c>
      <c r="B4" s="43" t="s">
        <v>5</v>
      </c>
      <c r="C4" s="4" t="s">
        <v>0</v>
      </c>
      <c r="D4" s="12">
        <v>0</v>
      </c>
      <c r="E4" s="3">
        <f>E3</f>
        <v>100000</v>
      </c>
      <c r="F4" s="3">
        <f t="shared" ref="F4:N4" si="1">F3</f>
        <v>200000</v>
      </c>
      <c r="G4" s="3">
        <f t="shared" si="1"/>
        <v>300000</v>
      </c>
      <c r="H4" s="3">
        <f t="shared" si="1"/>
        <v>400000</v>
      </c>
      <c r="I4" s="13">
        <f t="shared" si="1"/>
        <v>500000</v>
      </c>
      <c r="J4" s="3">
        <f t="shared" si="1"/>
        <v>600000</v>
      </c>
      <c r="K4" s="3">
        <f t="shared" si="1"/>
        <v>700000</v>
      </c>
      <c r="L4" s="13">
        <f t="shared" si="1"/>
        <v>800000</v>
      </c>
      <c r="M4" s="3">
        <f t="shared" si="1"/>
        <v>900000</v>
      </c>
      <c r="N4" s="13">
        <f>N3</f>
        <v>1000000</v>
      </c>
      <c r="P4" s="7"/>
    </row>
    <row r="5" spans="1:16" x14ac:dyDescent="0.3">
      <c r="A5" s="43"/>
      <c r="B5" s="43"/>
      <c r="C5" s="15" t="s">
        <v>6</v>
      </c>
      <c r="D5" s="23">
        <v>0</v>
      </c>
      <c r="E5" s="16">
        <f>10000*E3^(1/3)</f>
        <v>464158.88336127787</v>
      </c>
      <c r="F5" s="16">
        <f>10000*F3^(1/3)</f>
        <v>584803.54764257325</v>
      </c>
      <c r="G5" s="16">
        <f t="shared" ref="F5:N5" si="2">10000*G3^(1/3)</f>
        <v>669432.95008216926</v>
      </c>
      <c r="H5" s="16">
        <f t="shared" si="2"/>
        <v>736806.29972807725</v>
      </c>
      <c r="I5" s="16">
        <f t="shared" si="2"/>
        <v>793700.5259840996</v>
      </c>
      <c r="J5" s="16">
        <f t="shared" si="2"/>
        <v>843432.66530174878</v>
      </c>
      <c r="K5" s="16">
        <f t="shared" si="2"/>
        <v>887904.00174260058</v>
      </c>
      <c r="L5" s="16">
        <f t="shared" si="2"/>
        <v>928317.76672255539</v>
      </c>
      <c r="M5" s="16">
        <f t="shared" si="2"/>
        <v>965489.38460562949</v>
      </c>
      <c r="N5" s="24">
        <f>10000*N3^(1/3)</f>
        <v>999999.99999999953</v>
      </c>
    </row>
    <row r="6" spans="1:16" x14ac:dyDescent="0.3">
      <c r="A6" s="43"/>
      <c r="B6" s="43"/>
      <c r="C6" s="17" t="s">
        <v>7</v>
      </c>
      <c r="D6" s="22">
        <v>0</v>
      </c>
      <c r="E6" s="18">
        <f>E3^2/1000000</f>
        <v>10000</v>
      </c>
      <c r="F6" s="18">
        <f t="shared" ref="F6:N6" si="3">F3^2/1000000</f>
        <v>40000</v>
      </c>
      <c r="G6" s="18">
        <f t="shared" si="3"/>
        <v>90000</v>
      </c>
      <c r="H6" s="18">
        <f t="shared" si="3"/>
        <v>160000</v>
      </c>
      <c r="I6" s="18">
        <f t="shared" si="3"/>
        <v>250000</v>
      </c>
      <c r="J6" s="18">
        <f t="shared" si="3"/>
        <v>360000</v>
      </c>
      <c r="K6" s="18">
        <f t="shared" si="3"/>
        <v>490000</v>
      </c>
      <c r="L6" s="18">
        <f t="shared" si="3"/>
        <v>640000</v>
      </c>
      <c r="M6" s="18">
        <f t="shared" si="3"/>
        <v>810000</v>
      </c>
      <c r="N6" s="18">
        <f>N3^2/1000000</f>
        <v>1000000</v>
      </c>
    </row>
    <row r="7" spans="1:16" x14ac:dyDescent="0.3">
      <c r="A7" s="25"/>
      <c r="B7" s="25"/>
      <c r="C7" s="14"/>
      <c r="D7" s="19"/>
      <c r="E7" s="20"/>
      <c r="F7" s="20"/>
      <c r="G7" s="20"/>
      <c r="H7" s="20"/>
      <c r="I7" s="21"/>
      <c r="J7" s="20"/>
      <c r="K7" s="20"/>
      <c r="L7" s="21"/>
      <c r="M7" s="20"/>
      <c r="N7" s="21"/>
    </row>
    <row r="8" spans="1:16" x14ac:dyDescent="0.3">
      <c r="A8" s="25"/>
      <c r="B8" s="25"/>
      <c r="C8" s="4"/>
      <c r="D8" s="44" t="s">
        <v>14</v>
      </c>
      <c r="E8" s="44"/>
      <c r="F8" s="44"/>
      <c r="G8" s="44"/>
      <c r="H8" s="44"/>
      <c r="I8" s="44"/>
      <c r="J8" s="44"/>
      <c r="K8" s="44"/>
      <c r="L8" s="44"/>
      <c r="M8" s="44"/>
      <c r="N8" s="44"/>
    </row>
    <row r="9" spans="1:16" x14ac:dyDescent="0.3">
      <c r="B9" s="25"/>
      <c r="C9" s="4" t="s">
        <v>9</v>
      </c>
      <c r="D9" s="4"/>
      <c r="E9" s="4">
        <f>E3*0.3</f>
        <v>30000</v>
      </c>
      <c r="F9" s="4">
        <f t="shared" ref="F9:N9" si="4">F3*0.3</f>
        <v>60000</v>
      </c>
      <c r="G9" s="4">
        <f t="shared" si="4"/>
        <v>90000</v>
      </c>
      <c r="H9" s="4">
        <f t="shared" si="4"/>
        <v>120000</v>
      </c>
      <c r="I9" s="11">
        <f t="shared" si="4"/>
        <v>150000</v>
      </c>
      <c r="J9" s="4">
        <f t="shared" si="4"/>
        <v>180000</v>
      </c>
      <c r="K9" s="4">
        <f t="shared" si="4"/>
        <v>210000</v>
      </c>
      <c r="L9" s="11">
        <f t="shared" si="4"/>
        <v>240000</v>
      </c>
      <c r="M9" s="4">
        <f t="shared" si="4"/>
        <v>270000</v>
      </c>
      <c r="N9" s="11">
        <f t="shared" si="4"/>
        <v>300000</v>
      </c>
      <c r="O9" s="6"/>
    </row>
    <row r="10" spans="1:16" x14ac:dyDescent="0.3">
      <c r="A10" s="43" t="s">
        <v>13</v>
      </c>
      <c r="B10" s="43" t="s">
        <v>10</v>
      </c>
      <c r="C10" s="4" t="s">
        <v>0</v>
      </c>
      <c r="D10" s="4">
        <v>0</v>
      </c>
      <c r="E10" s="3">
        <f>E9</f>
        <v>30000</v>
      </c>
      <c r="F10" s="3">
        <f t="shared" ref="F10:N10" si="5">F9</f>
        <v>60000</v>
      </c>
      <c r="G10" s="3">
        <f t="shared" si="5"/>
        <v>90000</v>
      </c>
      <c r="H10" s="3">
        <f t="shared" si="5"/>
        <v>120000</v>
      </c>
      <c r="I10" s="13">
        <f>I9</f>
        <v>150000</v>
      </c>
      <c r="J10" s="3">
        <f t="shared" si="5"/>
        <v>180000</v>
      </c>
      <c r="K10" s="3">
        <f t="shared" si="5"/>
        <v>210000</v>
      </c>
      <c r="L10" s="13">
        <f t="shared" si="5"/>
        <v>240000</v>
      </c>
      <c r="M10" s="3">
        <f t="shared" si="5"/>
        <v>270000</v>
      </c>
      <c r="N10" s="13">
        <f t="shared" si="5"/>
        <v>300000</v>
      </c>
    </row>
    <row r="11" spans="1:16" x14ac:dyDescent="0.3">
      <c r="A11" s="43"/>
      <c r="B11" s="43"/>
      <c r="C11" s="15" t="s">
        <v>6</v>
      </c>
      <c r="D11" s="15">
        <v>0</v>
      </c>
      <c r="E11" s="16">
        <f>10000*E9^(1/3)</f>
        <v>310723.25059538591</v>
      </c>
      <c r="F11" s="16">
        <f t="shared" ref="F11:N11" si="6">10000*F9^(1/3)</f>
        <v>391486.76411688642</v>
      </c>
      <c r="G11" s="16">
        <f t="shared" si="6"/>
        <v>448140.47465571627</v>
      </c>
      <c r="H11" s="16">
        <f t="shared" si="6"/>
        <v>493242.41486609395</v>
      </c>
      <c r="I11" s="16">
        <f t="shared" si="6"/>
        <v>531329.28459130542</v>
      </c>
      <c r="J11" s="16">
        <f t="shared" si="6"/>
        <v>564621.61732861679</v>
      </c>
      <c r="K11" s="16">
        <f t="shared" si="6"/>
        <v>594392.19527631288</v>
      </c>
      <c r="L11" s="16">
        <f t="shared" si="6"/>
        <v>621446.50119077147</v>
      </c>
      <c r="M11" s="16">
        <f t="shared" si="6"/>
        <v>646330.40700956504</v>
      </c>
      <c r="N11" s="16">
        <f t="shared" si="6"/>
        <v>669432.95008216926</v>
      </c>
      <c r="O11" s="9"/>
    </row>
    <row r="12" spans="1:16" x14ac:dyDescent="0.3">
      <c r="A12" s="43"/>
      <c r="B12" s="43"/>
      <c r="C12" s="17" t="s">
        <v>7</v>
      </c>
      <c r="D12" s="17">
        <v>0</v>
      </c>
      <c r="E12" s="18">
        <f>E9^2/1000000</f>
        <v>900</v>
      </c>
      <c r="F12" s="18">
        <f t="shared" ref="F12:N12" si="7">F9^2/1000000</f>
        <v>3600</v>
      </c>
      <c r="G12" s="18">
        <f t="shared" si="7"/>
        <v>8100</v>
      </c>
      <c r="H12" s="18">
        <f t="shared" si="7"/>
        <v>14400</v>
      </c>
      <c r="I12" s="18">
        <f t="shared" si="7"/>
        <v>22500</v>
      </c>
      <c r="J12" s="18">
        <f t="shared" si="7"/>
        <v>32400</v>
      </c>
      <c r="K12" s="18">
        <f t="shared" si="7"/>
        <v>44100</v>
      </c>
      <c r="L12" s="18">
        <f t="shared" si="7"/>
        <v>57600</v>
      </c>
      <c r="M12" s="18">
        <f t="shared" si="7"/>
        <v>72900</v>
      </c>
      <c r="N12" s="18">
        <f t="shared" si="7"/>
        <v>90000</v>
      </c>
    </row>
    <row r="13" spans="1:16" x14ac:dyDescent="0.3">
      <c r="A13" s="43"/>
      <c r="B13" s="26"/>
      <c r="C13" s="27"/>
      <c r="D13" s="28"/>
      <c r="E13" s="29"/>
      <c r="F13" s="29"/>
      <c r="G13" s="29"/>
      <c r="H13" s="29"/>
      <c r="I13" s="29"/>
      <c r="J13" s="29"/>
      <c r="K13" s="29"/>
      <c r="L13" s="29"/>
      <c r="M13" s="29"/>
      <c r="N13" s="29"/>
    </row>
    <row r="14" spans="1:16" x14ac:dyDescent="0.3">
      <c r="A14" s="43"/>
      <c r="B14" s="25"/>
      <c r="C14" s="4"/>
      <c r="D14" s="37" t="s">
        <v>16</v>
      </c>
      <c r="E14" s="37"/>
      <c r="F14" s="37"/>
      <c r="G14" s="37"/>
      <c r="H14" s="37"/>
      <c r="I14" s="37"/>
      <c r="J14" s="37"/>
      <c r="K14" s="37"/>
      <c r="L14" s="37"/>
      <c r="M14" s="37"/>
      <c r="N14" s="37"/>
    </row>
    <row r="15" spans="1:16" x14ac:dyDescent="0.3">
      <c r="A15" s="43"/>
      <c r="B15" s="43" t="s">
        <v>11</v>
      </c>
      <c r="C15" s="4" t="s">
        <v>0</v>
      </c>
      <c r="D15" s="4">
        <v>0</v>
      </c>
      <c r="E15" s="3">
        <f t="shared" ref="E15:N15" si="8">E4*0.3</f>
        <v>30000</v>
      </c>
      <c r="F15" s="3">
        <f t="shared" si="8"/>
        <v>60000</v>
      </c>
      <c r="G15" s="3">
        <f t="shared" si="8"/>
        <v>90000</v>
      </c>
      <c r="H15" s="3">
        <f t="shared" si="8"/>
        <v>120000</v>
      </c>
      <c r="I15" s="13">
        <f t="shared" si="8"/>
        <v>150000</v>
      </c>
      <c r="J15" s="3">
        <f t="shared" si="8"/>
        <v>180000</v>
      </c>
      <c r="K15" s="3">
        <f t="shared" si="8"/>
        <v>210000</v>
      </c>
      <c r="L15" s="13">
        <f t="shared" si="8"/>
        <v>240000</v>
      </c>
      <c r="M15" s="3">
        <f t="shared" si="8"/>
        <v>270000</v>
      </c>
      <c r="N15" s="13">
        <f t="shared" si="8"/>
        <v>300000</v>
      </c>
    </row>
    <row r="16" spans="1:16" x14ac:dyDescent="0.3">
      <c r="A16" s="43"/>
      <c r="B16" s="43"/>
      <c r="C16" s="15" t="s">
        <v>6</v>
      </c>
      <c r="D16" s="15">
        <v>0</v>
      </c>
      <c r="E16" s="16">
        <f>E5*0.3</f>
        <v>139247.66500838337</v>
      </c>
      <c r="F16" s="16">
        <f t="shared" ref="E16:N16" si="9">F5*0.3</f>
        <v>175441.06429277197</v>
      </c>
      <c r="G16" s="16">
        <f t="shared" si="9"/>
        <v>200829.88502465078</v>
      </c>
      <c r="H16" s="16">
        <f t="shared" si="9"/>
        <v>221041.88991842317</v>
      </c>
      <c r="I16" s="16">
        <f t="shared" si="9"/>
        <v>238110.15779522987</v>
      </c>
      <c r="J16" s="16">
        <f t="shared" si="9"/>
        <v>253029.79959052464</v>
      </c>
      <c r="K16" s="16">
        <f t="shared" si="9"/>
        <v>266371.20052278019</v>
      </c>
      <c r="L16" s="16">
        <f t="shared" si="9"/>
        <v>278495.33001676662</v>
      </c>
      <c r="M16" s="16">
        <f t="shared" si="9"/>
        <v>289646.81538168882</v>
      </c>
      <c r="N16" s="16">
        <f>N5*0.3</f>
        <v>299999.99999999983</v>
      </c>
      <c r="O16" s="9"/>
    </row>
    <row r="17" spans="1:14" x14ac:dyDescent="0.3">
      <c r="A17" s="43"/>
      <c r="B17" s="43"/>
      <c r="C17" s="17" t="s">
        <v>7</v>
      </c>
      <c r="D17" s="17">
        <v>0</v>
      </c>
      <c r="E17" s="18">
        <f t="shared" ref="E17:N17" si="10">E6*0.3</f>
        <v>3000</v>
      </c>
      <c r="F17" s="18">
        <f t="shared" si="10"/>
        <v>12000</v>
      </c>
      <c r="G17" s="18">
        <f t="shared" si="10"/>
        <v>27000</v>
      </c>
      <c r="H17" s="18">
        <f t="shared" si="10"/>
        <v>48000</v>
      </c>
      <c r="I17" s="18">
        <f t="shared" si="10"/>
        <v>75000</v>
      </c>
      <c r="J17" s="18">
        <f t="shared" si="10"/>
        <v>108000</v>
      </c>
      <c r="K17" s="18">
        <f t="shared" si="10"/>
        <v>147000</v>
      </c>
      <c r="L17" s="18">
        <f t="shared" si="10"/>
        <v>192000</v>
      </c>
      <c r="M17" s="18">
        <f t="shared" si="10"/>
        <v>243000</v>
      </c>
      <c r="N17" s="18">
        <f t="shared" si="10"/>
        <v>300000</v>
      </c>
    </row>
    <row r="18" spans="1:14" x14ac:dyDescent="0.3">
      <c r="A18" s="43"/>
      <c r="B18" s="30"/>
      <c r="C18" s="31"/>
      <c r="D18" s="31"/>
      <c r="E18" s="32"/>
      <c r="F18" s="32"/>
      <c r="G18" s="32"/>
      <c r="H18" s="32"/>
      <c r="I18" s="32"/>
      <c r="J18" s="32"/>
      <c r="K18" s="32"/>
      <c r="L18" s="32"/>
      <c r="M18" s="32"/>
      <c r="N18" s="32"/>
    </row>
    <row r="19" spans="1:14" x14ac:dyDescent="0.3">
      <c r="A19" s="43"/>
      <c r="B19" s="30"/>
      <c r="C19" s="36"/>
      <c r="D19" s="41" t="s">
        <v>17</v>
      </c>
      <c r="E19" s="41"/>
      <c r="F19" s="41"/>
      <c r="G19" s="41"/>
      <c r="H19" s="41"/>
      <c r="I19" s="41"/>
      <c r="J19" s="41"/>
      <c r="K19" s="41"/>
      <c r="L19" s="41"/>
      <c r="M19" s="41"/>
      <c r="N19" s="41"/>
    </row>
    <row r="20" spans="1:14" x14ac:dyDescent="0.3">
      <c r="A20" s="43"/>
      <c r="B20" s="43" t="s">
        <v>4</v>
      </c>
      <c r="C20" s="4" t="s">
        <v>0</v>
      </c>
      <c r="D20" s="12">
        <f>D15</f>
        <v>0</v>
      </c>
      <c r="E20" s="12">
        <f>E15</f>
        <v>30000</v>
      </c>
      <c r="F20" s="12">
        <f t="shared" ref="F20:N20" si="11">F15</f>
        <v>60000</v>
      </c>
      <c r="G20" s="12">
        <f t="shared" si="11"/>
        <v>90000</v>
      </c>
      <c r="H20" s="12">
        <f t="shared" si="11"/>
        <v>120000</v>
      </c>
      <c r="I20" s="33">
        <f t="shared" si="11"/>
        <v>150000</v>
      </c>
      <c r="J20" s="12">
        <f t="shared" si="11"/>
        <v>180000</v>
      </c>
      <c r="K20" s="12">
        <f t="shared" si="11"/>
        <v>210000</v>
      </c>
      <c r="L20" s="33">
        <f t="shared" si="11"/>
        <v>240000</v>
      </c>
      <c r="M20" s="12">
        <f t="shared" si="11"/>
        <v>270000</v>
      </c>
      <c r="N20" s="33">
        <f t="shared" si="11"/>
        <v>300000</v>
      </c>
    </row>
    <row r="21" spans="1:14" x14ac:dyDescent="0.3">
      <c r="A21" s="43"/>
      <c r="B21" s="43"/>
      <c r="C21" s="4" t="s">
        <v>6</v>
      </c>
      <c r="D21" s="4">
        <v>0</v>
      </c>
      <c r="E21" s="12">
        <f>(E16/10000)^3</f>
        <v>2699.9999999999995</v>
      </c>
      <c r="F21" s="12">
        <f t="shared" ref="F21:N21" si="12">(F16/10000)^3</f>
        <v>5400</v>
      </c>
      <c r="G21" s="12">
        <f t="shared" si="12"/>
        <v>8099.99999999999</v>
      </c>
      <c r="H21" s="12">
        <f t="shared" si="12"/>
        <v>10799.999999999996</v>
      </c>
      <c r="I21" s="12">
        <f t="shared" si="12"/>
        <v>13499.999999999989</v>
      </c>
      <c r="J21" s="12">
        <f t="shared" si="12"/>
        <v>16199.999999999976</v>
      </c>
      <c r="K21" s="12">
        <f t="shared" si="12"/>
        <v>18899.999999999993</v>
      </c>
      <c r="L21" s="12">
        <f t="shared" si="12"/>
        <v>21599.999999999971</v>
      </c>
      <c r="M21" s="12">
        <f t="shared" si="12"/>
        <v>24299.999999999975</v>
      </c>
      <c r="N21" s="12">
        <f t="shared" si="12"/>
        <v>26999.999999999953</v>
      </c>
    </row>
    <row r="22" spans="1:14" x14ac:dyDescent="0.3">
      <c r="A22" s="43"/>
      <c r="B22" s="43"/>
      <c r="C22" s="4" t="s">
        <v>7</v>
      </c>
      <c r="D22" s="4">
        <v>0</v>
      </c>
      <c r="E22" s="34">
        <f>SQRT(1000000*E17)</f>
        <v>54772.255750516611</v>
      </c>
      <c r="F22" s="34">
        <f t="shared" ref="F22:N22" si="13">SQRT(1000000*F17)</f>
        <v>109544.51150103322</v>
      </c>
      <c r="G22" s="34">
        <f t="shared" si="13"/>
        <v>164316.76725154984</v>
      </c>
      <c r="H22" s="34">
        <f t="shared" si="13"/>
        <v>219089.02300206645</v>
      </c>
      <c r="I22" s="35">
        <f t="shared" si="13"/>
        <v>273861.27875258308</v>
      </c>
      <c r="J22" s="34">
        <f t="shared" si="13"/>
        <v>328633.53450309968</v>
      </c>
      <c r="K22" s="34">
        <f t="shared" si="13"/>
        <v>383405.79025361629</v>
      </c>
      <c r="L22" s="35">
        <f t="shared" si="13"/>
        <v>438178.04600413289</v>
      </c>
      <c r="M22" s="34">
        <f t="shared" si="13"/>
        <v>492950.3017546495</v>
      </c>
      <c r="N22" s="35">
        <f t="shared" si="13"/>
        <v>547722.55750516616</v>
      </c>
    </row>
    <row r="23" spans="1:14" x14ac:dyDescent="0.3">
      <c r="N23" s="8"/>
    </row>
    <row r="24" spans="1:14" x14ac:dyDescent="0.3">
      <c r="C24" s="10" t="s">
        <v>18</v>
      </c>
    </row>
  </sheetData>
  <mergeCells count="11">
    <mergeCell ref="D1:N1"/>
    <mergeCell ref="D19:N19"/>
    <mergeCell ref="D2:N2"/>
    <mergeCell ref="B20:B22"/>
    <mergeCell ref="A4:A6"/>
    <mergeCell ref="A10:A22"/>
    <mergeCell ref="B4:B6"/>
    <mergeCell ref="B10:B12"/>
    <mergeCell ref="B15:B17"/>
    <mergeCell ref="D8:N8"/>
    <mergeCell ref="D14:N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Precio</vt:lpstr>
      <vt:lpstr>Equivalente cierto</vt:lpstr>
      <vt:lpstr>Utilidad y Equivalente cierto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Canals</dc:creator>
  <cp:lastModifiedBy>Catalina</cp:lastModifiedBy>
  <dcterms:created xsi:type="dcterms:W3CDTF">2021-04-02T19:55:10Z</dcterms:created>
  <dcterms:modified xsi:type="dcterms:W3CDTF">2021-04-22T19:22:45Z</dcterms:modified>
</cp:coreProperties>
</file>