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5715" windowHeight="4950" activeTab="6"/>
  </bookViews>
  <sheets>
    <sheet name="Datos" sheetId="5" r:id="rId1"/>
    <sheet name="Paso 1" sheetId="4" r:id="rId2"/>
    <sheet name="Paso 2" sheetId="6" r:id="rId3"/>
    <sheet name="Paso 3" sheetId="1" r:id="rId4"/>
    <sheet name="Paso 4" sheetId="7" r:id="rId5"/>
    <sheet name="Paso 6" sheetId="8" r:id="rId6"/>
    <sheet name="Paso 7" sheetId="10" r:id="rId7"/>
  </sheets>
  <calcPr calcId="144525"/>
</workbook>
</file>

<file path=xl/calcChain.xml><?xml version="1.0" encoding="utf-8"?>
<calcChain xmlns="http://schemas.openxmlformats.org/spreadsheetml/2006/main">
  <c r="H25" i="10" l="1"/>
  <c r="H26" i="10"/>
  <c r="H20" i="10"/>
  <c r="H15" i="10"/>
  <c r="H16" i="10"/>
  <c r="K5" i="10"/>
  <c r="K4" i="10"/>
  <c r="H24" i="10"/>
  <c r="C67" i="10"/>
  <c r="D67" i="10" s="1"/>
  <c r="E67" i="10" s="1"/>
  <c r="D66" i="10"/>
  <c r="E66" i="10" s="1"/>
  <c r="C66" i="10"/>
  <c r="C65" i="10"/>
  <c r="D65" i="10" s="1"/>
  <c r="E65" i="10" s="1"/>
  <c r="D64" i="10"/>
  <c r="E64" i="10" s="1"/>
  <c r="C64" i="10"/>
  <c r="C63" i="10"/>
  <c r="D63" i="10" s="1"/>
  <c r="E63" i="10" s="1"/>
  <c r="D62" i="10"/>
  <c r="E62" i="10" s="1"/>
  <c r="C62" i="10"/>
  <c r="C61" i="10"/>
  <c r="D61" i="10" s="1"/>
  <c r="E61" i="10" s="1"/>
  <c r="D60" i="10"/>
  <c r="E60" i="10" s="1"/>
  <c r="C60" i="10"/>
  <c r="C59" i="10"/>
  <c r="D59" i="10" s="1"/>
  <c r="E59" i="10" s="1"/>
  <c r="D58" i="10"/>
  <c r="E58" i="10" s="1"/>
  <c r="C58" i="10"/>
  <c r="C57" i="10"/>
  <c r="D57" i="10" s="1"/>
  <c r="E57" i="10" s="1"/>
  <c r="D56" i="10"/>
  <c r="E56" i="10" s="1"/>
  <c r="C56" i="10"/>
  <c r="C55" i="10"/>
  <c r="D55" i="10" s="1"/>
  <c r="E55" i="10" s="1"/>
  <c r="D54" i="10"/>
  <c r="E54" i="10" s="1"/>
  <c r="C54" i="10"/>
  <c r="C53" i="10"/>
  <c r="D53" i="10" s="1"/>
  <c r="E53" i="10" s="1"/>
  <c r="D52" i="10"/>
  <c r="E52" i="10" s="1"/>
  <c r="C52" i="10"/>
  <c r="C51" i="10"/>
  <c r="D51" i="10" s="1"/>
  <c r="E51" i="10" s="1"/>
  <c r="D50" i="10"/>
  <c r="E50" i="10" s="1"/>
  <c r="C50" i="10"/>
  <c r="C49" i="10"/>
  <c r="D49" i="10" s="1"/>
  <c r="E49" i="10" s="1"/>
  <c r="D48" i="10"/>
  <c r="E48" i="10" s="1"/>
  <c r="C48" i="10"/>
  <c r="C47" i="10"/>
  <c r="D47" i="10" s="1"/>
  <c r="E47" i="10" s="1"/>
  <c r="D46" i="10"/>
  <c r="E46" i="10" s="1"/>
  <c r="C46" i="10"/>
  <c r="C45" i="10"/>
  <c r="D45" i="10" s="1"/>
  <c r="E45" i="10" s="1"/>
  <c r="D44" i="10"/>
  <c r="E44" i="10" s="1"/>
  <c r="C44" i="10"/>
  <c r="C43" i="10"/>
  <c r="D43" i="10" s="1"/>
  <c r="E43" i="10" s="1"/>
  <c r="D42" i="10"/>
  <c r="E42" i="10" s="1"/>
  <c r="C42" i="10"/>
  <c r="C41" i="10"/>
  <c r="D41" i="10" s="1"/>
  <c r="E41" i="10" s="1"/>
  <c r="D40" i="10"/>
  <c r="E40" i="10" s="1"/>
  <c r="C40" i="10"/>
  <c r="C39" i="10"/>
  <c r="D39" i="10" s="1"/>
  <c r="E39" i="10" s="1"/>
  <c r="D38" i="10"/>
  <c r="E38" i="10" s="1"/>
  <c r="C38" i="10"/>
  <c r="C37" i="10"/>
  <c r="D37" i="10" s="1"/>
  <c r="E37" i="10" s="1"/>
  <c r="D36" i="10"/>
  <c r="E36" i="10" s="1"/>
  <c r="C36" i="10"/>
  <c r="C35" i="10"/>
  <c r="D35" i="10" s="1"/>
  <c r="E35" i="10" s="1"/>
  <c r="D34" i="10"/>
  <c r="E34" i="10" s="1"/>
  <c r="C34" i="10"/>
  <c r="C33" i="10"/>
  <c r="D33" i="10" s="1"/>
  <c r="E33" i="10" s="1"/>
  <c r="D32" i="10"/>
  <c r="E32" i="10" s="1"/>
  <c r="C32" i="10"/>
  <c r="C31" i="10"/>
  <c r="D31" i="10" s="1"/>
  <c r="E31" i="10" s="1"/>
  <c r="D30" i="10"/>
  <c r="E30" i="10" s="1"/>
  <c r="C30" i="10"/>
  <c r="C29" i="10"/>
  <c r="D29" i="10" s="1"/>
  <c r="E29" i="10" s="1"/>
  <c r="D28" i="10"/>
  <c r="E28" i="10" s="1"/>
  <c r="C28" i="10"/>
  <c r="C27" i="10"/>
  <c r="D27" i="10" s="1"/>
  <c r="E27" i="10" s="1"/>
  <c r="D26" i="10"/>
  <c r="E26" i="10" s="1"/>
  <c r="C26" i="10"/>
  <c r="C25" i="10"/>
  <c r="D25" i="10" s="1"/>
  <c r="E25" i="10" s="1"/>
  <c r="D24" i="10"/>
  <c r="E24" i="10" s="1"/>
  <c r="C24" i="10"/>
  <c r="C23" i="10"/>
  <c r="D23" i="10" s="1"/>
  <c r="E23" i="10" s="1"/>
  <c r="C22" i="10"/>
  <c r="D22" i="10" s="1"/>
  <c r="E22" i="10" s="1"/>
  <c r="C21" i="10"/>
  <c r="D21" i="10" s="1"/>
  <c r="E21" i="10" s="1"/>
  <c r="C20" i="10"/>
  <c r="D20" i="10" s="1"/>
  <c r="E20" i="10" s="1"/>
  <c r="C19" i="10"/>
  <c r="D19" i="10" s="1"/>
  <c r="E19" i="10" s="1"/>
  <c r="C18" i="10"/>
  <c r="D18" i="10" s="1"/>
  <c r="E18" i="10" s="1"/>
  <c r="C17" i="10"/>
  <c r="D17" i="10" s="1"/>
  <c r="E17" i="10" s="1"/>
  <c r="C16" i="10"/>
  <c r="D16" i="10" s="1"/>
  <c r="E16" i="10" s="1"/>
  <c r="C15" i="10"/>
  <c r="D15" i="10" s="1"/>
  <c r="E15" i="10" s="1"/>
  <c r="C14" i="10"/>
  <c r="D14" i="10" s="1"/>
  <c r="E14" i="10" s="1"/>
  <c r="C13" i="10"/>
  <c r="D13" i="10" s="1"/>
  <c r="E13" i="10" s="1"/>
  <c r="C12" i="10"/>
  <c r="D12" i="10" s="1"/>
  <c r="E12" i="10" s="1"/>
  <c r="C11" i="10"/>
  <c r="D11" i="10" s="1"/>
  <c r="E11" i="10" s="1"/>
  <c r="C10" i="10"/>
  <c r="D10" i="10" s="1"/>
  <c r="E10" i="10" s="1"/>
  <c r="C9" i="10"/>
  <c r="D9" i="10" s="1"/>
  <c r="E9" i="10" s="1"/>
  <c r="I8" i="10"/>
  <c r="C8" i="10"/>
  <c r="D8" i="10" s="1"/>
  <c r="E8" i="10" s="1"/>
  <c r="C7" i="10"/>
  <c r="D7" i="10" s="1"/>
  <c r="E7" i="10" s="1"/>
  <c r="C6" i="10"/>
  <c r="D6" i="10" s="1"/>
  <c r="E6" i="10" s="1"/>
  <c r="H5" i="10"/>
  <c r="C5" i="10"/>
  <c r="D5" i="10" s="1"/>
  <c r="E5" i="10" s="1"/>
  <c r="K3" i="10" s="1"/>
  <c r="I4" i="10"/>
  <c r="H4" i="10"/>
  <c r="I3" i="10"/>
  <c r="H3" i="10"/>
  <c r="H19" i="10" s="1"/>
  <c r="I2" i="10"/>
  <c r="I9" i="10" s="1"/>
  <c r="H2" i="10"/>
  <c r="J4" i="10" l="1"/>
  <c r="J3" i="10"/>
  <c r="H14" i="10"/>
  <c r="H9" i="10"/>
  <c r="J9" i="10" s="1"/>
  <c r="I5" i="10"/>
  <c r="J5" i="10" s="1"/>
  <c r="C67" i="8"/>
  <c r="D67" i="8" s="1"/>
  <c r="E67" i="8" s="1"/>
  <c r="C66" i="8"/>
  <c r="D66" i="8" s="1"/>
  <c r="E66" i="8" s="1"/>
  <c r="C65" i="8"/>
  <c r="D65" i="8" s="1"/>
  <c r="E65" i="8" s="1"/>
  <c r="C64" i="8"/>
  <c r="D64" i="8" s="1"/>
  <c r="E64" i="8" s="1"/>
  <c r="C63" i="8"/>
  <c r="D63" i="8" s="1"/>
  <c r="E63" i="8" s="1"/>
  <c r="C62" i="8"/>
  <c r="D62" i="8" s="1"/>
  <c r="E62" i="8" s="1"/>
  <c r="C61" i="8"/>
  <c r="D61" i="8" s="1"/>
  <c r="E61" i="8" s="1"/>
  <c r="C60" i="8"/>
  <c r="D60" i="8" s="1"/>
  <c r="E60" i="8" s="1"/>
  <c r="C59" i="8"/>
  <c r="D59" i="8" s="1"/>
  <c r="E59" i="8" s="1"/>
  <c r="C58" i="8"/>
  <c r="D58" i="8" s="1"/>
  <c r="E58" i="8" s="1"/>
  <c r="C57" i="8"/>
  <c r="D57" i="8" s="1"/>
  <c r="E57" i="8" s="1"/>
  <c r="D56" i="8"/>
  <c r="E56" i="8" s="1"/>
  <c r="C56" i="8"/>
  <c r="C55" i="8"/>
  <c r="D55" i="8" s="1"/>
  <c r="E55" i="8" s="1"/>
  <c r="C54" i="8"/>
  <c r="D54" i="8" s="1"/>
  <c r="E54" i="8" s="1"/>
  <c r="C53" i="8"/>
  <c r="D53" i="8" s="1"/>
  <c r="E53" i="8" s="1"/>
  <c r="D52" i="8"/>
  <c r="E52" i="8" s="1"/>
  <c r="C52" i="8"/>
  <c r="C51" i="8"/>
  <c r="D51" i="8" s="1"/>
  <c r="E51" i="8" s="1"/>
  <c r="C50" i="8"/>
  <c r="D50" i="8" s="1"/>
  <c r="E50" i="8" s="1"/>
  <c r="C49" i="8"/>
  <c r="D49" i="8" s="1"/>
  <c r="E49" i="8" s="1"/>
  <c r="C48" i="8"/>
  <c r="D48" i="8" s="1"/>
  <c r="E48" i="8" s="1"/>
  <c r="C47" i="8"/>
  <c r="D47" i="8" s="1"/>
  <c r="E47" i="8" s="1"/>
  <c r="C46" i="8"/>
  <c r="D46" i="8" s="1"/>
  <c r="E46" i="8" s="1"/>
  <c r="C45" i="8"/>
  <c r="D45" i="8" s="1"/>
  <c r="E45" i="8" s="1"/>
  <c r="C44" i="8"/>
  <c r="D44" i="8" s="1"/>
  <c r="E44" i="8" s="1"/>
  <c r="C43" i="8"/>
  <c r="D43" i="8" s="1"/>
  <c r="E43" i="8" s="1"/>
  <c r="C42" i="8"/>
  <c r="D42" i="8" s="1"/>
  <c r="E42" i="8" s="1"/>
  <c r="C41" i="8"/>
  <c r="D41" i="8" s="1"/>
  <c r="E41" i="8" s="1"/>
  <c r="D40" i="8"/>
  <c r="E40" i="8" s="1"/>
  <c r="C40" i="8"/>
  <c r="C39" i="8"/>
  <c r="D39" i="8" s="1"/>
  <c r="E39" i="8" s="1"/>
  <c r="C38" i="8"/>
  <c r="D38" i="8" s="1"/>
  <c r="E38" i="8" s="1"/>
  <c r="C37" i="8"/>
  <c r="D37" i="8" s="1"/>
  <c r="E37" i="8" s="1"/>
  <c r="C36" i="8"/>
  <c r="D36" i="8" s="1"/>
  <c r="E36" i="8" s="1"/>
  <c r="C35" i="8"/>
  <c r="D35" i="8" s="1"/>
  <c r="E35" i="8" s="1"/>
  <c r="C34" i="8"/>
  <c r="D34" i="8" s="1"/>
  <c r="E34" i="8" s="1"/>
  <c r="C33" i="8"/>
  <c r="D33" i="8" s="1"/>
  <c r="E33" i="8" s="1"/>
  <c r="C32" i="8"/>
  <c r="D32" i="8" s="1"/>
  <c r="E32" i="8" s="1"/>
  <c r="C31" i="8"/>
  <c r="D31" i="8" s="1"/>
  <c r="E31" i="8" s="1"/>
  <c r="C30" i="8"/>
  <c r="D30" i="8" s="1"/>
  <c r="E30" i="8" s="1"/>
  <c r="C29" i="8"/>
  <c r="D29" i="8" s="1"/>
  <c r="E29" i="8" s="1"/>
  <c r="C28" i="8"/>
  <c r="D28" i="8" s="1"/>
  <c r="E28" i="8" s="1"/>
  <c r="C27" i="8"/>
  <c r="D27" i="8" s="1"/>
  <c r="E27" i="8" s="1"/>
  <c r="C26" i="8"/>
  <c r="D26" i="8" s="1"/>
  <c r="E26" i="8" s="1"/>
  <c r="C25" i="8"/>
  <c r="D25" i="8" s="1"/>
  <c r="E25" i="8" s="1"/>
  <c r="D24" i="8"/>
  <c r="E24" i="8" s="1"/>
  <c r="C24" i="8"/>
  <c r="C23" i="8"/>
  <c r="D23" i="8" s="1"/>
  <c r="E23" i="8" s="1"/>
  <c r="C22" i="8"/>
  <c r="D22" i="8" s="1"/>
  <c r="E22" i="8" s="1"/>
  <c r="C21" i="8"/>
  <c r="D21" i="8" s="1"/>
  <c r="E21" i="8" s="1"/>
  <c r="C20" i="8"/>
  <c r="D20" i="8" s="1"/>
  <c r="E20" i="8" s="1"/>
  <c r="C19" i="8"/>
  <c r="D19" i="8" s="1"/>
  <c r="E19" i="8" s="1"/>
  <c r="C18" i="8"/>
  <c r="D18" i="8" s="1"/>
  <c r="E18" i="8" s="1"/>
  <c r="C17" i="8"/>
  <c r="D17" i="8" s="1"/>
  <c r="E17" i="8" s="1"/>
  <c r="C16" i="8"/>
  <c r="D16" i="8" s="1"/>
  <c r="E16" i="8" s="1"/>
  <c r="C15" i="8"/>
  <c r="D15" i="8" s="1"/>
  <c r="E15" i="8" s="1"/>
  <c r="C14" i="8"/>
  <c r="D14" i="8" s="1"/>
  <c r="E14" i="8" s="1"/>
  <c r="C13" i="8"/>
  <c r="D13" i="8" s="1"/>
  <c r="E13" i="8" s="1"/>
  <c r="C12" i="8"/>
  <c r="D12" i="8" s="1"/>
  <c r="E12" i="8" s="1"/>
  <c r="C11" i="8"/>
  <c r="D11" i="8" s="1"/>
  <c r="E11" i="8" s="1"/>
  <c r="C10" i="8"/>
  <c r="D10" i="8" s="1"/>
  <c r="E10" i="8" s="1"/>
  <c r="C9" i="8"/>
  <c r="D9" i="8" s="1"/>
  <c r="E9" i="8" s="1"/>
  <c r="I8" i="8"/>
  <c r="C8" i="8"/>
  <c r="D8" i="8" s="1"/>
  <c r="E8" i="8" s="1"/>
  <c r="D7" i="8"/>
  <c r="E7" i="8" s="1"/>
  <c r="C7" i="8"/>
  <c r="C6" i="8"/>
  <c r="D6" i="8" s="1"/>
  <c r="E6" i="8" s="1"/>
  <c r="H5" i="8"/>
  <c r="C5" i="8"/>
  <c r="D5" i="8" s="1"/>
  <c r="E5" i="8" s="1"/>
  <c r="I4" i="8"/>
  <c r="H4" i="8"/>
  <c r="I3" i="8"/>
  <c r="I2" i="8"/>
  <c r="I9" i="8" s="1"/>
  <c r="H2" i="8"/>
  <c r="K5" i="8" l="1"/>
  <c r="H3" i="8"/>
  <c r="J3" i="8" s="1"/>
  <c r="K4" i="8"/>
  <c r="J4" i="8"/>
  <c r="H8" i="10"/>
  <c r="J8" i="10" s="1"/>
  <c r="H10" i="10"/>
  <c r="H11" i="10" s="1"/>
  <c r="K3" i="8"/>
  <c r="H9" i="8" s="1"/>
  <c r="J9" i="8" s="1"/>
  <c r="I5" i="8"/>
  <c r="J5" i="8" s="1"/>
  <c r="H8" i="8" l="1"/>
  <c r="J8" i="8" s="1"/>
  <c r="K8" i="8" s="1"/>
  <c r="H21" i="10"/>
  <c r="K8" i="10"/>
  <c r="H10" i="8"/>
  <c r="H11" i="8" s="1"/>
  <c r="C67" i="7"/>
  <c r="D67" i="7" s="1"/>
  <c r="E67" i="7" s="1"/>
  <c r="C66" i="7"/>
  <c r="D66" i="7" s="1"/>
  <c r="E66" i="7" s="1"/>
  <c r="C65" i="7"/>
  <c r="D65" i="7" s="1"/>
  <c r="E65" i="7" s="1"/>
  <c r="C64" i="7"/>
  <c r="D64" i="7" s="1"/>
  <c r="E64" i="7" s="1"/>
  <c r="C63" i="7"/>
  <c r="D63" i="7" s="1"/>
  <c r="E63" i="7" s="1"/>
  <c r="C62" i="7"/>
  <c r="D62" i="7" s="1"/>
  <c r="E62" i="7" s="1"/>
  <c r="C61" i="7"/>
  <c r="D61" i="7" s="1"/>
  <c r="E61" i="7" s="1"/>
  <c r="C60" i="7"/>
  <c r="D60" i="7" s="1"/>
  <c r="E60" i="7" s="1"/>
  <c r="C59" i="7"/>
  <c r="D59" i="7" s="1"/>
  <c r="E59" i="7" s="1"/>
  <c r="C58" i="7"/>
  <c r="D58" i="7" s="1"/>
  <c r="E58" i="7" s="1"/>
  <c r="C57" i="7"/>
  <c r="H5" i="7" s="1"/>
  <c r="C56" i="7"/>
  <c r="D56" i="7" s="1"/>
  <c r="E56" i="7" s="1"/>
  <c r="C55" i="7"/>
  <c r="D55" i="7" s="1"/>
  <c r="E55" i="7" s="1"/>
  <c r="C54" i="7"/>
  <c r="D54" i="7" s="1"/>
  <c r="E54" i="7" s="1"/>
  <c r="C53" i="7"/>
  <c r="D53" i="7" s="1"/>
  <c r="E53" i="7" s="1"/>
  <c r="C52" i="7"/>
  <c r="D52" i="7" s="1"/>
  <c r="E52" i="7" s="1"/>
  <c r="C51" i="7"/>
  <c r="D51" i="7" s="1"/>
  <c r="E51" i="7" s="1"/>
  <c r="C50" i="7"/>
  <c r="D50" i="7" s="1"/>
  <c r="E50" i="7" s="1"/>
  <c r="C49" i="7"/>
  <c r="D49" i="7" s="1"/>
  <c r="E49" i="7" s="1"/>
  <c r="C48" i="7"/>
  <c r="D48" i="7" s="1"/>
  <c r="E48" i="7" s="1"/>
  <c r="D47" i="7"/>
  <c r="E47" i="7" s="1"/>
  <c r="C47" i="7"/>
  <c r="C46" i="7"/>
  <c r="D46" i="7" s="1"/>
  <c r="E46" i="7" s="1"/>
  <c r="C45" i="7"/>
  <c r="D45" i="7" s="1"/>
  <c r="E45" i="7" s="1"/>
  <c r="C44" i="7"/>
  <c r="D44" i="7" s="1"/>
  <c r="E44" i="7" s="1"/>
  <c r="C43" i="7"/>
  <c r="D43" i="7" s="1"/>
  <c r="E43" i="7" s="1"/>
  <c r="C42" i="7"/>
  <c r="D42" i="7" s="1"/>
  <c r="E42" i="7" s="1"/>
  <c r="C41" i="7"/>
  <c r="D41" i="7" s="1"/>
  <c r="E41" i="7" s="1"/>
  <c r="C40" i="7"/>
  <c r="D40" i="7" s="1"/>
  <c r="E40" i="7" s="1"/>
  <c r="D39" i="7"/>
  <c r="E39" i="7" s="1"/>
  <c r="C39" i="7"/>
  <c r="C38" i="7"/>
  <c r="D38" i="7" s="1"/>
  <c r="E38" i="7" s="1"/>
  <c r="C37" i="7"/>
  <c r="D37" i="7" s="1"/>
  <c r="E37" i="7" s="1"/>
  <c r="C36" i="7"/>
  <c r="D36" i="7" s="1"/>
  <c r="E36" i="7" s="1"/>
  <c r="C35" i="7"/>
  <c r="D35" i="7" s="1"/>
  <c r="E35" i="7" s="1"/>
  <c r="C34" i="7"/>
  <c r="D34" i="7" s="1"/>
  <c r="E34" i="7" s="1"/>
  <c r="C33" i="7"/>
  <c r="D33" i="7" s="1"/>
  <c r="E33" i="7" s="1"/>
  <c r="C32" i="7"/>
  <c r="D32" i="7" s="1"/>
  <c r="E32" i="7" s="1"/>
  <c r="D31" i="7"/>
  <c r="E31" i="7" s="1"/>
  <c r="C31" i="7"/>
  <c r="C30" i="7"/>
  <c r="D30" i="7" s="1"/>
  <c r="E30" i="7" s="1"/>
  <c r="C29" i="7"/>
  <c r="D29" i="7" s="1"/>
  <c r="E29" i="7" s="1"/>
  <c r="C28" i="7"/>
  <c r="D28" i="7" s="1"/>
  <c r="E28" i="7" s="1"/>
  <c r="C27" i="7"/>
  <c r="D27" i="7" s="1"/>
  <c r="E27" i="7" s="1"/>
  <c r="C26" i="7"/>
  <c r="D26" i="7" s="1"/>
  <c r="E26" i="7" s="1"/>
  <c r="C25" i="7"/>
  <c r="D25" i="7" s="1"/>
  <c r="E25" i="7" s="1"/>
  <c r="C24" i="7"/>
  <c r="D24" i="7" s="1"/>
  <c r="E24" i="7" s="1"/>
  <c r="D23" i="7"/>
  <c r="E23" i="7" s="1"/>
  <c r="C23" i="7"/>
  <c r="C22" i="7"/>
  <c r="D22" i="7" s="1"/>
  <c r="E22" i="7" s="1"/>
  <c r="C21" i="7"/>
  <c r="D21" i="7" s="1"/>
  <c r="E21" i="7" s="1"/>
  <c r="C20" i="7"/>
  <c r="D20" i="7" s="1"/>
  <c r="E20" i="7" s="1"/>
  <c r="C19" i="7"/>
  <c r="D19" i="7" s="1"/>
  <c r="E19" i="7" s="1"/>
  <c r="C18" i="7"/>
  <c r="D18" i="7" s="1"/>
  <c r="E18" i="7" s="1"/>
  <c r="D17" i="7"/>
  <c r="E17" i="7" s="1"/>
  <c r="C17" i="7"/>
  <c r="C16" i="7"/>
  <c r="D16" i="7" s="1"/>
  <c r="E16" i="7" s="1"/>
  <c r="D15" i="7"/>
  <c r="E15" i="7" s="1"/>
  <c r="C15" i="7"/>
  <c r="C14" i="7"/>
  <c r="D14" i="7" s="1"/>
  <c r="E14" i="7" s="1"/>
  <c r="C13" i="7"/>
  <c r="D13" i="7" s="1"/>
  <c r="E13" i="7" s="1"/>
  <c r="C12" i="7"/>
  <c r="D12" i="7" s="1"/>
  <c r="E12" i="7" s="1"/>
  <c r="C11" i="7"/>
  <c r="D11" i="7" s="1"/>
  <c r="E11" i="7" s="1"/>
  <c r="C10" i="7"/>
  <c r="D10" i="7" s="1"/>
  <c r="E10" i="7" s="1"/>
  <c r="C9" i="7"/>
  <c r="D9" i="7" s="1"/>
  <c r="E9" i="7" s="1"/>
  <c r="I8" i="7"/>
  <c r="C8" i="7"/>
  <c r="D8" i="7" s="1"/>
  <c r="E8" i="7" s="1"/>
  <c r="C7" i="7"/>
  <c r="D7" i="7" s="1"/>
  <c r="E7" i="7" s="1"/>
  <c r="C6" i="7"/>
  <c r="D6" i="7" s="1"/>
  <c r="E6" i="7" s="1"/>
  <c r="C5" i="7"/>
  <c r="D5" i="7" s="1"/>
  <c r="E5" i="7" s="1"/>
  <c r="I4" i="7"/>
  <c r="H4" i="7"/>
  <c r="I3" i="7"/>
  <c r="H3" i="7"/>
  <c r="I2" i="7"/>
  <c r="I9" i="7" s="1"/>
  <c r="H2" i="7"/>
  <c r="C67" i="6"/>
  <c r="D67" i="6" s="1"/>
  <c r="C66" i="6"/>
  <c r="D66" i="6" s="1"/>
  <c r="C65" i="6"/>
  <c r="D65" i="6" s="1"/>
  <c r="C64" i="6"/>
  <c r="D64" i="6" s="1"/>
  <c r="C63" i="6"/>
  <c r="D63" i="6" s="1"/>
  <c r="C62" i="6"/>
  <c r="D62" i="6" s="1"/>
  <c r="C61" i="6"/>
  <c r="D61" i="6" s="1"/>
  <c r="C60" i="6"/>
  <c r="D60" i="6" s="1"/>
  <c r="C59" i="6"/>
  <c r="D59" i="6" s="1"/>
  <c r="C58" i="6"/>
  <c r="D58" i="6" s="1"/>
  <c r="C57" i="6"/>
  <c r="D57" i="6" s="1"/>
  <c r="C56" i="6"/>
  <c r="D56" i="6" s="1"/>
  <c r="C55" i="6"/>
  <c r="D55" i="6" s="1"/>
  <c r="C54" i="6"/>
  <c r="D54" i="6" s="1"/>
  <c r="C53" i="6"/>
  <c r="D53" i="6" s="1"/>
  <c r="C52" i="6"/>
  <c r="D52" i="6" s="1"/>
  <c r="C51" i="6"/>
  <c r="D51" i="6" s="1"/>
  <c r="C50" i="6"/>
  <c r="D50" i="6" s="1"/>
  <c r="C49" i="6"/>
  <c r="D49" i="6" s="1"/>
  <c r="C48" i="6"/>
  <c r="D48" i="6" s="1"/>
  <c r="C47" i="6"/>
  <c r="D47" i="6" s="1"/>
  <c r="C46" i="6"/>
  <c r="D46" i="6" s="1"/>
  <c r="C45" i="6"/>
  <c r="D45" i="6" s="1"/>
  <c r="C44" i="6"/>
  <c r="D44" i="6" s="1"/>
  <c r="C43" i="6"/>
  <c r="D43" i="6" s="1"/>
  <c r="C42" i="6"/>
  <c r="D42" i="6" s="1"/>
  <c r="C41" i="6"/>
  <c r="D41" i="6" s="1"/>
  <c r="C40" i="6"/>
  <c r="D40" i="6" s="1"/>
  <c r="C39" i="6"/>
  <c r="D39" i="6" s="1"/>
  <c r="D38" i="6"/>
  <c r="C38" i="6"/>
  <c r="C37" i="6"/>
  <c r="D37" i="6" s="1"/>
  <c r="C36" i="6"/>
  <c r="D36" i="6" s="1"/>
  <c r="C35" i="6"/>
  <c r="D35" i="6" s="1"/>
  <c r="C34" i="6"/>
  <c r="D34" i="6" s="1"/>
  <c r="C33" i="6"/>
  <c r="D33" i="6" s="1"/>
  <c r="C32" i="6"/>
  <c r="D32" i="6" s="1"/>
  <c r="C31" i="6"/>
  <c r="D31" i="6" s="1"/>
  <c r="C30" i="6"/>
  <c r="D30" i="6" s="1"/>
  <c r="C29" i="6"/>
  <c r="D29" i="6" s="1"/>
  <c r="C28" i="6"/>
  <c r="D28" i="6" s="1"/>
  <c r="C27" i="6"/>
  <c r="H4" i="6" s="1"/>
  <c r="C26" i="6"/>
  <c r="D26" i="6" s="1"/>
  <c r="C25" i="6"/>
  <c r="D25" i="6" s="1"/>
  <c r="C24" i="6"/>
  <c r="D24" i="6" s="1"/>
  <c r="C23" i="6"/>
  <c r="D23" i="6" s="1"/>
  <c r="C22" i="6"/>
  <c r="D22" i="6" s="1"/>
  <c r="C21" i="6"/>
  <c r="D21" i="6" s="1"/>
  <c r="D20" i="6"/>
  <c r="C20" i="6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3" i="6"/>
  <c r="D13" i="6" s="1"/>
  <c r="D12" i="6"/>
  <c r="C12" i="6"/>
  <c r="C11" i="6"/>
  <c r="D11" i="6" s="1"/>
  <c r="C10" i="6"/>
  <c r="D10" i="6" s="1"/>
  <c r="C9" i="6"/>
  <c r="D9" i="6" s="1"/>
  <c r="C8" i="6"/>
  <c r="D8" i="6" s="1"/>
  <c r="D7" i="6"/>
  <c r="C7" i="6"/>
  <c r="C6" i="6"/>
  <c r="D6" i="6" s="1"/>
  <c r="H5" i="6"/>
  <c r="D5" i="6"/>
  <c r="C5" i="6"/>
  <c r="I4" i="6"/>
  <c r="I3" i="6"/>
  <c r="H3" i="6"/>
  <c r="I2" i="6"/>
  <c r="H2" i="6"/>
  <c r="C67" i="4"/>
  <c r="D67" i="4" s="1"/>
  <c r="C66" i="4"/>
  <c r="D66" i="4" s="1"/>
  <c r="C65" i="4"/>
  <c r="D65" i="4" s="1"/>
  <c r="C64" i="4"/>
  <c r="D64" i="4" s="1"/>
  <c r="C63" i="4"/>
  <c r="D63" i="4" s="1"/>
  <c r="C62" i="4"/>
  <c r="D62" i="4" s="1"/>
  <c r="C61" i="4"/>
  <c r="D61" i="4" s="1"/>
  <c r="C60" i="4"/>
  <c r="D60" i="4" s="1"/>
  <c r="C59" i="4"/>
  <c r="D59" i="4" s="1"/>
  <c r="C58" i="4"/>
  <c r="D58" i="4" s="1"/>
  <c r="C57" i="4"/>
  <c r="D57" i="4" s="1"/>
  <c r="C56" i="4"/>
  <c r="D56" i="4" s="1"/>
  <c r="C55" i="4"/>
  <c r="D55" i="4" s="1"/>
  <c r="C54" i="4"/>
  <c r="D54" i="4" s="1"/>
  <c r="C53" i="4"/>
  <c r="D53" i="4" s="1"/>
  <c r="C52" i="4"/>
  <c r="D52" i="4" s="1"/>
  <c r="C51" i="4"/>
  <c r="D51" i="4" s="1"/>
  <c r="C50" i="4"/>
  <c r="D50" i="4" s="1"/>
  <c r="C49" i="4"/>
  <c r="D49" i="4" s="1"/>
  <c r="C48" i="4"/>
  <c r="D48" i="4" s="1"/>
  <c r="C47" i="4"/>
  <c r="D47" i="4" s="1"/>
  <c r="C46" i="4"/>
  <c r="D46" i="4" s="1"/>
  <c r="C45" i="4"/>
  <c r="D45" i="4" s="1"/>
  <c r="C44" i="4"/>
  <c r="D44" i="4" s="1"/>
  <c r="C43" i="4"/>
  <c r="D43" i="4" s="1"/>
  <c r="C42" i="4"/>
  <c r="D42" i="4" s="1"/>
  <c r="C41" i="4"/>
  <c r="D41" i="4" s="1"/>
  <c r="C40" i="4"/>
  <c r="D40" i="4" s="1"/>
  <c r="C39" i="4"/>
  <c r="D39" i="4" s="1"/>
  <c r="C38" i="4"/>
  <c r="D38" i="4" s="1"/>
  <c r="C37" i="4"/>
  <c r="D37" i="4" s="1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C30" i="4"/>
  <c r="D30" i="4" s="1"/>
  <c r="C29" i="4"/>
  <c r="D29" i="4" s="1"/>
  <c r="C28" i="4"/>
  <c r="D28" i="4" s="1"/>
  <c r="C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C7" i="4"/>
  <c r="D7" i="4" s="1"/>
  <c r="C6" i="4"/>
  <c r="D6" i="4" s="1"/>
  <c r="C5" i="4"/>
  <c r="D5" i="4" s="1"/>
  <c r="I4" i="1"/>
  <c r="I3" i="1"/>
  <c r="I2" i="1"/>
  <c r="I5" i="1" s="1"/>
  <c r="H2" i="1"/>
  <c r="C51" i="1"/>
  <c r="D51" i="1" s="1"/>
  <c r="E51" i="1" s="1"/>
  <c r="C52" i="1"/>
  <c r="D52" i="1" s="1"/>
  <c r="E52" i="1" s="1"/>
  <c r="C53" i="1"/>
  <c r="D53" i="1" s="1"/>
  <c r="E53" i="1" s="1"/>
  <c r="C54" i="1"/>
  <c r="D54" i="1" s="1"/>
  <c r="E54" i="1" s="1"/>
  <c r="C55" i="1"/>
  <c r="D55" i="1" s="1"/>
  <c r="E55" i="1" s="1"/>
  <c r="C56" i="1"/>
  <c r="D56" i="1" s="1"/>
  <c r="E56" i="1" s="1"/>
  <c r="C57" i="1"/>
  <c r="H5" i="1" s="1"/>
  <c r="C58" i="1"/>
  <c r="D58" i="1" s="1"/>
  <c r="E58" i="1" s="1"/>
  <c r="C59" i="1"/>
  <c r="D59" i="1" s="1"/>
  <c r="E59" i="1" s="1"/>
  <c r="C60" i="1"/>
  <c r="D60" i="1" s="1"/>
  <c r="E60" i="1" s="1"/>
  <c r="C61" i="1"/>
  <c r="D61" i="1" s="1"/>
  <c r="E61" i="1" s="1"/>
  <c r="C62" i="1"/>
  <c r="D62" i="1" s="1"/>
  <c r="E62" i="1" s="1"/>
  <c r="C63" i="1"/>
  <c r="D63" i="1" s="1"/>
  <c r="E63" i="1" s="1"/>
  <c r="C64" i="1"/>
  <c r="D64" i="1" s="1"/>
  <c r="E64" i="1" s="1"/>
  <c r="C65" i="1"/>
  <c r="D65" i="1" s="1"/>
  <c r="E65" i="1" s="1"/>
  <c r="C66" i="1"/>
  <c r="D66" i="1" s="1"/>
  <c r="E66" i="1" s="1"/>
  <c r="C67" i="1"/>
  <c r="D67" i="1" s="1"/>
  <c r="E67" i="1" s="1"/>
  <c r="C50" i="1"/>
  <c r="D50" i="1" s="1"/>
  <c r="E50" i="1" s="1"/>
  <c r="C24" i="1"/>
  <c r="D24" i="1" s="1"/>
  <c r="E24" i="1" s="1"/>
  <c r="C25" i="1"/>
  <c r="D25" i="1" s="1"/>
  <c r="E25" i="1" s="1"/>
  <c r="C26" i="1"/>
  <c r="D26" i="1" s="1"/>
  <c r="E26" i="1" s="1"/>
  <c r="C27" i="1"/>
  <c r="D27" i="1" s="1"/>
  <c r="E27" i="1" s="1"/>
  <c r="C28" i="1"/>
  <c r="D28" i="1" s="1"/>
  <c r="E28" i="1" s="1"/>
  <c r="C29" i="1"/>
  <c r="D29" i="1" s="1"/>
  <c r="E29" i="1" s="1"/>
  <c r="C30" i="1"/>
  <c r="D30" i="1" s="1"/>
  <c r="E30" i="1" s="1"/>
  <c r="C31" i="1"/>
  <c r="D31" i="1" s="1"/>
  <c r="E31" i="1" s="1"/>
  <c r="C32" i="1"/>
  <c r="D32" i="1" s="1"/>
  <c r="E32" i="1" s="1"/>
  <c r="C33" i="1"/>
  <c r="D33" i="1" s="1"/>
  <c r="E33" i="1" s="1"/>
  <c r="C34" i="1"/>
  <c r="D34" i="1" s="1"/>
  <c r="E34" i="1" s="1"/>
  <c r="C35" i="1"/>
  <c r="D35" i="1" s="1"/>
  <c r="E35" i="1" s="1"/>
  <c r="C36" i="1"/>
  <c r="D36" i="1" s="1"/>
  <c r="E36" i="1" s="1"/>
  <c r="C37" i="1"/>
  <c r="D37" i="1" s="1"/>
  <c r="E37" i="1" s="1"/>
  <c r="C38" i="1"/>
  <c r="D38" i="1" s="1"/>
  <c r="E38" i="1" s="1"/>
  <c r="C39" i="1"/>
  <c r="D39" i="1" s="1"/>
  <c r="E39" i="1" s="1"/>
  <c r="C40" i="1"/>
  <c r="D40" i="1" s="1"/>
  <c r="E40" i="1" s="1"/>
  <c r="C41" i="1"/>
  <c r="D41" i="1" s="1"/>
  <c r="E41" i="1" s="1"/>
  <c r="C42" i="1"/>
  <c r="D42" i="1" s="1"/>
  <c r="E42" i="1" s="1"/>
  <c r="C43" i="1"/>
  <c r="D43" i="1" s="1"/>
  <c r="E43" i="1" s="1"/>
  <c r="C44" i="1"/>
  <c r="D44" i="1" s="1"/>
  <c r="E44" i="1" s="1"/>
  <c r="C45" i="1"/>
  <c r="D45" i="1" s="1"/>
  <c r="E45" i="1" s="1"/>
  <c r="C46" i="1"/>
  <c r="D46" i="1" s="1"/>
  <c r="E46" i="1" s="1"/>
  <c r="C47" i="1"/>
  <c r="D47" i="1" s="1"/>
  <c r="E47" i="1" s="1"/>
  <c r="C48" i="1"/>
  <c r="D48" i="1" s="1"/>
  <c r="E48" i="1" s="1"/>
  <c r="C49" i="1"/>
  <c r="D49" i="1" s="1"/>
  <c r="E49" i="1" s="1"/>
  <c r="C23" i="1"/>
  <c r="D23" i="1" s="1"/>
  <c r="E23" i="1" s="1"/>
  <c r="K4" i="1" s="1"/>
  <c r="C6" i="1"/>
  <c r="D6" i="1" s="1"/>
  <c r="E6" i="1" s="1"/>
  <c r="C7" i="1"/>
  <c r="D7" i="1" s="1"/>
  <c r="E7" i="1" s="1"/>
  <c r="C8" i="1"/>
  <c r="D8" i="1" s="1"/>
  <c r="E8" i="1" s="1"/>
  <c r="C9" i="1"/>
  <c r="D9" i="1" s="1"/>
  <c r="E9" i="1" s="1"/>
  <c r="C10" i="1"/>
  <c r="D10" i="1" s="1"/>
  <c r="E10" i="1" s="1"/>
  <c r="C11" i="1"/>
  <c r="D11" i="1" s="1"/>
  <c r="E11" i="1" s="1"/>
  <c r="C12" i="1"/>
  <c r="D12" i="1" s="1"/>
  <c r="E12" i="1" s="1"/>
  <c r="C13" i="1"/>
  <c r="D13" i="1" s="1"/>
  <c r="E13" i="1" s="1"/>
  <c r="C14" i="1"/>
  <c r="D14" i="1" s="1"/>
  <c r="E14" i="1" s="1"/>
  <c r="C15" i="1"/>
  <c r="D15" i="1" s="1"/>
  <c r="E15" i="1" s="1"/>
  <c r="C16" i="1"/>
  <c r="D16" i="1" s="1"/>
  <c r="E16" i="1" s="1"/>
  <c r="C17" i="1"/>
  <c r="D17" i="1" s="1"/>
  <c r="E17" i="1" s="1"/>
  <c r="C18" i="1"/>
  <c r="D18" i="1" s="1"/>
  <c r="E18" i="1" s="1"/>
  <c r="C19" i="1"/>
  <c r="D19" i="1" s="1"/>
  <c r="E19" i="1" s="1"/>
  <c r="C20" i="1"/>
  <c r="D20" i="1" s="1"/>
  <c r="E20" i="1" s="1"/>
  <c r="C21" i="1"/>
  <c r="D21" i="1" s="1"/>
  <c r="E21" i="1" s="1"/>
  <c r="C22" i="1"/>
  <c r="D22" i="1" s="1"/>
  <c r="E22" i="1" s="1"/>
  <c r="C5" i="1"/>
  <c r="D5" i="1" s="1"/>
  <c r="E5" i="1" s="1"/>
  <c r="K3" i="1" l="1"/>
  <c r="K3" i="7"/>
  <c r="H9" i="7" s="1"/>
  <c r="J9" i="7" s="1"/>
  <c r="K4" i="7"/>
  <c r="K5" i="7"/>
  <c r="I5" i="7"/>
  <c r="J5" i="7"/>
  <c r="D57" i="7"/>
  <c r="E57" i="7" s="1"/>
  <c r="J3" i="7"/>
  <c r="J4" i="7"/>
  <c r="D27" i="6"/>
  <c r="I5" i="6"/>
  <c r="J5" i="1"/>
  <c r="D57" i="1"/>
  <c r="E57" i="1" s="1"/>
  <c r="K5" i="1" s="1"/>
  <c r="H3" i="1"/>
  <c r="J3" i="1" s="1"/>
  <c r="H4" i="1"/>
  <c r="J4" i="1" s="1"/>
  <c r="H9" i="1" l="1"/>
  <c r="H8" i="1"/>
  <c r="H8" i="7"/>
  <c r="J8" i="7" s="1"/>
  <c r="K8" i="7" s="1"/>
</calcChain>
</file>

<file path=xl/sharedStrings.xml><?xml version="1.0" encoding="utf-8"?>
<sst xmlns="http://schemas.openxmlformats.org/spreadsheetml/2006/main" count="567" uniqueCount="36">
  <si>
    <t>EJEMPLO ANOVA</t>
  </si>
  <si>
    <t>Datos</t>
  </si>
  <si>
    <t>Puntaje PSU</t>
  </si>
  <si>
    <t>NSE</t>
  </si>
  <si>
    <t>A</t>
  </si>
  <si>
    <t>B</t>
  </si>
  <si>
    <t>M</t>
  </si>
  <si>
    <t>Puntaje PSU Promedio de su NSE = Puntaje PSU predicho por modelo</t>
  </si>
  <si>
    <t>Rediduos</t>
  </si>
  <si>
    <t>Promedio PSU</t>
  </si>
  <si>
    <t>SSE</t>
  </si>
  <si>
    <t>SSCR</t>
  </si>
  <si>
    <t>Total</t>
  </si>
  <si>
    <t>n</t>
  </si>
  <si>
    <t>n(Y_i-Y_barra)^2</t>
  </si>
  <si>
    <t>Suma Cuadrados</t>
  </si>
  <si>
    <t>GL</t>
  </si>
  <si>
    <t>Media de cuadrados</t>
  </si>
  <si>
    <t>Suma residuos^2</t>
  </si>
  <si>
    <t>Residuos^2</t>
  </si>
  <si>
    <t>Estadístico F</t>
  </si>
  <si>
    <t>Paso 1: Estimar Valores predicos y residuos</t>
  </si>
  <si>
    <t>Paso 2: Estimar Promedio y n total y por grupo</t>
  </si>
  <si>
    <t>Paso 3: Estimar SSE y SCR</t>
  </si>
  <si>
    <t>Paso 4: Estimar F</t>
  </si>
  <si>
    <t>Paso 5 Ver zona de rechazo y Valor P usando Tabla F</t>
  </si>
  <si>
    <t>SST</t>
  </si>
  <si>
    <t>eta cuadrado</t>
  </si>
  <si>
    <t>Paso 6: Estimar eta cuadrado</t>
  </si>
  <si>
    <t>Paso 7: Tukey</t>
  </si>
  <si>
    <t>Comparación A y B</t>
  </si>
  <si>
    <t>D</t>
  </si>
  <si>
    <t>SE</t>
  </si>
  <si>
    <t>q</t>
  </si>
  <si>
    <t>Comparación A y M</t>
  </si>
  <si>
    <t>Comparación M y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</si>
</sst>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wrapText="1"/>
    </xf>
    <xf numFmtId="0" fontId="1" fillId="2" borderId="1" xfId="0" applyFont="1" applyFill="1" applyBorder="1"/>
    <xf numFmtId="0" fontId="0" fillId="2" borderId="1" xfId="0" applyFill="1" applyBorder="1"/>
    <xf numFmtId="0" fontId="4" fillId="0" borderId="0" xfId="0" applyFont="1"/>
    <xf numFmtId="0" fontId="0" fillId="0" borderId="1" xfId="0" applyFill="1" applyBorder="1"/>
    <xf numFmtId="0" fontId="0" fillId="0" borderId="0" xfId="0" applyFill="1" applyBorder="1"/>
    <xf numFmtId="0" fontId="0" fillId="0" borderId="0" xfId="0" applyBorder="1"/>
    <xf numFmtId="0" fontId="0" fillId="2" borderId="0" xfId="0" applyFill="1" applyBorder="1"/>
    <xf numFmtId="0" fontId="0" fillId="0" borderId="0" xfId="0" applyFill="1"/>
    <xf numFmtId="10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46" workbookViewId="0">
      <selection activeCell="A5" sqref="A5:B67"/>
    </sheetView>
  </sheetViews>
  <sheetFormatPr baseColWidth="10" defaultRowHeight="15" x14ac:dyDescent="0.25"/>
  <cols>
    <col min="1" max="1" width="31.7109375" customWidth="1"/>
    <col min="3" max="3" width="35.7109375" customWidth="1"/>
    <col min="7" max="7" width="7.42578125" customWidth="1"/>
    <col min="8" max="8" width="17" customWidth="1"/>
    <col min="10" max="10" width="18.7109375" customWidth="1"/>
    <col min="11" max="11" width="17" customWidth="1"/>
  </cols>
  <sheetData>
    <row r="1" spans="1:11" ht="21" x14ac:dyDescent="0.35">
      <c r="A1" s="3" t="s">
        <v>0</v>
      </c>
      <c r="H1" s="1"/>
      <c r="I1" s="1"/>
      <c r="J1" s="1"/>
      <c r="K1" s="1"/>
    </row>
    <row r="2" spans="1:11" x14ac:dyDescent="0.25">
      <c r="G2" s="1"/>
    </row>
    <row r="3" spans="1:11" ht="21" x14ac:dyDescent="0.35">
      <c r="A3" s="2" t="s">
        <v>1</v>
      </c>
      <c r="G3" s="1"/>
    </row>
    <row r="4" spans="1:11" ht="41.25" customHeight="1" x14ac:dyDescent="0.25">
      <c r="A4" s="5" t="s">
        <v>2</v>
      </c>
      <c r="B4" s="5" t="s">
        <v>3</v>
      </c>
      <c r="C4" s="4"/>
      <c r="D4" s="1"/>
      <c r="E4" s="1"/>
      <c r="F4" s="1"/>
      <c r="G4" s="1"/>
    </row>
    <row r="5" spans="1:11" x14ac:dyDescent="0.25">
      <c r="A5" s="6">
        <v>850</v>
      </c>
      <c r="B5" s="6" t="s">
        <v>4</v>
      </c>
      <c r="G5" s="1"/>
    </row>
    <row r="6" spans="1:11" x14ac:dyDescent="0.25">
      <c r="A6" s="6">
        <v>800</v>
      </c>
      <c r="B6" s="6" t="s">
        <v>4</v>
      </c>
    </row>
    <row r="7" spans="1:11" x14ac:dyDescent="0.25">
      <c r="A7" s="6">
        <v>780</v>
      </c>
      <c r="B7" s="6" t="s">
        <v>4</v>
      </c>
      <c r="G7" s="1"/>
      <c r="H7" s="1"/>
      <c r="I7" s="1"/>
      <c r="J7" s="1"/>
      <c r="K7" s="1"/>
    </row>
    <row r="8" spans="1:11" x14ac:dyDescent="0.25">
      <c r="A8" s="6">
        <v>580</v>
      </c>
      <c r="B8" s="6" t="s">
        <v>4</v>
      </c>
      <c r="G8" s="1"/>
    </row>
    <row r="9" spans="1:11" x14ac:dyDescent="0.25">
      <c r="A9" s="6">
        <v>587</v>
      </c>
      <c r="B9" s="6" t="s">
        <v>4</v>
      </c>
      <c r="G9" s="1"/>
    </row>
    <row r="10" spans="1:11" x14ac:dyDescent="0.25">
      <c r="A10" s="6">
        <v>800</v>
      </c>
      <c r="B10" s="6" t="s">
        <v>4</v>
      </c>
    </row>
    <row r="11" spans="1:11" x14ac:dyDescent="0.25">
      <c r="A11" s="6">
        <v>830</v>
      </c>
      <c r="B11" s="6" t="s">
        <v>4</v>
      </c>
    </row>
    <row r="12" spans="1:11" x14ac:dyDescent="0.25">
      <c r="A12" s="6">
        <v>490</v>
      </c>
      <c r="B12" s="6" t="s">
        <v>4</v>
      </c>
    </row>
    <row r="13" spans="1:11" x14ac:dyDescent="0.25">
      <c r="A13" s="6">
        <v>560</v>
      </c>
      <c r="B13" s="6" t="s">
        <v>4</v>
      </c>
    </row>
    <row r="14" spans="1:11" x14ac:dyDescent="0.25">
      <c r="A14" s="6">
        <v>680</v>
      </c>
      <c r="B14" s="6" t="s">
        <v>4</v>
      </c>
    </row>
    <row r="15" spans="1:11" x14ac:dyDescent="0.25">
      <c r="A15" s="6">
        <v>580</v>
      </c>
      <c r="B15" s="6" t="s">
        <v>4</v>
      </c>
    </row>
    <row r="16" spans="1:11" x14ac:dyDescent="0.25">
      <c r="A16" s="6">
        <v>587</v>
      </c>
      <c r="B16" s="6" t="s">
        <v>4</v>
      </c>
    </row>
    <row r="17" spans="1:2" x14ac:dyDescent="0.25">
      <c r="A17" s="6">
        <v>570</v>
      </c>
      <c r="B17" s="6" t="s">
        <v>4</v>
      </c>
    </row>
    <row r="18" spans="1:2" x14ac:dyDescent="0.25">
      <c r="A18" s="6">
        <v>530</v>
      </c>
      <c r="B18" s="6" t="s">
        <v>4</v>
      </c>
    </row>
    <row r="19" spans="1:2" x14ac:dyDescent="0.25">
      <c r="A19" s="6">
        <v>490</v>
      </c>
      <c r="B19" s="6" t="s">
        <v>4</v>
      </c>
    </row>
    <row r="20" spans="1:2" x14ac:dyDescent="0.25">
      <c r="A20" s="6">
        <v>560</v>
      </c>
      <c r="B20" s="6" t="s">
        <v>4</v>
      </c>
    </row>
    <row r="21" spans="1:2" x14ac:dyDescent="0.25">
      <c r="A21" s="6">
        <v>680</v>
      </c>
      <c r="B21" s="6" t="s">
        <v>4</v>
      </c>
    </row>
    <row r="22" spans="1:2" x14ac:dyDescent="0.25">
      <c r="A22" s="6">
        <v>720</v>
      </c>
      <c r="B22" s="6" t="s">
        <v>4</v>
      </c>
    </row>
    <row r="23" spans="1:2" x14ac:dyDescent="0.25">
      <c r="A23" s="6">
        <v>730</v>
      </c>
      <c r="B23" s="6" t="s">
        <v>6</v>
      </c>
    </row>
    <row r="24" spans="1:2" x14ac:dyDescent="0.25">
      <c r="A24" s="6">
        <v>700</v>
      </c>
      <c r="B24" s="6" t="s">
        <v>6</v>
      </c>
    </row>
    <row r="25" spans="1:2" x14ac:dyDescent="0.25">
      <c r="A25" s="6">
        <v>680</v>
      </c>
      <c r="B25" s="6" t="s">
        <v>6</v>
      </c>
    </row>
    <row r="26" spans="1:2" x14ac:dyDescent="0.25">
      <c r="A26" s="6">
        <v>630</v>
      </c>
      <c r="B26" s="6" t="s">
        <v>6</v>
      </c>
    </row>
    <row r="27" spans="1:2" x14ac:dyDescent="0.25">
      <c r="A27" s="6">
        <v>580</v>
      </c>
      <c r="B27" s="6" t="s">
        <v>6</v>
      </c>
    </row>
    <row r="28" spans="1:2" x14ac:dyDescent="0.25">
      <c r="A28" s="6">
        <v>570</v>
      </c>
      <c r="B28" s="6" t="s">
        <v>6</v>
      </c>
    </row>
    <row r="29" spans="1:2" x14ac:dyDescent="0.25">
      <c r="A29" s="6">
        <v>540</v>
      </c>
      <c r="B29" s="6" t="s">
        <v>6</v>
      </c>
    </row>
    <row r="30" spans="1:2" x14ac:dyDescent="0.25">
      <c r="A30" s="6">
        <v>530</v>
      </c>
      <c r="B30" s="6" t="s">
        <v>6</v>
      </c>
    </row>
    <row r="31" spans="1:2" x14ac:dyDescent="0.25">
      <c r="A31" s="6">
        <v>500</v>
      </c>
      <c r="B31" s="6" t="s">
        <v>6</v>
      </c>
    </row>
    <row r="32" spans="1:2" x14ac:dyDescent="0.25">
      <c r="A32" s="6">
        <v>480</v>
      </c>
      <c r="B32" s="6" t="s">
        <v>6</v>
      </c>
    </row>
    <row r="33" spans="1:2" x14ac:dyDescent="0.25">
      <c r="A33" s="6">
        <v>480</v>
      </c>
      <c r="B33" s="6" t="s">
        <v>6</v>
      </c>
    </row>
    <row r="34" spans="1:2" x14ac:dyDescent="0.25">
      <c r="A34" s="6">
        <v>480</v>
      </c>
      <c r="B34" s="6" t="s">
        <v>6</v>
      </c>
    </row>
    <row r="35" spans="1:2" x14ac:dyDescent="0.25">
      <c r="A35" s="6">
        <v>680</v>
      </c>
      <c r="B35" s="6" t="s">
        <v>6</v>
      </c>
    </row>
    <row r="36" spans="1:2" x14ac:dyDescent="0.25">
      <c r="A36" s="6">
        <v>630</v>
      </c>
      <c r="B36" s="6" t="s">
        <v>6</v>
      </c>
    </row>
    <row r="37" spans="1:2" x14ac:dyDescent="0.25">
      <c r="A37" s="6">
        <v>580</v>
      </c>
      <c r="B37" s="6" t="s">
        <v>6</v>
      </c>
    </row>
    <row r="38" spans="1:2" x14ac:dyDescent="0.25">
      <c r="A38" s="6">
        <v>570</v>
      </c>
      <c r="B38" s="6" t="s">
        <v>6</v>
      </c>
    </row>
    <row r="39" spans="1:2" x14ac:dyDescent="0.25">
      <c r="A39" s="6">
        <v>540</v>
      </c>
      <c r="B39" s="6" t="s">
        <v>6</v>
      </c>
    </row>
    <row r="40" spans="1:2" x14ac:dyDescent="0.25">
      <c r="A40" s="6">
        <v>530</v>
      </c>
      <c r="B40" s="6" t="s">
        <v>6</v>
      </c>
    </row>
    <row r="41" spans="1:2" x14ac:dyDescent="0.25">
      <c r="A41" s="6">
        <v>500</v>
      </c>
      <c r="B41" s="6" t="s">
        <v>6</v>
      </c>
    </row>
    <row r="42" spans="1:2" x14ac:dyDescent="0.25">
      <c r="A42" s="6">
        <v>480</v>
      </c>
      <c r="B42" s="6" t="s">
        <v>6</v>
      </c>
    </row>
    <row r="43" spans="1:2" x14ac:dyDescent="0.25">
      <c r="A43" s="6">
        <v>480</v>
      </c>
      <c r="B43" s="6" t="s">
        <v>6</v>
      </c>
    </row>
    <row r="44" spans="1:2" x14ac:dyDescent="0.25">
      <c r="A44" s="6">
        <v>480</v>
      </c>
      <c r="B44" s="6" t="s">
        <v>6</v>
      </c>
    </row>
    <row r="45" spans="1:2" x14ac:dyDescent="0.25">
      <c r="A45" s="6">
        <v>680</v>
      </c>
      <c r="B45" s="6" t="s">
        <v>6</v>
      </c>
    </row>
    <row r="46" spans="1:2" x14ac:dyDescent="0.25">
      <c r="A46" s="6">
        <v>630</v>
      </c>
      <c r="B46" s="6" t="s">
        <v>6</v>
      </c>
    </row>
    <row r="47" spans="1:2" x14ac:dyDescent="0.25">
      <c r="A47" s="6">
        <v>580</v>
      </c>
      <c r="B47" s="6" t="s">
        <v>6</v>
      </c>
    </row>
    <row r="48" spans="1:2" x14ac:dyDescent="0.25">
      <c r="A48" s="6">
        <v>570</v>
      </c>
      <c r="B48" s="6" t="s">
        <v>6</v>
      </c>
    </row>
    <row r="49" spans="1:2" x14ac:dyDescent="0.25">
      <c r="A49" s="6">
        <v>540</v>
      </c>
      <c r="B49" s="6" t="s">
        <v>6</v>
      </c>
    </row>
    <row r="50" spans="1:2" x14ac:dyDescent="0.25">
      <c r="A50" s="6">
        <v>530</v>
      </c>
      <c r="B50" s="6" t="s">
        <v>5</v>
      </c>
    </row>
    <row r="51" spans="1:2" x14ac:dyDescent="0.25">
      <c r="A51" s="6">
        <v>500</v>
      </c>
      <c r="B51" s="6" t="s">
        <v>5</v>
      </c>
    </row>
    <row r="52" spans="1:2" x14ac:dyDescent="0.25">
      <c r="A52" s="6">
        <v>480</v>
      </c>
      <c r="B52" s="6" t="s">
        <v>5</v>
      </c>
    </row>
    <row r="53" spans="1:2" x14ac:dyDescent="0.25">
      <c r="A53" s="6">
        <v>480</v>
      </c>
      <c r="B53" s="6" t="s">
        <v>5</v>
      </c>
    </row>
    <row r="54" spans="1:2" x14ac:dyDescent="0.25">
      <c r="A54" s="6">
        <v>480</v>
      </c>
      <c r="B54" s="6" t="s">
        <v>5</v>
      </c>
    </row>
    <row r="55" spans="1:2" x14ac:dyDescent="0.25">
      <c r="A55" s="6">
        <v>850</v>
      </c>
      <c r="B55" s="6" t="s">
        <v>5</v>
      </c>
    </row>
    <row r="56" spans="1:2" x14ac:dyDescent="0.25">
      <c r="A56" s="6">
        <v>630</v>
      </c>
      <c r="B56" s="6" t="s">
        <v>5</v>
      </c>
    </row>
    <row r="57" spans="1:2" x14ac:dyDescent="0.25">
      <c r="A57" s="6">
        <v>500</v>
      </c>
      <c r="B57" s="6" t="s">
        <v>5</v>
      </c>
    </row>
    <row r="58" spans="1:2" x14ac:dyDescent="0.25">
      <c r="A58" s="6">
        <v>580</v>
      </c>
      <c r="B58" s="6" t="s">
        <v>5</v>
      </c>
    </row>
    <row r="59" spans="1:2" x14ac:dyDescent="0.25">
      <c r="A59" s="6">
        <v>570</v>
      </c>
      <c r="B59" s="6" t="s">
        <v>5</v>
      </c>
    </row>
    <row r="60" spans="1:2" x14ac:dyDescent="0.25">
      <c r="A60" s="6">
        <v>540</v>
      </c>
      <c r="B60" s="6" t="s">
        <v>5</v>
      </c>
    </row>
    <row r="61" spans="1:2" x14ac:dyDescent="0.25">
      <c r="A61" s="6">
        <v>530</v>
      </c>
      <c r="B61" s="6" t="s">
        <v>5</v>
      </c>
    </row>
    <row r="62" spans="1:2" x14ac:dyDescent="0.25">
      <c r="A62" s="6">
        <v>500</v>
      </c>
      <c r="B62" s="6" t="s">
        <v>5</v>
      </c>
    </row>
    <row r="63" spans="1:2" x14ac:dyDescent="0.25">
      <c r="A63" s="6">
        <v>480</v>
      </c>
      <c r="B63" s="6" t="s">
        <v>5</v>
      </c>
    </row>
    <row r="64" spans="1:2" x14ac:dyDescent="0.25">
      <c r="A64" s="6">
        <v>480</v>
      </c>
      <c r="B64" s="6" t="s">
        <v>5</v>
      </c>
    </row>
    <row r="65" spans="1:2" x14ac:dyDescent="0.25">
      <c r="A65" s="6">
        <v>480</v>
      </c>
      <c r="B65" s="6" t="s">
        <v>5</v>
      </c>
    </row>
    <row r="66" spans="1:2" x14ac:dyDescent="0.25">
      <c r="A66" s="6">
        <v>310</v>
      </c>
      <c r="B66" s="6" t="s">
        <v>5</v>
      </c>
    </row>
    <row r="67" spans="1:2" x14ac:dyDescent="0.25">
      <c r="A67" s="6">
        <v>630</v>
      </c>
      <c r="B67" s="6" t="s">
        <v>5</v>
      </c>
    </row>
    <row r="68" spans="1:2" x14ac:dyDescent="0.25">
      <c r="A68" s="11"/>
      <c r="B68" s="11"/>
    </row>
    <row r="69" spans="1:2" x14ac:dyDescent="0.25">
      <c r="A69" s="11"/>
      <c r="B69" s="11"/>
    </row>
    <row r="70" spans="1:2" x14ac:dyDescent="0.25">
      <c r="A70" s="11"/>
      <c r="B70" s="11"/>
    </row>
    <row r="71" spans="1:2" x14ac:dyDescent="0.25">
      <c r="A71" s="10"/>
      <c r="B71" s="10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workbookViewId="0">
      <selection activeCell="A5" sqref="A5:B67"/>
    </sheetView>
  </sheetViews>
  <sheetFormatPr baseColWidth="10" defaultRowHeight="15" x14ac:dyDescent="0.25"/>
  <cols>
    <col min="1" max="1" width="31.7109375" customWidth="1"/>
    <col min="3" max="3" width="35.7109375" customWidth="1"/>
    <col min="7" max="7" width="7.42578125" customWidth="1"/>
    <col min="8" max="8" width="17" customWidth="1"/>
    <col min="10" max="10" width="18.7109375" customWidth="1"/>
    <col min="11" max="11" width="17" customWidth="1"/>
  </cols>
  <sheetData>
    <row r="1" spans="1:11" ht="21" x14ac:dyDescent="0.35">
      <c r="A1" s="3" t="s">
        <v>0</v>
      </c>
      <c r="H1" s="1"/>
      <c r="I1" s="1"/>
      <c r="J1" s="1"/>
      <c r="K1" s="1"/>
    </row>
    <row r="2" spans="1:11" x14ac:dyDescent="0.25">
      <c r="A2" t="s">
        <v>21</v>
      </c>
      <c r="G2" s="1"/>
    </row>
    <row r="3" spans="1:11" ht="21" x14ac:dyDescent="0.35">
      <c r="A3" s="2" t="s">
        <v>1</v>
      </c>
      <c r="G3" s="1"/>
    </row>
    <row r="4" spans="1:11" ht="41.25" customHeight="1" x14ac:dyDescent="0.25">
      <c r="A4" s="5" t="s">
        <v>2</v>
      </c>
      <c r="B4" s="5" t="s">
        <v>3</v>
      </c>
      <c r="C4" s="4" t="s">
        <v>7</v>
      </c>
      <c r="D4" s="1" t="s">
        <v>8</v>
      </c>
      <c r="E4" s="1"/>
      <c r="F4" s="1"/>
      <c r="G4" s="1"/>
    </row>
    <row r="5" spans="1:11" x14ac:dyDescent="0.25">
      <c r="A5" s="6">
        <v>850</v>
      </c>
      <c r="B5" s="6" t="s">
        <v>4</v>
      </c>
      <c r="C5">
        <f>AVERAGE($A$5:$A$22)</f>
        <v>648.55555555555554</v>
      </c>
      <c r="D5">
        <f>A5-C5</f>
        <v>201.44444444444446</v>
      </c>
      <c r="G5" s="1"/>
    </row>
    <row r="6" spans="1:11" x14ac:dyDescent="0.25">
      <c r="A6" s="6">
        <v>800</v>
      </c>
      <c r="B6" s="6" t="s">
        <v>4</v>
      </c>
      <c r="C6">
        <f t="shared" ref="C6:C22" si="0">AVERAGE($A$5:$A$22)</f>
        <v>648.55555555555554</v>
      </c>
      <c r="D6">
        <f t="shared" ref="D6:D67" si="1">A6-C6</f>
        <v>151.44444444444446</v>
      </c>
    </row>
    <row r="7" spans="1:11" x14ac:dyDescent="0.25">
      <c r="A7" s="6">
        <v>780</v>
      </c>
      <c r="B7" s="6" t="s">
        <v>4</v>
      </c>
      <c r="C7">
        <f t="shared" si="0"/>
        <v>648.55555555555554</v>
      </c>
      <c r="D7">
        <f t="shared" si="1"/>
        <v>131.44444444444446</v>
      </c>
      <c r="G7" s="1"/>
      <c r="H7" s="1"/>
      <c r="I7" s="1"/>
      <c r="J7" s="1"/>
      <c r="K7" s="1"/>
    </row>
    <row r="8" spans="1:11" x14ac:dyDescent="0.25">
      <c r="A8" s="6">
        <v>580</v>
      </c>
      <c r="B8" s="6" t="s">
        <v>4</v>
      </c>
      <c r="C8">
        <f t="shared" si="0"/>
        <v>648.55555555555554</v>
      </c>
      <c r="D8">
        <f t="shared" si="1"/>
        <v>-68.555555555555543</v>
      </c>
      <c r="G8" s="1"/>
    </row>
    <row r="9" spans="1:11" x14ac:dyDescent="0.25">
      <c r="A9" s="6">
        <v>587</v>
      </c>
      <c r="B9" s="6" t="s">
        <v>4</v>
      </c>
      <c r="C9">
        <f t="shared" si="0"/>
        <v>648.55555555555554</v>
      </c>
      <c r="D9">
        <f t="shared" si="1"/>
        <v>-61.555555555555543</v>
      </c>
      <c r="G9" s="1"/>
    </row>
    <row r="10" spans="1:11" x14ac:dyDescent="0.25">
      <c r="A10" s="6">
        <v>800</v>
      </c>
      <c r="B10" s="6" t="s">
        <v>4</v>
      </c>
      <c r="C10">
        <f t="shared" si="0"/>
        <v>648.55555555555554</v>
      </c>
      <c r="D10">
        <f t="shared" si="1"/>
        <v>151.44444444444446</v>
      </c>
    </row>
    <row r="11" spans="1:11" x14ac:dyDescent="0.25">
      <c r="A11" s="6">
        <v>830</v>
      </c>
      <c r="B11" s="6" t="s">
        <v>4</v>
      </c>
      <c r="C11">
        <f t="shared" si="0"/>
        <v>648.55555555555554</v>
      </c>
      <c r="D11">
        <f t="shared" si="1"/>
        <v>181.44444444444446</v>
      </c>
    </row>
    <row r="12" spans="1:11" x14ac:dyDescent="0.25">
      <c r="A12" s="6">
        <v>490</v>
      </c>
      <c r="B12" s="6" t="s">
        <v>4</v>
      </c>
      <c r="C12">
        <f t="shared" si="0"/>
        <v>648.55555555555554</v>
      </c>
      <c r="D12">
        <f t="shared" si="1"/>
        <v>-158.55555555555554</v>
      </c>
    </row>
    <row r="13" spans="1:11" x14ac:dyDescent="0.25">
      <c r="A13" s="6">
        <v>560</v>
      </c>
      <c r="B13" s="6" t="s">
        <v>4</v>
      </c>
      <c r="C13">
        <f t="shared" si="0"/>
        <v>648.55555555555554</v>
      </c>
      <c r="D13">
        <f t="shared" si="1"/>
        <v>-88.555555555555543</v>
      </c>
    </row>
    <row r="14" spans="1:11" x14ac:dyDescent="0.25">
      <c r="A14" s="6">
        <v>680</v>
      </c>
      <c r="B14" s="6" t="s">
        <v>4</v>
      </c>
      <c r="C14">
        <f t="shared" si="0"/>
        <v>648.55555555555554</v>
      </c>
      <c r="D14">
        <f t="shared" si="1"/>
        <v>31.444444444444457</v>
      </c>
    </row>
    <row r="15" spans="1:11" x14ac:dyDescent="0.25">
      <c r="A15" s="6">
        <v>580</v>
      </c>
      <c r="B15" s="6" t="s">
        <v>4</v>
      </c>
      <c r="C15">
        <f t="shared" si="0"/>
        <v>648.55555555555554</v>
      </c>
      <c r="D15">
        <f t="shared" si="1"/>
        <v>-68.555555555555543</v>
      </c>
    </row>
    <row r="16" spans="1:11" x14ac:dyDescent="0.25">
      <c r="A16" s="6">
        <v>587</v>
      </c>
      <c r="B16" s="6" t="s">
        <v>4</v>
      </c>
      <c r="C16">
        <f t="shared" si="0"/>
        <v>648.55555555555554</v>
      </c>
      <c r="D16">
        <f t="shared" si="1"/>
        <v>-61.555555555555543</v>
      </c>
    </row>
    <row r="17" spans="1:4" x14ac:dyDescent="0.25">
      <c r="A17" s="6">
        <v>570</v>
      </c>
      <c r="B17" s="6" t="s">
        <v>4</v>
      </c>
      <c r="C17">
        <f t="shared" si="0"/>
        <v>648.55555555555554</v>
      </c>
      <c r="D17">
        <f t="shared" si="1"/>
        <v>-78.555555555555543</v>
      </c>
    </row>
    <row r="18" spans="1:4" x14ac:dyDescent="0.25">
      <c r="A18" s="6">
        <v>530</v>
      </c>
      <c r="B18" s="6" t="s">
        <v>4</v>
      </c>
      <c r="C18">
        <f t="shared" si="0"/>
        <v>648.55555555555554</v>
      </c>
      <c r="D18">
        <f t="shared" si="1"/>
        <v>-118.55555555555554</v>
      </c>
    </row>
    <row r="19" spans="1:4" x14ac:dyDescent="0.25">
      <c r="A19" s="6">
        <v>490</v>
      </c>
      <c r="B19" s="6" t="s">
        <v>4</v>
      </c>
      <c r="C19">
        <f t="shared" si="0"/>
        <v>648.55555555555554</v>
      </c>
      <c r="D19">
        <f t="shared" si="1"/>
        <v>-158.55555555555554</v>
      </c>
    </row>
    <row r="20" spans="1:4" x14ac:dyDescent="0.25">
      <c r="A20" s="6">
        <v>560</v>
      </c>
      <c r="B20" s="6" t="s">
        <v>4</v>
      </c>
      <c r="C20">
        <f t="shared" si="0"/>
        <v>648.55555555555554</v>
      </c>
      <c r="D20">
        <f t="shared" si="1"/>
        <v>-88.555555555555543</v>
      </c>
    </row>
    <row r="21" spans="1:4" x14ac:dyDescent="0.25">
      <c r="A21" s="6">
        <v>680</v>
      </c>
      <c r="B21" s="6" t="s">
        <v>4</v>
      </c>
      <c r="C21">
        <f t="shared" si="0"/>
        <v>648.55555555555554</v>
      </c>
      <c r="D21">
        <f t="shared" si="1"/>
        <v>31.444444444444457</v>
      </c>
    </row>
    <row r="22" spans="1:4" x14ac:dyDescent="0.25">
      <c r="A22" s="6">
        <v>720</v>
      </c>
      <c r="B22" s="6" t="s">
        <v>4</v>
      </c>
      <c r="C22">
        <f t="shared" si="0"/>
        <v>648.55555555555554</v>
      </c>
      <c r="D22">
        <f t="shared" si="1"/>
        <v>71.444444444444457</v>
      </c>
    </row>
    <row r="23" spans="1:4" x14ac:dyDescent="0.25">
      <c r="A23" s="6">
        <v>730</v>
      </c>
      <c r="B23" s="6" t="s">
        <v>6</v>
      </c>
      <c r="C23">
        <f>AVERAGE($A$23:$A$49)</f>
        <v>569.25925925925924</v>
      </c>
      <c r="D23">
        <f t="shared" si="1"/>
        <v>160.74074074074076</v>
      </c>
    </row>
    <row r="24" spans="1:4" x14ac:dyDescent="0.25">
      <c r="A24" s="6">
        <v>700</v>
      </c>
      <c r="B24" s="6" t="s">
        <v>6</v>
      </c>
      <c r="C24">
        <f t="shared" ref="C24:C49" si="2">AVERAGE($A$23:$A$49)</f>
        <v>569.25925925925924</v>
      </c>
      <c r="D24">
        <f t="shared" si="1"/>
        <v>130.74074074074076</v>
      </c>
    </row>
    <row r="25" spans="1:4" x14ac:dyDescent="0.25">
      <c r="A25" s="6">
        <v>680</v>
      </c>
      <c r="B25" s="6" t="s">
        <v>6</v>
      </c>
      <c r="C25">
        <f t="shared" si="2"/>
        <v>569.25925925925924</v>
      </c>
      <c r="D25">
        <f t="shared" si="1"/>
        <v>110.74074074074076</v>
      </c>
    </row>
    <row r="26" spans="1:4" x14ac:dyDescent="0.25">
      <c r="A26" s="6">
        <v>630</v>
      </c>
      <c r="B26" s="6" t="s">
        <v>6</v>
      </c>
      <c r="C26">
        <f t="shared" si="2"/>
        <v>569.25925925925924</v>
      </c>
      <c r="D26">
        <f t="shared" si="1"/>
        <v>60.740740740740762</v>
      </c>
    </row>
    <row r="27" spans="1:4" x14ac:dyDescent="0.25">
      <c r="A27" s="6">
        <v>580</v>
      </c>
      <c r="B27" s="6" t="s">
        <v>6</v>
      </c>
      <c r="C27">
        <f t="shared" si="2"/>
        <v>569.25925925925924</v>
      </c>
      <c r="D27">
        <f t="shared" si="1"/>
        <v>10.740740740740762</v>
      </c>
    </row>
    <row r="28" spans="1:4" x14ac:dyDescent="0.25">
      <c r="A28" s="6">
        <v>570</v>
      </c>
      <c r="B28" s="6" t="s">
        <v>6</v>
      </c>
      <c r="C28">
        <f t="shared" si="2"/>
        <v>569.25925925925924</v>
      </c>
      <c r="D28">
        <f t="shared" si="1"/>
        <v>0.74074074074076179</v>
      </c>
    </row>
    <row r="29" spans="1:4" x14ac:dyDescent="0.25">
      <c r="A29" s="6">
        <v>540</v>
      </c>
      <c r="B29" s="6" t="s">
        <v>6</v>
      </c>
      <c r="C29">
        <f t="shared" si="2"/>
        <v>569.25925925925924</v>
      </c>
      <c r="D29">
        <f t="shared" si="1"/>
        <v>-29.259259259259238</v>
      </c>
    </row>
    <row r="30" spans="1:4" x14ac:dyDescent="0.25">
      <c r="A30" s="6">
        <v>530</v>
      </c>
      <c r="B30" s="6" t="s">
        <v>6</v>
      </c>
      <c r="C30">
        <f t="shared" si="2"/>
        <v>569.25925925925924</v>
      </c>
      <c r="D30">
        <f t="shared" si="1"/>
        <v>-39.259259259259238</v>
      </c>
    </row>
    <row r="31" spans="1:4" x14ac:dyDescent="0.25">
      <c r="A31" s="6">
        <v>500</v>
      </c>
      <c r="B31" s="6" t="s">
        <v>6</v>
      </c>
      <c r="C31">
        <f t="shared" si="2"/>
        <v>569.25925925925924</v>
      </c>
      <c r="D31">
        <f t="shared" si="1"/>
        <v>-69.259259259259238</v>
      </c>
    </row>
    <row r="32" spans="1:4" x14ac:dyDescent="0.25">
      <c r="A32" s="6">
        <v>480</v>
      </c>
      <c r="B32" s="6" t="s">
        <v>6</v>
      </c>
      <c r="C32">
        <f t="shared" si="2"/>
        <v>569.25925925925924</v>
      </c>
      <c r="D32">
        <f t="shared" si="1"/>
        <v>-89.259259259259238</v>
      </c>
    </row>
    <row r="33" spans="1:4" x14ac:dyDescent="0.25">
      <c r="A33" s="6">
        <v>480</v>
      </c>
      <c r="B33" s="6" t="s">
        <v>6</v>
      </c>
      <c r="C33">
        <f t="shared" si="2"/>
        <v>569.25925925925924</v>
      </c>
      <c r="D33">
        <f t="shared" si="1"/>
        <v>-89.259259259259238</v>
      </c>
    </row>
    <row r="34" spans="1:4" x14ac:dyDescent="0.25">
      <c r="A34" s="6">
        <v>480</v>
      </c>
      <c r="B34" s="6" t="s">
        <v>6</v>
      </c>
      <c r="C34">
        <f t="shared" si="2"/>
        <v>569.25925925925924</v>
      </c>
      <c r="D34">
        <f t="shared" si="1"/>
        <v>-89.259259259259238</v>
      </c>
    </row>
    <row r="35" spans="1:4" x14ac:dyDescent="0.25">
      <c r="A35" s="6">
        <v>680</v>
      </c>
      <c r="B35" s="6" t="s">
        <v>6</v>
      </c>
      <c r="C35">
        <f t="shared" si="2"/>
        <v>569.25925925925924</v>
      </c>
      <c r="D35">
        <f t="shared" si="1"/>
        <v>110.74074074074076</v>
      </c>
    </row>
    <row r="36" spans="1:4" x14ac:dyDescent="0.25">
      <c r="A36" s="6">
        <v>630</v>
      </c>
      <c r="B36" s="6" t="s">
        <v>6</v>
      </c>
      <c r="C36">
        <f t="shared" si="2"/>
        <v>569.25925925925924</v>
      </c>
      <c r="D36">
        <f t="shared" si="1"/>
        <v>60.740740740740762</v>
      </c>
    </row>
    <row r="37" spans="1:4" x14ac:dyDescent="0.25">
      <c r="A37" s="6">
        <v>580</v>
      </c>
      <c r="B37" s="6" t="s">
        <v>6</v>
      </c>
      <c r="C37">
        <f t="shared" si="2"/>
        <v>569.25925925925924</v>
      </c>
      <c r="D37">
        <f t="shared" si="1"/>
        <v>10.740740740740762</v>
      </c>
    </row>
    <row r="38" spans="1:4" x14ac:dyDescent="0.25">
      <c r="A38" s="6">
        <v>570</v>
      </c>
      <c r="B38" s="6" t="s">
        <v>6</v>
      </c>
      <c r="C38">
        <f t="shared" si="2"/>
        <v>569.25925925925924</v>
      </c>
      <c r="D38">
        <f t="shared" si="1"/>
        <v>0.74074074074076179</v>
      </c>
    </row>
    <row r="39" spans="1:4" x14ac:dyDescent="0.25">
      <c r="A39" s="6">
        <v>540</v>
      </c>
      <c r="B39" s="6" t="s">
        <v>6</v>
      </c>
      <c r="C39">
        <f t="shared" si="2"/>
        <v>569.25925925925924</v>
      </c>
      <c r="D39">
        <f t="shared" si="1"/>
        <v>-29.259259259259238</v>
      </c>
    </row>
    <row r="40" spans="1:4" x14ac:dyDescent="0.25">
      <c r="A40" s="6">
        <v>530</v>
      </c>
      <c r="B40" s="6" t="s">
        <v>6</v>
      </c>
      <c r="C40">
        <f t="shared" si="2"/>
        <v>569.25925925925924</v>
      </c>
      <c r="D40">
        <f t="shared" si="1"/>
        <v>-39.259259259259238</v>
      </c>
    </row>
    <row r="41" spans="1:4" x14ac:dyDescent="0.25">
      <c r="A41" s="6">
        <v>500</v>
      </c>
      <c r="B41" s="6" t="s">
        <v>6</v>
      </c>
      <c r="C41">
        <f t="shared" si="2"/>
        <v>569.25925925925924</v>
      </c>
      <c r="D41">
        <f t="shared" si="1"/>
        <v>-69.259259259259238</v>
      </c>
    </row>
    <row r="42" spans="1:4" x14ac:dyDescent="0.25">
      <c r="A42" s="6">
        <v>480</v>
      </c>
      <c r="B42" s="6" t="s">
        <v>6</v>
      </c>
      <c r="C42">
        <f t="shared" si="2"/>
        <v>569.25925925925924</v>
      </c>
      <c r="D42">
        <f t="shared" si="1"/>
        <v>-89.259259259259238</v>
      </c>
    </row>
    <row r="43" spans="1:4" x14ac:dyDescent="0.25">
      <c r="A43" s="6">
        <v>480</v>
      </c>
      <c r="B43" s="6" t="s">
        <v>6</v>
      </c>
      <c r="C43">
        <f t="shared" si="2"/>
        <v>569.25925925925924</v>
      </c>
      <c r="D43">
        <f t="shared" si="1"/>
        <v>-89.259259259259238</v>
      </c>
    </row>
    <row r="44" spans="1:4" x14ac:dyDescent="0.25">
      <c r="A44" s="6">
        <v>480</v>
      </c>
      <c r="B44" s="6" t="s">
        <v>6</v>
      </c>
      <c r="C44">
        <f t="shared" si="2"/>
        <v>569.25925925925924</v>
      </c>
      <c r="D44">
        <f t="shared" si="1"/>
        <v>-89.259259259259238</v>
      </c>
    </row>
    <row r="45" spans="1:4" x14ac:dyDescent="0.25">
      <c r="A45" s="6">
        <v>680</v>
      </c>
      <c r="B45" s="6" t="s">
        <v>6</v>
      </c>
      <c r="C45">
        <f t="shared" si="2"/>
        <v>569.25925925925924</v>
      </c>
      <c r="D45">
        <f t="shared" si="1"/>
        <v>110.74074074074076</v>
      </c>
    </row>
    <row r="46" spans="1:4" x14ac:dyDescent="0.25">
      <c r="A46" s="6">
        <v>630</v>
      </c>
      <c r="B46" s="6" t="s">
        <v>6</v>
      </c>
      <c r="C46">
        <f t="shared" si="2"/>
        <v>569.25925925925924</v>
      </c>
      <c r="D46">
        <f t="shared" si="1"/>
        <v>60.740740740740762</v>
      </c>
    </row>
    <row r="47" spans="1:4" x14ac:dyDescent="0.25">
      <c r="A47" s="6">
        <v>580</v>
      </c>
      <c r="B47" s="6" t="s">
        <v>6</v>
      </c>
      <c r="C47">
        <f t="shared" si="2"/>
        <v>569.25925925925924</v>
      </c>
      <c r="D47">
        <f t="shared" si="1"/>
        <v>10.740740740740762</v>
      </c>
    </row>
    <row r="48" spans="1:4" x14ac:dyDescent="0.25">
      <c r="A48" s="6">
        <v>570</v>
      </c>
      <c r="B48" s="6" t="s">
        <v>6</v>
      </c>
      <c r="C48">
        <f t="shared" si="2"/>
        <v>569.25925925925924</v>
      </c>
      <c r="D48">
        <f t="shared" si="1"/>
        <v>0.74074074074076179</v>
      </c>
    </row>
    <row r="49" spans="1:4" x14ac:dyDescent="0.25">
      <c r="A49" s="6">
        <v>540</v>
      </c>
      <c r="B49" s="6" t="s">
        <v>6</v>
      </c>
      <c r="C49">
        <f t="shared" si="2"/>
        <v>569.25925925925924</v>
      </c>
      <c r="D49">
        <f t="shared" si="1"/>
        <v>-29.259259259259238</v>
      </c>
    </row>
    <row r="50" spans="1:4" x14ac:dyDescent="0.25">
      <c r="A50" s="6">
        <v>530</v>
      </c>
      <c r="B50" s="6" t="s">
        <v>5</v>
      </c>
      <c r="C50">
        <f>AVERAGE($A$50:$A$70)</f>
        <v>530.55555555555554</v>
      </c>
      <c r="D50">
        <f t="shared" si="1"/>
        <v>-0.55555555555554292</v>
      </c>
    </row>
    <row r="51" spans="1:4" x14ac:dyDescent="0.25">
      <c r="A51" s="6">
        <v>500</v>
      </c>
      <c r="B51" s="6" t="s">
        <v>5</v>
      </c>
      <c r="C51">
        <f t="shared" ref="C51:C67" si="3">AVERAGE($A$50:$A$70)</f>
        <v>530.55555555555554</v>
      </c>
      <c r="D51">
        <f t="shared" si="1"/>
        <v>-30.555555555555543</v>
      </c>
    </row>
    <row r="52" spans="1:4" x14ac:dyDescent="0.25">
      <c r="A52" s="6">
        <v>480</v>
      </c>
      <c r="B52" s="6" t="s">
        <v>5</v>
      </c>
      <c r="C52">
        <f t="shared" si="3"/>
        <v>530.55555555555554</v>
      </c>
      <c r="D52">
        <f t="shared" si="1"/>
        <v>-50.555555555555543</v>
      </c>
    </row>
    <row r="53" spans="1:4" x14ac:dyDescent="0.25">
      <c r="A53" s="6">
        <v>480</v>
      </c>
      <c r="B53" s="6" t="s">
        <v>5</v>
      </c>
      <c r="C53">
        <f t="shared" si="3"/>
        <v>530.55555555555554</v>
      </c>
      <c r="D53">
        <f t="shared" si="1"/>
        <v>-50.555555555555543</v>
      </c>
    </row>
    <row r="54" spans="1:4" x14ac:dyDescent="0.25">
      <c r="A54" s="6">
        <v>480</v>
      </c>
      <c r="B54" s="6" t="s">
        <v>5</v>
      </c>
      <c r="C54">
        <f t="shared" si="3"/>
        <v>530.55555555555554</v>
      </c>
      <c r="D54">
        <f t="shared" si="1"/>
        <v>-50.555555555555543</v>
      </c>
    </row>
    <row r="55" spans="1:4" x14ac:dyDescent="0.25">
      <c r="A55" s="6">
        <v>850</v>
      </c>
      <c r="B55" s="6" t="s">
        <v>5</v>
      </c>
      <c r="C55">
        <f t="shared" si="3"/>
        <v>530.55555555555554</v>
      </c>
      <c r="D55">
        <f t="shared" si="1"/>
        <v>319.44444444444446</v>
      </c>
    </row>
    <row r="56" spans="1:4" x14ac:dyDescent="0.25">
      <c r="A56" s="6">
        <v>630</v>
      </c>
      <c r="B56" s="6" t="s">
        <v>5</v>
      </c>
      <c r="C56">
        <f t="shared" si="3"/>
        <v>530.55555555555554</v>
      </c>
      <c r="D56">
        <f t="shared" si="1"/>
        <v>99.444444444444457</v>
      </c>
    </row>
    <row r="57" spans="1:4" x14ac:dyDescent="0.25">
      <c r="A57" s="6">
        <v>500</v>
      </c>
      <c r="B57" s="6" t="s">
        <v>5</v>
      </c>
      <c r="C57">
        <f t="shared" si="3"/>
        <v>530.55555555555554</v>
      </c>
      <c r="D57">
        <f t="shared" si="1"/>
        <v>-30.555555555555543</v>
      </c>
    </row>
    <row r="58" spans="1:4" x14ac:dyDescent="0.25">
      <c r="A58" s="6">
        <v>580</v>
      </c>
      <c r="B58" s="6" t="s">
        <v>5</v>
      </c>
      <c r="C58">
        <f t="shared" si="3"/>
        <v>530.55555555555554</v>
      </c>
      <c r="D58">
        <f t="shared" si="1"/>
        <v>49.444444444444457</v>
      </c>
    </row>
    <row r="59" spans="1:4" x14ac:dyDescent="0.25">
      <c r="A59" s="6">
        <v>570</v>
      </c>
      <c r="B59" s="6" t="s">
        <v>5</v>
      </c>
      <c r="C59">
        <f t="shared" si="3"/>
        <v>530.55555555555554</v>
      </c>
      <c r="D59">
        <f t="shared" si="1"/>
        <v>39.444444444444457</v>
      </c>
    </row>
    <row r="60" spans="1:4" x14ac:dyDescent="0.25">
      <c r="A60" s="6">
        <v>540</v>
      </c>
      <c r="B60" s="6" t="s">
        <v>5</v>
      </c>
      <c r="C60">
        <f t="shared" si="3"/>
        <v>530.55555555555554</v>
      </c>
      <c r="D60">
        <f t="shared" si="1"/>
        <v>9.4444444444444571</v>
      </c>
    </row>
    <row r="61" spans="1:4" x14ac:dyDescent="0.25">
      <c r="A61" s="6">
        <v>530</v>
      </c>
      <c r="B61" s="6" t="s">
        <v>5</v>
      </c>
      <c r="C61">
        <f t="shared" si="3"/>
        <v>530.55555555555554</v>
      </c>
      <c r="D61">
        <f t="shared" si="1"/>
        <v>-0.55555555555554292</v>
      </c>
    </row>
    <row r="62" spans="1:4" x14ac:dyDescent="0.25">
      <c r="A62" s="6">
        <v>500</v>
      </c>
      <c r="B62" s="6" t="s">
        <v>5</v>
      </c>
      <c r="C62">
        <f t="shared" si="3"/>
        <v>530.55555555555554</v>
      </c>
      <c r="D62">
        <f t="shared" si="1"/>
        <v>-30.555555555555543</v>
      </c>
    </row>
    <row r="63" spans="1:4" x14ac:dyDescent="0.25">
      <c r="A63" s="6">
        <v>480</v>
      </c>
      <c r="B63" s="6" t="s">
        <v>5</v>
      </c>
      <c r="C63">
        <f t="shared" si="3"/>
        <v>530.55555555555554</v>
      </c>
      <c r="D63">
        <f t="shared" si="1"/>
        <v>-50.555555555555543</v>
      </c>
    </row>
    <row r="64" spans="1:4" x14ac:dyDescent="0.25">
      <c r="A64" s="6">
        <v>480</v>
      </c>
      <c r="B64" s="6" t="s">
        <v>5</v>
      </c>
      <c r="C64">
        <f t="shared" si="3"/>
        <v>530.55555555555554</v>
      </c>
      <c r="D64">
        <f t="shared" si="1"/>
        <v>-50.555555555555543</v>
      </c>
    </row>
    <row r="65" spans="1:6" x14ac:dyDescent="0.25">
      <c r="A65" s="6">
        <v>480</v>
      </c>
      <c r="B65" s="6" t="s">
        <v>5</v>
      </c>
      <c r="C65">
        <f t="shared" si="3"/>
        <v>530.55555555555554</v>
      </c>
      <c r="D65">
        <f t="shared" si="1"/>
        <v>-50.555555555555543</v>
      </c>
    </row>
    <row r="66" spans="1:6" x14ac:dyDescent="0.25">
      <c r="A66" s="6">
        <v>310</v>
      </c>
      <c r="B66" s="6" t="s">
        <v>5</v>
      </c>
      <c r="C66">
        <f t="shared" si="3"/>
        <v>530.55555555555554</v>
      </c>
      <c r="D66">
        <f t="shared" si="1"/>
        <v>-220.55555555555554</v>
      </c>
    </row>
    <row r="67" spans="1:6" x14ac:dyDescent="0.25">
      <c r="A67" s="6">
        <v>630</v>
      </c>
      <c r="B67" s="6" t="s">
        <v>5</v>
      </c>
      <c r="C67">
        <f t="shared" si="3"/>
        <v>530.55555555555554</v>
      </c>
      <c r="D67">
        <f t="shared" si="1"/>
        <v>99.444444444444457</v>
      </c>
    </row>
    <row r="68" spans="1:6" x14ac:dyDescent="0.25">
      <c r="A68" s="9"/>
      <c r="B68" s="9"/>
      <c r="C68" s="10"/>
      <c r="D68" s="10"/>
      <c r="E68" s="10"/>
      <c r="F68" s="10"/>
    </row>
    <row r="69" spans="1:6" x14ac:dyDescent="0.25">
      <c r="A69" s="9"/>
      <c r="B69" s="9"/>
      <c r="C69" s="10"/>
      <c r="D69" s="10"/>
      <c r="E69" s="10"/>
      <c r="F69" s="10"/>
    </row>
    <row r="70" spans="1:6" x14ac:dyDescent="0.25">
      <c r="A70" s="9"/>
      <c r="B70" s="9"/>
      <c r="C70" s="10"/>
      <c r="D70" s="10"/>
      <c r="E70" s="10"/>
      <c r="F70" s="10"/>
    </row>
    <row r="71" spans="1:6" x14ac:dyDescent="0.25">
      <c r="A71" s="10"/>
      <c r="B71" s="10"/>
      <c r="C71" s="10"/>
      <c r="D71" s="10"/>
      <c r="E71" s="10"/>
      <c r="F71" s="10"/>
    </row>
    <row r="72" spans="1:6" x14ac:dyDescent="0.25">
      <c r="A72" s="10"/>
      <c r="B72" s="10"/>
      <c r="C72" s="10"/>
      <c r="D72" s="10"/>
      <c r="E72" s="10"/>
      <c r="F72" s="10"/>
    </row>
    <row r="73" spans="1:6" x14ac:dyDescent="0.25">
      <c r="A73" s="10"/>
      <c r="B73" s="10"/>
      <c r="C73" s="10"/>
      <c r="D73" s="10"/>
      <c r="E73" s="10"/>
      <c r="F73" s="10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A5" sqref="A5:B67"/>
    </sheetView>
  </sheetViews>
  <sheetFormatPr baseColWidth="10" defaultRowHeight="15" x14ac:dyDescent="0.25"/>
  <cols>
    <col min="1" max="1" width="31.7109375" customWidth="1"/>
    <col min="3" max="3" width="35.7109375" customWidth="1"/>
    <col min="7" max="7" width="7.42578125" customWidth="1"/>
    <col min="8" max="8" width="17" customWidth="1"/>
    <col min="10" max="10" width="18.7109375" customWidth="1"/>
    <col min="11" max="11" width="17" customWidth="1"/>
  </cols>
  <sheetData>
    <row r="1" spans="1:11" ht="21" x14ac:dyDescent="0.35">
      <c r="A1" s="3" t="s">
        <v>0</v>
      </c>
      <c r="H1" s="1" t="s">
        <v>9</v>
      </c>
      <c r="I1" s="1" t="s">
        <v>13</v>
      </c>
      <c r="J1" s="1"/>
      <c r="K1" s="1"/>
    </row>
    <row r="2" spans="1:11" x14ac:dyDescent="0.25">
      <c r="A2" t="s">
        <v>22</v>
      </c>
      <c r="G2" s="1" t="s">
        <v>12</v>
      </c>
      <c r="H2">
        <f>AVERAGE(A5:A70)</f>
        <v>580.85714285714289</v>
      </c>
      <c r="I2">
        <f>COUNT(A5:A70)</f>
        <v>63</v>
      </c>
    </row>
    <row r="3" spans="1:11" ht="21" x14ac:dyDescent="0.35">
      <c r="A3" s="2" t="s">
        <v>1</v>
      </c>
      <c r="G3" s="1" t="s">
        <v>4</v>
      </c>
      <c r="H3">
        <f>C5</f>
        <v>648.55555555555554</v>
      </c>
      <c r="I3">
        <f>COUNT(A5:A22)</f>
        <v>18</v>
      </c>
    </row>
    <row r="4" spans="1:11" ht="41.25" customHeight="1" x14ac:dyDescent="0.25">
      <c r="A4" s="5" t="s">
        <v>2</v>
      </c>
      <c r="B4" s="5" t="s">
        <v>3</v>
      </c>
      <c r="C4" s="4" t="s">
        <v>7</v>
      </c>
      <c r="D4" s="1" t="s">
        <v>8</v>
      </c>
      <c r="E4" s="1"/>
      <c r="F4" s="1"/>
      <c r="G4" s="1" t="s">
        <v>6</v>
      </c>
      <c r="H4">
        <f>C27</f>
        <v>569.25925925925924</v>
      </c>
      <c r="I4">
        <f>COUNT(A23:A49)</f>
        <v>27</v>
      </c>
    </row>
    <row r="5" spans="1:11" x14ac:dyDescent="0.25">
      <c r="A5" s="6">
        <v>850</v>
      </c>
      <c r="B5" s="6" t="s">
        <v>4</v>
      </c>
      <c r="C5">
        <f>AVERAGE($A$5:$A$22)</f>
        <v>648.55555555555554</v>
      </c>
      <c r="D5">
        <f>A5-C5</f>
        <v>201.44444444444446</v>
      </c>
      <c r="G5" s="1" t="s">
        <v>5</v>
      </c>
      <c r="H5">
        <f>C57</f>
        <v>530.55555555555554</v>
      </c>
      <c r="I5">
        <f>I2-I3-I4</f>
        <v>18</v>
      </c>
    </row>
    <row r="6" spans="1:11" x14ac:dyDescent="0.25">
      <c r="A6" s="6">
        <v>800</v>
      </c>
      <c r="B6" s="6" t="s">
        <v>4</v>
      </c>
      <c r="C6">
        <f t="shared" ref="C6:C22" si="0">AVERAGE($A$5:$A$22)</f>
        <v>648.55555555555554</v>
      </c>
      <c r="D6">
        <f t="shared" ref="D6:D67" si="1">A6-C6</f>
        <v>151.44444444444446</v>
      </c>
    </row>
    <row r="7" spans="1:11" x14ac:dyDescent="0.25">
      <c r="A7" s="6">
        <v>780</v>
      </c>
      <c r="B7" s="6" t="s">
        <v>4</v>
      </c>
      <c r="C7">
        <f t="shared" si="0"/>
        <v>648.55555555555554</v>
      </c>
      <c r="D7">
        <f t="shared" si="1"/>
        <v>131.44444444444446</v>
      </c>
      <c r="G7" s="1"/>
      <c r="H7" s="1"/>
      <c r="I7" s="1"/>
      <c r="J7" s="1"/>
      <c r="K7" s="1"/>
    </row>
    <row r="8" spans="1:11" x14ac:dyDescent="0.25">
      <c r="A8" s="6">
        <v>580</v>
      </c>
      <c r="B8" s="6" t="s">
        <v>4</v>
      </c>
      <c r="C8">
        <f t="shared" si="0"/>
        <v>648.55555555555554</v>
      </c>
      <c r="D8">
        <f t="shared" si="1"/>
        <v>-68.555555555555543</v>
      </c>
      <c r="G8" s="1"/>
    </row>
    <row r="9" spans="1:11" x14ac:dyDescent="0.25">
      <c r="A9" s="6">
        <v>587</v>
      </c>
      <c r="B9" s="6" t="s">
        <v>4</v>
      </c>
      <c r="C9">
        <f t="shared" si="0"/>
        <v>648.55555555555554</v>
      </c>
      <c r="D9">
        <f t="shared" si="1"/>
        <v>-61.555555555555543</v>
      </c>
      <c r="G9" s="1"/>
    </row>
    <row r="10" spans="1:11" x14ac:dyDescent="0.25">
      <c r="A10" s="6">
        <v>800</v>
      </c>
      <c r="B10" s="6" t="s">
        <v>4</v>
      </c>
      <c r="C10">
        <f t="shared" si="0"/>
        <v>648.55555555555554</v>
      </c>
      <c r="D10">
        <f t="shared" si="1"/>
        <v>151.44444444444446</v>
      </c>
    </row>
    <row r="11" spans="1:11" x14ac:dyDescent="0.25">
      <c r="A11" s="6">
        <v>830</v>
      </c>
      <c r="B11" s="6" t="s">
        <v>4</v>
      </c>
      <c r="C11">
        <f t="shared" si="0"/>
        <v>648.55555555555554</v>
      </c>
      <c r="D11">
        <f t="shared" si="1"/>
        <v>181.44444444444446</v>
      </c>
    </row>
    <row r="12" spans="1:11" x14ac:dyDescent="0.25">
      <c r="A12" s="6">
        <v>490</v>
      </c>
      <c r="B12" s="6" t="s">
        <v>4</v>
      </c>
      <c r="C12">
        <f t="shared" si="0"/>
        <v>648.55555555555554</v>
      </c>
      <c r="D12">
        <f t="shared" si="1"/>
        <v>-158.55555555555554</v>
      </c>
    </row>
    <row r="13" spans="1:11" x14ac:dyDescent="0.25">
      <c r="A13" s="6">
        <v>560</v>
      </c>
      <c r="B13" s="6" t="s">
        <v>4</v>
      </c>
      <c r="C13">
        <f t="shared" si="0"/>
        <v>648.55555555555554</v>
      </c>
      <c r="D13">
        <f t="shared" si="1"/>
        <v>-88.555555555555543</v>
      </c>
    </row>
    <row r="14" spans="1:11" x14ac:dyDescent="0.25">
      <c r="A14" s="6">
        <v>680</v>
      </c>
      <c r="B14" s="6" t="s">
        <v>4</v>
      </c>
      <c r="C14">
        <f t="shared" si="0"/>
        <v>648.55555555555554</v>
      </c>
      <c r="D14">
        <f t="shared" si="1"/>
        <v>31.444444444444457</v>
      </c>
    </row>
    <row r="15" spans="1:11" x14ac:dyDescent="0.25">
      <c r="A15" s="6">
        <v>580</v>
      </c>
      <c r="B15" s="6" t="s">
        <v>4</v>
      </c>
      <c r="C15">
        <f t="shared" si="0"/>
        <v>648.55555555555554</v>
      </c>
      <c r="D15">
        <f t="shared" si="1"/>
        <v>-68.555555555555543</v>
      </c>
    </row>
    <row r="16" spans="1:11" x14ac:dyDescent="0.25">
      <c r="A16" s="6">
        <v>587</v>
      </c>
      <c r="B16" s="6" t="s">
        <v>4</v>
      </c>
      <c r="C16">
        <f t="shared" si="0"/>
        <v>648.55555555555554</v>
      </c>
      <c r="D16">
        <f t="shared" si="1"/>
        <v>-61.555555555555543</v>
      </c>
    </row>
    <row r="17" spans="1:4" x14ac:dyDescent="0.25">
      <c r="A17" s="6">
        <v>570</v>
      </c>
      <c r="B17" s="6" t="s">
        <v>4</v>
      </c>
      <c r="C17">
        <f t="shared" si="0"/>
        <v>648.55555555555554</v>
      </c>
      <c r="D17">
        <f t="shared" si="1"/>
        <v>-78.555555555555543</v>
      </c>
    </row>
    <row r="18" spans="1:4" x14ac:dyDescent="0.25">
      <c r="A18" s="6">
        <v>530</v>
      </c>
      <c r="B18" s="6" t="s">
        <v>4</v>
      </c>
      <c r="C18">
        <f t="shared" si="0"/>
        <v>648.55555555555554</v>
      </c>
      <c r="D18">
        <f t="shared" si="1"/>
        <v>-118.55555555555554</v>
      </c>
    </row>
    <row r="19" spans="1:4" x14ac:dyDescent="0.25">
      <c r="A19" s="6">
        <v>490</v>
      </c>
      <c r="B19" s="6" t="s">
        <v>4</v>
      </c>
      <c r="C19">
        <f t="shared" si="0"/>
        <v>648.55555555555554</v>
      </c>
      <c r="D19">
        <f t="shared" si="1"/>
        <v>-158.55555555555554</v>
      </c>
    </row>
    <row r="20" spans="1:4" x14ac:dyDescent="0.25">
      <c r="A20" s="6">
        <v>560</v>
      </c>
      <c r="B20" s="6" t="s">
        <v>4</v>
      </c>
      <c r="C20">
        <f t="shared" si="0"/>
        <v>648.55555555555554</v>
      </c>
      <c r="D20">
        <f t="shared" si="1"/>
        <v>-88.555555555555543</v>
      </c>
    </row>
    <row r="21" spans="1:4" x14ac:dyDescent="0.25">
      <c r="A21" s="6">
        <v>680</v>
      </c>
      <c r="B21" s="6" t="s">
        <v>4</v>
      </c>
      <c r="C21">
        <f t="shared" si="0"/>
        <v>648.55555555555554</v>
      </c>
      <c r="D21">
        <f t="shared" si="1"/>
        <v>31.444444444444457</v>
      </c>
    </row>
    <row r="22" spans="1:4" x14ac:dyDescent="0.25">
      <c r="A22" s="6">
        <v>720</v>
      </c>
      <c r="B22" s="6" t="s">
        <v>4</v>
      </c>
      <c r="C22">
        <f t="shared" si="0"/>
        <v>648.55555555555554</v>
      </c>
      <c r="D22">
        <f t="shared" si="1"/>
        <v>71.444444444444457</v>
      </c>
    </row>
    <row r="23" spans="1:4" x14ac:dyDescent="0.25">
      <c r="A23" s="6">
        <v>730</v>
      </c>
      <c r="B23" s="6" t="s">
        <v>6</v>
      </c>
      <c r="C23">
        <f>AVERAGE($A$23:$A$49)</f>
        <v>569.25925925925924</v>
      </c>
      <c r="D23">
        <f t="shared" si="1"/>
        <v>160.74074074074076</v>
      </c>
    </row>
    <row r="24" spans="1:4" x14ac:dyDescent="0.25">
      <c r="A24" s="6">
        <v>700</v>
      </c>
      <c r="B24" s="6" t="s">
        <v>6</v>
      </c>
      <c r="C24">
        <f t="shared" ref="C24:C49" si="2">AVERAGE($A$23:$A$49)</f>
        <v>569.25925925925924</v>
      </c>
      <c r="D24">
        <f t="shared" si="1"/>
        <v>130.74074074074076</v>
      </c>
    </row>
    <row r="25" spans="1:4" x14ac:dyDescent="0.25">
      <c r="A25" s="6">
        <v>680</v>
      </c>
      <c r="B25" s="6" t="s">
        <v>6</v>
      </c>
      <c r="C25">
        <f t="shared" si="2"/>
        <v>569.25925925925924</v>
      </c>
      <c r="D25">
        <f t="shared" si="1"/>
        <v>110.74074074074076</v>
      </c>
    </row>
    <row r="26" spans="1:4" x14ac:dyDescent="0.25">
      <c r="A26" s="6">
        <v>630</v>
      </c>
      <c r="B26" s="6" t="s">
        <v>6</v>
      </c>
      <c r="C26">
        <f t="shared" si="2"/>
        <v>569.25925925925924</v>
      </c>
      <c r="D26">
        <f t="shared" si="1"/>
        <v>60.740740740740762</v>
      </c>
    </row>
    <row r="27" spans="1:4" x14ac:dyDescent="0.25">
      <c r="A27" s="6">
        <v>580</v>
      </c>
      <c r="B27" s="6" t="s">
        <v>6</v>
      </c>
      <c r="C27">
        <f t="shared" si="2"/>
        <v>569.25925925925924</v>
      </c>
      <c r="D27">
        <f t="shared" si="1"/>
        <v>10.740740740740762</v>
      </c>
    </row>
    <row r="28" spans="1:4" x14ac:dyDescent="0.25">
      <c r="A28" s="6">
        <v>570</v>
      </c>
      <c r="B28" s="6" t="s">
        <v>6</v>
      </c>
      <c r="C28">
        <f t="shared" si="2"/>
        <v>569.25925925925924</v>
      </c>
      <c r="D28">
        <f t="shared" si="1"/>
        <v>0.74074074074076179</v>
      </c>
    </row>
    <row r="29" spans="1:4" x14ac:dyDescent="0.25">
      <c r="A29" s="6">
        <v>540</v>
      </c>
      <c r="B29" s="6" t="s">
        <v>6</v>
      </c>
      <c r="C29">
        <f t="shared" si="2"/>
        <v>569.25925925925924</v>
      </c>
      <c r="D29">
        <f t="shared" si="1"/>
        <v>-29.259259259259238</v>
      </c>
    </row>
    <row r="30" spans="1:4" x14ac:dyDescent="0.25">
      <c r="A30" s="6">
        <v>530</v>
      </c>
      <c r="B30" s="6" t="s">
        <v>6</v>
      </c>
      <c r="C30">
        <f t="shared" si="2"/>
        <v>569.25925925925924</v>
      </c>
      <c r="D30">
        <f t="shared" si="1"/>
        <v>-39.259259259259238</v>
      </c>
    </row>
    <row r="31" spans="1:4" x14ac:dyDescent="0.25">
      <c r="A31" s="6">
        <v>500</v>
      </c>
      <c r="B31" s="6" t="s">
        <v>6</v>
      </c>
      <c r="C31">
        <f t="shared" si="2"/>
        <v>569.25925925925924</v>
      </c>
      <c r="D31">
        <f t="shared" si="1"/>
        <v>-69.259259259259238</v>
      </c>
    </row>
    <row r="32" spans="1:4" x14ac:dyDescent="0.25">
      <c r="A32" s="6">
        <v>480</v>
      </c>
      <c r="B32" s="6" t="s">
        <v>6</v>
      </c>
      <c r="C32">
        <f t="shared" si="2"/>
        <v>569.25925925925924</v>
      </c>
      <c r="D32">
        <f t="shared" si="1"/>
        <v>-89.259259259259238</v>
      </c>
    </row>
    <row r="33" spans="1:4" x14ac:dyDescent="0.25">
      <c r="A33" s="6">
        <v>480</v>
      </c>
      <c r="B33" s="6" t="s">
        <v>6</v>
      </c>
      <c r="C33">
        <f t="shared" si="2"/>
        <v>569.25925925925924</v>
      </c>
      <c r="D33">
        <f t="shared" si="1"/>
        <v>-89.259259259259238</v>
      </c>
    </row>
    <row r="34" spans="1:4" x14ac:dyDescent="0.25">
      <c r="A34" s="6">
        <v>480</v>
      </c>
      <c r="B34" s="6" t="s">
        <v>6</v>
      </c>
      <c r="C34">
        <f t="shared" si="2"/>
        <v>569.25925925925924</v>
      </c>
      <c r="D34">
        <f t="shared" si="1"/>
        <v>-89.259259259259238</v>
      </c>
    </row>
    <row r="35" spans="1:4" x14ac:dyDescent="0.25">
      <c r="A35" s="6">
        <v>680</v>
      </c>
      <c r="B35" s="6" t="s">
        <v>6</v>
      </c>
      <c r="C35">
        <f t="shared" si="2"/>
        <v>569.25925925925924</v>
      </c>
      <c r="D35">
        <f t="shared" si="1"/>
        <v>110.74074074074076</v>
      </c>
    </row>
    <row r="36" spans="1:4" x14ac:dyDescent="0.25">
      <c r="A36" s="6">
        <v>630</v>
      </c>
      <c r="B36" s="6" t="s">
        <v>6</v>
      </c>
      <c r="C36">
        <f t="shared" si="2"/>
        <v>569.25925925925924</v>
      </c>
      <c r="D36">
        <f t="shared" si="1"/>
        <v>60.740740740740762</v>
      </c>
    </row>
    <row r="37" spans="1:4" x14ac:dyDescent="0.25">
      <c r="A37" s="6">
        <v>580</v>
      </c>
      <c r="B37" s="6" t="s">
        <v>6</v>
      </c>
      <c r="C37">
        <f t="shared" si="2"/>
        <v>569.25925925925924</v>
      </c>
      <c r="D37">
        <f t="shared" si="1"/>
        <v>10.740740740740762</v>
      </c>
    </row>
    <row r="38" spans="1:4" x14ac:dyDescent="0.25">
      <c r="A38" s="6">
        <v>570</v>
      </c>
      <c r="B38" s="6" t="s">
        <v>6</v>
      </c>
      <c r="C38">
        <f t="shared" si="2"/>
        <v>569.25925925925924</v>
      </c>
      <c r="D38">
        <f t="shared" si="1"/>
        <v>0.74074074074076179</v>
      </c>
    </row>
    <row r="39" spans="1:4" x14ac:dyDescent="0.25">
      <c r="A39" s="6">
        <v>540</v>
      </c>
      <c r="B39" s="6" t="s">
        <v>6</v>
      </c>
      <c r="C39">
        <f t="shared" si="2"/>
        <v>569.25925925925924</v>
      </c>
      <c r="D39">
        <f t="shared" si="1"/>
        <v>-29.259259259259238</v>
      </c>
    </row>
    <row r="40" spans="1:4" x14ac:dyDescent="0.25">
      <c r="A40" s="6">
        <v>530</v>
      </c>
      <c r="B40" s="6" t="s">
        <v>6</v>
      </c>
      <c r="C40">
        <f t="shared" si="2"/>
        <v>569.25925925925924</v>
      </c>
      <c r="D40">
        <f t="shared" si="1"/>
        <v>-39.259259259259238</v>
      </c>
    </row>
    <row r="41" spans="1:4" x14ac:dyDescent="0.25">
      <c r="A41" s="6">
        <v>500</v>
      </c>
      <c r="B41" s="6" t="s">
        <v>6</v>
      </c>
      <c r="C41">
        <f t="shared" si="2"/>
        <v>569.25925925925924</v>
      </c>
      <c r="D41">
        <f t="shared" si="1"/>
        <v>-69.259259259259238</v>
      </c>
    </row>
    <row r="42" spans="1:4" x14ac:dyDescent="0.25">
      <c r="A42" s="6">
        <v>480</v>
      </c>
      <c r="B42" s="6" t="s">
        <v>6</v>
      </c>
      <c r="C42">
        <f t="shared" si="2"/>
        <v>569.25925925925924</v>
      </c>
      <c r="D42">
        <f t="shared" si="1"/>
        <v>-89.259259259259238</v>
      </c>
    </row>
    <row r="43" spans="1:4" x14ac:dyDescent="0.25">
      <c r="A43" s="6">
        <v>480</v>
      </c>
      <c r="B43" s="6" t="s">
        <v>6</v>
      </c>
      <c r="C43">
        <f t="shared" si="2"/>
        <v>569.25925925925924</v>
      </c>
      <c r="D43">
        <f t="shared" si="1"/>
        <v>-89.259259259259238</v>
      </c>
    </row>
    <row r="44" spans="1:4" x14ac:dyDescent="0.25">
      <c r="A44" s="6">
        <v>480</v>
      </c>
      <c r="B44" s="6" t="s">
        <v>6</v>
      </c>
      <c r="C44">
        <f t="shared" si="2"/>
        <v>569.25925925925924</v>
      </c>
      <c r="D44">
        <f t="shared" si="1"/>
        <v>-89.259259259259238</v>
      </c>
    </row>
    <row r="45" spans="1:4" x14ac:dyDescent="0.25">
      <c r="A45" s="6">
        <v>680</v>
      </c>
      <c r="B45" s="6" t="s">
        <v>6</v>
      </c>
      <c r="C45">
        <f t="shared" si="2"/>
        <v>569.25925925925924</v>
      </c>
      <c r="D45">
        <f t="shared" si="1"/>
        <v>110.74074074074076</v>
      </c>
    </row>
    <row r="46" spans="1:4" x14ac:dyDescent="0.25">
      <c r="A46" s="6">
        <v>630</v>
      </c>
      <c r="B46" s="6" t="s">
        <v>6</v>
      </c>
      <c r="C46">
        <f t="shared" si="2"/>
        <v>569.25925925925924</v>
      </c>
      <c r="D46">
        <f t="shared" si="1"/>
        <v>60.740740740740762</v>
      </c>
    </row>
    <row r="47" spans="1:4" x14ac:dyDescent="0.25">
      <c r="A47" s="6">
        <v>580</v>
      </c>
      <c r="B47" s="6" t="s">
        <v>6</v>
      </c>
      <c r="C47">
        <f t="shared" si="2"/>
        <v>569.25925925925924</v>
      </c>
      <c r="D47">
        <f t="shared" si="1"/>
        <v>10.740740740740762</v>
      </c>
    </row>
    <row r="48" spans="1:4" x14ac:dyDescent="0.25">
      <c r="A48" s="6">
        <v>570</v>
      </c>
      <c r="B48" s="6" t="s">
        <v>6</v>
      </c>
      <c r="C48">
        <f t="shared" si="2"/>
        <v>569.25925925925924</v>
      </c>
      <c r="D48">
        <f t="shared" si="1"/>
        <v>0.74074074074076179</v>
      </c>
    </row>
    <row r="49" spans="1:4" x14ac:dyDescent="0.25">
      <c r="A49" s="6">
        <v>540</v>
      </c>
      <c r="B49" s="6" t="s">
        <v>6</v>
      </c>
      <c r="C49">
        <f t="shared" si="2"/>
        <v>569.25925925925924</v>
      </c>
      <c r="D49">
        <f t="shared" si="1"/>
        <v>-29.259259259259238</v>
      </c>
    </row>
    <row r="50" spans="1:4" x14ac:dyDescent="0.25">
      <c r="A50" s="6">
        <v>530</v>
      </c>
      <c r="B50" s="6" t="s">
        <v>5</v>
      </c>
      <c r="C50">
        <f>AVERAGE($A$50:$A$70)</f>
        <v>530.55555555555554</v>
      </c>
      <c r="D50">
        <f t="shared" si="1"/>
        <v>-0.55555555555554292</v>
      </c>
    </row>
    <row r="51" spans="1:4" x14ac:dyDescent="0.25">
      <c r="A51" s="6">
        <v>500</v>
      </c>
      <c r="B51" s="6" t="s">
        <v>5</v>
      </c>
      <c r="C51">
        <f t="shared" ref="C51:C67" si="3">AVERAGE($A$50:$A$70)</f>
        <v>530.55555555555554</v>
      </c>
      <c r="D51">
        <f t="shared" si="1"/>
        <v>-30.555555555555543</v>
      </c>
    </row>
    <row r="52" spans="1:4" x14ac:dyDescent="0.25">
      <c r="A52" s="6">
        <v>480</v>
      </c>
      <c r="B52" s="6" t="s">
        <v>5</v>
      </c>
      <c r="C52">
        <f t="shared" si="3"/>
        <v>530.55555555555554</v>
      </c>
      <c r="D52">
        <f t="shared" si="1"/>
        <v>-50.555555555555543</v>
      </c>
    </row>
    <row r="53" spans="1:4" x14ac:dyDescent="0.25">
      <c r="A53" s="6">
        <v>480</v>
      </c>
      <c r="B53" s="6" t="s">
        <v>5</v>
      </c>
      <c r="C53">
        <f t="shared" si="3"/>
        <v>530.55555555555554</v>
      </c>
      <c r="D53">
        <f t="shared" si="1"/>
        <v>-50.555555555555543</v>
      </c>
    </row>
    <row r="54" spans="1:4" x14ac:dyDescent="0.25">
      <c r="A54" s="6">
        <v>480</v>
      </c>
      <c r="B54" s="6" t="s">
        <v>5</v>
      </c>
      <c r="C54">
        <f t="shared" si="3"/>
        <v>530.55555555555554</v>
      </c>
      <c r="D54">
        <f t="shared" si="1"/>
        <v>-50.555555555555543</v>
      </c>
    </row>
    <row r="55" spans="1:4" x14ac:dyDescent="0.25">
      <c r="A55" s="6">
        <v>850</v>
      </c>
      <c r="B55" s="6" t="s">
        <v>5</v>
      </c>
      <c r="C55">
        <f t="shared" si="3"/>
        <v>530.55555555555554</v>
      </c>
      <c r="D55">
        <f t="shared" si="1"/>
        <v>319.44444444444446</v>
      </c>
    </row>
    <row r="56" spans="1:4" x14ac:dyDescent="0.25">
      <c r="A56" s="6">
        <v>630</v>
      </c>
      <c r="B56" s="6" t="s">
        <v>5</v>
      </c>
      <c r="C56">
        <f t="shared" si="3"/>
        <v>530.55555555555554</v>
      </c>
      <c r="D56">
        <f t="shared" si="1"/>
        <v>99.444444444444457</v>
      </c>
    </row>
    <row r="57" spans="1:4" x14ac:dyDescent="0.25">
      <c r="A57" s="6">
        <v>500</v>
      </c>
      <c r="B57" s="6" t="s">
        <v>5</v>
      </c>
      <c r="C57">
        <f t="shared" si="3"/>
        <v>530.55555555555554</v>
      </c>
      <c r="D57">
        <f t="shared" si="1"/>
        <v>-30.555555555555543</v>
      </c>
    </row>
    <row r="58" spans="1:4" x14ac:dyDescent="0.25">
      <c r="A58" s="6">
        <v>580</v>
      </c>
      <c r="B58" s="6" t="s">
        <v>5</v>
      </c>
      <c r="C58">
        <f t="shared" si="3"/>
        <v>530.55555555555554</v>
      </c>
      <c r="D58">
        <f t="shared" si="1"/>
        <v>49.444444444444457</v>
      </c>
    </row>
    <row r="59" spans="1:4" x14ac:dyDescent="0.25">
      <c r="A59" s="6">
        <v>570</v>
      </c>
      <c r="B59" s="6" t="s">
        <v>5</v>
      </c>
      <c r="C59">
        <f t="shared" si="3"/>
        <v>530.55555555555554</v>
      </c>
      <c r="D59">
        <f t="shared" si="1"/>
        <v>39.444444444444457</v>
      </c>
    </row>
    <row r="60" spans="1:4" x14ac:dyDescent="0.25">
      <c r="A60" s="6">
        <v>540</v>
      </c>
      <c r="B60" s="6" t="s">
        <v>5</v>
      </c>
      <c r="C60">
        <f t="shared" si="3"/>
        <v>530.55555555555554</v>
      </c>
      <c r="D60">
        <f t="shared" si="1"/>
        <v>9.4444444444444571</v>
      </c>
    </row>
    <row r="61" spans="1:4" x14ac:dyDescent="0.25">
      <c r="A61" s="6">
        <v>530</v>
      </c>
      <c r="B61" s="6" t="s">
        <v>5</v>
      </c>
      <c r="C61">
        <f t="shared" si="3"/>
        <v>530.55555555555554</v>
      </c>
      <c r="D61">
        <f t="shared" si="1"/>
        <v>-0.55555555555554292</v>
      </c>
    </row>
    <row r="62" spans="1:4" x14ac:dyDescent="0.25">
      <c r="A62" s="6">
        <v>500</v>
      </c>
      <c r="B62" s="6" t="s">
        <v>5</v>
      </c>
      <c r="C62">
        <f t="shared" si="3"/>
        <v>530.55555555555554</v>
      </c>
      <c r="D62">
        <f t="shared" si="1"/>
        <v>-30.555555555555543</v>
      </c>
    </row>
    <row r="63" spans="1:4" x14ac:dyDescent="0.25">
      <c r="A63" s="6">
        <v>480</v>
      </c>
      <c r="B63" s="6" t="s">
        <v>5</v>
      </c>
      <c r="C63">
        <f t="shared" si="3"/>
        <v>530.55555555555554</v>
      </c>
      <c r="D63">
        <f t="shared" si="1"/>
        <v>-50.555555555555543</v>
      </c>
    </row>
    <row r="64" spans="1:4" x14ac:dyDescent="0.25">
      <c r="A64" s="6">
        <v>480</v>
      </c>
      <c r="B64" s="6" t="s">
        <v>5</v>
      </c>
      <c r="C64">
        <f t="shared" si="3"/>
        <v>530.55555555555554</v>
      </c>
      <c r="D64">
        <f t="shared" si="1"/>
        <v>-50.555555555555543</v>
      </c>
    </row>
    <row r="65" spans="1:5" x14ac:dyDescent="0.25">
      <c r="A65" s="6">
        <v>480</v>
      </c>
      <c r="B65" s="6" t="s">
        <v>5</v>
      </c>
      <c r="C65">
        <f t="shared" si="3"/>
        <v>530.55555555555554</v>
      </c>
      <c r="D65">
        <f t="shared" si="1"/>
        <v>-50.555555555555543</v>
      </c>
    </row>
    <row r="66" spans="1:5" x14ac:dyDescent="0.25">
      <c r="A66" s="6">
        <v>310</v>
      </c>
      <c r="B66" s="6" t="s">
        <v>5</v>
      </c>
      <c r="C66">
        <f t="shared" si="3"/>
        <v>530.55555555555554</v>
      </c>
      <c r="D66">
        <f t="shared" si="1"/>
        <v>-220.55555555555554</v>
      </c>
    </row>
    <row r="67" spans="1:5" x14ac:dyDescent="0.25">
      <c r="A67" s="6">
        <v>630</v>
      </c>
      <c r="B67" s="6" t="s">
        <v>5</v>
      </c>
      <c r="C67">
        <f t="shared" si="3"/>
        <v>530.55555555555554</v>
      </c>
      <c r="D67">
        <f t="shared" si="1"/>
        <v>99.444444444444457</v>
      </c>
    </row>
    <row r="68" spans="1:5" x14ac:dyDescent="0.25">
      <c r="A68" s="11"/>
      <c r="B68" s="11"/>
      <c r="C68" s="10"/>
      <c r="D68" s="10"/>
      <c r="E68" s="10"/>
    </row>
    <row r="69" spans="1:5" x14ac:dyDescent="0.25">
      <c r="A69" s="11"/>
      <c r="B69" s="11"/>
      <c r="C69" s="10"/>
      <c r="D69" s="10"/>
      <c r="E69" s="10"/>
    </row>
    <row r="70" spans="1:5" x14ac:dyDescent="0.25">
      <c r="A70" s="11"/>
      <c r="B70" s="11"/>
      <c r="C70" s="10"/>
      <c r="D70" s="10"/>
      <c r="E70" s="1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A5" sqref="A5:B67"/>
    </sheetView>
  </sheetViews>
  <sheetFormatPr baseColWidth="10" defaultRowHeight="15" x14ac:dyDescent="0.25"/>
  <cols>
    <col min="1" max="1" width="31.7109375" customWidth="1"/>
    <col min="3" max="3" width="35.7109375" customWidth="1"/>
    <col min="7" max="7" width="7.42578125" customWidth="1"/>
    <col min="8" max="8" width="17" customWidth="1"/>
    <col min="10" max="10" width="18.7109375" customWidth="1"/>
    <col min="11" max="11" width="17" customWidth="1"/>
  </cols>
  <sheetData>
    <row r="1" spans="1:11" ht="21" x14ac:dyDescent="0.35">
      <c r="A1" s="3" t="s">
        <v>0</v>
      </c>
      <c r="H1" s="1" t="s">
        <v>9</v>
      </c>
      <c r="I1" s="1" t="s">
        <v>13</v>
      </c>
      <c r="J1" s="1" t="s">
        <v>14</v>
      </c>
      <c r="K1" s="1" t="s">
        <v>18</v>
      </c>
    </row>
    <row r="2" spans="1:11" x14ac:dyDescent="0.25">
      <c r="A2" t="s">
        <v>23</v>
      </c>
      <c r="G2" s="1" t="s">
        <v>12</v>
      </c>
      <c r="H2">
        <f>AVERAGE(A5:A70)</f>
        <v>580.85714285714289</v>
      </c>
      <c r="I2">
        <f>COUNT(A5:A70)</f>
        <v>63</v>
      </c>
    </row>
    <row r="3" spans="1:11" ht="21" x14ac:dyDescent="0.35">
      <c r="A3" s="2" t="s">
        <v>1</v>
      </c>
      <c r="G3" s="1" t="s">
        <v>4</v>
      </c>
      <c r="H3">
        <f>C5</f>
        <v>648.55555555555554</v>
      </c>
      <c r="I3">
        <f>COUNT(A5:A22)</f>
        <v>18</v>
      </c>
      <c r="J3">
        <f>I3*(H3-$H$2)^2</f>
        <v>82495.351473922798</v>
      </c>
      <c r="K3">
        <f>SUM(E5:E22)</f>
        <v>246900.44444444444</v>
      </c>
    </row>
    <row r="4" spans="1:11" ht="41.25" customHeight="1" x14ac:dyDescent="0.25">
      <c r="A4" s="5" t="s">
        <v>2</v>
      </c>
      <c r="B4" s="5" t="s">
        <v>3</v>
      </c>
      <c r="C4" s="4" t="s">
        <v>7</v>
      </c>
      <c r="D4" s="1" t="s">
        <v>8</v>
      </c>
      <c r="E4" s="1" t="s">
        <v>19</v>
      </c>
      <c r="F4" s="1"/>
      <c r="G4" s="1" t="s">
        <v>6</v>
      </c>
      <c r="H4">
        <f>C27</f>
        <v>569.25925925925924</v>
      </c>
      <c r="I4">
        <f>COUNT(A23:A49)</f>
        <v>27</v>
      </c>
      <c r="J4">
        <f t="shared" ref="J4:J5" si="0">I4*(H4-$H$2)^2</f>
        <v>3631.7944066515829</v>
      </c>
      <c r="K4">
        <f>SUM(E23:E49)</f>
        <v>154185.18518518517</v>
      </c>
    </row>
    <row r="5" spans="1:11" x14ac:dyDescent="0.25">
      <c r="A5" s="6">
        <v>850</v>
      </c>
      <c r="B5" s="6" t="s">
        <v>4</v>
      </c>
      <c r="C5">
        <f>AVERAGE($A$5:$A$22)</f>
        <v>648.55555555555554</v>
      </c>
      <c r="D5">
        <f>A5-C5</f>
        <v>201.44444444444446</v>
      </c>
      <c r="E5">
        <f>D5*D5</f>
        <v>40579.864197530871</v>
      </c>
      <c r="G5" s="1" t="s">
        <v>5</v>
      </c>
      <c r="H5">
        <f>C57</f>
        <v>530.55555555555554</v>
      </c>
      <c r="I5">
        <f>I2-I3-I4</f>
        <v>18</v>
      </c>
      <c r="J5">
        <f t="shared" si="0"/>
        <v>45544.494331065842</v>
      </c>
      <c r="K5">
        <f>SUM(E50:E70)</f>
        <v>192694.44444444444</v>
      </c>
    </row>
    <row r="6" spans="1:11" x14ac:dyDescent="0.25">
      <c r="A6" s="6">
        <v>800</v>
      </c>
      <c r="B6" s="6" t="s">
        <v>4</v>
      </c>
      <c r="C6">
        <f t="shared" ref="C6:C22" si="1">AVERAGE($A$5:$A$22)</f>
        <v>648.55555555555554</v>
      </c>
      <c r="D6">
        <f t="shared" ref="D6:D67" si="2">A6-C6</f>
        <v>151.44444444444446</v>
      </c>
      <c r="E6">
        <f t="shared" ref="E6:E67" si="3">D6*D6</f>
        <v>22935.419753086422</v>
      </c>
    </row>
    <row r="7" spans="1:11" x14ac:dyDescent="0.25">
      <c r="A7" s="6">
        <v>780</v>
      </c>
      <c r="B7" s="6" t="s">
        <v>4</v>
      </c>
      <c r="C7">
        <f t="shared" si="1"/>
        <v>648.55555555555554</v>
      </c>
      <c r="D7">
        <f t="shared" si="2"/>
        <v>131.44444444444446</v>
      </c>
      <c r="E7">
        <f t="shared" si="3"/>
        <v>17277.641975308645</v>
      </c>
      <c r="G7" s="1"/>
      <c r="H7" s="1" t="s">
        <v>15</v>
      </c>
      <c r="I7" s="1"/>
      <c r="J7" s="1"/>
      <c r="K7" s="1"/>
    </row>
    <row r="8" spans="1:11" x14ac:dyDescent="0.25">
      <c r="A8" s="6">
        <v>580</v>
      </c>
      <c r="B8" s="6" t="s">
        <v>4</v>
      </c>
      <c r="C8">
        <f t="shared" si="1"/>
        <v>648.55555555555554</v>
      </c>
      <c r="D8">
        <f t="shared" si="2"/>
        <v>-68.555555555555543</v>
      </c>
      <c r="E8">
        <f t="shared" si="3"/>
        <v>4699.8641975308628</v>
      </c>
      <c r="G8" s="1" t="s">
        <v>10</v>
      </c>
      <c r="H8">
        <f>SUM(J3:J5)</f>
        <v>131671.64021164022</v>
      </c>
    </row>
    <row r="9" spans="1:11" x14ac:dyDescent="0.25">
      <c r="A9" s="6">
        <v>587</v>
      </c>
      <c r="B9" s="6" t="s">
        <v>4</v>
      </c>
      <c r="C9">
        <f t="shared" si="1"/>
        <v>648.55555555555554</v>
      </c>
      <c r="D9">
        <f t="shared" si="2"/>
        <v>-61.555555555555543</v>
      </c>
      <c r="E9">
        <f t="shared" si="3"/>
        <v>3789.086419753085</v>
      </c>
      <c r="G9" s="1" t="s">
        <v>11</v>
      </c>
      <c r="H9">
        <f>SUM(K3:K5)</f>
        <v>593780.07407407404</v>
      </c>
    </row>
    <row r="10" spans="1:11" x14ac:dyDescent="0.25">
      <c r="A10" s="6">
        <v>800</v>
      </c>
      <c r="B10" s="6" t="s">
        <v>4</v>
      </c>
      <c r="C10">
        <f t="shared" si="1"/>
        <v>648.55555555555554</v>
      </c>
      <c r="D10">
        <f t="shared" si="2"/>
        <v>151.44444444444446</v>
      </c>
      <c r="E10">
        <f t="shared" si="3"/>
        <v>22935.419753086422</v>
      </c>
    </row>
    <row r="11" spans="1:11" x14ac:dyDescent="0.25">
      <c r="A11" s="6">
        <v>830</v>
      </c>
      <c r="B11" s="6" t="s">
        <v>4</v>
      </c>
      <c r="C11">
        <f t="shared" si="1"/>
        <v>648.55555555555554</v>
      </c>
      <c r="D11">
        <f t="shared" si="2"/>
        <v>181.44444444444446</v>
      </c>
      <c r="E11">
        <f t="shared" si="3"/>
        <v>32922.08641975309</v>
      </c>
    </row>
    <row r="12" spans="1:11" x14ac:dyDescent="0.25">
      <c r="A12" s="6">
        <v>490</v>
      </c>
      <c r="B12" s="6" t="s">
        <v>4</v>
      </c>
      <c r="C12">
        <f t="shared" si="1"/>
        <v>648.55555555555554</v>
      </c>
      <c r="D12">
        <f t="shared" si="2"/>
        <v>-158.55555555555554</v>
      </c>
      <c r="E12">
        <f t="shared" si="3"/>
        <v>25139.86419753086</v>
      </c>
    </row>
    <row r="13" spans="1:11" x14ac:dyDescent="0.25">
      <c r="A13" s="6">
        <v>560</v>
      </c>
      <c r="B13" s="6" t="s">
        <v>4</v>
      </c>
      <c r="C13">
        <f t="shared" si="1"/>
        <v>648.55555555555554</v>
      </c>
      <c r="D13">
        <f t="shared" si="2"/>
        <v>-88.555555555555543</v>
      </c>
      <c r="E13">
        <f t="shared" si="3"/>
        <v>7842.0864197530846</v>
      </c>
    </row>
    <row r="14" spans="1:11" x14ac:dyDescent="0.25">
      <c r="A14" s="6">
        <v>680</v>
      </c>
      <c r="B14" s="6" t="s">
        <v>4</v>
      </c>
      <c r="C14">
        <f t="shared" si="1"/>
        <v>648.55555555555554</v>
      </c>
      <c r="D14">
        <f t="shared" si="2"/>
        <v>31.444444444444457</v>
      </c>
      <c r="E14">
        <f t="shared" si="3"/>
        <v>988.75308641975391</v>
      </c>
    </row>
    <row r="15" spans="1:11" x14ac:dyDescent="0.25">
      <c r="A15" s="6">
        <v>580</v>
      </c>
      <c r="B15" s="6" t="s">
        <v>4</v>
      </c>
      <c r="C15">
        <f t="shared" si="1"/>
        <v>648.55555555555554</v>
      </c>
      <c r="D15">
        <f t="shared" si="2"/>
        <v>-68.555555555555543</v>
      </c>
      <c r="E15">
        <f t="shared" si="3"/>
        <v>4699.8641975308628</v>
      </c>
    </row>
    <row r="16" spans="1:11" x14ac:dyDescent="0.25">
      <c r="A16" s="6">
        <v>587</v>
      </c>
      <c r="B16" s="6" t="s">
        <v>4</v>
      </c>
      <c r="C16">
        <f t="shared" si="1"/>
        <v>648.55555555555554</v>
      </c>
      <c r="D16">
        <f t="shared" si="2"/>
        <v>-61.555555555555543</v>
      </c>
      <c r="E16">
        <f t="shared" si="3"/>
        <v>3789.086419753085</v>
      </c>
    </row>
    <row r="17" spans="1:5" x14ac:dyDescent="0.25">
      <c r="A17" s="6">
        <v>570</v>
      </c>
      <c r="B17" s="6" t="s">
        <v>4</v>
      </c>
      <c r="C17">
        <f t="shared" si="1"/>
        <v>648.55555555555554</v>
      </c>
      <c r="D17">
        <f t="shared" si="2"/>
        <v>-78.555555555555543</v>
      </c>
      <c r="E17">
        <f t="shared" si="3"/>
        <v>6170.9753086419732</v>
      </c>
    </row>
    <row r="18" spans="1:5" x14ac:dyDescent="0.25">
      <c r="A18" s="6">
        <v>530</v>
      </c>
      <c r="B18" s="6" t="s">
        <v>4</v>
      </c>
      <c r="C18">
        <f t="shared" si="1"/>
        <v>648.55555555555554</v>
      </c>
      <c r="D18">
        <f t="shared" si="2"/>
        <v>-118.55555555555554</v>
      </c>
      <c r="E18">
        <f t="shared" si="3"/>
        <v>14055.419753086417</v>
      </c>
    </row>
    <row r="19" spans="1:5" x14ac:dyDescent="0.25">
      <c r="A19" s="6">
        <v>490</v>
      </c>
      <c r="B19" s="6" t="s">
        <v>4</v>
      </c>
      <c r="C19">
        <f t="shared" si="1"/>
        <v>648.55555555555554</v>
      </c>
      <c r="D19">
        <f t="shared" si="2"/>
        <v>-158.55555555555554</v>
      </c>
      <c r="E19">
        <f t="shared" si="3"/>
        <v>25139.86419753086</v>
      </c>
    </row>
    <row r="20" spans="1:5" x14ac:dyDescent="0.25">
      <c r="A20" s="6">
        <v>560</v>
      </c>
      <c r="B20" s="6" t="s">
        <v>4</v>
      </c>
      <c r="C20">
        <f t="shared" si="1"/>
        <v>648.55555555555554</v>
      </c>
      <c r="D20">
        <f t="shared" si="2"/>
        <v>-88.555555555555543</v>
      </c>
      <c r="E20">
        <f t="shared" si="3"/>
        <v>7842.0864197530846</v>
      </c>
    </row>
    <row r="21" spans="1:5" x14ac:dyDescent="0.25">
      <c r="A21" s="6">
        <v>680</v>
      </c>
      <c r="B21" s="6" t="s">
        <v>4</v>
      </c>
      <c r="C21">
        <f t="shared" si="1"/>
        <v>648.55555555555554</v>
      </c>
      <c r="D21">
        <f t="shared" si="2"/>
        <v>31.444444444444457</v>
      </c>
      <c r="E21">
        <f t="shared" si="3"/>
        <v>988.75308641975391</v>
      </c>
    </row>
    <row r="22" spans="1:5" x14ac:dyDescent="0.25">
      <c r="A22" s="6">
        <v>720</v>
      </c>
      <c r="B22" s="6" t="s">
        <v>4</v>
      </c>
      <c r="C22">
        <f t="shared" si="1"/>
        <v>648.55555555555554</v>
      </c>
      <c r="D22">
        <f t="shared" si="2"/>
        <v>71.444444444444457</v>
      </c>
      <c r="E22">
        <f t="shared" si="3"/>
        <v>5104.3086419753108</v>
      </c>
    </row>
    <row r="23" spans="1:5" x14ac:dyDescent="0.25">
      <c r="A23" s="6">
        <v>730</v>
      </c>
      <c r="B23" s="6" t="s">
        <v>6</v>
      </c>
      <c r="C23">
        <f>AVERAGE($A$23:$A$49)</f>
        <v>569.25925925925924</v>
      </c>
      <c r="D23">
        <f t="shared" si="2"/>
        <v>160.74074074074076</v>
      </c>
      <c r="E23">
        <f t="shared" si="3"/>
        <v>25837.585733882035</v>
      </c>
    </row>
    <row r="24" spans="1:5" x14ac:dyDescent="0.25">
      <c r="A24" s="6">
        <v>700</v>
      </c>
      <c r="B24" s="6" t="s">
        <v>6</v>
      </c>
      <c r="C24">
        <f t="shared" ref="C24:C49" si="4">AVERAGE($A$23:$A$49)</f>
        <v>569.25925925925924</v>
      </c>
      <c r="D24">
        <f t="shared" si="2"/>
        <v>130.74074074074076</v>
      </c>
      <c r="E24">
        <f t="shared" si="3"/>
        <v>17093.14128943759</v>
      </c>
    </row>
    <row r="25" spans="1:5" x14ac:dyDescent="0.25">
      <c r="A25" s="6">
        <v>680</v>
      </c>
      <c r="B25" s="6" t="s">
        <v>6</v>
      </c>
      <c r="C25">
        <f t="shared" si="4"/>
        <v>569.25925925925924</v>
      </c>
      <c r="D25">
        <f t="shared" si="2"/>
        <v>110.74074074074076</v>
      </c>
      <c r="E25">
        <f t="shared" si="3"/>
        <v>12263.51165980796</v>
      </c>
    </row>
    <row r="26" spans="1:5" x14ac:dyDescent="0.25">
      <c r="A26" s="6">
        <v>630</v>
      </c>
      <c r="B26" s="6" t="s">
        <v>6</v>
      </c>
      <c r="C26">
        <f t="shared" si="4"/>
        <v>569.25925925925924</v>
      </c>
      <c r="D26">
        <f t="shared" si="2"/>
        <v>60.740740740740762</v>
      </c>
      <c r="E26">
        <f t="shared" si="3"/>
        <v>3689.4375857338846</v>
      </c>
    </row>
    <row r="27" spans="1:5" x14ac:dyDescent="0.25">
      <c r="A27" s="6">
        <v>580</v>
      </c>
      <c r="B27" s="6" t="s">
        <v>6</v>
      </c>
      <c r="C27">
        <f t="shared" si="4"/>
        <v>569.25925925925924</v>
      </c>
      <c r="D27">
        <f t="shared" si="2"/>
        <v>10.740740740740762</v>
      </c>
      <c r="E27">
        <f t="shared" si="3"/>
        <v>115.36351165980841</v>
      </c>
    </row>
    <row r="28" spans="1:5" x14ac:dyDescent="0.25">
      <c r="A28" s="6">
        <v>570</v>
      </c>
      <c r="B28" s="6" t="s">
        <v>6</v>
      </c>
      <c r="C28">
        <f t="shared" si="4"/>
        <v>569.25925925925924</v>
      </c>
      <c r="D28">
        <f t="shared" si="2"/>
        <v>0.74074074074076179</v>
      </c>
      <c r="E28">
        <f t="shared" si="3"/>
        <v>0.54869684499317251</v>
      </c>
    </row>
    <row r="29" spans="1:5" x14ac:dyDescent="0.25">
      <c r="A29" s="6">
        <v>540</v>
      </c>
      <c r="B29" s="6" t="s">
        <v>6</v>
      </c>
      <c r="C29">
        <f t="shared" si="4"/>
        <v>569.25925925925924</v>
      </c>
      <c r="D29">
        <f t="shared" si="2"/>
        <v>-29.259259259259238</v>
      </c>
      <c r="E29">
        <f t="shared" si="3"/>
        <v>856.10425240054747</v>
      </c>
    </row>
    <row r="30" spans="1:5" x14ac:dyDescent="0.25">
      <c r="A30" s="6">
        <v>530</v>
      </c>
      <c r="B30" s="6" t="s">
        <v>6</v>
      </c>
      <c r="C30">
        <f t="shared" si="4"/>
        <v>569.25925925925924</v>
      </c>
      <c r="D30">
        <f t="shared" si="2"/>
        <v>-39.259259259259238</v>
      </c>
      <c r="E30">
        <f t="shared" si="3"/>
        <v>1541.2894375857322</v>
      </c>
    </row>
    <row r="31" spans="1:5" x14ac:dyDescent="0.25">
      <c r="A31" s="6">
        <v>500</v>
      </c>
      <c r="B31" s="6" t="s">
        <v>6</v>
      </c>
      <c r="C31">
        <f t="shared" si="4"/>
        <v>569.25925925925924</v>
      </c>
      <c r="D31">
        <f t="shared" si="2"/>
        <v>-69.259259259259238</v>
      </c>
      <c r="E31">
        <f t="shared" si="3"/>
        <v>4796.8449931412861</v>
      </c>
    </row>
    <row r="32" spans="1:5" x14ac:dyDescent="0.25">
      <c r="A32" s="6">
        <v>480</v>
      </c>
      <c r="B32" s="6" t="s">
        <v>6</v>
      </c>
      <c r="C32">
        <f t="shared" si="4"/>
        <v>569.25925925925924</v>
      </c>
      <c r="D32">
        <f t="shared" si="2"/>
        <v>-89.259259259259238</v>
      </c>
      <c r="E32">
        <f t="shared" si="3"/>
        <v>7967.2153635116556</v>
      </c>
    </row>
    <row r="33" spans="1:5" x14ac:dyDescent="0.25">
      <c r="A33" s="6">
        <v>480</v>
      </c>
      <c r="B33" s="6" t="s">
        <v>6</v>
      </c>
      <c r="C33">
        <f t="shared" si="4"/>
        <v>569.25925925925924</v>
      </c>
      <c r="D33">
        <f t="shared" si="2"/>
        <v>-89.259259259259238</v>
      </c>
      <c r="E33">
        <f t="shared" si="3"/>
        <v>7967.2153635116556</v>
      </c>
    </row>
    <row r="34" spans="1:5" x14ac:dyDescent="0.25">
      <c r="A34" s="6">
        <v>480</v>
      </c>
      <c r="B34" s="6" t="s">
        <v>6</v>
      </c>
      <c r="C34">
        <f t="shared" si="4"/>
        <v>569.25925925925924</v>
      </c>
      <c r="D34">
        <f t="shared" si="2"/>
        <v>-89.259259259259238</v>
      </c>
      <c r="E34">
        <f t="shared" si="3"/>
        <v>7967.2153635116556</v>
      </c>
    </row>
    <row r="35" spans="1:5" x14ac:dyDescent="0.25">
      <c r="A35" s="6">
        <v>680</v>
      </c>
      <c r="B35" s="6" t="s">
        <v>6</v>
      </c>
      <c r="C35">
        <f t="shared" si="4"/>
        <v>569.25925925925924</v>
      </c>
      <c r="D35">
        <f t="shared" si="2"/>
        <v>110.74074074074076</v>
      </c>
      <c r="E35">
        <f t="shared" si="3"/>
        <v>12263.51165980796</v>
      </c>
    </row>
    <row r="36" spans="1:5" x14ac:dyDescent="0.25">
      <c r="A36" s="6">
        <v>630</v>
      </c>
      <c r="B36" s="6" t="s">
        <v>6</v>
      </c>
      <c r="C36">
        <f t="shared" si="4"/>
        <v>569.25925925925924</v>
      </c>
      <c r="D36">
        <f t="shared" si="2"/>
        <v>60.740740740740762</v>
      </c>
      <c r="E36">
        <f t="shared" si="3"/>
        <v>3689.4375857338846</v>
      </c>
    </row>
    <row r="37" spans="1:5" x14ac:dyDescent="0.25">
      <c r="A37" s="6">
        <v>580</v>
      </c>
      <c r="B37" s="6" t="s">
        <v>6</v>
      </c>
      <c r="C37">
        <f t="shared" si="4"/>
        <v>569.25925925925924</v>
      </c>
      <c r="D37">
        <f t="shared" si="2"/>
        <v>10.740740740740762</v>
      </c>
      <c r="E37">
        <f t="shared" si="3"/>
        <v>115.36351165980841</v>
      </c>
    </row>
    <row r="38" spans="1:5" x14ac:dyDescent="0.25">
      <c r="A38" s="6">
        <v>570</v>
      </c>
      <c r="B38" s="6" t="s">
        <v>6</v>
      </c>
      <c r="C38">
        <f t="shared" si="4"/>
        <v>569.25925925925924</v>
      </c>
      <c r="D38">
        <f t="shared" si="2"/>
        <v>0.74074074074076179</v>
      </c>
      <c r="E38">
        <f t="shared" si="3"/>
        <v>0.54869684499317251</v>
      </c>
    </row>
    <row r="39" spans="1:5" x14ac:dyDescent="0.25">
      <c r="A39" s="6">
        <v>540</v>
      </c>
      <c r="B39" s="6" t="s">
        <v>6</v>
      </c>
      <c r="C39">
        <f t="shared" si="4"/>
        <v>569.25925925925924</v>
      </c>
      <c r="D39">
        <f t="shared" si="2"/>
        <v>-29.259259259259238</v>
      </c>
      <c r="E39">
        <f t="shared" si="3"/>
        <v>856.10425240054747</v>
      </c>
    </row>
    <row r="40" spans="1:5" x14ac:dyDescent="0.25">
      <c r="A40" s="6">
        <v>530</v>
      </c>
      <c r="B40" s="6" t="s">
        <v>6</v>
      </c>
      <c r="C40">
        <f t="shared" si="4"/>
        <v>569.25925925925924</v>
      </c>
      <c r="D40">
        <f t="shared" si="2"/>
        <v>-39.259259259259238</v>
      </c>
      <c r="E40">
        <f t="shared" si="3"/>
        <v>1541.2894375857322</v>
      </c>
    </row>
    <row r="41" spans="1:5" x14ac:dyDescent="0.25">
      <c r="A41" s="6">
        <v>500</v>
      </c>
      <c r="B41" s="6" t="s">
        <v>6</v>
      </c>
      <c r="C41">
        <f t="shared" si="4"/>
        <v>569.25925925925924</v>
      </c>
      <c r="D41">
        <f t="shared" si="2"/>
        <v>-69.259259259259238</v>
      </c>
      <c r="E41">
        <f t="shared" si="3"/>
        <v>4796.8449931412861</v>
      </c>
    </row>
    <row r="42" spans="1:5" x14ac:dyDescent="0.25">
      <c r="A42" s="6">
        <v>480</v>
      </c>
      <c r="B42" s="6" t="s">
        <v>6</v>
      </c>
      <c r="C42">
        <f t="shared" si="4"/>
        <v>569.25925925925924</v>
      </c>
      <c r="D42">
        <f t="shared" si="2"/>
        <v>-89.259259259259238</v>
      </c>
      <c r="E42">
        <f t="shared" si="3"/>
        <v>7967.2153635116556</v>
      </c>
    </row>
    <row r="43" spans="1:5" x14ac:dyDescent="0.25">
      <c r="A43" s="6">
        <v>480</v>
      </c>
      <c r="B43" s="6" t="s">
        <v>6</v>
      </c>
      <c r="C43">
        <f t="shared" si="4"/>
        <v>569.25925925925924</v>
      </c>
      <c r="D43">
        <f t="shared" si="2"/>
        <v>-89.259259259259238</v>
      </c>
      <c r="E43">
        <f t="shared" si="3"/>
        <v>7967.2153635116556</v>
      </c>
    </row>
    <row r="44" spans="1:5" x14ac:dyDescent="0.25">
      <c r="A44" s="6">
        <v>480</v>
      </c>
      <c r="B44" s="6" t="s">
        <v>6</v>
      </c>
      <c r="C44">
        <f t="shared" si="4"/>
        <v>569.25925925925924</v>
      </c>
      <c r="D44">
        <f t="shared" si="2"/>
        <v>-89.259259259259238</v>
      </c>
      <c r="E44">
        <f t="shared" si="3"/>
        <v>7967.2153635116556</v>
      </c>
    </row>
    <row r="45" spans="1:5" x14ac:dyDescent="0.25">
      <c r="A45" s="6">
        <v>680</v>
      </c>
      <c r="B45" s="6" t="s">
        <v>6</v>
      </c>
      <c r="C45">
        <f t="shared" si="4"/>
        <v>569.25925925925924</v>
      </c>
      <c r="D45">
        <f t="shared" si="2"/>
        <v>110.74074074074076</v>
      </c>
      <c r="E45">
        <f t="shared" si="3"/>
        <v>12263.51165980796</v>
      </c>
    </row>
    <row r="46" spans="1:5" x14ac:dyDescent="0.25">
      <c r="A46" s="6">
        <v>630</v>
      </c>
      <c r="B46" s="6" t="s">
        <v>6</v>
      </c>
      <c r="C46">
        <f t="shared" si="4"/>
        <v>569.25925925925924</v>
      </c>
      <c r="D46">
        <f t="shared" si="2"/>
        <v>60.740740740740762</v>
      </c>
      <c r="E46">
        <f t="shared" si="3"/>
        <v>3689.4375857338846</v>
      </c>
    </row>
    <row r="47" spans="1:5" x14ac:dyDescent="0.25">
      <c r="A47" s="6">
        <v>580</v>
      </c>
      <c r="B47" s="6" t="s">
        <v>6</v>
      </c>
      <c r="C47">
        <f t="shared" si="4"/>
        <v>569.25925925925924</v>
      </c>
      <c r="D47">
        <f t="shared" si="2"/>
        <v>10.740740740740762</v>
      </c>
      <c r="E47">
        <f t="shared" si="3"/>
        <v>115.36351165980841</v>
      </c>
    </row>
    <row r="48" spans="1:5" x14ac:dyDescent="0.25">
      <c r="A48" s="6">
        <v>570</v>
      </c>
      <c r="B48" s="6" t="s">
        <v>6</v>
      </c>
      <c r="C48">
        <f t="shared" si="4"/>
        <v>569.25925925925924</v>
      </c>
      <c r="D48">
        <f t="shared" si="2"/>
        <v>0.74074074074076179</v>
      </c>
      <c r="E48">
        <f t="shared" si="3"/>
        <v>0.54869684499317251</v>
      </c>
    </row>
    <row r="49" spans="1:5" x14ac:dyDescent="0.25">
      <c r="A49" s="6">
        <v>540</v>
      </c>
      <c r="B49" s="6" t="s">
        <v>6</v>
      </c>
      <c r="C49">
        <f t="shared" si="4"/>
        <v>569.25925925925924</v>
      </c>
      <c r="D49">
        <f t="shared" si="2"/>
        <v>-29.259259259259238</v>
      </c>
      <c r="E49">
        <f t="shared" si="3"/>
        <v>856.10425240054747</v>
      </c>
    </row>
    <row r="50" spans="1:5" x14ac:dyDescent="0.25">
      <c r="A50" s="6">
        <v>530</v>
      </c>
      <c r="B50" s="6" t="s">
        <v>5</v>
      </c>
      <c r="C50">
        <f>AVERAGE($A$50:$A$70)</f>
        <v>530.55555555555554</v>
      </c>
      <c r="D50">
        <f t="shared" si="2"/>
        <v>-0.55555555555554292</v>
      </c>
      <c r="E50">
        <f t="shared" si="3"/>
        <v>0.30864197530862791</v>
      </c>
    </row>
    <row r="51" spans="1:5" x14ac:dyDescent="0.25">
      <c r="A51" s="6">
        <v>500</v>
      </c>
      <c r="B51" s="6" t="s">
        <v>5</v>
      </c>
      <c r="C51">
        <f t="shared" ref="C51:C67" si="5">AVERAGE($A$50:$A$70)</f>
        <v>530.55555555555554</v>
      </c>
      <c r="D51">
        <f t="shared" si="2"/>
        <v>-30.555555555555543</v>
      </c>
      <c r="E51">
        <f t="shared" si="3"/>
        <v>933.64197530864124</v>
      </c>
    </row>
    <row r="52" spans="1:5" x14ac:dyDescent="0.25">
      <c r="A52" s="6">
        <v>480</v>
      </c>
      <c r="B52" s="6" t="s">
        <v>5</v>
      </c>
      <c r="C52">
        <f t="shared" si="5"/>
        <v>530.55555555555554</v>
      </c>
      <c r="D52">
        <f t="shared" si="2"/>
        <v>-50.555555555555543</v>
      </c>
      <c r="E52">
        <f t="shared" si="3"/>
        <v>2555.8641975308628</v>
      </c>
    </row>
    <row r="53" spans="1:5" x14ac:dyDescent="0.25">
      <c r="A53" s="6">
        <v>480</v>
      </c>
      <c r="B53" s="6" t="s">
        <v>5</v>
      </c>
      <c r="C53">
        <f t="shared" si="5"/>
        <v>530.55555555555554</v>
      </c>
      <c r="D53">
        <f t="shared" si="2"/>
        <v>-50.555555555555543</v>
      </c>
      <c r="E53">
        <f t="shared" si="3"/>
        <v>2555.8641975308628</v>
      </c>
    </row>
    <row r="54" spans="1:5" x14ac:dyDescent="0.25">
      <c r="A54" s="6">
        <v>480</v>
      </c>
      <c r="B54" s="6" t="s">
        <v>5</v>
      </c>
      <c r="C54">
        <f t="shared" si="5"/>
        <v>530.55555555555554</v>
      </c>
      <c r="D54">
        <f t="shared" si="2"/>
        <v>-50.555555555555543</v>
      </c>
      <c r="E54">
        <f t="shared" si="3"/>
        <v>2555.8641975308628</v>
      </c>
    </row>
    <row r="55" spans="1:5" x14ac:dyDescent="0.25">
      <c r="A55" s="6">
        <v>850</v>
      </c>
      <c r="B55" s="6" t="s">
        <v>5</v>
      </c>
      <c r="C55">
        <f t="shared" si="5"/>
        <v>530.55555555555554</v>
      </c>
      <c r="D55">
        <f t="shared" si="2"/>
        <v>319.44444444444446</v>
      </c>
      <c r="E55">
        <f t="shared" si="3"/>
        <v>102044.75308641976</v>
      </c>
    </row>
    <row r="56" spans="1:5" x14ac:dyDescent="0.25">
      <c r="A56" s="6">
        <v>630</v>
      </c>
      <c r="B56" s="6" t="s">
        <v>5</v>
      </c>
      <c r="C56">
        <f t="shared" si="5"/>
        <v>530.55555555555554</v>
      </c>
      <c r="D56">
        <f t="shared" si="2"/>
        <v>99.444444444444457</v>
      </c>
      <c r="E56">
        <f t="shared" si="3"/>
        <v>9889.1975308641995</v>
      </c>
    </row>
    <row r="57" spans="1:5" x14ac:dyDescent="0.25">
      <c r="A57" s="6">
        <v>500</v>
      </c>
      <c r="B57" s="6" t="s">
        <v>5</v>
      </c>
      <c r="C57">
        <f t="shared" si="5"/>
        <v>530.55555555555554</v>
      </c>
      <c r="D57">
        <f t="shared" si="2"/>
        <v>-30.555555555555543</v>
      </c>
      <c r="E57">
        <f t="shared" si="3"/>
        <v>933.64197530864124</v>
      </c>
    </row>
    <row r="58" spans="1:5" x14ac:dyDescent="0.25">
      <c r="A58" s="6">
        <v>580</v>
      </c>
      <c r="B58" s="6" t="s">
        <v>5</v>
      </c>
      <c r="C58">
        <f t="shared" si="5"/>
        <v>530.55555555555554</v>
      </c>
      <c r="D58">
        <f t="shared" si="2"/>
        <v>49.444444444444457</v>
      </c>
      <c r="E58">
        <f t="shared" si="3"/>
        <v>2444.7530864197543</v>
      </c>
    </row>
    <row r="59" spans="1:5" x14ac:dyDescent="0.25">
      <c r="A59" s="6">
        <v>570</v>
      </c>
      <c r="B59" s="6" t="s">
        <v>5</v>
      </c>
      <c r="C59">
        <f t="shared" si="5"/>
        <v>530.55555555555554</v>
      </c>
      <c r="D59">
        <f t="shared" si="2"/>
        <v>39.444444444444457</v>
      </c>
      <c r="E59">
        <f t="shared" si="3"/>
        <v>1555.8641975308651</v>
      </c>
    </row>
    <row r="60" spans="1:5" x14ac:dyDescent="0.25">
      <c r="A60" s="6">
        <v>540</v>
      </c>
      <c r="B60" s="6" t="s">
        <v>5</v>
      </c>
      <c r="C60">
        <f t="shared" si="5"/>
        <v>530.55555555555554</v>
      </c>
      <c r="D60">
        <f t="shared" si="2"/>
        <v>9.4444444444444571</v>
      </c>
      <c r="E60">
        <f t="shared" si="3"/>
        <v>89.197530864197773</v>
      </c>
    </row>
    <row r="61" spans="1:5" x14ac:dyDescent="0.25">
      <c r="A61" s="6">
        <v>530</v>
      </c>
      <c r="B61" s="6" t="s">
        <v>5</v>
      </c>
      <c r="C61">
        <f t="shared" si="5"/>
        <v>530.55555555555554</v>
      </c>
      <c r="D61">
        <f t="shared" si="2"/>
        <v>-0.55555555555554292</v>
      </c>
      <c r="E61">
        <f t="shared" si="3"/>
        <v>0.30864197530862791</v>
      </c>
    </row>
    <row r="62" spans="1:5" x14ac:dyDescent="0.25">
      <c r="A62" s="6">
        <v>500</v>
      </c>
      <c r="B62" s="6" t="s">
        <v>5</v>
      </c>
      <c r="C62">
        <f t="shared" si="5"/>
        <v>530.55555555555554</v>
      </c>
      <c r="D62">
        <f t="shared" si="2"/>
        <v>-30.555555555555543</v>
      </c>
      <c r="E62">
        <f t="shared" si="3"/>
        <v>933.64197530864124</v>
      </c>
    </row>
    <row r="63" spans="1:5" x14ac:dyDescent="0.25">
      <c r="A63" s="6">
        <v>480</v>
      </c>
      <c r="B63" s="6" t="s">
        <v>5</v>
      </c>
      <c r="C63">
        <f t="shared" si="5"/>
        <v>530.55555555555554</v>
      </c>
      <c r="D63">
        <f t="shared" si="2"/>
        <v>-50.555555555555543</v>
      </c>
      <c r="E63">
        <f t="shared" si="3"/>
        <v>2555.8641975308628</v>
      </c>
    </row>
    <row r="64" spans="1:5" x14ac:dyDescent="0.25">
      <c r="A64" s="6">
        <v>480</v>
      </c>
      <c r="B64" s="6" t="s">
        <v>5</v>
      </c>
      <c r="C64">
        <f t="shared" si="5"/>
        <v>530.55555555555554</v>
      </c>
      <c r="D64">
        <f t="shared" si="2"/>
        <v>-50.555555555555543</v>
      </c>
      <c r="E64">
        <f t="shared" si="3"/>
        <v>2555.8641975308628</v>
      </c>
    </row>
    <row r="65" spans="1:5" x14ac:dyDescent="0.25">
      <c r="A65" s="6">
        <v>480</v>
      </c>
      <c r="B65" s="6" t="s">
        <v>5</v>
      </c>
      <c r="C65">
        <f t="shared" si="5"/>
        <v>530.55555555555554</v>
      </c>
      <c r="D65">
        <f t="shared" si="2"/>
        <v>-50.555555555555543</v>
      </c>
      <c r="E65">
        <f t="shared" si="3"/>
        <v>2555.8641975308628</v>
      </c>
    </row>
    <row r="66" spans="1:5" x14ac:dyDescent="0.25">
      <c r="A66" s="6">
        <v>310</v>
      </c>
      <c r="B66" s="6" t="s">
        <v>5</v>
      </c>
      <c r="C66">
        <f t="shared" si="5"/>
        <v>530.55555555555554</v>
      </c>
      <c r="D66">
        <f t="shared" si="2"/>
        <v>-220.55555555555554</v>
      </c>
      <c r="E66">
        <f t="shared" si="3"/>
        <v>48644.753086419747</v>
      </c>
    </row>
    <row r="67" spans="1:5" x14ac:dyDescent="0.25">
      <c r="A67" s="6">
        <v>630</v>
      </c>
      <c r="B67" s="6" t="s">
        <v>5</v>
      </c>
      <c r="C67">
        <f t="shared" si="5"/>
        <v>530.55555555555554</v>
      </c>
      <c r="D67">
        <f t="shared" si="2"/>
        <v>99.444444444444457</v>
      </c>
      <c r="E67">
        <f t="shared" si="3"/>
        <v>9889.1975308641995</v>
      </c>
    </row>
    <row r="68" spans="1:5" x14ac:dyDescent="0.25">
      <c r="A68" s="11"/>
      <c r="B68" s="11"/>
      <c r="C68" s="10"/>
      <c r="D68" s="10"/>
      <c r="E68" s="10"/>
    </row>
    <row r="69" spans="1:5" x14ac:dyDescent="0.25">
      <c r="A69" s="11"/>
      <c r="B69" s="11"/>
      <c r="C69" s="10"/>
      <c r="D69" s="10"/>
      <c r="E69" s="10"/>
    </row>
    <row r="70" spans="1:5" x14ac:dyDescent="0.25">
      <c r="A70" s="11"/>
      <c r="B70" s="11"/>
      <c r="C70" s="10"/>
      <c r="D70" s="10"/>
      <c r="E70" s="10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A5" sqref="A5:B67"/>
    </sheetView>
  </sheetViews>
  <sheetFormatPr baseColWidth="10" defaultRowHeight="15" x14ac:dyDescent="0.25"/>
  <cols>
    <col min="1" max="1" width="31.7109375" customWidth="1"/>
    <col min="3" max="3" width="35.7109375" customWidth="1"/>
    <col min="7" max="7" width="7.42578125" customWidth="1"/>
    <col min="8" max="8" width="17" customWidth="1"/>
    <col min="10" max="10" width="18.7109375" customWidth="1"/>
    <col min="11" max="11" width="17" customWidth="1"/>
  </cols>
  <sheetData>
    <row r="1" spans="1:11" ht="21" x14ac:dyDescent="0.35">
      <c r="A1" s="3" t="s">
        <v>0</v>
      </c>
      <c r="H1" s="1" t="s">
        <v>9</v>
      </c>
      <c r="I1" s="1" t="s">
        <v>13</v>
      </c>
      <c r="J1" s="1" t="s">
        <v>14</v>
      </c>
      <c r="K1" s="1" t="s">
        <v>18</v>
      </c>
    </row>
    <row r="2" spans="1:11" x14ac:dyDescent="0.25">
      <c r="A2" t="s">
        <v>24</v>
      </c>
      <c r="G2" s="1" t="s">
        <v>12</v>
      </c>
      <c r="H2">
        <f>AVERAGE(A5:A70)</f>
        <v>580.85714285714289</v>
      </c>
      <c r="I2">
        <f>COUNT(A5:A70)</f>
        <v>63</v>
      </c>
    </row>
    <row r="3" spans="1:11" ht="21" x14ac:dyDescent="0.35">
      <c r="A3" s="2" t="s">
        <v>1</v>
      </c>
      <c r="G3" s="1" t="s">
        <v>4</v>
      </c>
      <c r="H3">
        <f>C5</f>
        <v>648.55555555555554</v>
      </c>
      <c r="I3">
        <f>COUNT(A5:A22)</f>
        <v>18</v>
      </c>
      <c r="J3">
        <f>I3*(H3-$H$2)^2</f>
        <v>82495.351473922798</v>
      </c>
      <c r="K3">
        <f>SUM(E5:E22)</f>
        <v>246900.44444444444</v>
      </c>
    </row>
    <row r="4" spans="1:11" ht="41.25" customHeight="1" x14ac:dyDescent="0.25">
      <c r="A4" s="5" t="s">
        <v>2</v>
      </c>
      <c r="B4" s="5" t="s">
        <v>3</v>
      </c>
      <c r="C4" s="4" t="s">
        <v>7</v>
      </c>
      <c r="D4" s="1" t="s">
        <v>8</v>
      </c>
      <c r="E4" s="1" t="s">
        <v>19</v>
      </c>
      <c r="F4" s="1"/>
      <c r="G4" s="1" t="s">
        <v>6</v>
      </c>
      <c r="H4">
        <f>C27</f>
        <v>569.25925925925924</v>
      </c>
      <c r="I4">
        <f>COUNT(A23:A49)</f>
        <v>27</v>
      </c>
      <c r="J4">
        <f t="shared" ref="J4:J5" si="0">I4*(H4-$H$2)^2</f>
        <v>3631.7944066515829</v>
      </c>
      <c r="K4">
        <f>SUM(E23:E49)</f>
        <v>154185.18518518517</v>
      </c>
    </row>
    <row r="5" spans="1:11" x14ac:dyDescent="0.25">
      <c r="A5" s="6">
        <v>850</v>
      </c>
      <c r="B5" s="6" t="s">
        <v>4</v>
      </c>
      <c r="C5">
        <f>AVERAGE($A$5:$A$22)</f>
        <v>648.55555555555554</v>
      </c>
      <c r="D5">
        <f>A5-C5</f>
        <v>201.44444444444446</v>
      </c>
      <c r="E5">
        <f>D5*D5</f>
        <v>40579.864197530871</v>
      </c>
      <c r="G5" s="1" t="s">
        <v>5</v>
      </c>
      <c r="H5">
        <f>C57</f>
        <v>530.55555555555554</v>
      </c>
      <c r="I5">
        <f>I2-I3-I4</f>
        <v>18</v>
      </c>
      <c r="J5">
        <f t="shared" si="0"/>
        <v>45544.494331065842</v>
      </c>
      <c r="K5">
        <f>SUM(E50:E70)</f>
        <v>192694.44444444444</v>
      </c>
    </row>
    <row r="6" spans="1:11" x14ac:dyDescent="0.25">
      <c r="A6" s="6">
        <v>800</v>
      </c>
      <c r="B6" s="6" t="s">
        <v>4</v>
      </c>
      <c r="C6">
        <f t="shared" ref="C6:C22" si="1">AVERAGE($A$5:$A$22)</f>
        <v>648.55555555555554</v>
      </c>
      <c r="D6">
        <f t="shared" ref="D6:D67" si="2">A6-C6</f>
        <v>151.44444444444446</v>
      </c>
      <c r="E6">
        <f t="shared" ref="E6:E67" si="3">D6*D6</f>
        <v>22935.419753086422</v>
      </c>
    </row>
    <row r="7" spans="1:11" x14ac:dyDescent="0.25">
      <c r="A7" s="6">
        <v>780</v>
      </c>
      <c r="B7" s="6" t="s">
        <v>4</v>
      </c>
      <c r="C7">
        <f t="shared" si="1"/>
        <v>648.55555555555554</v>
      </c>
      <c r="D7">
        <f t="shared" si="2"/>
        <v>131.44444444444446</v>
      </c>
      <c r="E7">
        <f t="shared" si="3"/>
        <v>17277.641975308645</v>
      </c>
      <c r="G7" s="1"/>
      <c r="H7" s="1" t="s">
        <v>15</v>
      </c>
      <c r="I7" s="1" t="s">
        <v>16</v>
      </c>
      <c r="J7" s="1" t="s">
        <v>17</v>
      </c>
      <c r="K7" s="1" t="s">
        <v>20</v>
      </c>
    </row>
    <row r="8" spans="1:11" x14ac:dyDescent="0.25">
      <c r="A8" s="6">
        <v>580</v>
      </c>
      <c r="B8" s="6" t="s">
        <v>4</v>
      </c>
      <c r="C8">
        <f t="shared" si="1"/>
        <v>648.55555555555554</v>
      </c>
      <c r="D8">
        <f t="shared" si="2"/>
        <v>-68.555555555555543</v>
      </c>
      <c r="E8">
        <f t="shared" si="3"/>
        <v>4699.8641975308628</v>
      </c>
      <c r="G8" s="1" t="s">
        <v>10</v>
      </c>
      <c r="H8">
        <f>SUM(J3:J5)</f>
        <v>131671.64021164022</v>
      </c>
      <c r="I8">
        <f>3-1</f>
        <v>2</v>
      </c>
      <c r="J8">
        <f>H8/I8</f>
        <v>65835.820105820108</v>
      </c>
      <c r="K8">
        <f>J8/J9</f>
        <v>6.6525459152683277</v>
      </c>
    </row>
    <row r="9" spans="1:11" x14ac:dyDescent="0.25">
      <c r="A9" s="6">
        <v>587</v>
      </c>
      <c r="B9" s="6" t="s">
        <v>4</v>
      </c>
      <c r="C9">
        <f t="shared" si="1"/>
        <v>648.55555555555554</v>
      </c>
      <c r="D9">
        <f t="shared" si="2"/>
        <v>-61.555555555555543</v>
      </c>
      <c r="E9">
        <f t="shared" si="3"/>
        <v>3789.086419753085</v>
      </c>
      <c r="G9" s="1" t="s">
        <v>11</v>
      </c>
      <c r="H9">
        <f>SUM(K3:K5)</f>
        <v>593780.07407407404</v>
      </c>
      <c r="I9">
        <f>I2-3</f>
        <v>60</v>
      </c>
      <c r="J9">
        <f>H9/I9</f>
        <v>9896.3345679012345</v>
      </c>
    </row>
    <row r="10" spans="1:11" x14ac:dyDescent="0.25">
      <c r="A10" s="6">
        <v>800</v>
      </c>
      <c r="B10" s="6" t="s">
        <v>4</v>
      </c>
      <c r="C10">
        <f t="shared" si="1"/>
        <v>648.55555555555554</v>
      </c>
      <c r="D10">
        <f t="shared" si="2"/>
        <v>151.44444444444446</v>
      </c>
      <c r="E10">
        <f t="shared" si="3"/>
        <v>22935.419753086422</v>
      </c>
      <c r="G10" s="1"/>
    </row>
    <row r="11" spans="1:11" x14ac:dyDescent="0.25">
      <c r="A11" s="6">
        <v>830</v>
      </c>
      <c r="B11" s="6" t="s">
        <v>4</v>
      </c>
      <c r="C11">
        <f t="shared" si="1"/>
        <v>648.55555555555554</v>
      </c>
      <c r="D11">
        <f t="shared" si="2"/>
        <v>181.44444444444446</v>
      </c>
      <c r="E11">
        <f t="shared" si="3"/>
        <v>32922.08641975309</v>
      </c>
      <c r="G11" s="1"/>
      <c r="H11" s="13"/>
    </row>
    <row r="12" spans="1:11" ht="18.75" x14ac:dyDescent="0.3">
      <c r="A12" s="6">
        <v>490</v>
      </c>
      <c r="B12" s="6" t="s">
        <v>4</v>
      </c>
      <c r="C12">
        <f t="shared" si="1"/>
        <v>648.55555555555554</v>
      </c>
      <c r="D12">
        <f t="shared" si="2"/>
        <v>-158.55555555555554</v>
      </c>
      <c r="E12">
        <f t="shared" si="3"/>
        <v>25139.86419753086</v>
      </c>
      <c r="J12" s="7" t="s">
        <v>25</v>
      </c>
    </row>
    <row r="13" spans="1:11" x14ac:dyDescent="0.25">
      <c r="A13" s="6">
        <v>560</v>
      </c>
      <c r="B13" s="6" t="s">
        <v>4</v>
      </c>
      <c r="C13">
        <f t="shared" si="1"/>
        <v>648.55555555555554</v>
      </c>
      <c r="D13">
        <f t="shared" si="2"/>
        <v>-88.555555555555543</v>
      </c>
      <c r="E13">
        <f t="shared" si="3"/>
        <v>7842.0864197530846</v>
      </c>
    </row>
    <row r="14" spans="1:11" x14ac:dyDescent="0.25">
      <c r="A14" s="6">
        <v>680</v>
      </c>
      <c r="B14" s="6" t="s">
        <v>4</v>
      </c>
      <c r="C14">
        <f t="shared" si="1"/>
        <v>648.55555555555554</v>
      </c>
      <c r="D14">
        <f t="shared" si="2"/>
        <v>31.444444444444457</v>
      </c>
      <c r="E14">
        <f t="shared" si="3"/>
        <v>988.75308641975391</v>
      </c>
    </row>
    <row r="15" spans="1:11" x14ac:dyDescent="0.25">
      <c r="A15" s="6">
        <v>580</v>
      </c>
      <c r="B15" s="6" t="s">
        <v>4</v>
      </c>
      <c r="C15">
        <f t="shared" si="1"/>
        <v>648.55555555555554</v>
      </c>
      <c r="D15">
        <f t="shared" si="2"/>
        <v>-68.555555555555543</v>
      </c>
      <c r="E15">
        <f t="shared" si="3"/>
        <v>4699.8641975308628</v>
      </c>
    </row>
    <row r="16" spans="1:11" x14ac:dyDescent="0.25">
      <c r="A16" s="6">
        <v>587</v>
      </c>
      <c r="B16" s="6" t="s">
        <v>4</v>
      </c>
      <c r="C16">
        <f t="shared" si="1"/>
        <v>648.55555555555554</v>
      </c>
      <c r="D16">
        <f t="shared" si="2"/>
        <v>-61.555555555555543</v>
      </c>
      <c r="E16">
        <f t="shared" si="3"/>
        <v>3789.086419753085</v>
      </c>
    </row>
    <row r="17" spans="1:5" x14ac:dyDescent="0.25">
      <c r="A17" s="6">
        <v>570</v>
      </c>
      <c r="B17" s="6" t="s">
        <v>4</v>
      </c>
      <c r="C17">
        <f t="shared" si="1"/>
        <v>648.55555555555554</v>
      </c>
      <c r="D17">
        <f t="shared" si="2"/>
        <v>-78.555555555555543</v>
      </c>
      <c r="E17">
        <f t="shared" si="3"/>
        <v>6170.9753086419732</v>
      </c>
    </row>
    <row r="18" spans="1:5" x14ac:dyDescent="0.25">
      <c r="A18" s="6">
        <v>530</v>
      </c>
      <c r="B18" s="6" t="s">
        <v>4</v>
      </c>
      <c r="C18">
        <f t="shared" si="1"/>
        <v>648.55555555555554</v>
      </c>
      <c r="D18">
        <f t="shared" si="2"/>
        <v>-118.55555555555554</v>
      </c>
      <c r="E18">
        <f t="shared" si="3"/>
        <v>14055.419753086417</v>
      </c>
    </row>
    <row r="19" spans="1:5" x14ac:dyDescent="0.25">
      <c r="A19" s="6">
        <v>490</v>
      </c>
      <c r="B19" s="6" t="s">
        <v>4</v>
      </c>
      <c r="C19">
        <f t="shared" si="1"/>
        <v>648.55555555555554</v>
      </c>
      <c r="D19">
        <f t="shared" si="2"/>
        <v>-158.55555555555554</v>
      </c>
      <c r="E19">
        <f t="shared" si="3"/>
        <v>25139.86419753086</v>
      </c>
    </row>
    <row r="20" spans="1:5" x14ac:dyDescent="0.25">
      <c r="A20" s="6">
        <v>560</v>
      </c>
      <c r="B20" s="6" t="s">
        <v>4</v>
      </c>
      <c r="C20">
        <f t="shared" si="1"/>
        <v>648.55555555555554</v>
      </c>
      <c r="D20">
        <f t="shared" si="2"/>
        <v>-88.555555555555543</v>
      </c>
      <c r="E20">
        <f t="shared" si="3"/>
        <v>7842.0864197530846</v>
      </c>
    </row>
    <row r="21" spans="1:5" x14ac:dyDescent="0.25">
      <c r="A21" s="6">
        <v>680</v>
      </c>
      <c r="B21" s="6" t="s">
        <v>4</v>
      </c>
      <c r="C21">
        <f t="shared" si="1"/>
        <v>648.55555555555554</v>
      </c>
      <c r="D21">
        <f t="shared" si="2"/>
        <v>31.444444444444457</v>
      </c>
      <c r="E21">
        <f t="shared" si="3"/>
        <v>988.75308641975391</v>
      </c>
    </row>
    <row r="22" spans="1:5" x14ac:dyDescent="0.25">
      <c r="A22" s="6">
        <v>720</v>
      </c>
      <c r="B22" s="6" t="s">
        <v>4</v>
      </c>
      <c r="C22">
        <f t="shared" si="1"/>
        <v>648.55555555555554</v>
      </c>
      <c r="D22">
        <f t="shared" si="2"/>
        <v>71.444444444444457</v>
      </c>
      <c r="E22">
        <f t="shared" si="3"/>
        <v>5104.3086419753108</v>
      </c>
    </row>
    <row r="23" spans="1:5" x14ac:dyDescent="0.25">
      <c r="A23" s="6">
        <v>730</v>
      </c>
      <c r="B23" s="6" t="s">
        <v>6</v>
      </c>
      <c r="C23">
        <f>AVERAGE($A$23:$A$49)</f>
        <v>569.25925925925924</v>
      </c>
      <c r="D23">
        <f t="shared" si="2"/>
        <v>160.74074074074076</v>
      </c>
      <c r="E23">
        <f t="shared" si="3"/>
        <v>25837.585733882035</v>
      </c>
    </row>
    <row r="24" spans="1:5" x14ac:dyDescent="0.25">
      <c r="A24" s="6">
        <v>700</v>
      </c>
      <c r="B24" s="6" t="s">
        <v>6</v>
      </c>
      <c r="C24">
        <f t="shared" ref="C24:C49" si="4">AVERAGE($A$23:$A$49)</f>
        <v>569.25925925925924</v>
      </c>
      <c r="D24">
        <f t="shared" si="2"/>
        <v>130.74074074074076</v>
      </c>
      <c r="E24">
        <f t="shared" si="3"/>
        <v>17093.14128943759</v>
      </c>
    </row>
    <row r="25" spans="1:5" x14ac:dyDescent="0.25">
      <c r="A25" s="6">
        <v>680</v>
      </c>
      <c r="B25" s="6" t="s">
        <v>6</v>
      </c>
      <c r="C25">
        <f t="shared" si="4"/>
        <v>569.25925925925924</v>
      </c>
      <c r="D25">
        <f t="shared" si="2"/>
        <v>110.74074074074076</v>
      </c>
      <c r="E25">
        <f t="shared" si="3"/>
        <v>12263.51165980796</v>
      </c>
    </row>
    <row r="26" spans="1:5" x14ac:dyDescent="0.25">
      <c r="A26" s="6">
        <v>630</v>
      </c>
      <c r="B26" s="6" t="s">
        <v>6</v>
      </c>
      <c r="C26">
        <f t="shared" si="4"/>
        <v>569.25925925925924</v>
      </c>
      <c r="D26">
        <f t="shared" si="2"/>
        <v>60.740740740740762</v>
      </c>
      <c r="E26">
        <f t="shared" si="3"/>
        <v>3689.4375857338846</v>
      </c>
    </row>
    <row r="27" spans="1:5" x14ac:dyDescent="0.25">
      <c r="A27" s="6">
        <v>580</v>
      </c>
      <c r="B27" s="6" t="s">
        <v>6</v>
      </c>
      <c r="C27">
        <f t="shared" si="4"/>
        <v>569.25925925925924</v>
      </c>
      <c r="D27">
        <f t="shared" si="2"/>
        <v>10.740740740740762</v>
      </c>
      <c r="E27">
        <f t="shared" si="3"/>
        <v>115.36351165980841</v>
      </c>
    </row>
    <row r="28" spans="1:5" x14ac:dyDescent="0.25">
      <c r="A28" s="6">
        <v>570</v>
      </c>
      <c r="B28" s="6" t="s">
        <v>6</v>
      </c>
      <c r="C28">
        <f t="shared" si="4"/>
        <v>569.25925925925924</v>
      </c>
      <c r="D28">
        <f t="shared" si="2"/>
        <v>0.74074074074076179</v>
      </c>
      <c r="E28">
        <f t="shared" si="3"/>
        <v>0.54869684499317251</v>
      </c>
    </row>
    <row r="29" spans="1:5" x14ac:dyDescent="0.25">
      <c r="A29" s="6">
        <v>540</v>
      </c>
      <c r="B29" s="6" t="s">
        <v>6</v>
      </c>
      <c r="C29">
        <f t="shared" si="4"/>
        <v>569.25925925925924</v>
      </c>
      <c r="D29">
        <f t="shared" si="2"/>
        <v>-29.259259259259238</v>
      </c>
      <c r="E29">
        <f t="shared" si="3"/>
        <v>856.10425240054747</v>
      </c>
    </row>
    <row r="30" spans="1:5" x14ac:dyDescent="0.25">
      <c r="A30" s="6">
        <v>530</v>
      </c>
      <c r="B30" s="6" t="s">
        <v>6</v>
      </c>
      <c r="C30">
        <f t="shared" si="4"/>
        <v>569.25925925925924</v>
      </c>
      <c r="D30">
        <f t="shared" si="2"/>
        <v>-39.259259259259238</v>
      </c>
      <c r="E30">
        <f t="shared" si="3"/>
        <v>1541.2894375857322</v>
      </c>
    </row>
    <row r="31" spans="1:5" x14ac:dyDescent="0.25">
      <c r="A31" s="6">
        <v>500</v>
      </c>
      <c r="B31" s="6" t="s">
        <v>6</v>
      </c>
      <c r="C31">
        <f t="shared" si="4"/>
        <v>569.25925925925924</v>
      </c>
      <c r="D31">
        <f t="shared" si="2"/>
        <v>-69.259259259259238</v>
      </c>
      <c r="E31">
        <f t="shared" si="3"/>
        <v>4796.8449931412861</v>
      </c>
    </row>
    <row r="32" spans="1:5" x14ac:dyDescent="0.25">
      <c r="A32" s="6">
        <v>480</v>
      </c>
      <c r="B32" s="6" t="s">
        <v>6</v>
      </c>
      <c r="C32">
        <f t="shared" si="4"/>
        <v>569.25925925925924</v>
      </c>
      <c r="D32">
        <f t="shared" si="2"/>
        <v>-89.259259259259238</v>
      </c>
      <c r="E32">
        <f t="shared" si="3"/>
        <v>7967.2153635116556</v>
      </c>
    </row>
    <row r="33" spans="1:5" x14ac:dyDescent="0.25">
      <c r="A33" s="6">
        <v>480</v>
      </c>
      <c r="B33" s="6" t="s">
        <v>6</v>
      </c>
      <c r="C33">
        <f t="shared" si="4"/>
        <v>569.25925925925924</v>
      </c>
      <c r="D33">
        <f t="shared" si="2"/>
        <v>-89.259259259259238</v>
      </c>
      <c r="E33">
        <f t="shared" si="3"/>
        <v>7967.2153635116556</v>
      </c>
    </row>
    <row r="34" spans="1:5" x14ac:dyDescent="0.25">
      <c r="A34" s="6">
        <v>480</v>
      </c>
      <c r="B34" s="6" t="s">
        <v>6</v>
      </c>
      <c r="C34">
        <f t="shared" si="4"/>
        <v>569.25925925925924</v>
      </c>
      <c r="D34">
        <f t="shared" si="2"/>
        <v>-89.259259259259238</v>
      </c>
      <c r="E34">
        <f t="shared" si="3"/>
        <v>7967.2153635116556</v>
      </c>
    </row>
    <row r="35" spans="1:5" x14ac:dyDescent="0.25">
      <c r="A35" s="6">
        <v>680</v>
      </c>
      <c r="B35" s="6" t="s">
        <v>6</v>
      </c>
      <c r="C35">
        <f t="shared" si="4"/>
        <v>569.25925925925924</v>
      </c>
      <c r="D35">
        <f t="shared" si="2"/>
        <v>110.74074074074076</v>
      </c>
      <c r="E35">
        <f t="shared" si="3"/>
        <v>12263.51165980796</v>
      </c>
    </row>
    <row r="36" spans="1:5" x14ac:dyDescent="0.25">
      <c r="A36" s="6">
        <v>630</v>
      </c>
      <c r="B36" s="6" t="s">
        <v>6</v>
      </c>
      <c r="C36">
        <f t="shared" si="4"/>
        <v>569.25925925925924</v>
      </c>
      <c r="D36">
        <f t="shared" si="2"/>
        <v>60.740740740740762</v>
      </c>
      <c r="E36">
        <f t="shared" si="3"/>
        <v>3689.4375857338846</v>
      </c>
    </row>
    <row r="37" spans="1:5" x14ac:dyDescent="0.25">
      <c r="A37" s="6">
        <v>580</v>
      </c>
      <c r="B37" s="6" t="s">
        <v>6</v>
      </c>
      <c r="C37">
        <f t="shared" si="4"/>
        <v>569.25925925925924</v>
      </c>
      <c r="D37">
        <f t="shared" si="2"/>
        <v>10.740740740740762</v>
      </c>
      <c r="E37">
        <f t="shared" si="3"/>
        <v>115.36351165980841</v>
      </c>
    </row>
    <row r="38" spans="1:5" x14ac:dyDescent="0.25">
      <c r="A38" s="6">
        <v>570</v>
      </c>
      <c r="B38" s="6" t="s">
        <v>6</v>
      </c>
      <c r="C38">
        <f t="shared" si="4"/>
        <v>569.25925925925924</v>
      </c>
      <c r="D38">
        <f t="shared" si="2"/>
        <v>0.74074074074076179</v>
      </c>
      <c r="E38">
        <f t="shared" si="3"/>
        <v>0.54869684499317251</v>
      </c>
    </row>
    <row r="39" spans="1:5" x14ac:dyDescent="0.25">
      <c r="A39" s="6">
        <v>540</v>
      </c>
      <c r="B39" s="6" t="s">
        <v>6</v>
      </c>
      <c r="C39">
        <f t="shared" si="4"/>
        <v>569.25925925925924</v>
      </c>
      <c r="D39">
        <f t="shared" si="2"/>
        <v>-29.259259259259238</v>
      </c>
      <c r="E39">
        <f t="shared" si="3"/>
        <v>856.10425240054747</v>
      </c>
    </row>
    <row r="40" spans="1:5" x14ac:dyDescent="0.25">
      <c r="A40" s="6">
        <v>530</v>
      </c>
      <c r="B40" s="6" t="s">
        <v>6</v>
      </c>
      <c r="C40">
        <f t="shared" si="4"/>
        <v>569.25925925925924</v>
      </c>
      <c r="D40">
        <f t="shared" si="2"/>
        <v>-39.259259259259238</v>
      </c>
      <c r="E40">
        <f t="shared" si="3"/>
        <v>1541.2894375857322</v>
      </c>
    </row>
    <row r="41" spans="1:5" x14ac:dyDescent="0.25">
      <c r="A41" s="6">
        <v>500</v>
      </c>
      <c r="B41" s="6" t="s">
        <v>6</v>
      </c>
      <c r="C41">
        <f t="shared" si="4"/>
        <v>569.25925925925924</v>
      </c>
      <c r="D41">
        <f t="shared" si="2"/>
        <v>-69.259259259259238</v>
      </c>
      <c r="E41">
        <f t="shared" si="3"/>
        <v>4796.8449931412861</v>
      </c>
    </row>
    <row r="42" spans="1:5" x14ac:dyDescent="0.25">
      <c r="A42" s="6">
        <v>480</v>
      </c>
      <c r="B42" s="6" t="s">
        <v>6</v>
      </c>
      <c r="C42">
        <f t="shared" si="4"/>
        <v>569.25925925925924</v>
      </c>
      <c r="D42">
        <f t="shared" si="2"/>
        <v>-89.259259259259238</v>
      </c>
      <c r="E42">
        <f t="shared" si="3"/>
        <v>7967.2153635116556</v>
      </c>
    </row>
    <row r="43" spans="1:5" x14ac:dyDescent="0.25">
      <c r="A43" s="6">
        <v>480</v>
      </c>
      <c r="B43" s="6" t="s">
        <v>6</v>
      </c>
      <c r="C43">
        <f t="shared" si="4"/>
        <v>569.25925925925924</v>
      </c>
      <c r="D43">
        <f t="shared" si="2"/>
        <v>-89.259259259259238</v>
      </c>
      <c r="E43">
        <f t="shared" si="3"/>
        <v>7967.2153635116556</v>
      </c>
    </row>
    <row r="44" spans="1:5" x14ac:dyDescent="0.25">
      <c r="A44" s="6">
        <v>480</v>
      </c>
      <c r="B44" s="6" t="s">
        <v>6</v>
      </c>
      <c r="C44">
        <f t="shared" si="4"/>
        <v>569.25925925925924</v>
      </c>
      <c r="D44">
        <f t="shared" si="2"/>
        <v>-89.259259259259238</v>
      </c>
      <c r="E44">
        <f t="shared" si="3"/>
        <v>7967.2153635116556</v>
      </c>
    </row>
    <row r="45" spans="1:5" x14ac:dyDescent="0.25">
      <c r="A45" s="6">
        <v>680</v>
      </c>
      <c r="B45" s="6" t="s">
        <v>6</v>
      </c>
      <c r="C45">
        <f t="shared" si="4"/>
        <v>569.25925925925924</v>
      </c>
      <c r="D45">
        <f t="shared" si="2"/>
        <v>110.74074074074076</v>
      </c>
      <c r="E45">
        <f t="shared" si="3"/>
        <v>12263.51165980796</v>
      </c>
    </row>
    <row r="46" spans="1:5" x14ac:dyDescent="0.25">
      <c r="A46" s="6">
        <v>630</v>
      </c>
      <c r="B46" s="6" t="s">
        <v>6</v>
      </c>
      <c r="C46">
        <f t="shared" si="4"/>
        <v>569.25925925925924</v>
      </c>
      <c r="D46">
        <f t="shared" si="2"/>
        <v>60.740740740740762</v>
      </c>
      <c r="E46">
        <f t="shared" si="3"/>
        <v>3689.4375857338846</v>
      </c>
    </row>
    <row r="47" spans="1:5" x14ac:dyDescent="0.25">
      <c r="A47" s="6">
        <v>580</v>
      </c>
      <c r="B47" s="6" t="s">
        <v>6</v>
      </c>
      <c r="C47">
        <f t="shared" si="4"/>
        <v>569.25925925925924</v>
      </c>
      <c r="D47">
        <f t="shared" si="2"/>
        <v>10.740740740740762</v>
      </c>
      <c r="E47">
        <f t="shared" si="3"/>
        <v>115.36351165980841</v>
      </c>
    </row>
    <row r="48" spans="1:5" x14ac:dyDescent="0.25">
      <c r="A48" s="6">
        <v>570</v>
      </c>
      <c r="B48" s="6" t="s">
        <v>6</v>
      </c>
      <c r="C48">
        <f t="shared" si="4"/>
        <v>569.25925925925924</v>
      </c>
      <c r="D48">
        <f t="shared" si="2"/>
        <v>0.74074074074076179</v>
      </c>
      <c r="E48">
        <f t="shared" si="3"/>
        <v>0.54869684499317251</v>
      </c>
    </row>
    <row r="49" spans="1:5" x14ac:dyDescent="0.25">
      <c r="A49" s="6">
        <v>540</v>
      </c>
      <c r="B49" s="6" t="s">
        <v>6</v>
      </c>
      <c r="C49">
        <f t="shared" si="4"/>
        <v>569.25925925925924</v>
      </c>
      <c r="D49">
        <f t="shared" si="2"/>
        <v>-29.259259259259238</v>
      </c>
      <c r="E49">
        <f t="shared" si="3"/>
        <v>856.10425240054747</v>
      </c>
    </row>
    <row r="50" spans="1:5" x14ac:dyDescent="0.25">
      <c r="A50" s="6">
        <v>530</v>
      </c>
      <c r="B50" s="6" t="s">
        <v>5</v>
      </c>
      <c r="C50">
        <f>AVERAGE($A$50:$A$70)</f>
        <v>530.55555555555554</v>
      </c>
      <c r="D50">
        <f t="shared" si="2"/>
        <v>-0.55555555555554292</v>
      </c>
      <c r="E50">
        <f t="shared" si="3"/>
        <v>0.30864197530862791</v>
      </c>
    </row>
    <row r="51" spans="1:5" x14ac:dyDescent="0.25">
      <c r="A51" s="6">
        <v>500</v>
      </c>
      <c r="B51" s="6" t="s">
        <v>5</v>
      </c>
      <c r="C51">
        <f t="shared" ref="C51:C67" si="5">AVERAGE($A$50:$A$70)</f>
        <v>530.55555555555554</v>
      </c>
      <c r="D51">
        <f t="shared" si="2"/>
        <v>-30.555555555555543</v>
      </c>
      <c r="E51">
        <f t="shared" si="3"/>
        <v>933.64197530864124</v>
      </c>
    </row>
    <row r="52" spans="1:5" x14ac:dyDescent="0.25">
      <c r="A52" s="6">
        <v>480</v>
      </c>
      <c r="B52" s="6" t="s">
        <v>5</v>
      </c>
      <c r="C52">
        <f t="shared" si="5"/>
        <v>530.55555555555554</v>
      </c>
      <c r="D52">
        <f t="shared" si="2"/>
        <v>-50.555555555555543</v>
      </c>
      <c r="E52">
        <f t="shared" si="3"/>
        <v>2555.8641975308628</v>
      </c>
    </row>
    <row r="53" spans="1:5" x14ac:dyDescent="0.25">
      <c r="A53" s="6">
        <v>480</v>
      </c>
      <c r="B53" s="6" t="s">
        <v>5</v>
      </c>
      <c r="C53">
        <f t="shared" si="5"/>
        <v>530.55555555555554</v>
      </c>
      <c r="D53">
        <f t="shared" si="2"/>
        <v>-50.555555555555543</v>
      </c>
      <c r="E53">
        <f t="shared" si="3"/>
        <v>2555.8641975308628</v>
      </c>
    </row>
    <row r="54" spans="1:5" x14ac:dyDescent="0.25">
      <c r="A54" s="6">
        <v>480</v>
      </c>
      <c r="B54" s="6" t="s">
        <v>5</v>
      </c>
      <c r="C54">
        <f t="shared" si="5"/>
        <v>530.55555555555554</v>
      </c>
      <c r="D54">
        <f t="shared" si="2"/>
        <v>-50.555555555555543</v>
      </c>
      <c r="E54">
        <f t="shared" si="3"/>
        <v>2555.8641975308628</v>
      </c>
    </row>
    <row r="55" spans="1:5" x14ac:dyDescent="0.25">
      <c r="A55" s="6">
        <v>850</v>
      </c>
      <c r="B55" s="6" t="s">
        <v>5</v>
      </c>
      <c r="C55">
        <f t="shared" si="5"/>
        <v>530.55555555555554</v>
      </c>
      <c r="D55">
        <f t="shared" si="2"/>
        <v>319.44444444444446</v>
      </c>
      <c r="E55">
        <f t="shared" si="3"/>
        <v>102044.75308641976</v>
      </c>
    </row>
    <row r="56" spans="1:5" x14ac:dyDescent="0.25">
      <c r="A56" s="6">
        <v>630</v>
      </c>
      <c r="B56" s="6" t="s">
        <v>5</v>
      </c>
      <c r="C56">
        <f t="shared" si="5"/>
        <v>530.55555555555554</v>
      </c>
      <c r="D56">
        <f t="shared" si="2"/>
        <v>99.444444444444457</v>
      </c>
      <c r="E56">
        <f t="shared" si="3"/>
        <v>9889.1975308641995</v>
      </c>
    </row>
    <row r="57" spans="1:5" x14ac:dyDescent="0.25">
      <c r="A57" s="6">
        <v>500</v>
      </c>
      <c r="B57" s="6" t="s">
        <v>5</v>
      </c>
      <c r="C57">
        <f t="shared" si="5"/>
        <v>530.55555555555554</v>
      </c>
      <c r="D57">
        <f t="shared" si="2"/>
        <v>-30.555555555555543</v>
      </c>
      <c r="E57">
        <f t="shared" si="3"/>
        <v>933.64197530864124</v>
      </c>
    </row>
    <row r="58" spans="1:5" x14ac:dyDescent="0.25">
      <c r="A58" s="6">
        <v>580</v>
      </c>
      <c r="B58" s="6" t="s">
        <v>5</v>
      </c>
      <c r="C58">
        <f t="shared" si="5"/>
        <v>530.55555555555554</v>
      </c>
      <c r="D58">
        <f t="shared" si="2"/>
        <v>49.444444444444457</v>
      </c>
      <c r="E58">
        <f t="shared" si="3"/>
        <v>2444.7530864197543</v>
      </c>
    </row>
    <row r="59" spans="1:5" x14ac:dyDescent="0.25">
      <c r="A59" s="6">
        <v>570</v>
      </c>
      <c r="B59" s="6" t="s">
        <v>5</v>
      </c>
      <c r="C59">
        <f t="shared" si="5"/>
        <v>530.55555555555554</v>
      </c>
      <c r="D59">
        <f t="shared" si="2"/>
        <v>39.444444444444457</v>
      </c>
      <c r="E59">
        <f t="shared" si="3"/>
        <v>1555.8641975308651</v>
      </c>
    </row>
    <row r="60" spans="1:5" x14ac:dyDescent="0.25">
      <c r="A60" s="6">
        <v>540</v>
      </c>
      <c r="B60" s="6" t="s">
        <v>5</v>
      </c>
      <c r="C60">
        <f t="shared" si="5"/>
        <v>530.55555555555554</v>
      </c>
      <c r="D60">
        <f t="shared" si="2"/>
        <v>9.4444444444444571</v>
      </c>
      <c r="E60">
        <f t="shared" si="3"/>
        <v>89.197530864197773</v>
      </c>
    </row>
    <row r="61" spans="1:5" x14ac:dyDescent="0.25">
      <c r="A61" s="6">
        <v>530</v>
      </c>
      <c r="B61" s="6" t="s">
        <v>5</v>
      </c>
      <c r="C61">
        <f t="shared" si="5"/>
        <v>530.55555555555554</v>
      </c>
      <c r="D61">
        <f t="shared" si="2"/>
        <v>-0.55555555555554292</v>
      </c>
      <c r="E61">
        <f t="shared" si="3"/>
        <v>0.30864197530862791</v>
      </c>
    </row>
    <row r="62" spans="1:5" x14ac:dyDescent="0.25">
      <c r="A62" s="6">
        <v>500</v>
      </c>
      <c r="B62" s="6" t="s">
        <v>5</v>
      </c>
      <c r="C62">
        <f t="shared" si="5"/>
        <v>530.55555555555554</v>
      </c>
      <c r="D62">
        <f t="shared" si="2"/>
        <v>-30.555555555555543</v>
      </c>
      <c r="E62">
        <f t="shared" si="3"/>
        <v>933.64197530864124</v>
      </c>
    </row>
    <row r="63" spans="1:5" x14ac:dyDescent="0.25">
      <c r="A63" s="6">
        <v>480</v>
      </c>
      <c r="B63" s="6" t="s">
        <v>5</v>
      </c>
      <c r="C63">
        <f t="shared" si="5"/>
        <v>530.55555555555554</v>
      </c>
      <c r="D63">
        <f t="shared" si="2"/>
        <v>-50.555555555555543</v>
      </c>
      <c r="E63">
        <f t="shared" si="3"/>
        <v>2555.8641975308628</v>
      </c>
    </row>
    <row r="64" spans="1:5" x14ac:dyDescent="0.25">
      <c r="A64" s="6">
        <v>480</v>
      </c>
      <c r="B64" s="6" t="s">
        <v>5</v>
      </c>
      <c r="C64">
        <f t="shared" si="5"/>
        <v>530.55555555555554</v>
      </c>
      <c r="D64">
        <f t="shared" si="2"/>
        <v>-50.555555555555543</v>
      </c>
      <c r="E64">
        <f t="shared" si="3"/>
        <v>2555.8641975308628</v>
      </c>
    </row>
    <row r="65" spans="1:5" x14ac:dyDescent="0.25">
      <c r="A65" s="6">
        <v>480</v>
      </c>
      <c r="B65" s="6" t="s">
        <v>5</v>
      </c>
      <c r="C65">
        <f t="shared" si="5"/>
        <v>530.55555555555554</v>
      </c>
      <c r="D65">
        <f t="shared" si="2"/>
        <v>-50.555555555555543</v>
      </c>
      <c r="E65">
        <f t="shared" si="3"/>
        <v>2555.8641975308628</v>
      </c>
    </row>
    <row r="66" spans="1:5" x14ac:dyDescent="0.25">
      <c r="A66" s="6">
        <v>310</v>
      </c>
      <c r="B66" s="6" t="s">
        <v>5</v>
      </c>
      <c r="C66">
        <f t="shared" si="5"/>
        <v>530.55555555555554</v>
      </c>
      <c r="D66">
        <f t="shared" si="2"/>
        <v>-220.55555555555554</v>
      </c>
      <c r="E66">
        <f t="shared" si="3"/>
        <v>48644.753086419747</v>
      </c>
    </row>
    <row r="67" spans="1:5" x14ac:dyDescent="0.25">
      <c r="A67" s="6">
        <v>630</v>
      </c>
      <c r="B67" s="6" t="s">
        <v>5</v>
      </c>
      <c r="C67">
        <f t="shared" si="5"/>
        <v>530.55555555555554</v>
      </c>
      <c r="D67">
        <f t="shared" si="2"/>
        <v>99.444444444444457</v>
      </c>
      <c r="E67">
        <f t="shared" si="3"/>
        <v>9889.1975308641995</v>
      </c>
    </row>
    <row r="68" spans="1:5" x14ac:dyDescent="0.25">
      <c r="A68" s="8"/>
      <c r="B68" s="8"/>
      <c r="C68" s="12"/>
      <c r="D68" s="12"/>
      <c r="E68" s="12"/>
    </row>
    <row r="69" spans="1:5" x14ac:dyDescent="0.25">
      <c r="A69" s="8"/>
      <c r="B69" s="8"/>
      <c r="C69" s="12"/>
      <c r="D69" s="12"/>
      <c r="E69" s="12"/>
    </row>
    <row r="70" spans="1:5" x14ac:dyDescent="0.25">
      <c r="A70" s="8"/>
      <c r="B70" s="8"/>
      <c r="C70" s="12"/>
      <c r="D70" s="12"/>
      <c r="E70" s="12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H21" sqref="H21"/>
    </sheetView>
  </sheetViews>
  <sheetFormatPr baseColWidth="10" defaultRowHeight="15" x14ac:dyDescent="0.25"/>
  <cols>
    <col min="1" max="1" width="31.7109375" customWidth="1"/>
    <col min="3" max="3" width="35.7109375" customWidth="1"/>
    <col min="7" max="7" width="7.42578125" customWidth="1"/>
    <col min="8" max="8" width="17" customWidth="1"/>
    <col min="10" max="10" width="18.7109375" customWidth="1"/>
    <col min="11" max="11" width="17" customWidth="1"/>
  </cols>
  <sheetData>
    <row r="1" spans="1:11" ht="21" x14ac:dyDescent="0.35">
      <c r="A1" s="3" t="s">
        <v>0</v>
      </c>
      <c r="H1" s="1" t="s">
        <v>9</v>
      </c>
      <c r="I1" s="1" t="s">
        <v>13</v>
      </c>
      <c r="J1" s="1" t="s">
        <v>14</v>
      </c>
      <c r="K1" s="1" t="s">
        <v>18</v>
      </c>
    </row>
    <row r="2" spans="1:11" x14ac:dyDescent="0.25">
      <c r="A2" t="s">
        <v>28</v>
      </c>
      <c r="G2" s="1" t="s">
        <v>12</v>
      </c>
      <c r="H2">
        <f>AVERAGE(A5:A70)</f>
        <v>580.85714285714289</v>
      </c>
      <c r="I2">
        <f>COUNT(A5:A70)</f>
        <v>63</v>
      </c>
    </row>
    <row r="3" spans="1:11" ht="21" x14ac:dyDescent="0.35">
      <c r="A3" s="2" t="s">
        <v>1</v>
      </c>
      <c r="G3" s="1" t="s">
        <v>4</v>
      </c>
      <c r="H3">
        <f>C5</f>
        <v>648.55555555555554</v>
      </c>
      <c r="I3">
        <f>COUNT(A5:A22)</f>
        <v>18</v>
      </c>
      <c r="J3">
        <f>I3*(H3-$H$2)^2</f>
        <v>82495.351473922798</v>
      </c>
      <c r="K3">
        <f>SUM(E5:E22)</f>
        <v>246900.44444444444</v>
      </c>
    </row>
    <row r="4" spans="1:11" ht="41.25" customHeight="1" x14ac:dyDescent="0.25">
      <c r="A4" s="5" t="s">
        <v>2</v>
      </c>
      <c r="B4" s="5" t="s">
        <v>3</v>
      </c>
      <c r="C4" s="4" t="s">
        <v>7</v>
      </c>
      <c r="D4" s="1" t="s">
        <v>8</v>
      </c>
      <c r="E4" s="1" t="s">
        <v>19</v>
      </c>
      <c r="F4" s="1"/>
      <c r="G4" s="1" t="s">
        <v>6</v>
      </c>
      <c r="H4">
        <f>C27</f>
        <v>569.25925925925924</v>
      </c>
      <c r="I4">
        <f>COUNT(A23:A49)</f>
        <v>27</v>
      </c>
      <c r="J4">
        <f t="shared" ref="J4:J5" si="0">I4*(H4-$H$2)^2</f>
        <v>3631.7944066515829</v>
      </c>
      <c r="K4">
        <f>SUM(E23:E49)</f>
        <v>154185.18518518517</v>
      </c>
    </row>
    <row r="5" spans="1:11" x14ac:dyDescent="0.25">
      <c r="A5" s="6">
        <v>850</v>
      </c>
      <c r="B5" s="6" t="s">
        <v>4</v>
      </c>
      <c r="C5">
        <f>AVERAGE($A$5:$A$22)</f>
        <v>648.55555555555554</v>
      </c>
      <c r="D5">
        <f>A5-C5</f>
        <v>201.44444444444446</v>
      </c>
      <c r="E5">
        <f>D5*D5</f>
        <v>40579.864197530871</v>
      </c>
      <c r="G5" s="1" t="s">
        <v>5</v>
      </c>
      <c r="H5">
        <f>C57</f>
        <v>530.55555555555554</v>
      </c>
      <c r="I5">
        <f>I2-I3-I4</f>
        <v>18</v>
      </c>
      <c r="J5">
        <f t="shared" si="0"/>
        <v>45544.494331065842</v>
      </c>
      <c r="K5">
        <f>SUM(E50:E70)</f>
        <v>192694.44444444444</v>
      </c>
    </row>
    <row r="6" spans="1:11" x14ac:dyDescent="0.25">
      <c r="A6" s="6">
        <v>800</v>
      </c>
      <c r="B6" s="6" t="s">
        <v>4</v>
      </c>
      <c r="C6">
        <f t="shared" ref="C6:C22" si="1">AVERAGE($A$5:$A$22)</f>
        <v>648.55555555555554</v>
      </c>
      <c r="D6">
        <f t="shared" ref="D6:D67" si="2">A6-C6</f>
        <v>151.44444444444446</v>
      </c>
      <c r="E6">
        <f t="shared" ref="E6:E67" si="3">D6*D6</f>
        <v>22935.419753086422</v>
      </c>
    </row>
    <row r="7" spans="1:11" x14ac:dyDescent="0.25">
      <c r="A7" s="6">
        <v>780</v>
      </c>
      <c r="B7" s="6" t="s">
        <v>4</v>
      </c>
      <c r="C7">
        <f t="shared" si="1"/>
        <v>648.55555555555554</v>
      </c>
      <c r="D7">
        <f t="shared" si="2"/>
        <v>131.44444444444446</v>
      </c>
      <c r="E7">
        <f t="shared" si="3"/>
        <v>17277.641975308645</v>
      </c>
      <c r="G7" s="1"/>
      <c r="H7" s="1" t="s">
        <v>15</v>
      </c>
      <c r="I7" s="1" t="s">
        <v>16</v>
      </c>
      <c r="J7" s="1" t="s">
        <v>17</v>
      </c>
      <c r="K7" s="1" t="s">
        <v>20</v>
      </c>
    </row>
    <row r="8" spans="1:11" x14ac:dyDescent="0.25">
      <c r="A8" s="6">
        <v>580</v>
      </c>
      <c r="B8" s="6" t="s">
        <v>4</v>
      </c>
      <c r="C8">
        <f t="shared" si="1"/>
        <v>648.55555555555554</v>
      </c>
      <c r="D8">
        <f t="shared" si="2"/>
        <v>-68.555555555555543</v>
      </c>
      <c r="E8">
        <f t="shared" si="3"/>
        <v>4699.8641975308628</v>
      </c>
      <c r="G8" s="1" t="s">
        <v>10</v>
      </c>
      <c r="H8">
        <f>SUM(J3:J5)</f>
        <v>131671.64021164022</v>
      </c>
      <c r="I8">
        <f>3-1</f>
        <v>2</v>
      </c>
      <c r="J8">
        <f>H8/I8</f>
        <v>65835.820105820108</v>
      </c>
      <c r="K8">
        <f>J8/J9</f>
        <v>6.6525459152683277</v>
      </c>
    </row>
    <row r="9" spans="1:11" x14ac:dyDescent="0.25">
      <c r="A9" s="6">
        <v>587</v>
      </c>
      <c r="B9" s="6" t="s">
        <v>4</v>
      </c>
      <c r="C9">
        <f t="shared" si="1"/>
        <v>648.55555555555554</v>
      </c>
      <c r="D9">
        <f t="shared" si="2"/>
        <v>-61.555555555555543</v>
      </c>
      <c r="E9">
        <f t="shared" si="3"/>
        <v>3789.086419753085</v>
      </c>
      <c r="G9" s="1" t="s">
        <v>11</v>
      </c>
      <c r="H9">
        <f>SUM(K3:K5)</f>
        <v>593780.07407407404</v>
      </c>
      <c r="I9">
        <f>I2-3</f>
        <v>60</v>
      </c>
      <c r="J9">
        <f>H9/I9</f>
        <v>9896.3345679012345</v>
      </c>
    </row>
    <row r="10" spans="1:11" x14ac:dyDescent="0.25">
      <c r="A10" s="6">
        <v>800</v>
      </c>
      <c r="B10" s="6" t="s">
        <v>4</v>
      </c>
      <c r="C10">
        <f t="shared" si="1"/>
        <v>648.55555555555554</v>
      </c>
      <c r="D10">
        <f t="shared" si="2"/>
        <v>151.44444444444446</v>
      </c>
      <c r="E10">
        <f t="shared" si="3"/>
        <v>22935.419753086422</v>
      </c>
      <c r="G10" s="1" t="s">
        <v>26</v>
      </c>
      <c r="H10">
        <f>SUM(H8:H9)</f>
        <v>725451.71428571432</v>
      </c>
    </row>
    <row r="11" spans="1:11" x14ac:dyDescent="0.25">
      <c r="A11" s="6">
        <v>830</v>
      </c>
      <c r="B11" s="6" t="s">
        <v>4</v>
      </c>
      <c r="C11">
        <f t="shared" si="1"/>
        <v>648.55555555555554</v>
      </c>
      <c r="D11">
        <f t="shared" si="2"/>
        <v>181.44444444444446</v>
      </c>
      <c r="E11">
        <f t="shared" si="3"/>
        <v>32922.08641975309</v>
      </c>
      <c r="G11" s="1" t="s">
        <v>27</v>
      </c>
      <c r="H11" s="13">
        <f>H8/H10</f>
        <v>0.18150296927933404</v>
      </c>
    </row>
    <row r="12" spans="1:11" ht="18.75" x14ac:dyDescent="0.3">
      <c r="A12" s="6">
        <v>490</v>
      </c>
      <c r="B12" s="6" t="s">
        <v>4</v>
      </c>
      <c r="C12">
        <f t="shared" si="1"/>
        <v>648.55555555555554</v>
      </c>
      <c r="D12">
        <f t="shared" si="2"/>
        <v>-158.55555555555554</v>
      </c>
      <c r="E12">
        <f t="shared" si="3"/>
        <v>25139.86419753086</v>
      </c>
      <c r="J12" s="7"/>
    </row>
    <row r="13" spans="1:11" x14ac:dyDescent="0.25">
      <c r="A13" s="6">
        <v>560</v>
      </c>
      <c r="B13" s="6" t="s">
        <v>4</v>
      </c>
      <c r="C13">
        <f t="shared" si="1"/>
        <v>648.55555555555554</v>
      </c>
      <c r="D13">
        <f t="shared" si="2"/>
        <v>-88.555555555555543</v>
      </c>
      <c r="E13">
        <f t="shared" si="3"/>
        <v>7842.0864197530846</v>
      </c>
    </row>
    <row r="14" spans="1:11" x14ac:dyDescent="0.25">
      <c r="A14" s="6">
        <v>680</v>
      </c>
      <c r="B14" s="6" t="s">
        <v>4</v>
      </c>
      <c r="C14">
        <f t="shared" si="1"/>
        <v>648.55555555555554</v>
      </c>
      <c r="D14">
        <f t="shared" si="2"/>
        <v>31.444444444444457</v>
      </c>
      <c r="E14">
        <f t="shared" si="3"/>
        <v>988.75308641975391</v>
      </c>
    </row>
    <row r="15" spans="1:11" x14ac:dyDescent="0.25">
      <c r="A15" s="6">
        <v>580</v>
      </c>
      <c r="B15" s="6" t="s">
        <v>4</v>
      </c>
      <c r="C15">
        <f t="shared" si="1"/>
        <v>648.55555555555554</v>
      </c>
      <c r="D15">
        <f t="shared" si="2"/>
        <v>-68.555555555555543</v>
      </c>
      <c r="E15">
        <f t="shared" si="3"/>
        <v>4699.8641975308628</v>
      </c>
    </row>
    <row r="16" spans="1:11" x14ac:dyDescent="0.25">
      <c r="A16" s="6">
        <v>587</v>
      </c>
      <c r="B16" s="6" t="s">
        <v>4</v>
      </c>
      <c r="C16">
        <f t="shared" si="1"/>
        <v>648.55555555555554</v>
      </c>
      <c r="D16">
        <f t="shared" si="2"/>
        <v>-61.555555555555543</v>
      </c>
      <c r="E16">
        <f t="shared" si="3"/>
        <v>3789.086419753085</v>
      </c>
    </row>
    <row r="17" spans="1:5" x14ac:dyDescent="0.25">
      <c r="A17" s="6">
        <v>570</v>
      </c>
      <c r="B17" s="6" t="s">
        <v>4</v>
      </c>
      <c r="C17">
        <f t="shared" si="1"/>
        <v>648.55555555555554</v>
      </c>
      <c r="D17">
        <f t="shared" si="2"/>
        <v>-78.555555555555543</v>
      </c>
      <c r="E17">
        <f t="shared" si="3"/>
        <v>6170.9753086419732</v>
      </c>
    </row>
    <row r="18" spans="1:5" x14ac:dyDescent="0.25">
      <c r="A18" s="6">
        <v>530</v>
      </c>
      <c r="B18" s="6" t="s">
        <v>4</v>
      </c>
      <c r="C18">
        <f t="shared" si="1"/>
        <v>648.55555555555554</v>
      </c>
      <c r="D18">
        <f t="shared" si="2"/>
        <v>-118.55555555555554</v>
      </c>
      <c r="E18">
        <f t="shared" si="3"/>
        <v>14055.419753086417</v>
      </c>
    </row>
    <row r="19" spans="1:5" x14ac:dyDescent="0.25">
      <c r="A19" s="6">
        <v>490</v>
      </c>
      <c r="B19" s="6" t="s">
        <v>4</v>
      </c>
      <c r="C19">
        <f t="shared" si="1"/>
        <v>648.55555555555554</v>
      </c>
      <c r="D19">
        <f t="shared" si="2"/>
        <v>-158.55555555555554</v>
      </c>
      <c r="E19">
        <f t="shared" si="3"/>
        <v>25139.86419753086</v>
      </c>
    </row>
    <row r="20" spans="1:5" x14ac:dyDescent="0.25">
      <c r="A20" s="6">
        <v>560</v>
      </c>
      <c r="B20" s="6" t="s">
        <v>4</v>
      </c>
      <c r="C20">
        <f t="shared" si="1"/>
        <v>648.55555555555554</v>
      </c>
      <c r="D20">
        <f t="shared" si="2"/>
        <v>-88.555555555555543</v>
      </c>
      <c r="E20">
        <f t="shared" si="3"/>
        <v>7842.0864197530846</v>
      </c>
    </row>
    <row r="21" spans="1:5" x14ac:dyDescent="0.25">
      <c r="A21" s="6">
        <v>680</v>
      </c>
      <c r="B21" s="6" t="s">
        <v>4</v>
      </c>
      <c r="C21">
        <f t="shared" si="1"/>
        <v>648.55555555555554</v>
      </c>
      <c r="D21">
        <f t="shared" si="2"/>
        <v>31.444444444444457</v>
      </c>
      <c r="E21">
        <f t="shared" si="3"/>
        <v>988.75308641975391</v>
      </c>
    </row>
    <row r="22" spans="1:5" x14ac:dyDescent="0.25">
      <c r="A22" s="6">
        <v>720</v>
      </c>
      <c r="B22" s="6" t="s">
        <v>4</v>
      </c>
      <c r="C22">
        <f t="shared" si="1"/>
        <v>648.55555555555554</v>
      </c>
      <c r="D22">
        <f t="shared" si="2"/>
        <v>71.444444444444457</v>
      </c>
      <c r="E22">
        <f t="shared" si="3"/>
        <v>5104.3086419753108</v>
      </c>
    </row>
    <row r="23" spans="1:5" x14ac:dyDescent="0.25">
      <c r="A23" s="6">
        <v>730</v>
      </c>
      <c r="B23" s="6" t="s">
        <v>6</v>
      </c>
      <c r="C23">
        <f>AVERAGE($A$23:$A$49)</f>
        <v>569.25925925925924</v>
      </c>
      <c r="D23">
        <f t="shared" si="2"/>
        <v>160.74074074074076</v>
      </c>
      <c r="E23">
        <f t="shared" si="3"/>
        <v>25837.585733882035</v>
      </c>
    </row>
    <row r="24" spans="1:5" x14ac:dyDescent="0.25">
      <c r="A24" s="6">
        <v>700</v>
      </c>
      <c r="B24" s="6" t="s">
        <v>6</v>
      </c>
      <c r="C24">
        <f t="shared" ref="C24:C49" si="4">AVERAGE($A$23:$A$49)</f>
        <v>569.25925925925924</v>
      </c>
      <c r="D24">
        <f t="shared" si="2"/>
        <v>130.74074074074076</v>
      </c>
      <c r="E24">
        <f t="shared" si="3"/>
        <v>17093.14128943759</v>
      </c>
    </row>
    <row r="25" spans="1:5" x14ac:dyDescent="0.25">
      <c r="A25" s="6">
        <v>680</v>
      </c>
      <c r="B25" s="6" t="s">
        <v>6</v>
      </c>
      <c r="C25">
        <f t="shared" si="4"/>
        <v>569.25925925925924</v>
      </c>
      <c r="D25">
        <f t="shared" si="2"/>
        <v>110.74074074074076</v>
      </c>
      <c r="E25">
        <f t="shared" si="3"/>
        <v>12263.51165980796</v>
      </c>
    </row>
    <row r="26" spans="1:5" x14ac:dyDescent="0.25">
      <c r="A26" s="6">
        <v>630</v>
      </c>
      <c r="B26" s="6" t="s">
        <v>6</v>
      </c>
      <c r="C26">
        <f t="shared" si="4"/>
        <v>569.25925925925924</v>
      </c>
      <c r="D26">
        <f t="shared" si="2"/>
        <v>60.740740740740762</v>
      </c>
      <c r="E26">
        <f t="shared" si="3"/>
        <v>3689.4375857338846</v>
      </c>
    </row>
    <row r="27" spans="1:5" x14ac:dyDescent="0.25">
      <c r="A27" s="6">
        <v>580</v>
      </c>
      <c r="B27" s="6" t="s">
        <v>6</v>
      </c>
      <c r="C27">
        <f t="shared" si="4"/>
        <v>569.25925925925924</v>
      </c>
      <c r="D27">
        <f t="shared" si="2"/>
        <v>10.740740740740762</v>
      </c>
      <c r="E27">
        <f t="shared" si="3"/>
        <v>115.36351165980841</v>
      </c>
    </row>
    <row r="28" spans="1:5" x14ac:dyDescent="0.25">
      <c r="A28" s="6">
        <v>570</v>
      </c>
      <c r="B28" s="6" t="s">
        <v>6</v>
      </c>
      <c r="C28">
        <f t="shared" si="4"/>
        <v>569.25925925925924</v>
      </c>
      <c r="D28">
        <f t="shared" si="2"/>
        <v>0.74074074074076179</v>
      </c>
      <c r="E28">
        <f t="shared" si="3"/>
        <v>0.54869684499317251</v>
      </c>
    </row>
    <row r="29" spans="1:5" x14ac:dyDescent="0.25">
      <c r="A29" s="6">
        <v>540</v>
      </c>
      <c r="B29" s="6" t="s">
        <v>6</v>
      </c>
      <c r="C29">
        <f t="shared" si="4"/>
        <v>569.25925925925924</v>
      </c>
      <c r="D29">
        <f t="shared" si="2"/>
        <v>-29.259259259259238</v>
      </c>
      <c r="E29">
        <f t="shared" si="3"/>
        <v>856.10425240054747</v>
      </c>
    </row>
    <row r="30" spans="1:5" x14ac:dyDescent="0.25">
      <c r="A30" s="6">
        <v>530</v>
      </c>
      <c r="B30" s="6" t="s">
        <v>6</v>
      </c>
      <c r="C30">
        <f t="shared" si="4"/>
        <v>569.25925925925924</v>
      </c>
      <c r="D30">
        <f t="shared" si="2"/>
        <v>-39.259259259259238</v>
      </c>
      <c r="E30">
        <f t="shared" si="3"/>
        <v>1541.2894375857322</v>
      </c>
    </row>
    <row r="31" spans="1:5" x14ac:dyDescent="0.25">
      <c r="A31" s="6">
        <v>500</v>
      </c>
      <c r="B31" s="6" t="s">
        <v>6</v>
      </c>
      <c r="C31">
        <f t="shared" si="4"/>
        <v>569.25925925925924</v>
      </c>
      <c r="D31">
        <f t="shared" si="2"/>
        <v>-69.259259259259238</v>
      </c>
      <c r="E31">
        <f t="shared" si="3"/>
        <v>4796.8449931412861</v>
      </c>
    </row>
    <row r="32" spans="1:5" x14ac:dyDescent="0.25">
      <c r="A32" s="6">
        <v>480</v>
      </c>
      <c r="B32" s="6" t="s">
        <v>6</v>
      </c>
      <c r="C32">
        <f t="shared" si="4"/>
        <v>569.25925925925924</v>
      </c>
      <c r="D32">
        <f t="shared" si="2"/>
        <v>-89.259259259259238</v>
      </c>
      <c r="E32">
        <f t="shared" si="3"/>
        <v>7967.2153635116556</v>
      </c>
    </row>
    <row r="33" spans="1:5" x14ac:dyDescent="0.25">
      <c r="A33" s="6">
        <v>480</v>
      </c>
      <c r="B33" s="6" t="s">
        <v>6</v>
      </c>
      <c r="C33">
        <f t="shared" si="4"/>
        <v>569.25925925925924</v>
      </c>
      <c r="D33">
        <f t="shared" si="2"/>
        <v>-89.259259259259238</v>
      </c>
      <c r="E33">
        <f t="shared" si="3"/>
        <v>7967.2153635116556</v>
      </c>
    </row>
    <row r="34" spans="1:5" x14ac:dyDescent="0.25">
      <c r="A34" s="6">
        <v>480</v>
      </c>
      <c r="B34" s="6" t="s">
        <v>6</v>
      </c>
      <c r="C34">
        <f t="shared" si="4"/>
        <v>569.25925925925924</v>
      </c>
      <c r="D34">
        <f t="shared" si="2"/>
        <v>-89.259259259259238</v>
      </c>
      <c r="E34">
        <f t="shared" si="3"/>
        <v>7967.2153635116556</v>
      </c>
    </row>
    <row r="35" spans="1:5" x14ac:dyDescent="0.25">
      <c r="A35" s="6">
        <v>680</v>
      </c>
      <c r="B35" s="6" t="s">
        <v>6</v>
      </c>
      <c r="C35">
        <f t="shared" si="4"/>
        <v>569.25925925925924</v>
      </c>
      <c r="D35">
        <f t="shared" si="2"/>
        <v>110.74074074074076</v>
      </c>
      <c r="E35">
        <f t="shared" si="3"/>
        <v>12263.51165980796</v>
      </c>
    </row>
    <row r="36" spans="1:5" x14ac:dyDescent="0.25">
      <c r="A36" s="6">
        <v>630</v>
      </c>
      <c r="B36" s="6" t="s">
        <v>6</v>
      </c>
      <c r="C36">
        <f t="shared" si="4"/>
        <v>569.25925925925924</v>
      </c>
      <c r="D36">
        <f t="shared" si="2"/>
        <v>60.740740740740762</v>
      </c>
      <c r="E36">
        <f t="shared" si="3"/>
        <v>3689.4375857338846</v>
      </c>
    </row>
    <row r="37" spans="1:5" x14ac:dyDescent="0.25">
      <c r="A37" s="6">
        <v>580</v>
      </c>
      <c r="B37" s="6" t="s">
        <v>6</v>
      </c>
      <c r="C37">
        <f t="shared" si="4"/>
        <v>569.25925925925924</v>
      </c>
      <c r="D37">
        <f t="shared" si="2"/>
        <v>10.740740740740762</v>
      </c>
      <c r="E37">
        <f t="shared" si="3"/>
        <v>115.36351165980841</v>
      </c>
    </row>
    <row r="38" spans="1:5" x14ac:dyDescent="0.25">
      <c r="A38" s="6">
        <v>570</v>
      </c>
      <c r="B38" s="6" t="s">
        <v>6</v>
      </c>
      <c r="C38">
        <f t="shared" si="4"/>
        <v>569.25925925925924</v>
      </c>
      <c r="D38">
        <f t="shared" si="2"/>
        <v>0.74074074074076179</v>
      </c>
      <c r="E38">
        <f t="shared" si="3"/>
        <v>0.54869684499317251</v>
      </c>
    </row>
    <row r="39" spans="1:5" x14ac:dyDescent="0.25">
      <c r="A39" s="6">
        <v>540</v>
      </c>
      <c r="B39" s="6" t="s">
        <v>6</v>
      </c>
      <c r="C39">
        <f t="shared" si="4"/>
        <v>569.25925925925924</v>
      </c>
      <c r="D39">
        <f t="shared" si="2"/>
        <v>-29.259259259259238</v>
      </c>
      <c r="E39">
        <f t="shared" si="3"/>
        <v>856.10425240054747</v>
      </c>
    </row>
    <row r="40" spans="1:5" x14ac:dyDescent="0.25">
      <c r="A40" s="6">
        <v>530</v>
      </c>
      <c r="B40" s="6" t="s">
        <v>6</v>
      </c>
      <c r="C40">
        <f t="shared" si="4"/>
        <v>569.25925925925924</v>
      </c>
      <c r="D40">
        <f t="shared" si="2"/>
        <v>-39.259259259259238</v>
      </c>
      <c r="E40">
        <f t="shared" si="3"/>
        <v>1541.2894375857322</v>
      </c>
    </row>
    <row r="41" spans="1:5" x14ac:dyDescent="0.25">
      <c r="A41" s="6">
        <v>500</v>
      </c>
      <c r="B41" s="6" t="s">
        <v>6</v>
      </c>
      <c r="C41">
        <f t="shared" si="4"/>
        <v>569.25925925925924</v>
      </c>
      <c r="D41">
        <f t="shared" si="2"/>
        <v>-69.259259259259238</v>
      </c>
      <c r="E41">
        <f t="shared" si="3"/>
        <v>4796.8449931412861</v>
      </c>
    </row>
    <row r="42" spans="1:5" x14ac:dyDescent="0.25">
      <c r="A42" s="6">
        <v>480</v>
      </c>
      <c r="B42" s="6" t="s">
        <v>6</v>
      </c>
      <c r="C42">
        <f t="shared" si="4"/>
        <v>569.25925925925924</v>
      </c>
      <c r="D42">
        <f t="shared" si="2"/>
        <v>-89.259259259259238</v>
      </c>
      <c r="E42">
        <f t="shared" si="3"/>
        <v>7967.2153635116556</v>
      </c>
    </row>
    <row r="43" spans="1:5" x14ac:dyDescent="0.25">
      <c r="A43" s="6">
        <v>480</v>
      </c>
      <c r="B43" s="6" t="s">
        <v>6</v>
      </c>
      <c r="C43">
        <f t="shared" si="4"/>
        <v>569.25925925925924</v>
      </c>
      <c r="D43">
        <f t="shared" si="2"/>
        <v>-89.259259259259238</v>
      </c>
      <c r="E43">
        <f t="shared" si="3"/>
        <v>7967.2153635116556</v>
      </c>
    </row>
    <row r="44" spans="1:5" x14ac:dyDescent="0.25">
      <c r="A44" s="6">
        <v>480</v>
      </c>
      <c r="B44" s="6" t="s">
        <v>6</v>
      </c>
      <c r="C44">
        <f t="shared" si="4"/>
        <v>569.25925925925924</v>
      </c>
      <c r="D44">
        <f t="shared" si="2"/>
        <v>-89.259259259259238</v>
      </c>
      <c r="E44">
        <f t="shared" si="3"/>
        <v>7967.2153635116556</v>
      </c>
    </row>
    <row r="45" spans="1:5" x14ac:dyDescent="0.25">
      <c r="A45" s="6">
        <v>680</v>
      </c>
      <c r="B45" s="6" t="s">
        <v>6</v>
      </c>
      <c r="C45">
        <f t="shared" si="4"/>
        <v>569.25925925925924</v>
      </c>
      <c r="D45">
        <f t="shared" si="2"/>
        <v>110.74074074074076</v>
      </c>
      <c r="E45">
        <f t="shared" si="3"/>
        <v>12263.51165980796</v>
      </c>
    </row>
    <row r="46" spans="1:5" x14ac:dyDescent="0.25">
      <c r="A46" s="6">
        <v>630</v>
      </c>
      <c r="B46" s="6" t="s">
        <v>6</v>
      </c>
      <c r="C46">
        <f t="shared" si="4"/>
        <v>569.25925925925924</v>
      </c>
      <c r="D46">
        <f t="shared" si="2"/>
        <v>60.740740740740762</v>
      </c>
      <c r="E46">
        <f t="shared" si="3"/>
        <v>3689.4375857338846</v>
      </c>
    </row>
    <row r="47" spans="1:5" x14ac:dyDescent="0.25">
      <c r="A47" s="6">
        <v>580</v>
      </c>
      <c r="B47" s="6" t="s">
        <v>6</v>
      </c>
      <c r="C47">
        <f t="shared" si="4"/>
        <v>569.25925925925924</v>
      </c>
      <c r="D47">
        <f t="shared" si="2"/>
        <v>10.740740740740762</v>
      </c>
      <c r="E47">
        <f t="shared" si="3"/>
        <v>115.36351165980841</v>
      </c>
    </row>
    <row r="48" spans="1:5" x14ac:dyDescent="0.25">
      <c r="A48" s="6">
        <v>570</v>
      </c>
      <c r="B48" s="6" t="s">
        <v>6</v>
      </c>
      <c r="C48">
        <f t="shared" si="4"/>
        <v>569.25925925925924</v>
      </c>
      <c r="D48">
        <f t="shared" si="2"/>
        <v>0.74074074074076179</v>
      </c>
      <c r="E48">
        <f t="shared" si="3"/>
        <v>0.54869684499317251</v>
      </c>
    </row>
    <row r="49" spans="1:5" x14ac:dyDescent="0.25">
      <c r="A49" s="6">
        <v>540</v>
      </c>
      <c r="B49" s="6" t="s">
        <v>6</v>
      </c>
      <c r="C49">
        <f t="shared" si="4"/>
        <v>569.25925925925924</v>
      </c>
      <c r="D49">
        <f t="shared" si="2"/>
        <v>-29.259259259259238</v>
      </c>
      <c r="E49">
        <f t="shared" si="3"/>
        <v>856.10425240054747</v>
      </c>
    </row>
    <row r="50" spans="1:5" x14ac:dyDescent="0.25">
      <c r="A50" s="6">
        <v>530</v>
      </c>
      <c r="B50" s="6" t="s">
        <v>5</v>
      </c>
      <c r="C50">
        <f>AVERAGE($A$50:$A$70)</f>
        <v>530.55555555555554</v>
      </c>
      <c r="D50">
        <f t="shared" si="2"/>
        <v>-0.55555555555554292</v>
      </c>
      <c r="E50">
        <f t="shared" si="3"/>
        <v>0.30864197530862791</v>
      </c>
    </row>
    <row r="51" spans="1:5" x14ac:dyDescent="0.25">
      <c r="A51" s="6">
        <v>500</v>
      </c>
      <c r="B51" s="6" t="s">
        <v>5</v>
      </c>
      <c r="C51">
        <f t="shared" ref="C51:C67" si="5">AVERAGE($A$50:$A$70)</f>
        <v>530.55555555555554</v>
      </c>
      <c r="D51">
        <f t="shared" si="2"/>
        <v>-30.555555555555543</v>
      </c>
      <c r="E51">
        <f t="shared" si="3"/>
        <v>933.64197530864124</v>
      </c>
    </row>
    <row r="52" spans="1:5" x14ac:dyDescent="0.25">
      <c r="A52" s="6">
        <v>480</v>
      </c>
      <c r="B52" s="6" t="s">
        <v>5</v>
      </c>
      <c r="C52">
        <f t="shared" si="5"/>
        <v>530.55555555555554</v>
      </c>
      <c r="D52">
        <f t="shared" si="2"/>
        <v>-50.555555555555543</v>
      </c>
      <c r="E52">
        <f t="shared" si="3"/>
        <v>2555.8641975308628</v>
      </c>
    </row>
    <row r="53" spans="1:5" x14ac:dyDescent="0.25">
      <c r="A53" s="6">
        <v>480</v>
      </c>
      <c r="B53" s="6" t="s">
        <v>5</v>
      </c>
      <c r="C53">
        <f t="shared" si="5"/>
        <v>530.55555555555554</v>
      </c>
      <c r="D53">
        <f t="shared" si="2"/>
        <v>-50.555555555555543</v>
      </c>
      <c r="E53">
        <f t="shared" si="3"/>
        <v>2555.8641975308628</v>
      </c>
    </row>
    <row r="54" spans="1:5" x14ac:dyDescent="0.25">
      <c r="A54" s="6">
        <v>480</v>
      </c>
      <c r="B54" s="6" t="s">
        <v>5</v>
      </c>
      <c r="C54">
        <f t="shared" si="5"/>
        <v>530.55555555555554</v>
      </c>
      <c r="D54">
        <f t="shared" si="2"/>
        <v>-50.555555555555543</v>
      </c>
      <c r="E54">
        <f t="shared" si="3"/>
        <v>2555.8641975308628</v>
      </c>
    </row>
    <row r="55" spans="1:5" x14ac:dyDescent="0.25">
      <c r="A55" s="6">
        <v>850</v>
      </c>
      <c r="B55" s="6" t="s">
        <v>5</v>
      </c>
      <c r="C55">
        <f t="shared" si="5"/>
        <v>530.55555555555554</v>
      </c>
      <c r="D55">
        <f t="shared" si="2"/>
        <v>319.44444444444446</v>
      </c>
      <c r="E55">
        <f t="shared" si="3"/>
        <v>102044.75308641976</v>
      </c>
    </row>
    <row r="56" spans="1:5" x14ac:dyDescent="0.25">
      <c r="A56" s="6">
        <v>630</v>
      </c>
      <c r="B56" s="6" t="s">
        <v>5</v>
      </c>
      <c r="C56">
        <f t="shared" si="5"/>
        <v>530.55555555555554</v>
      </c>
      <c r="D56">
        <f t="shared" si="2"/>
        <v>99.444444444444457</v>
      </c>
      <c r="E56">
        <f t="shared" si="3"/>
        <v>9889.1975308641995</v>
      </c>
    </row>
    <row r="57" spans="1:5" x14ac:dyDescent="0.25">
      <c r="A57" s="6">
        <v>500</v>
      </c>
      <c r="B57" s="6" t="s">
        <v>5</v>
      </c>
      <c r="C57">
        <f t="shared" si="5"/>
        <v>530.55555555555554</v>
      </c>
      <c r="D57">
        <f t="shared" si="2"/>
        <v>-30.555555555555543</v>
      </c>
      <c r="E57">
        <f t="shared" si="3"/>
        <v>933.64197530864124</v>
      </c>
    </row>
    <row r="58" spans="1:5" x14ac:dyDescent="0.25">
      <c r="A58" s="6">
        <v>580</v>
      </c>
      <c r="B58" s="6" t="s">
        <v>5</v>
      </c>
      <c r="C58">
        <f t="shared" si="5"/>
        <v>530.55555555555554</v>
      </c>
      <c r="D58">
        <f t="shared" si="2"/>
        <v>49.444444444444457</v>
      </c>
      <c r="E58">
        <f t="shared" si="3"/>
        <v>2444.7530864197543</v>
      </c>
    </row>
    <row r="59" spans="1:5" x14ac:dyDescent="0.25">
      <c r="A59" s="6">
        <v>570</v>
      </c>
      <c r="B59" s="6" t="s">
        <v>5</v>
      </c>
      <c r="C59">
        <f t="shared" si="5"/>
        <v>530.55555555555554</v>
      </c>
      <c r="D59">
        <f t="shared" si="2"/>
        <v>39.444444444444457</v>
      </c>
      <c r="E59">
        <f t="shared" si="3"/>
        <v>1555.8641975308651</v>
      </c>
    </row>
    <row r="60" spans="1:5" x14ac:dyDescent="0.25">
      <c r="A60" s="6">
        <v>540</v>
      </c>
      <c r="B60" s="6" t="s">
        <v>5</v>
      </c>
      <c r="C60">
        <f t="shared" si="5"/>
        <v>530.55555555555554</v>
      </c>
      <c r="D60">
        <f t="shared" si="2"/>
        <v>9.4444444444444571</v>
      </c>
      <c r="E60">
        <f t="shared" si="3"/>
        <v>89.197530864197773</v>
      </c>
    </row>
    <row r="61" spans="1:5" x14ac:dyDescent="0.25">
      <c r="A61" s="6">
        <v>530</v>
      </c>
      <c r="B61" s="6" t="s">
        <v>5</v>
      </c>
      <c r="C61">
        <f t="shared" si="5"/>
        <v>530.55555555555554</v>
      </c>
      <c r="D61">
        <f t="shared" si="2"/>
        <v>-0.55555555555554292</v>
      </c>
      <c r="E61">
        <f t="shared" si="3"/>
        <v>0.30864197530862791</v>
      </c>
    </row>
    <row r="62" spans="1:5" x14ac:dyDescent="0.25">
      <c r="A62" s="6">
        <v>500</v>
      </c>
      <c r="B62" s="6" t="s">
        <v>5</v>
      </c>
      <c r="C62">
        <f t="shared" si="5"/>
        <v>530.55555555555554</v>
      </c>
      <c r="D62">
        <f t="shared" si="2"/>
        <v>-30.555555555555543</v>
      </c>
      <c r="E62">
        <f t="shared" si="3"/>
        <v>933.64197530864124</v>
      </c>
    </row>
    <row r="63" spans="1:5" x14ac:dyDescent="0.25">
      <c r="A63" s="6">
        <v>480</v>
      </c>
      <c r="B63" s="6" t="s">
        <v>5</v>
      </c>
      <c r="C63">
        <f t="shared" si="5"/>
        <v>530.55555555555554</v>
      </c>
      <c r="D63">
        <f t="shared" si="2"/>
        <v>-50.555555555555543</v>
      </c>
      <c r="E63">
        <f t="shared" si="3"/>
        <v>2555.8641975308628</v>
      </c>
    </row>
    <row r="64" spans="1:5" x14ac:dyDescent="0.25">
      <c r="A64" s="6">
        <v>480</v>
      </c>
      <c r="B64" s="6" t="s">
        <v>5</v>
      </c>
      <c r="C64">
        <f t="shared" si="5"/>
        <v>530.55555555555554</v>
      </c>
      <c r="D64">
        <f t="shared" si="2"/>
        <v>-50.555555555555543</v>
      </c>
      <c r="E64">
        <f t="shared" si="3"/>
        <v>2555.8641975308628</v>
      </c>
    </row>
    <row r="65" spans="1:5" x14ac:dyDescent="0.25">
      <c r="A65" s="6">
        <v>480</v>
      </c>
      <c r="B65" s="6" t="s">
        <v>5</v>
      </c>
      <c r="C65">
        <f t="shared" si="5"/>
        <v>530.55555555555554</v>
      </c>
      <c r="D65">
        <f t="shared" si="2"/>
        <v>-50.555555555555543</v>
      </c>
      <c r="E65">
        <f t="shared" si="3"/>
        <v>2555.8641975308628</v>
      </c>
    </row>
    <row r="66" spans="1:5" x14ac:dyDescent="0.25">
      <c r="A66" s="6">
        <v>310</v>
      </c>
      <c r="B66" s="6" t="s">
        <v>5</v>
      </c>
      <c r="C66">
        <f t="shared" si="5"/>
        <v>530.55555555555554</v>
      </c>
      <c r="D66">
        <f t="shared" si="2"/>
        <v>-220.55555555555554</v>
      </c>
      <c r="E66">
        <f t="shared" si="3"/>
        <v>48644.753086419747</v>
      </c>
    </row>
    <row r="67" spans="1:5" x14ac:dyDescent="0.25">
      <c r="A67" s="6">
        <v>630</v>
      </c>
      <c r="B67" s="6" t="s">
        <v>5</v>
      </c>
      <c r="C67">
        <f t="shared" si="5"/>
        <v>530.55555555555554</v>
      </c>
      <c r="D67">
        <f t="shared" si="2"/>
        <v>99.444444444444457</v>
      </c>
      <c r="E67">
        <f t="shared" si="3"/>
        <v>9889.1975308641995</v>
      </c>
    </row>
    <row r="68" spans="1:5" x14ac:dyDescent="0.25">
      <c r="A68" s="8"/>
      <c r="B68" s="8"/>
      <c r="C68" s="12"/>
      <c r="D68" s="12"/>
      <c r="E68" s="12"/>
    </row>
    <row r="69" spans="1:5" x14ac:dyDescent="0.25">
      <c r="A69" s="8"/>
      <c r="B69" s="8"/>
      <c r="C69" s="12"/>
      <c r="D69" s="12"/>
      <c r="E69" s="12"/>
    </row>
    <row r="70" spans="1:5" x14ac:dyDescent="0.25">
      <c r="A70" s="8"/>
      <c r="B70" s="8"/>
      <c r="C70" s="12"/>
      <c r="D70" s="12"/>
      <c r="E70" s="12"/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topLeftCell="D1" workbookViewId="0">
      <selection activeCell="G17" sqref="G17"/>
    </sheetView>
  </sheetViews>
  <sheetFormatPr baseColWidth="10" defaultRowHeight="15" x14ac:dyDescent="0.25"/>
  <cols>
    <col min="1" max="1" width="31.7109375" customWidth="1"/>
    <col min="3" max="3" width="35.7109375" customWidth="1"/>
    <col min="7" max="7" width="7.42578125" customWidth="1"/>
    <col min="8" max="8" width="17" customWidth="1"/>
    <col min="10" max="10" width="18.7109375" customWidth="1"/>
    <col min="11" max="11" width="17" customWidth="1"/>
  </cols>
  <sheetData>
    <row r="1" spans="1:11" ht="21" x14ac:dyDescent="0.35">
      <c r="A1" s="3" t="s">
        <v>0</v>
      </c>
      <c r="H1" s="1" t="s">
        <v>9</v>
      </c>
      <c r="I1" s="1" t="s">
        <v>13</v>
      </c>
      <c r="J1" s="1" t="s">
        <v>14</v>
      </c>
      <c r="K1" s="1" t="s">
        <v>18</v>
      </c>
    </row>
    <row r="2" spans="1:11" x14ac:dyDescent="0.25">
      <c r="A2" t="s">
        <v>29</v>
      </c>
      <c r="G2" s="1" t="s">
        <v>12</v>
      </c>
      <c r="H2">
        <f>AVERAGE(A5:A70)</f>
        <v>580.85714285714289</v>
      </c>
      <c r="I2">
        <f>COUNT(A5:A70)</f>
        <v>63</v>
      </c>
    </row>
    <row r="3" spans="1:11" ht="21" x14ac:dyDescent="0.35">
      <c r="A3" s="2" t="s">
        <v>1</v>
      </c>
      <c r="G3" s="1" t="s">
        <v>4</v>
      </c>
      <c r="H3">
        <f>C5</f>
        <v>648.55555555555554</v>
      </c>
      <c r="I3">
        <f>COUNT(A5:A22)</f>
        <v>18</v>
      </c>
      <c r="J3">
        <f>I3*(H3-$H$2)^2</f>
        <v>82495.351473922798</v>
      </c>
      <c r="K3">
        <f>SUM(E5:E22)</f>
        <v>246900.44444444444</v>
      </c>
    </row>
    <row r="4" spans="1:11" ht="41.25" customHeight="1" x14ac:dyDescent="0.25">
      <c r="A4" s="5" t="s">
        <v>2</v>
      </c>
      <c r="B4" s="5" t="s">
        <v>3</v>
      </c>
      <c r="C4" s="4" t="s">
        <v>7</v>
      </c>
      <c r="D4" s="1" t="s">
        <v>8</v>
      </c>
      <c r="E4" s="1" t="s">
        <v>19</v>
      </c>
      <c r="F4" s="1"/>
      <c r="G4" s="1" t="s">
        <v>6</v>
      </c>
      <c r="H4">
        <f>C27</f>
        <v>569.25925925925924</v>
      </c>
      <c r="I4">
        <f>COUNT(A23:A49)</f>
        <v>27</v>
      </c>
      <c r="J4">
        <f t="shared" ref="J4:J5" si="0">I4*(H4-$H$2)^2</f>
        <v>3631.7944066515829</v>
      </c>
      <c r="K4">
        <f>SUM(E23:E49)</f>
        <v>154185.18518518517</v>
      </c>
    </row>
    <row r="5" spans="1:11" x14ac:dyDescent="0.25">
      <c r="A5" s="6">
        <v>850</v>
      </c>
      <c r="B5" s="6" t="s">
        <v>4</v>
      </c>
      <c r="C5">
        <f>AVERAGE($A$5:$A$22)</f>
        <v>648.55555555555554</v>
      </c>
      <c r="D5">
        <f>A5-C5</f>
        <v>201.44444444444446</v>
      </c>
      <c r="E5">
        <f>D5*D5</f>
        <v>40579.864197530871</v>
      </c>
      <c r="G5" s="1" t="s">
        <v>5</v>
      </c>
      <c r="H5">
        <f>C57</f>
        <v>530.55555555555554</v>
      </c>
      <c r="I5">
        <f>I2-I3-I4</f>
        <v>18</v>
      </c>
      <c r="J5">
        <f t="shared" si="0"/>
        <v>45544.494331065842</v>
      </c>
      <c r="K5">
        <f>SUM(E50:E70)</f>
        <v>192694.44444444444</v>
      </c>
    </row>
    <row r="6" spans="1:11" x14ac:dyDescent="0.25">
      <c r="A6" s="6">
        <v>800</v>
      </c>
      <c r="B6" s="6" t="s">
        <v>4</v>
      </c>
      <c r="C6">
        <f t="shared" ref="C6:C22" si="1">AVERAGE($A$5:$A$22)</f>
        <v>648.55555555555554</v>
      </c>
      <c r="D6">
        <f t="shared" ref="D6:D67" si="2">A6-C6</f>
        <v>151.44444444444446</v>
      </c>
      <c r="E6">
        <f t="shared" ref="E6:E67" si="3">D6*D6</f>
        <v>22935.419753086422</v>
      </c>
    </row>
    <row r="7" spans="1:11" x14ac:dyDescent="0.25">
      <c r="A7" s="6">
        <v>780</v>
      </c>
      <c r="B7" s="6" t="s">
        <v>4</v>
      </c>
      <c r="C7">
        <f t="shared" si="1"/>
        <v>648.55555555555554</v>
      </c>
      <c r="D7">
        <f t="shared" si="2"/>
        <v>131.44444444444446</v>
      </c>
      <c r="E7">
        <f t="shared" si="3"/>
        <v>17277.641975308645</v>
      </c>
      <c r="G7" s="1"/>
      <c r="H7" s="1" t="s">
        <v>15</v>
      </c>
      <c r="I7" s="1" t="s">
        <v>16</v>
      </c>
      <c r="J7" s="1" t="s">
        <v>17</v>
      </c>
      <c r="K7" s="1" t="s">
        <v>20</v>
      </c>
    </row>
    <row r="8" spans="1:11" x14ac:dyDescent="0.25">
      <c r="A8" s="6">
        <v>580</v>
      </c>
      <c r="B8" s="6" t="s">
        <v>4</v>
      </c>
      <c r="C8">
        <f t="shared" si="1"/>
        <v>648.55555555555554</v>
      </c>
      <c r="D8">
        <f t="shared" si="2"/>
        <v>-68.555555555555543</v>
      </c>
      <c r="E8">
        <f t="shared" si="3"/>
        <v>4699.8641975308628</v>
      </c>
      <c r="G8" s="1" t="s">
        <v>10</v>
      </c>
      <c r="H8">
        <f>SUM(J3:J5)</f>
        <v>131671.64021164022</v>
      </c>
      <c r="I8">
        <f>3-1</f>
        <v>2</v>
      </c>
      <c r="J8">
        <f>H8/I8</f>
        <v>65835.820105820108</v>
      </c>
      <c r="K8">
        <f>J8/J9</f>
        <v>6.6525459152683277</v>
      </c>
    </row>
    <row r="9" spans="1:11" x14ac:dyDescent="0.25">
      <c r="A9" s="6">
        <v>587</v>
      </c>
      <c r="B9" s="6" t="s">
        <v>4</v>
      </c>
      <c r="C9">
        <f t="shared" si="1"/>
        <v>648.55555555555554</v>
      </c>
      <c r="D9">
        <f t="shared" si="2"/>
        <v>-61.555555555555543</v>
      </c>
      <c r="E9">
        <f t="shared" si="3"/>
        <v>3789.086419753085</v>
      </c>
      <c r="G9" s="1" t="s">
        <v>11</v>
      </c>
      <c r="H9">
        <f>SUM(K3:K5)</f>
        <v>593780.07407407404</v>
      </c>
      <c r="I9">
        <f>I2-3</f>
        <v>60</v>
      </c>
      <c r="J9">
        <f>H9/I9</f>
        <v>9896.3345679012345</v>
      </c>
    </row>
    <row r="10" spans="1:11" x14ac:dyDescent="0.25">
      <c r="A10" s="6">
        <v>800</v>
      </c>
      <c r="B10" s="6" t="s">
        <v>4</v>
      </c>
      <c r="C10">
        <f t="shared" si="1"/>
        <v>648.55555555555554</v>
      </c>
      <c r="D10">
        <f t="shared" si="2"/>
        <v>151.44444444444446</v>
      </c>
      <c r="E10">
        <f t="shared" si="3"/>
        <v>22935.419753086422</v>
      </c>
      <c r="G10" s="1" t="s">
        <v>26</v>
      </c>
      <c r="H10">
        <f>SUM(H8:H9)</f>
        <v>725451.71428571432</v>
      </c>
    </row>
    <row r="11" spans="1:11" x14ac:dyDescent="0.25">
      <c r="A11" s="6">
        <v>830</v>
      </c>
      <c r="B11" s="6" t="s">
        <v>4</v>
      </c>
      <c r="C11">
        <f t="shared" si="1"/>
        <v>648.55555555555554</v>
      </c>
      <c r="D11">
        <f t="shared" si="2"/>
        <v>181.44444444444446</v>
      </c>
      <c r="E11">
        <f t="shared" si="3"/>
        <v>32922.08641975309</v>
      </c>
      <c r="G11" s="1" t="s">
        <v>27</v>
      </c>
      <c r="H11" s="13">
        <f>H8/H10</f>
        <v>0.18150296927933404</v>
      </c>
    </row>
    <row r="12" spans="1:11" ht="18.75" x14ac:dyDescent="0.3">
      <c r="A12" s="6">
        <v>490</v>
      </c>
      <c r="B12" s="6" t="s">
        <v>4</v>
      </c>
      <c r="C12">
        <f t="shared" si="1"/>
        <v>648.55555555555554</v>
      </c>
      <c r="D12">
        <f t="shared" si="2"/>
        <v>-158.55555555555554</v>
      </c>
      <c r="E12">
        <f t="shared" si="3"/>
        <v>25139.86419753086</v>
      </c>
      <c r="J12" s="7"/>
    </row>
    <row r="13" spans="1:11" x14ac:dyDescent="0.25">
      <c r="A13" s="6">
        <v>560</v>
      </c>
      <c r="B13" s="6" t="s">
        <v>4</v>
      </c>
      <c r="C13">
        <f t="shared" si="1"/>
        <v>648.55555555555554</v>
      </c>
      <c r="D13">
        <f t="shared" si="2"/>
        <v>-88.555555555555543</v>
      </c>
      <c r="E13">
        <f t="shared" si="3"/>
        <v>7842.0864197530846</v>
      </c>
      <c r="G13" s="1" t="s">
        <v>30</v>
      </c>
    </row>
    <row r="14" spans="1:11" x14ac:dyDescent="0.25">
      <c r="A14" s="6">
        <v>680</v>
      </c>
      <c r="B14" s="6" t="s">
        <v>4</v>
      </c>
      <c r="C14">
        <f t="shared" si="1"/>
        <v>648.55555555555554</v>
      </c>
      <c r="D14">
        <f t="shared" si="2"/>
        <v>31.444444444444457</v>
      </c>
      <c r="E14">
        <f t="shared" si="3"/>
        <v>988.75308641975391</v>
      </c>
      <c r="G14" s="1" t="s">
        <v>31</v>
      </c>
      <c r="H14">
        <f>H3-H5</f>
        <v>118</v>
      </c>
    </row>
    <row r="15" spans="1:11" x14ac:dyDescent="0.25">
      <c r="A15" s="6">
        <v>580</v>
      </c>
      <c r="B15" s="6" t="s">
        <v>4</v>
      </c>
      <c r="C15">
        <f t="shared" si="1"/>
        <v>648.55555555555554</v>
      </c>
      <c r="D15">
        <f t="shared" si="2"/>
        <v>-68.555555555555543</v>
      </c>
      <c r="E15">
        <f t="shared" si="3"/>
        <v>4699.8641975308628</v>
      </c>
      <c r="G15" s="1" t="s">
        <v>32</v>
      </c>
      <c r="H15">
        <f>SQRT(J9*(1/I3+1/I5))</f>
        <v>33.160107505356549</v>
      </c>
    </row>
    <row r="16" spans="1:11" x14ac:dyDescent="0.25">
      <c r="A16" s="6">
        <v>587</v>
      </c>
      <c r="B16" s="6" t="s">
        <v>4</v>
      </c>
      <c r="C16">
        <f t="shared" si="1"/>
        <v>648.55555555555554</v>
      </c>
      <c r="D16">
        <f t="shared" si="2"/>
        <v>-61.555555555555543</v>
      </c>
      <c r="E16">
        <f t="shared" si="3"/>
        <v>3789.086419753085</v>
      </c>
      <c r="G16" s="1" t="s">
        <v>33</v>
      </c>
      <c r="H16">
        <f>ABS(SQRT(2)*H14/H15)</f>
        <v>5.0324686170896324</v>
      </c>
    </row>
    <row r="17" spans="1:8" x14ac:dyDescent="0.25">
      <c r="A17" s="6">
        <v>570</v>
      </c>
      <c r="B17" s="6" t="s">
        <v>4</v>
      </c>
      <c r="C17">
        <f t="shared" si="1"/>
        <v>648.55555555555554</v>
      </c>
      <c r="D17">
        <f t="shared" si="2"/>
        <v>-78.555555555555543</v>
      </c>
      <c r="E17">
        <f t="shared" si="3"/>
        <v>6170.9753086419732</v>
      </c>
    </row>
    <row r="18" spans="1:8" x14ac:dyDescent="0.25">
      <c r="A18" s="6">
        <v>530</v>
      </c>
      <c r="B18" s="6" t="s">
        <v>4</v>
      </c>
      <c r="C18">
        <f t="shared" si="1"/>
        <v>648.55555555555554</v>
      </c>
      <c r="D18">
        <f t="shared" si="2"/>
        <v>-118.55555555555554</v>
      </c>
      <c r="E18">
        <f t="shared" si="3"/>
        <v>14055.419753086417</v>
      </c>
      <c r="G18" s="1" t="s">
        <v>34</v>
      </c>
    </row>
    <row r="19" spans="1:8" x14ac:dyDescent="0.25">
      <c r="A19" s="6">
        <v>490</v>
      </c>
      <c r="B19" s="6" t="s">
        <v>4</v>
      </c>
      <c r="C19">
        <f t="shared" si="1"/>
        <v>648.55555555555554</v>
      </c>
      <c r="D19">
        <f t="shared" si="2"/>
        <v>-158.55555555555554</v>
      </c>
      <c r="E19">
        <f t="shared" si="3"/>
        <v>25139.86419753086</v>
      </c>
      <c r="G19" s="1" t="s">
        <v>31</v>
      </c>
      <c r="H19">
        <f>H3-H4</f>
        <v>79.296296296296305</v>
      </c>
    </row>
    <row r="20" spans="1:8" x14ac:dyDescent="0.25">
      <c r="A20" s="6">
        <v>560</v>
      </c>
      <c r="B20" s="6" t="s">
        <v>4</v>
      </c>
      <c r="C20">
        <f t="shared" si="1"/>
        <v>648.55555555555554</v>
      </c>
      <c r="D20">
        <f t="shared" si="2"/>
        <v>-88.555555555555543</v>
      </c>
      <c r="E20">
        <f t="shared" si="3"/>
        <v>7842.0864197530846</v>
      </c>
      <c r="G20" s="1" t="s">
        <v>32</v>
      </c>
      <c r="H20">
        <f>SQRT(J9*(1/I3+1/I4))</f>
        <v>30.270898149966907</v>
      </c>
    </row>
    <row r="21" spans="1:8" x14ac:dyDescent="0.25">
      <c r="A21" s="6">
        <v>680</v>
      </c>
      <c r="B21" s="6" t="s">
        <v>4</v>
      </c>
      <c r="C21">
        <f t="shared" si="1"/>
        <v>648.55555555555554</v>
      </c>
      <c r="D21">
        <f t="shared" si="2"/>
        <v>31.444444444444457</v>
      </c>
      <c r="E21">
        <f t="shared" si="3"/>
        <v>988.75308641975391</v>
      </c>
      <c r="G21" s="1" t="s">
        <v>33</v>
      </c>
      <c r="H21">
        <f>ABS(SQRT(2)*H19/H20)</f>
        <v>3.7046108481026438</v>
      </c>
    </row>
    <row r="22" spans="1:8" x14ac:dyDescent="0.25">
      <c r="A22" s="6">
        <v>720</v>
      </c>
      <c r="B22" s="6" t="s">
        <v>4</v>
      </c>
      <c r="C22">
        <f t="shared" si="1"/>
        <v>648.55555555555554</v>
      </c>
      <c r="D22">
        <f t="shared" si="2"/>
        <v>71.444444444444457</v>
      </c>
      <c r="E22">
        <f t="shared" si="3"/>
        <v>5104.3086419753108</v>
      </c>
    </row>
    <row r="23" spans="1:8" x14ac:dyDescent="0.25">
      <c r="A23" s="6">
        <v>730</v>
      </c>
      <c r="B23" s="6" t="s">
        <v>6</v>
      </c>
      <c r="C23">
        <f>AVERAGE($A$23:$A$49)</f>
        <v>569.25925925925924</v>
      </c>
      <c r="D23">
        <f t="shared" si="2"/>
        <v>160.74074074074076</v>
      </c>
      <c r="E23">
        <f t="shared" si="3"/>
        <v>25837.585733882035</v>
      </c>
      <c r="G23" s="1" t="s">
        <v>35</v>
      </c>
    </row>
    <row r="24" spans="1:8" x14ac:dyDescent="0.25">
      <c r="A24" s="6">
        <v>700</v>
      </c>
      <c r="B24" s="6" t="s">
        <v>6</v>
      </c>
      <c r="C24">
        <f t="shared" ref="C24:C49" si="4">AVERAGE($A$23:$A$49)</f>
        <v>569.25925925925924</v>
      </c>
      <c r="D24">
        <f t="shared" si="2"/>
        <v>130.74074074074076</v>
      </c>
      <c r="E24">
        <f t="shared" si="3"/>
        <v>17093.14128943759</v>
      </c>
      <c r="G24" s="1" t="s">
        <v>31</v>
      </c>
      <c r="H24">
        <f>H4-H5</f>
        <v>38.703703703703695</v>
      </c>
    </row>
    <row r="25" spans="1:8" x14ac:dyDescent="0.25">
      <c r="A25" s="6">
        <v>680</v>
      </c>
      <c r="B25" s="6" t="s">
        <v>6</v>
      </c>
      <c r="C25">
        <f t="shared" si="4"/>
        <v>569.25925925925924</v>
      </c>
      <c r="D25">
        <f t="shared" si="2"/>
        <v>110.74074074074076</v>
      </c>
      <c r="E25">
        <f t="shared" si="3"/>
        <v>12263.51165980796</v>
      </c>
      <c r="G25" s="1" t="s">
        <v>32</v>
      </c>
      <c r="H25">
        <f>SQRT(J9*(1/I5+1/I4))</f>
        <v>30.270898149966907</v>
      </c>
    </row>
    <row r="26" spans="1:8" x14ac:dyDescent="0.25">
      <c r="A26" s="6">
        <v>630</v>
      </c>
      <c r="B26" s="6" t="s">
        <v>6</v>
      </c>
      <c r="C26">
        <f t="shared" si="4"/>
        <v>569.25925925925924</v>
      </c>
      <c r="D26">
        <f t="shared" si="2"/>
        <v>60.740740740740762</v>
      </c>
      <c r="E26">
        <f t="shared" si="3"/>
        <v>3689.4375857338846</v>
      </c>
      <c r="G26" s="1" t="s">
        <v>33</v>
      </c>
      <c r="H26">
        <f>ABS(SQRT(2)*H24/H25)</f>
        <v>1.8081823149309957</v>
      </c>
    </row>
    <row r="27" spans="1:8" x14ac:dyDescent="0.25">
      <c r="A27" s="6">
        <v>580</v>
      </c>
      <c r="B27" s="6" t="s">
        <v>6</v>
      </c>
      <c r="C27">
        <f t="shared" si="4"/>
        <v>569.25925925925924</v>
      </c>
      <c r="D27">
        <f t="shared" si="2"/>
        <v>10.740740740740762</v>
      </c>
      <c r="E27">
        <f t="shared" si="3"/>
        <v>115.36351165980841</v>
      </c>
    </row>
    <row r="28" spans="1:8" x14ac:dyDescent="0.25">
      <c r="A28" s="6">
        <v>570</v>
      </c>
      <c r="B28" s="6" t="s">
        <v>6</v>
      </c>
      <c r="C28">
        <f t="shared" si="4"/>
        <v>569.25925925925924</v>
      </c>
      <c r="D28">
        <f t="shared" si="2"/>
        <v>0.74074074074076179</v>
      </c>
      <c r="E28">
        <f t="shared" si="3"/>
        <v>0.54869684499317251</v>
      </c>
    </row>
    <row r="29" spans="1:8" x14ac:dyDescent="0.25">
      <c r="A29" s="6">
        <v>540</v>
      </c>
      <c r="B29" s="6" t="s">
        <v>6</v>
      </c>
      <c r="C29">
        <f t="shared" si="4"/>
        <v>569.25925925925924</v>
      </c>
      <c r="D29">
        <f t="shared" si="2"/>
        <v>-29.259259259259238</v>
      </c>
      <c r="E29">
        <f t="shared" si="3"/>
        <v>856.10425240054747</v>
      </c>
    </row>
    <row r="30" spans="1:8" x14ac:dyDescent="0.25">
      <c r="A30" s="6">
        <v>530</v>
      </c>
      <c r="B30" s="6" t="s">
        <v>6</v>
      </c>
      <c r="C30">
        <f t="shared" si="4"/>
        <v>569.25925925925924</v>
      </c>
      <c r="D30">
        <f t="shared" si="2"/>
        <v>-39.259259259259238</v>
      </c>
      <c r="E30">
        <f t="shared" si="3"/>
        <v>1541.2894375857322</v>
      </c>
    </row>
    <row r="31" spans="1:8" x14ac:dyDescent="0.25">
      <c r="A31" s="6">
        <v>500</v>
      </c>
      <c r="B31" s="6" t="s">
        <v>6</v>
      </c>
      <c r="C31">
        <f t="shared" si="4"/>
        <v>569.25925925925924</v>
      </c>
      <c r="D31">
        <f t="shared" si="2"/>
        <v>-69.259259259259238</v>
      </c>
      <c r="E31">
        <f t="shared" si="3"/>
        <v>4796.8449931412861</v>
      </c>
    </row>
    <row r="32" spans="1:8" x14ac:dyDescent="0.25">
      <c r="A32" s="6">
        <v>480</v>
      </c>
      <c r="B32" s="6" t="s">
        <v>6</v>
      </c>
      <c r="C32">
        <f t="shared" si="4"/>
        <v>569.25925925925924</v>
      </c>
      <c r="D32">
        <f t="shared" si="2"/>
        <v>-89.259259259259238</v>
      </c>
      <c r="E32">
        <f t="shared" si="3"/>
        <v>7967.2153635116556</v>
      </c>
    </row>
    <row r="33" spans="1:5" x14ac:dyDescent="0.25">
      <c r="A33" s="6">
        <v>480</v>
      </c>
      <c r="B33" s="6" t="s">
        <v>6</v>
      </c>
      <c r="C33">
        <f t="shared" si="4"/>
        <v>569.25925925925924</v>
      </c>
      <c r="D33">
        <f t="shared" si="2"/>
        <v>-89.259259259259238</v>
      </c>
      <c r="E33">
        <f t="shared" si="3"/>
        <v>7967.2153635116556</v>
      </c>
    </row>
    <row r="34" spans="1:5" x14ac:dyDescent="0.25">
      <c r="A34" s="6">
        <v>480</v>
      </c>
      <c r="B34" s="6" t="s">
        <v>6</v>
      </c>
      <c r="C34">
        <f t="shared" si="4"/>
        <v>569.25925925925924</v>
      </c>
      <c r="D34">
        <f t="shared" si="2"/>
        <v>-89.259259259259238</v>
      </c>
      <c r="E34">
        <f t="shared" si="3"/>
        <v>7967.2153635116556</v>
      </c>
    </row>
    <row r="35" spans="1:5" x14ac:dyDescent="0.25">
      <c r="A35" s="6">
        <v>680</v>
      </c>
      <c r="B35" s="6" t="s">
        <v>6</v>
      </c>
      <c r="C35">
        <f t="shared" si="4"/>
        <v>569.25925925925924</v>
      </c>
      <c r="D35">
        <f t="shared" si="2"/>
        <v>110.74074074074076</v>
      </c>
      <c r="E35">
        <f t="shared" si="3"/>
        <v>12263.51165980796</v>
      </c>
    </row>
    <row r="36" spans="1:5" x14ac:dyDescent="0.25">
      <c r="A36" s="6">
        <v>630</v>
      </c>
      <c r="B36" s="6" t="s">
        <v>6</v>
      </c>
      <c r="C36">
        <f t="shared" si="4"/>
        <v>569.25925925925924</v>
      </c>
      <c r="D36">
        <f t="shared" si="2"/>
        <v>60.740740740740762</v>
      </c>
      <c r="E36">
        <f t="shared" si="3"/>
        <v>3689.4375857338846</v>
      </c>
    </row>
    <row r="37" spans="1:5" x14ac:dyDescent="0.25">
      <c r="A37" s="6">
        <v>580</v>
      </c>
      <c r="B37" s="6" t="s">
        <v>6</v>
      </c>
      <c r="C37">
        <f t="shared" si="4"/>
        <v>569.25925925925924</v>
      </c>
      <c r="D37">
        <f t="shared" si="2"/>
        <v>10.740740740740762</v>
      </c>
      <c r="E37">
        <f t="shared" si="3"/>
        <v>115.36351165980841</v>
      </c>
    </row>
    <row r="38" spans="1:5" x14ac:dyDescent="0.25">
      <c r="A38" s="6">
        <v>570</v>
      </c>
      <c r="B38" s="6" t="s">
        <v>6</v>
      </c>
      <c r="C38">
        <f t="shared" si="4"/>
        <v>569.25925925925924</v>
      </c>
      <c r="D38">
        <f t="shared" si="2"/>
        <v>0.74074074074076179</v>
      </c>
      <c r="E38">
        <f t="shared" si="3"/>
        <v>0.54869684499317251</v>
      </c>
    </row>
    <row r="39" spans="1:5" x14ac:dyDescent="0.25">
      <c r="A39" s="6">
        <v>540</v>
      </c>
      <c r="B39" s="6" t="s">
        <v>6</v>
      </c>
      <c r="C39">
        <f t="shared" si="4"/>
        <v>569.25925925925924</v>
      </c>
      <c r="D39">
        <f t="shared" si="2"/>
        <v>-29.259259259259238</v>
      </c>
      <c r="E39">
        <f t="shared" si="3"/>
        <v>856.10425240054747</v>
      </c>
    </row>
    <row r="40" spans="1:5" x14ac:dyDescent="0.25">
      <c r="A40" s="6">
        <v>530</v>
      </c>
      <c r="B40" s="6" t="s">
        <v>6</v>
      </c>
      <c r="C40">
        <f t="shared" si="4"/>
        <v>569.25925925925924</v>
      </c>
      <c r="D40">
        <f t="shared" si="2"/>
        <v>-39.259259259259238</v>
      </c>
      <c r="E40">
        <f t="shared" si="3"/>
        <v>1541.2894375857322</v>
      </c>
    </row>
    <row r="41" spans="1:5" x14ac:dyDescent="0.25">
      <c r="A41" s="6">
        <v>500</v>
      </c>
      <c r="B41" s="6" t="s">
        <v>6</v>
      </c>
      <c r="C41">
        <f t="shared" si="4"/>
        <v>569.25925925925924</v>
      </c>
      <c r="D41">
        <f t="shared" si="2"/>
        <v>-69.259259259259238</v>
      </c>
      <c r="E41">
        <f t="shared" si="3"/>
        <v>4796.8449931412861</v>
      </c>
    </row>
    <row r="42" spans="1:5" x14ac:dyDescent="0.25">
      <c r="A42" s="6">
        <v>480</v>
      </c>
      <c r="B42" s="6" t="s">
        <v>6</v>
      </c>
      <c r="C42">
        <f t="shared" si="4"/>
        <v>569.25925925925924</v>
      </c>
      <c r="D42">
        <f t="shared" si="2"/>
        <v>-89.259259259259238</v>
      </c>
      <c r="E42">
        <f t="shared" si="3"/>
        <v>7967.2153635116556</v>
      </c>
    </row>
    <row r="43" spans="1:5" x14ac:dyDescent="0.25">
      <c r="A43" s="6">
        <v>480</v>
      </c>
      <c r="B43" s="6" t="s">
        <v>6</v>
      </c>
      <c r="C43">
        <f t="shared" si="4"/>
        <v>569.25925925925924</v>
      </c>
      <c r="D43">
        <f t="shared" si="2"/>
        <v>-89.259259259259238</v>
      </c>
      <c r="E43">
        <f t="shared" si="3"/>
        <v>7967.2153635116556</v>
      </c>
    </row>
    <row r="44" spans="1:5" x14ac:dyDescent="0.25">
      <c r="A44" s="6">
        <v>480</v>
      </c>
      <c r="B44" s="6" t="s">
        <v>6</v>
      </c>
      <c r="C44">
        <f t="shared" si="4"/>
        <v>569.25925925925924</v>
      </c>
      <c r="D44">
        <f t="shared" si="2"/>
        <v>-89.259259259259238</v>
      </c>
      <c r="E44">
        <f t="shared" si="3"/>
        <v>7967.2153635116556</v>
      </c>
    </row>
    <row r="45" spans="1:5" x14ac:dyDescent="0.25">
      <c r="A45" s="6">
        <v>680</v>
      </c>
      <c r="B45" s="6" t="s">
        <v>6</v>
      </c>
      <c r="C45">
        <f t="shared" si="4"/>
        <v>569.25925925925924</v>
      </c>
      <c r="D45">
        <f t="shared" si="2"/>
        <v>110.74074074074076</v>
      </c>
      <c r="E45">
        <f t="shared" si="3"/>
        <v>12263.51165980796</v>
      </c>
    </row>
    <row r="46" spans="1:5" x14ac:dyDescent="0.25">
      <c r="A46" s="6">
        <v>630</v>
      </c>
      <c r="B46" s="6" t="s">
        <v>6</v>
      </c>
      <c r="C46">
        <f t="shared" si="4"/>
        <v>569.25925925925924</v>
      </c>
      <c r="D46">
        <f t="shared" si="2"/>
        <v>60.740740740740762</v>
      </c>
      <c r="E46">
        <f t="shared" si="3"/>
        <v>3689.4375857338846</v>
      </c>
    </row>
    <row r="47" spans="1:5" x14ac:dyDescent="0.25">
      <c r="A47" s="6">
        <v>580</v>
      </c>
      <c r="B47" s="6" t="s">
        <v>6</v>
      </c>
      <c r="C47">
        <f t="shared" si="4"/>
        <v>569.25925925925924</v>
      </c>
      <c r="D47">
        <f t="shared" si="2"/>
        <v>10.740740740740762</v>
      </c>
      <c r="E47">
        <f t="shared" si="3"/>
        <v>115.36351165980841</v>
      </c>
    </row>
    <row r="48" spans="1:5" x14ac:dyDescent="0.25">
      <c r="A48" s="6">
        <v>570</v>
      </c>
      <c r="B48" s="6" t="s">
        <v>6</v>
      </c>
      <c r="C48">
        <f t="shared" si="4"/>
        <v>569.25925925925924</v>
      </c>
      <c r="D48">
        <f t="shared" si="2"/>
        <v>0.74074074074076179</v>
      </c>
      <c r="E48">
        <f t="shared" si="3"/>
        <v>0.54869684499317251</v>
      </c>
    </row>
    <row r="49" spans="1:5" x14ac:dyDescent="0.25">
      <c r="A49" s="6">
        <v>540</v>
      </c>
      <c r="B49" s="6" t="s">
        <v>6</v>
      </c>
      <c r="C49">
        <f t="shared" si="4"/>
        <v>569.25925925925924</v>
      </c>
      <c r="D49">
        <f t="shared" si="2"/>
        <v>-29.259259259259238</v>
      </c>
      <c r="E49">
        <f t="shared" si="3"/>
        <v>856.10425240054747</v>
      </c>
    </row>
    <row r="50" spans="1:5" x14ac:dyDescent="0.25">
      <c r="A50" s="6">
        <v>530</v>
      </c>
      <c r="B50" s="6" t="s">
        <v>5</v>
      </c>
      <c r="C50">
        <f>AVERAGE($A$50:$A$70)</f>
        <v>530.55555555555554</v>
      </c>
      <c r="D50">
        <f t="shared" si="2"/>
        <v>-0.55555555555554292</v>
      </c>
      <c r="E50">
        <f t="shared" si="3"/>
        <v>0.30864197530862791</v>
      </c>
    </row>
    <row r="51" spans="1:5" x14ac:dyDescent="0.25">
      <c r="A51" s="6">
        <v>500</v>
      </c>
      <c r="B51" s="6" t="s">
        <v>5</v>
      </c>
      <c r="C51">
        <f t="shared" ref="C51:C67" si="5">AVERAGE($A$50:$A$70)</f>
        <v>530.55555555555554</v>
      </c>
      <c r="D51">
        <f t="shared" si="2"/>
        <v>-30.555555555555543</v>
      </c>
      <c r="E51">
        <f t="shared" si="3"/>
        <v>933.64197530864124</v>
      </c>
    </row>
    <row r="52" spans="1:5" x14ac:dyDescent="0.25">
      <c r="A52" s="6">
        <v>480</v>
      </c>
      <c r="B52" s="6" t="s">
        <v>5</v>
      </c>
      <c r="C52">
        <f t="shared" si="5"/>
        <v>530.55555555555554</v>
      </c>
      <c r="D52">
        <f t="shared" si="2"/>
        <v>-50.555555555555543</v>
      </c>
      <c r="E52">
        <f t="shared" si="3"/>
        <v>2555.8641975308628</v>
      </c>
    </row>
    <row r="53" spans="1:5" x14ac:dyDescent="0.25">
      <c r="A53" s="6">
        <v>480</v>
      </c>
      <c r="B53" s="6" t="s">
        <v>5</v>
      </c>
      <c r="C53">
        <f t="shared" si="5"/>
        <v>530.55555555555554</v>
      </c>
      <c r="D53">
        <f t="shared" si="2"/>
        <v>-50.555555555555543</v>
      </c>
      <c r="E53">
        <f t="shared" si="3"/>
        <v>2555.8641975308628</v>
      </c>
    </row>
    <row r="54" spans="1:5" x14ac:dyDescent="0.25">
      <c r="A54" s="6">
        <v>480</v>
      </c>
      <c r="B54" s="6" t="s">
        <v>5</v>
      </c>
      <c r="C54">
        <f t="shared" si="5"/>
        <v>530.55555555555554</v>
      </c>
      <c r="D54">
        <f t="shared" si="2"/>
        <v>-50.555555555555543</v>
      </c>
      <c r="E54">
        <f t="shared" si="3"/>
        <v>2555.8641975308628</v>
      </c>
    </row>
    <row r="55" spans="1:5" x14ac:dyDescent="0.25">
      <c r="A55" s="6">
        <v>850</v>
      </c>
      <c r="B55" s="6" t="s">
        <v>5</v>
      </c>
      <c r="C55">
        <f t="shared" si="5"/>
        <v>530.55555555555554</v>
      </c>
      <c r="D55">
        <f t="shared" si="2"/>
        <v>319.44444444444446</v>
      </c>
      <c r="E55">
        <f t="shared" si="3"/>
        <v>102044.75308641976</v>
      </c>
    </row>
    <row r="56" spans="1:5" x14ac:dyDescent="0.25">
      <c r="A56" s="6">
        <v>630</v>
      </c>
      <c r="B56" s="6" t="s">
        <v>5</v>
      </c>
      <c r="C56">
        <f t="shared" si="5"/>
        <v>530.55555555555554</v>
      </c>
      <c r="D56">
        <f t="shared" si="2"/>
        <v>99.444444444444457</v>
      </c>
      <c r="E56">
        <f t="shared" si="3"/>
        <v>9889.1975308641995</v>
      </c>
    </row>
    <row r="57" spans="1:5" x14ac:dyDescent="0.25">
      <c r="A57" s="6">
        <v>500</v>
      </c>
      <c r="B57" s="6" t="s">
        <v>5</v>
      </c>
      <c r="C57">
        <f t="shared" si="5"/>
        <v>530.55555555555554</v>
      </c>
      <c r="D57">
        <f t="shared" si="2"/>
        <v>-30.555555555555543</v>
      </c>
      <c r="E57">
        <f t="shared" si="3"/>
        <v>933.64197530864124</v>
      </c>
    </row>
    <row r="58" spans="1:5" x14ac:dyDescent="0.25">
      <c r="A58" s="6">
        <v>580</v>
      </c>
      <c r="B58" s="6" t="s">
        <v>5</v>
      </c>
      <c r="C58">
        <f t="shared" si="5"/>
        <v>530.55555555555554</v>
      </c>
      <c r="D58">
        <f t="shared" si="2"/>
        <v>49.444444444444457</v>
      </c>
      <c r="E58">
        <f t="shared" si="3"/>
        <v>2444.7530864197543</v>
      </c>
    </row>
    <row r="59" spans="1:5" x14ac:dyDescent="0.25">
      <c r="A59" s="6">
        <v>570</v>
      </c>
      <c r="B59" s="6" t="s">
        <v>5</v>
      </c>
      <c r="C59">
        <f t="shared" si="5"/>
        <v>530.55555555555554</v>
      </c>
      <c r="D59">
        <f t="shared" si="2"/>
        <v>39.444444444444457</v>
      </c>
      <c r="E59">
        <f t="shared" si="3"/>
        <v>1555.8641975308651</v>
      </c>
    </row>
    <row r="60" spans="1:5" x14ac:dyDescent="0.25">
      <c r="A60" s="6">
        <v>540</v>
      </c>
      <c r="B60" s="6" t="s">
        <v>5</v>
      </c>
      <c r="C60">
        <f t="shared" si="5"/>
        <v>530.55555555555554</v>
      </c>
      <c r="D60">
        <f t="shared" si="2"/>
        <v>9.4444444444444571</v>
      </c>
      <c r="E60">
        <f t="shared" si="3"/>
        <v>89.197530864197773</v>
      </c>
    </row>
    <row r="61" spans="1:5" x14ac:dyDescent="0.25">
      <c r="A61" s="6">
        <v>530</v>
      </c>
      <c r="B61" s="6" t="s">
        <v>5</v>
      </c>
      <c r="C61">
        <f t="shared" si="5"/>
        <v>530.55555555555554</v>
      </c>
      <c r="D61">
        <f t="shared" si="2"/>
        <v>-0.55555555555554292</v>
      </c>
      <c r="E61">
        <f t="shared" si="3"/>
        <v>0.30864197530862791</v>
      </c>
    </row>
    <row r="62" spans="1:5" x14ac:dyDescent="0.25">
      <c r="A62" s="6">
        <v>500</v>
      </c>
      <c r="B62" s="6" t="s">
        <v>5</v>
      </c>
      <c r="C62">
        <f t="shared" si="5"/>
        <v>530.55555555555554</v>
      </c>
      <c r="D62">
        <f t="shared" si="2"/>
        <v>-30.555555555555543</v>
      </c>
      <c r="E62">
        <f t="shared" si="3"/>
        <v>933.64197530864124</v>
      </c>
    </row>
    <row r="63" spans="1:5" x14ac:dyDescent="0.25">
      <c r="A63" s="6">
        <v>480</v>
      </c>
      <c r="B63" s="6" t="s">
        <v>5</v>
      </c>
      <c r="C63">
        <f t="shared" si="5"/>
        <v>530.55555555555554</v>
      </c>
      <c r="D63">
        <f t="shared" si="2"/>
        <v>-50.555555555555543</v>
      </c>
      <c r="E63">
        <f t="shared" si="3"/>
        <v>2555.8641975308628</v>
      </c>
    </row>
    <row r="64" spans="1:5" x14ac:dyDescent="0.25">
      <c r="A64" s="6">
        <v>480</v>
      </c>
      <c r="B64" s="6" t="s">
        <v>5</v>
      </c>
      <c r="C64">
        <f t="shared" si="5"/>
        <v>530.55555555555554</v>
      </c>
      <c r="D64">
        <f t="shared" si="2"/>
        <v>-50.555555555555543</v>
      </c>
      <c r="E64">
        <f t="shared" si="3"/>
        <v>2555.8641975308628</v>
      </c>
    </row>
    <row r="65" spans="1:5" x14ac:dyDescent="0.25">
      <c r="A65" s="6">
        <v>480</v>
      </c>
      <c r="B65" s="6" t="s">
        <v>5</v>
      </c>
      <c r="C65">
        <f t="shared" si="5"/>
        <v>530.55555555555554</v>
      </c>
      <c r="D65">
        <f t="shared" si="2"/>
        <v>-50.555555555555543</v>
      </c>
      <c r="E65">
        <f t="shared" si="3"/>
        <v>2555.8641975308628</v>
      </c>
    </row>
    <row r="66" spans="1:5" x14ac:dyDescent="0.25">
      <c r="A66" s="6">
        <v>310</v>
      </c>
      <c r="B66" s="6" t="s">
        <v>5</v>
      </c>
      <c r="C66">
        <f t="shared" si="5"/>
        <v>530.55555555555554</v>
      </c>
      <c r="D66">
        <f t="shared" si="2"/>
        <v>-220.55555555555554</v>
      </c>
      <c r="E66">
        <f t="shared" si="3"/>
        <v>48644.753086419747</v>
      </c>
    </row>
    <row r="67" spans="1:5" x14ac:dyDescent="0.25">
      <c r="A67" s="6">
        <v>630</v>
      </c>
      <c r="B67" s="6" t="s">
        <v>5</v>
      </c>
      <c r="C67">
        <f t="shared" si="5"/>
        <v>530.55555555555554</v>
      </c>
      <c r="D67">
        <f t="shared" si="2"/>
        <v>99.444444444444457</v>
      </c>
      <c r="E67">
        <f t="shared" si="3"/>
        <v>9889.1975308641995</v>
      </c>
    </row>
    <row r="68" spans="1:5" x14ac:dyDescent="0.25">
      <c r="A68" s="8"/>
      <c r="B68" s="8"/>
      <c r="C68" s="12"/>
      <c r="D68" s="12"/>
      <c r="E68" s="12"/>
    </row>
    <row r="69" spans="1:5" x14ac:dyDescent="0.25">
      <c r="A69" s="8"/>
      <c r="B69" s="8"/>
      <c r="C69" s="12"/>
      <c r="D69" s="12"/>
      <c r="E69" s="12"/>
    </row>
    <row r="70" spans="1:5" x14ac:dyDescent="0.25">
      <c r="A70" s="8"/>
      <c r="B70" s="8"/>
      <c r="C70" s="12"/>
      <c r="D70" s="12"/>
      <c r="E70" s="1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Datos</vt:lpstr>
      <vt:lpstr>Paso 1</vt:lpstr>
      <vt:lpstr>Paso 2</vt:lpstr>
      <vt:lpstr>Paso 3</vt:lpstr>
      <vt:lpstr>Paso 4</vt:lpstr>
      <vt:lpstr>Paso 6</vt:lpstr>
      <vt:lpstr>Paso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Canals</dc:creator>
  <cp:lastModifiedBy>Catalina Canals</cp:lastModifiedBy>
  <dcterms:created xsi:type="dcterms:W3CDTF">2016-05-06T21:07:25Z</dcterms:created>
  <dcterms:modified xsi:type="dcterms:W3CDTF">2016-05-15T01:29:59Z</dcterms:modified>
</cp:coreProperties>
</file>