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workbookPr date1904="1"/>
  <bookViews>
    <workbookView xWindow="0" yWindow="40" windowWidth="15960" windowHeight="18080"/>
  </bookViews>
  <sheets>
    <sheet name="Export Summary" sheetId="1" r:id="rId4"/>
    <sheet name="Sheet 1 - Ejemplo S&amp;L cap. 3" sheetId="2" r:id="rId5"/>
    <sheet name="Sheet 1 - Table 1-1-1" sheetId="3" r:id="rId6"/>
    <sheet name="Sheet 1 - Table 1-1" sheetId="4" r:id="rId7"/>
    <sheet name="Sheet 1 - Table 1-1-1-1" sheetId="5" r:id="rId8"/>
    <sheet name="Sheet 1 - Drawings" sheetId="6" r:id="rId9"/>
  </sheets>
</workbook>
</file>

<file path=xl/sharedStrings.xml><?xml version="1.0" encoding="utf-8"?>
<sst xmlns="http://schemas.openxmlformats.org/spreadsheetml/2006/main" uniqueCount="30">
  <si>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</si>
  <si>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</si>
  <si>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</si>
  <si>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</si>
  <si>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Sheet 1</t>
  </si>
  <si>
    <t>Ejemplo S&amp;L cap. 3</t>
  </si>
  <si>
    <t>Sheet 1 - Ejemplo S&amp;L cap. 3</t>
  </si>
  <si>
    <t>L</t>
  </si>
  <si>
    <t>K</t>
  </si>
  <si>
    <t>pQ</t>
  </si>
  <si>
    <t>Q</t>
  </si>
  <si>
    <t>wL</t>
  </si>
  <si>
    <t>rK</t>
  </si>
  <si>
    <t>U</t>
  </si>
  <si>
    <t>QMeL</t>
  </si>
  <si>
    <t>QMgL</t>
  </si>
  <si>
    <t>pQMgL</t>
  </si>
  <si>
    <t>—</t>
  </si>
  <si>
    <t>Table 1-1-1</t>
  </si>
  <si>
    <t>Sheet 1 - Table 1-1-1</t>
  </si>
  <si>
    <t>Table 1-1</t>
  </si>
  <si>
    <t>Sheet 1 - Table 1-1</t>
  </si>
  <si>
    <t>w</t>
  </si>
  <si>
    <t>p</t>
  </si>
  <si>
    <t>r</t>
  </si>
  <si>
    <t>Table 1-1-1-1</t>
  </si>
  <si>
    <t>Sheet 1 - Table 1-1-1-1</t>
  </si>
  <si>
    <t>L*</t>
  </si>
  <si>
    <t>"All Drawings from the Sheet"</t>
  </si>
  <si>
    <t>Sheet 1 - Drawings</t>
  </si>
</sst>
</file>

<file path=xl/styles.xml><?xml version="1.0" encoding="utf-8"?>
<styleSheet xmlns="http://schemas.openxmlformats.org/spreadsheetml/2006/main">
  <numFmts count="5">
    <numFmt numFmtId="0" formatCode="General"/>
    <numFmt numFmtId="59" formatCode="0.0"/>
    <numFmt numFmtId="60" formatCode="&quot;$&quot;0"/>
    <numFmt numFmtId="61" formatCode="&quot;$&quot;0.00"/>
    <numFmt numFmtId="62" formatCode="&quot;$&quot;#,##0.00"/>
  </numFmts>
  <fonts count="6">
    <font>
      <sz val="10"/>
      <color indexed="8"/>
      <name val="Helvetica"/>
    </font>
    <font>
      <sz val="12"/>
      <color indexed="8"/>
      <name val="Helvetica"/>
    </font>
    <font>
      <sz val="14"/>
      <color indexed="8"/>
      <name val="Helvetica"/>
    </font>
    <font>
      <u val="single"/>
      <sz val="12"/>
      <color indexed="11"/>
      <name val="Helvetica"/>
    </font>
    <font>
      <b val="1"/>
      <sz val="10"/>
      <color indexed="8"/>
      <name val="Helvetica"/>
    </font>
    <font>
      <i val="1"/>
      <sz val="10"/>
      <color indexed="8"/>
      <name val="Helvetica"/>
    </font>
  </fonts>
  <fills count="5">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s>
  <borders count="4">
    <border>
      <left/>
      <right/>
      <top/>
      <bottom/>
      <diagonal/>
    </border>
    <border>
      <left style="thin">
        <color indexed="13"/>
      </left>
      <right style="thin">
        <color indexed="13"/>
      </right>
      <top style="thin">
        <color indexed="13"/>
      </top>
      <bottom style="thin">
        <color indexed="14"/>
      </bottom>
      <diagonal/>
    </border>
    <border>
      <left style="thin">
        <color indexed="13"/>
      </left>
      <right style="thin">
        <color indexed="13"/>
      </right>
      <top style="thin">
        <color indexed="14"/>
      </top>
      <bottom style="thin">
        <color indexed="13"/>
      </bottom>
      <diagonal/>
    </border>
    <border>
      <left style="thin">
        <color indexed="13"/>
      </left>
      <right style="thin">
        <color indexed="13"/>
      </right>
      <top style="thin">
        <color indexed="13"/>
      </top>
      <bottom style="thin">
        <color indexed="13"/>
      </bottom>
      <diagonal/>
    </border>
  </borders>
  <cellStyleXfs count="1">
    <xf numFmtId="0" fontId="0" applyNumberFormat="0" applyFont="1" applyFill="0" applyBorder="0" applyAlignment="1" applyProtection="0">
      <alignment vertical="top" wrapText="1"/>
    </xf>
  </cellStyleXfs>
  <cellXfs count="27">
    <xf numFmtId="0" fontId="0" applyNumberFormat="0" applyFont="1" applyFill="0" applyBorder="0" applyAlignment="1" applyProtection="0">
      <alignment vertical="top" wrapText="1"/>
    </xf>
    <xf numFmtId="0" fontId="1" applyNumberFormat="0" applyFont="1" applyFill="0" applyBorder="0" applyAlignment="1" applyProtection="0">
      <alignment vertical="top" wrapText="1"/>
    </xf>
    <xf numFmtId="0" fontId="2" applyNumberFormat="0" applyFont="1" applyFill="0" applyBorder="0" applyAlignment="0" applyProtection="0"/>
    <xf numFmtId="0" fontId="1" fillId="2" applyNumberFormat="0" applyFont="1" applyFill="1" applyBorder="0" applyAlignment="0" applyProtection="0"/>
    <xf numFmtId="0" fontId="1" fillId="3" applyNumberFormat="0" applyFont="1" applyFill="1" applyBorder="0" applyAlignment="0" applyProtection="0"/>
    <xf numFmtId="0" fontId="3" fillId="3" applyNumberFormat="0" applyFont="1" applyFill="1" applyBorder="0" applyAlignment="0" applyProtection="0"/>
    <xf numFmtId="0" fontId="0" applyNumberFormat="1" applyFont="1" applyFill="0" applyBorder="0" applyAlignment="1" applyProtection="0">
      <alignment vertical="top" wrapText="1"/>
    </xf>
    <xf numFmtId="0" fontId="1" applyNumberFormat="0" applyFont="1" applyFill="0" applyBorder="0" applyAlignment="1" applyProtection="0">
      <alignment horizontal="center" vertical="center"/>
    </xf>
    <xf numFmtId="49" fontId="4" fillId="4" borderId="1" applyNumberFormat="1" applyFont="1" applyFill="1" applyBorder="1" applyAlignment="1" applyProtection="0">
      <alignment vertical="top" wrapText="1"/>
    </xf>
    <xf numFmtId="0" fontId="0" borderId="2" applyNumberFormat="1" applyFont="1" applyFill="0" applyBorder="1" applyAlignment="1" applyProtection="0">
      <alignment vertical="top" wrapText="1"/>
    </xf>
    <xf numFmtId="59" fontId="0" borderId="2" applyNumberFormat="1" applyFont="1" applyFill="0" applyBorder="1" applyAlignment="1" applyProtection="0">
      <alignment vertical="top" wrapText="1"/>
    </xf>
    <xf numFmtId="60" fontId="0" borderId="2" applyNumberFormat="1" applyFont="1" applyFill="0" applyBorder="1" applyAlignment="1" applyProtection="0">
      <alignment vertical="top" wrapText="1"/>
    </xf>
    <xf numFmtId="61" fontId="0" borderId="2" applyNumberFormat="1" applyFont="1" applyFill="0" applyBorder="1" applyAlignment="1" applyProtection="0">
      <alignment vertical="top" wrapText="1"/>
    </xf>
    <xf numFmtId="62" fontId="0" borderId="2" applyNumberFormat="1" applyFont="1" applyFill="0" applyBorder="1" applyAlignment="1" applyProtection="0">
      <alignment vertical="top" wrapText="1"/>
    </xf>
    <xf numFmtId="49" fontId="0" borderId="2" applyNumberFormat="1" applyFont="1" applyFill="0" applyBorder="1" applyAlignment="1" applyProtection="0">
      <alignment vertical="top" wrapText="1"/>
    </xf>
    <xf numFmtId="0" fontId="0" borderId="3" applyNumberFormat="1" applyFont="1" applyFill="0" applyBorder="1" applyAlignment="1" applyProtection="0">
      <alignment vertical="top" wrapText="1"/>
    </xf>
    <xf numFmtId="59" fontId="0" borderId="3" applyNumberFormat="1" applyFont="1" applyFill="0" applyBorder="1" applyAlignment="1" applyProtection="0">
      <alignment vertical="top" wrapText="1"/>
    </xf>
    <xf numFmtId="60" fontId="0" borderId="3" applyNumberFormat="1" applyFont="1" applyFill="0" applyBorder="1" applyAlignment="1" applyProtection="0">
      <alignment vertical="top" wrapText="1"/>
    </xf>
    <xf numFmtId="61" fontId="0" borderId="3" applyNumberFormat="1" applyFont="1" applyFill="0" applyBorder="1" applyAlignment="1" applyProtection="0">
      <alignment vertical="top" wrapText="1"/>
    </xf>
    <xf numFmtId="62" fontId="0" borderId="3" applyNumberFormat="1" applyFont="1" applyFill="0" applyBorder="1" applyAlignment="1" applyProtection="0">
      <alignment vertical="top" wrapText="1"/>
    </xf>
    <xf numFmtId="0" fontId="0" applyNumberFormat="1" applyFont="1" applyFill="0" applyBorder="0" applyAlignment="1" applyProtection="0">
      <alignment vertical="top" wrapText="1"/>
    </xf>
    <xf numFmtId="3" fontId="5" borderId="3" applyNumberFormat="1" applyFont="1" applyFill="0" applyBorder="1" applyAlignment="1" applyProtection="0">
      <alignment vertical="top" wrapText="1"/>
    </xf>
    <xf numFmtId="4" fontId="5" borderId="3" applyNumberFormat="1" applyFont="1" applyFill="0" applyBorder="1" applyAlignment="1" applyProtection="0">
      <alignment vertical="top" wrapText="1"/>
    </xf>
    <xf numFmtId="49" fontId="5" borderId="3" applyNumberFormat="1" applyFont="1" applyFill="0" applyBorder="1" applyAlignment="1" applyProtection="0">
      <alignment vertical="top" wrapText="1"/>
    </xf>
    <xf numFmtId="0" fontId="0" applyNumberFormat="1" applyFont="1" applyFill="0" applyBorder="0" applyAlignment="1" applyProtection="0">
      <alignment vertical="top" wrapText="1"/>
    </xf>
    <xf numFmtId="9" fontId="0" borderId="3" applyNumberFormat="1" applyFont="1" applyFill="0" applyBorder="1" applyAlignment="1" applyProtection="0">
      <alignment vertical="top" wrapText="1"/>
    </xf>
    <xf numFmtId="0" fontId="0" applyNumberFormat="1" applyFont="1" applyFill="0" applyBorder="0" applyAlignment="1" applyProtection="0">
      <alignment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bdc0bf"/>
      <rgbColor rgb="ffa5a5a5"/>
      <rgbColor rgb="ff3f3f3f"/>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drawings/_rels/drawing1.xml.rels><?xml version="1.0" encoding="UTF-8" standalone="yes"?><Relationships xmlns="http://schemas.openxmlformats.org/package/2006/relationships"><Relationship Id="rId1" Type="http://schemas.openxmlformats.org/officeDocument/2006/relationships/image" Target="../media/image2.png"/></Relationships>

</file>

<file path=xl/drawings/drawing1.xml><?xml version="1.0" encoding="utf-8"?>
<xdr:wsDr xmlns:r="http://schemas.openxmlformats.org/officeDocument/2006/relationships" xmlns:a="http://schemas.openxmlformats.org/drawingml/2006/main" xmlns:xdr="http://schemas.openxmlformats.org/drawingml/2006/spreadsheetDrawing">
  <xdr:twoCellAnchor>
    <xdr:from>
      <xdr:col>7</xdr:col>
      <xdr:colOff>741112</xdr:colOff>
      <xdr:row>0</xdr:row>
      <xdr:rowOff>83712</xdr:rowOff>
    </xdr:from>
    <xdr:to>
      <xdr:col>15</xdr:col>
      <xdr:colOff>725383</xdr:colOff>
      <xdr:row>43</xdr:row>
      <xdr:rowOff>145149</xdr:rowOff>
    </xdr:to>
    <xdr:pic>
      <xdr:nvPicPr>
        <xdr:cNvPr id="2" name="pasted-image.pdf"/>
        <xdr:cNvPicPr>
          <a:picLocks noChangeAspect="1"/>
        </xdr:cNvPicPr>
      </xdr:nvPicPr>
      <xdr:blipFill>
        <a:blip r:embed="rId1">
          <a:extLst/>
        </a:blip>
        <a:stretch>
          <a:fillRect/>
        </a:stretch>
      </xdr:blipFill>
      <xdr:spPr>
        <a:xfrm>
          <a:off x="6075112" y="83712"/>
          <a:ext cx="6080272" cy="7160738"/>
        </a:xfrm>
        <a:prstGeom prst="rect">
          <a:avLst/>
        </a:prstGeom>
        <a:ln w="12700" cap="flat">
          <a:noFill/>
          <a:miter lim="400000"/>
        </a:ln>
        <a:effectLst/>
      </xdr:spPr>
    </xdr:pic>
    <xdr:clientData/>
  </xdr:twoCellAnchor>
</xdr:wsDr>
</file>

<file path=xl/theme/_rels/theme1.xml.rels><?xml version="1.0" encoding="UTF-8" standalone="yes"?><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3d/>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6.xml.rels><?xml version="1.0" encoding="UTF-8" standalone="yes"?><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5</v>
      </c>
      <c r="D10" t="s" s="5">
        <v>6</v>
      </c>
    </row>
    <row r="11">
      <c r="B11" s="4"/>
      <c r="C11" t="s" s="4">
        <v>18</v>
      </c>
      <c r="D11" t="s" s="5">
        <v>19</v>
      </c>
    </row>
    <row r="12">
      <c r="B12" s="4"/>
      <c r="C12" t="s" s="4">
        <v>20</v>
      </c>
      <c r="D12" t="s" s="5">
        <v>21</v>
      </c>
    </row>
    <row r="13">
      <c r="B13" s="4"/>
      <c r="C13" t="s" s="4">
        <v>25</v>
      </c>
      <c r="D13" t="s" s="5">
        <v>26</v>
      </c>
    </row>
    <row r="14">
      <c r="B14" s="4"/>
      <c r="C14" t="s" s="4">
        <v>28</v>
      </c>
      <c r="D14" t="s" s="5">
        <v>29</v>
      </c>
    </row>
  </sheetData>
  <mergeCells count="1">
    <mergeCell ref="B3:D3"/>
  </mergeCells>
  <hyperlinks>
    <hyperlink ref="D10" location="'Sheet 1 - Ejemplo S&amp;L cap. 3'!R2C1" tooltip="" display="Sheet 1 - Ejemplo S&amp;L cap. 3"/>
    <hyperlink ref="D11" location="'Sheet 1 - Table 1-1-1'!R1C1" tooltip="" display="Sheet 1 - Table 1-1-1"/>
    <hyperlink ref="D12" location="'Sheet 1 - Table 1-1'!R1C1" tooltip="" display="Sheet 1 - Table 1-1"/>
    <hyperlink ref="D13" location="'Sheet 1 - Table 1-1-1-1'!R1C1" tooltip="" display="Sheet 1 - Table 1-1-1-1"/>
    <hyperlink ref="D14" location="'Sheet 1 - Drawings'!R1C1" tooltip="" display="Sheet 1 - Drawings"/>
  </hyperlinks>
</worksheet>
</file>

<file path=xl/worksheets/sheet2.xml><?xml version="1.0" encoding="utf-8"?>
<worksheet xmlns:r="http://schemas.openxmlformats.org/officeDocument/2006/relationships" xmlns="http://schemas.openxmlformats.org/spreadsheetml/2006/main">
  <sheetPr>
    <pageSetUpPr fitToPage="1"/>
  </sheetPr>
  <dimension ref="A2:J23"/>
  <sheetViews>
    <sheetView workbookViewId="0" showGridLines="0" defaultGridColor="1">
      <pane topLeftCell="A3" xSplit="0" ySplit="2" activePane="bottomLeft" state="frozen"/>
    </sheetView>
  </sheetViews>
  <sheetFormatPr defaultColWidth="16.3333" defaultRowHeight="18" customHeight="1" outlineLevelRow="0" outlineLevelCol="0"/>
  <cols>
    <col min="1" max="1" width="7.04688" style="6" customWidth="1"/>
    <col min="2" max="2" width="7.04688" style="6" customWidth="1"/>
    <col min="3" max="3" width="11.1953" style="6" customWidth="1"/>
    <col min="4" max="4" width="9.40625" style="6" customWidth="1"/>
    <col min="5" max="5" width="8.54688" style="6" customWidth="1"/>
    <col min="6" max="6" width="9.00781" style="6" customWidth="1"/>
    <col min="7" max="7" width="11.0078" style="6" customWidth="1"/>
    <col min="8" max="8" width="6.99219" style="6" customWidth="1"/>
    <col min="9" max="9" width="4.41406" style="6" customWidth="1"/>
    <col min="10" max="10" width="5.125" style="6" customWidth="1"/>
    <col min="11" max="256" width="16.3516" style="6" customWidth="1"/>
  </cols>
  <sheetData>
    <row r="1" ht="28" customHeight="1">
      <c r="A1" t="s" s="7">
        <v>5</v>
      </c>
      <c r="B1" s="7"/>
      <c r="C1" s="7"/>
      <c r="D1" s="7"/>
      <c r="E1" s="7"/>
      <c r="F1" s="7"/>
      <c r="G1" s="7"/>
      <c r="H1" s="7"/>
      <c r="I1" s="7"/>
      <c r="J1" s="7"/>
    </row>
    <row r="2" ht="18.75" customHeight="1">
      <c r="A2" t="s" s="8">
        <v>7</v>
      </c>
      <c r="B2" t="s" s="8">
        <v>8</v>
      </c>
      <c r="C2" t="s" s="8">
        <v>9</v>
      </c>
      <c r="D2" t="s" s="8">
        <v>10</v>
      </c>
      <c r="E2" t="s" s="8">
        <v>11</v>
      </c>
      <c r="F2" t="s" s="8">
        <v>12</v>
      </c>
      <c r="G2" t="s" s="8">
        <v>13</v>
      </c>
      <c r="H2" t="s" s="8">
        <v>14</v>
      </c>
      <c r="I2" t="s" s="8">
        <v>15</v>
      </c>
      <c r="J2" t="s" s="8">
        <v>16</v>
      </c>
    </row>
    <row r="3" ht="18.75" customHeight="1">
      <c r="A3" s="9">
        <v>1</v>
      </c>
      <c r="B3" s="10">
        <v>1000</v>
      </c>
      <c r="C3" s="10">
        <f>D3*'Sheet 1 - Table 1-1'!B$2</f>
        <v>56.23413251903492</v>
      </c>
      <c r="D3" s="10">
        <f>(A3^(3/4))*(B3^(1/4))</f>
        <v>5.623413251903491</v>
      </c>
      <c r="E3" s="11">
        <f>A3*'Sheet 1 - Table 1-1'!B$1</f>
        <v>25</v>
      </c>
      <c r="F3" s="12">
        <f>B3*'Sheet 1 - Table 1-1'!B$3</f>
        <v>20</v>
      </c>
      <c r="G3" s="13">
        <f>C3-E3-F3</f>
        <v>11.23413251903492</v>
      </c>
      <c r="H3" s="10">
        <f>D3/A3</f>
        <v>5.623413251903491</v>
      </c>
      <c r="I3" t="s" s="14">
        <v>17</v>
      </c>
      <c r="J3" t="s" s="14">
        <v>17</v>
      </c>
    </row>
    <row r="4" ht="18.55" customHeight="1">
      <c r="A4" s="15">
        <v>2</v>
      </c>
      <c r="B4" s="16">
        <v>1000</v>
      </c>
      <c r="C4" s="16">
        <f>D4*'Sheet 1 - Table 1-1'!B$2</f>
        <v>94.57416090031758</v>
      </c>
      <c r="D4" s="16">
        <f>(A4^(3/4))*(B4^(1/4))</f>
        <v>9.457416090031758</v>
      </c>
      <c r="E4" s="17">
        <f>A4*'Sheet 1 - Table 1-1'!B$1</f>
        <v>50</v>
      </c>
      <c r="F4" s="18">
        <f>B4*'Sheet 1 - Table 1-1'!B$3</f>
        <v>20</v>
      </c>
      <c r="G4" s="19">
        <f>C4-E4-F4</f>
        <v>24.57416090031758</v>
      </c>
      <c r="H4" s="16">
        <f>D4/A4</f>
        <v>4.728708045015879</v>
      </c>
      <c r="I4" s="16">
        <f>D4-D3</f>
        <v>3.834002838128267</v>
      </c>
      <c r="J4" s="16">
        <f>C4-C3</f>
        <v>38.34002838128266</v>
      </c>
    </row>
    <row r="5" ht="18.55" customHeight="1">
      <c r="A5" s="15">
        <v>3</v>
      </c>
      <c r="B5" s="16">
        <v>1000</v>
      </c>
      <c r="C5" s="16">
        <f>D5*'Sheet 1 - Table 1-1'!B$2</f>
        <v>128.1861019188702</v>
      </c>
      <c r="D5" s="16">
        <f>(A5^(3/4))*(B5^(1/4))</f>
        <v>12.81861019188702</v>
      </c>
      <c r="E5" s="17">
        <f>A5*'Sheet 1 - Table 1-1'!B$1</f>
        <v>75</v>
      </c>
      <c r="F5" s="18">
        <f>B5*'Sheet 1 - Table 1-1'!B$3</f>
        <v>20</v>
      </c>
      <c r="G5" s="19">
        <f>C5-E5-F5</f>
        <v>33.18610191887021</v>
      </c>
      <c r="H5" s="16">
        <f>D5/A5</f>
        <v>4.27287006396234</v>
      </c>
      <c r="I5" s="16">
        <f>D5-D4</f>
        <v>3.361194101855263</v>
      </c>
      <c r="J5" s="16">
        <f>C5-C4</f>
        <v>33.61194101855263</v>
      </c>
    </row>
    <row r="6" ht="18.55" customHeight="1">
      <c r="A6" s="15">
        <v>4</v>
      </c>
      <c r="B6" s="16">
        <v>1000</v>
      </c>
      <c r="C6" s="16">
        <f>D6*'Sheet 1 - Table 1-1'!B$2</f>
        <v>159.0541457534102</v>
      </c>
      <c r="D6" s="16">
        <f>(A6^(3/4))*(B6^(1/4))</f>
        <v>15.90541457534102</v>
      </c>
      <c r="E6" s="17">
        <f>A6*'Sheet 1 - Table 1-1'!B$1</f>
        <v>100</v>
      </c>
      <c r="F6" s="18">
        <f>B6*'Sheet 1 - Table 1-1'!B$3</f>
        <v>20</v>
      </c>
      <c r="G6" s="19">
        <f>C6-E6-F6</f>
        <v>39.05414575341015</v>
      </c>
      <c r="H6" s="16">
        <f>D6/A6</f>
        <v>3.976353643835254</v>
      </c>
      <c r="I6" s="16">
        <f>D6-D5</f>
        <v>3.086804383453995</v>
      </c>
      <c r="J6" s="16">
        <f>C6-C5</f>
        <v>30.86804383453995</v>
      </c>
    </row>
    <row r="7" ht="18.55" customHeight="1">
      <c r="A7" s="15">
        <v>5</v>
      </c>
      <c r="B7" s="16">
        <v>1000</v>
      </c>
      <c r="C7" s="16">
        <f>D7*'Sheet 1 - Table 1-1'!B$2</f>
        <v>188.0301546543197</v>
      </c>
      <c r="D7" s="16">
        <f>(A7^(3/4))*(B7^(1/4))</f>
        <v>18.80301546543197</v>
      </c>
      <c r="E7" s="17">
        <f>A7*'Sheet 1 - Table 1-1'!B$1</f>
        <v>125</v>
      </c>
      <c r="F7" s="18">
        <f>B7*'Sheet 1 - Table 1-1'!B$3</f>
        <v>20</v>
      </c>
      <c r="G7" s="19">
        <f>C7-E7-F7</f>
        <v>43.03015465431969</v>
      </c>
      <c r="H7" s="16">
        <f>D7/A7</f>
        <v>3.760603093086394</v>
      </c>
      <c r="I7" s="16">
        <f>D7-D6</f>
        <v>2.897600890090953</v>
      </c>
      <c r="J7" s="16">
        <f>C7-C6</f>
        <v>28.97600890090953</v>
      </c>
    </row>
    <row r="8" ht="18.55" customHeight="1">
      <c r="A8" s="15">
        <v>6</v>
      </c>
      <c r="B8" s="16">
        <v>1000</v>
      </c>
      <c r="C8" s="16">
        <f>D8*'Sheet 1 - Table 1-1'!B$2</f>
        <v>215.5824671778505</v>
      </c>
      <c r="D8" s="16">
        <f>(A8^(3/4))*(B8^(1/4))</f>
        <v>21.55824671778505</v>
      </c>
      <c r="E8" s="17">
        <f>A8*'Sheet 1 - Table 1-1'!B$1</f>
        <v>150</v>
      </c>
      <c r="F8" s="18">
        <f>B8*'Sheet 1 - Table 1-1'!B$3</f>
        <v>20</v>
      </c>
      <c r="G8" s="19">
        <f>C8-E8-F8</f>
        <v>45.58246717785053</v>
      </c>
      <c r="H8" s="16">
        <f>D8/A8</f>
        <v>3.593041119630842</v>
      </c>
      <c r="I8" s="16">
        <f>D8-D7</f>
        <v>2.755231252353084</v>
      </c>
      <c r="J8" s="16">
        <f>C8-C7</f>
        <v>27.55231252353084</v>
      </c>
    </row>
    <row r="9" ht="18.55" customHeight="1">
      <c r="A9" s="15">
        <v>7</v>
      </c>
      <c r="B9" s="16">
        <v>1000</v>
      </c>
      <c r="C9" s="16">
        <f>D9*'Sheet 1 - Table 1-1'!B$2</f>
        <v>242.0045492493587</v>
      </c>
      <c r="D9" s="16">
        <f>(A9^(3/4))*(B9^(1/4))</f>
        <v>24.20045492493587</v>
      </c>
      <c r="E9" s="17">
        <f>A9*'Sheet 1 - Table 1-1'!B$1</f>
        <v>175</v>
      </c>
      <c r="F9" s="18">
        <f>B9*'Sheet 1 - Table 1-1'!B$3</f>
        <v>20</v>
      </c>
      <c r="G9" s="19">
        <f>C9-E9-F9</f>
        <v>47.00454924935872</v>
      </c>
      <c r="H9" s="16">
        <f>D9/A9</f>
        <v>3.45720784641941</v>
      </c>
      <c r="I9" s="16">
        <f>D9-D8</f>
        <v>2.642208207150819</v>
      </c>
      <c r="J9" s="16">
        <f>C9-C8</f>
        <v>26.42208207150819</v>
      </c>
    </row>
    <row r="10" ht="18.55" customHeight="1">
      <c r="A10" s="15">
        <v>8</v>
      </c>
      <c r="B10" s="16">
        <v>1000</v>
      </c>
      <c r="C10" s="16">
        <f>D10*'Sheet 1 - Table 1-1'!B$2</f>
        <v>267.4961219905688</v>
      </c>
      <c r="D10" s="16">
        <f>(A10^(3/4))*(B10^(1/4))</f>
        <v>26.74961219905688</v>
      </c>
      <c r="E10" s="17">
        <f>A10*'Sheet 1 - Table 1-1'!B$1</f>
        <v>200</v>
      </c>
      <c r="F10" s="18">
        <f>B10*'Sheet 1 - Table 1-1'!B$3</f>
        <v>20</v>
      </c>
      <c r="G10" s="19">
        <f>C10-E10-F10</f>
        <v>47.49612199056878</v>
      </c>
      <c r="H10" s="16">
        <f>D10/A10</f>
        <v>3.34370152488211</v>
      </c>
      <c r="I10" s="16">
        <f>D10-D9</f>
        <v>2.549157274121008</v>
      </c>
      <c r="J10" s="16">
        <f>C10-C9</f>
        <v>25.49157274121006</v>
      </c>
    </row>
    <row r="11" ht="18.55" customHeight="1">
      <c r="A11" s="15">
        <v>8.199999999999999</v>
      </c>
      <c r="B11" s="16">
        <v>1000</v>
      </c>
      <c r="C11" s="16">
        <f>D11*'Sheet 1 - Table 1-1'!B$2</f>
        <v>272.496161684393</v>
      </c>
      <c r="D11" s="16">
        <f>(A11^(3/4))*(B11^(1/4))</f>
        <v>27.2496161684393</v>
      </c>
      <c r="E11" s="17">
        <f>A11*'Sheet 1 - Table 1-1'!B$1</f>
        <v>205</v>
      </c>
      <c r="F11" s="18">
        <f>B11*'Sheet 1 - Table 1-1'!B$3</f>
        <v>20</v>
      </c>
      <c r="G11" s="19">
        <f>C11-E11-F11</f>
        <v>47.496161684393</v>
      </c>
      <c r="H11" s="16">
        <f>D11/A11</f>
        <v>3.323123922980402</v>
      </c>
      <c r="I11" s="16">
        <f>D11-D10</f>
        <v>0.5000039693824156</v>
      </c>
      <c r="J11" s="16">
        <f>C11-C10</f>
        <v>5.000039693824192</v>
      </c>
    </row>
    <row r="12" ht="18.55" customHeight="1">
      <c r="A12" s="15">
        <v>9</v>
      </c>
      <c r="B12" s="16">
        <v>1000</v>
      </c>
      <c r="C12" s="16">
        <f>D12*'Sheet 1 - Table 1-1'!B$2</f>
        <v>292.201123927589</v>
      </c>
      <c r="D12" s="16">
        <f>(A12^(3/4))*(B12^(1/4))</f>
        <v>29.22011239275891</v>
      </c>
      <c r="E12" s="17">
        <f>A12*'Sheet 1 - Table 1-1'!B$1</f>
        <v>225</v>
      </c>
      <c r="F12" s="18">
        <f>B12*'Sheet 1 - Table 1-1'!B$3</f>
        <v>20</v>
      </c>
      <c r="G12" s="19">
        <f>C12-E12-F12</f>
        <v>47.20112392758904</v>
      </c>
      <c r="H12" s="16">
        <f>D12/A12</f>
        <v>3.24667915475099</v>
      </c>
      <c r="I12" s="16">
        <f>D12-D11</f>
        <v>1.970496224319611</v>
      </c>
      <c r="J12" s="16">
        <f>C12-C11</f>
        <v>19.70496224319606</v>
      </c>
    </row>
    <row r="13" ht="18.55" customHeight="1">
      <c r="A13" s="15">
        <v>10</v>
      </c>
      <c r="B13" s="16">
        <v>1000</v>
      </c>
      <c r="C13" s="16">
        <f>D13*'Sheet 1 - Table 1-1'!B$2</f>
        <v>316.227766016838</v>
      </c>
      <c r="D13" s="16">
        <f>(A13^(3/4))*(B13^(1/4))</f>
        <v>31.6227766016838</v>
      </c>
      <c r="E13" s="17">
        <f>A13*'Sheet 1 - Table 1-1'!B$1</f>
        <v>250</v>
      </c>
      <c r="F13" s="18">
        <f>B13*'Sheet 1 - Table 1-1'!B$3</f>
        <v>20</v>
      </c>
      <c r="G13" s="19">
        <f>C13-E13-F13</f>
        <v>46.22776601683796</v>
      </c>
      <c r="H13" s="16">
        <f>D13/A13</f>
        <v>3.16227766016838</v>
      </c>
      <c r="I13" s="16">
        <f>D13-D12</f>
        <v>2.40266420892489</v>
      </c>
      <c r="J13" s="16">
        <f>C13-C12</f>
        <v>24.02664208924892</v>
      </c>
    </row>
    <row r="14" ht="18.55" customHeight="1">
      <c r="A14" s="15">
        <v>11</v>
      </c>
      <c r="B14" s="16">
        <v>1000</v>
      </c>
      <c r="C14" s="16">
        <f>D14*'Sheet 1 - Table 1-1'!B$2</f>
        <v>339.6600849359793</v>
      </c>
      <c r="D14" s="16">
        <f>(A14^(3/4))*(B14^(1/4))</f>
        <v>33.96600849359793</v>
      </c>
      <c r="E14" s="17">
        <f>A14*'Sheet 1 - Table 1-1'!B$1</f>
        <v>275</v>
      </c>
      <c r="F14" s="18">
        <f>B14*'Sheet 1 - Table 1-1'!B$3</f>
        <v>20</v>
      </c>
      <c r="G14" s="19">
        <f>C14-E14-F14</f>
        <v>44.66008493597934</v>
      </c>
      <c r="H14" s="16">
        <f>D14/A14</f>
        <v>3.087818953963449</v>
      </c>
      <c r="I14" s="16">
        <f>D14-D13</f>
        <v>2.343231891914137</v>
      </c>
      <c r="J14" s="16">
        <f>C14-C13</f>
        <v>23.43231891914138</v>
      </c>
    </row>
    <row r="15" ht="18.55" customHeight="1">
      <c r="A15" s="15">
        <v>12</v>
      </c>
      <c r="B15" s="16">
        <v>1000</v>
      </c>
      <c r="C15" s="16">
        <f>D15*'Sheet 1 - Table 1-1'!B$2</f>
        <v>362.5650476828122</v>
      </c>
      <c r="D15" s="16">
        <f>(A15^(3/4))*(B15^(1/4))</f>
        <v>36.25650476828122</v>
      </c>
      <c r="E15" s="17">
        <f>A15*'Sheet 1 - Table 1-1'!B$1</f>
        <v>300</v>
      </c>
      <c r="F15" s="18">
        <f>B15*'Sheet 1 - Table 1-1'!B$3</f>
        <v>20</v>
      </c>
      <c r="G15" s="19">
        <f>C15-E15-F15</f>
        <v>42.56504768281218</v>
      </c>
      <c r="H15" s="16">
        <f>D15/A15</f>
        <v>3.021375397356768</v>
      </c>
      <c r="I15" s="16">
        <f>D15-D14</f>
        <v>2.290496274683285</v>
      </c>
      <c r="J15" s="16">
        <f>C15-C14</f>
        <v>22.90496274683284</v>
      </c>
    </row>
    <row r="16" ht="18.55" customHeight="1">
      <c r="A16" s="15">
        <v>13</v>
      </c>
      <c r="B16" s="16">
        <v>1000</v>
      </c>
      <c r="C16" s="16">
        <f>D16*'Sheet 1 - Table 1-1'!B$2</f>
        <v>384.9971496815112</v>
      </c>
      <c r="D16" s="16">
        <f>(A16^(3/4))*(B16^(1/4))</f>
        <v>38.49971496815112</v>
      </c>
      <c r="E16" s="17">
        <f>A16*'Sheet 1 - Table 1-1'!B$1</f>
        <v>325</v>
      </c>
      <c r="F16" s="18">
        <f>B16*'Sheet 1 - Table 1-1'!B$3</f>
        <v>20</v>
      </c>
      <c r="G16" s="19">
        <f>C16-E16-F16</f>
        <v>39.99714968151125</v>
      </c>
      <c r="H16" s="16">
        <f>D16/A16</f>
        <v>2.961516536011625</v>
      </c>
      <c r="I16" s="16">
        <f>D16-D15</f>
        <v>2.243210199869907</v>
      </c>
      <c r="J16" s="16">
        <f>C16-C15</f>
        <v>22.43210199869907</v>
      </c>
    </row>
    <row r="17" ht="18.55" customHeight="1">
      <c r="A17" s="15">
        <v>14</v>
      </c>
      <c r="B17" s="16">
        <v>1000</v>
      </c>
      <c r="C17" s="16">
        <f>D17*'Sheet 1 - Table 1-1'!B$2</f>
        <v>407.0015158777535</v>
      </c>
      <c r="D17" s="16">
        <f>(A17^(3/4))*(B17^(1/4))</f>
        <v>40.70015158777535</v>
      </c>
      <c r="E17" s="17">
        <f>A17*'Sheet 1 - Table 1-1'!B$1</f>
        <v>350</v>
      </c>
      <c r="F17" s="18">
        <f>B17*'Sheet 1 - Table 1-1'!B$3</f>
        <v>20</v>
      </c>
      <c r="G17" s="19">
        <f>C17-E17-F17</f>
        <v>37.00151587775349</v>
      </c>
      <c r="H17" s="16">
        <f>D17/A17</f>
        <v>2.907153684841096</v>
      </c>
      <c r="I17" s="16">
        <f>D17-D16</f>
        <v>2.200436619624227</v>
      </c>
      <c r="J17" s="16">
        <f>C17-C16</f>
        <v>22.00436619624224</v>
      </c>
    </row>
    <row r="18" ht="18.55" customHeight="1">
      <c r="A18" s="15">
        <v>15</v>
      </c>
      <c r="B18" s="16">
        <v>1000</v>
      </c>
      <c r="C18" s="16">
        <f>D18*'Sheet 1 - Table 1-1'!B$2</f>
        <v>428.6160644548199</v>
      </c>
      <c r="D18" s="16">
        <f>(A18^(3/4))*(B18^(1/4))</f>
        <v>42.861606445482</v>
      </c>
      <c r="E18" s="17">
        <f>A18*'Sheet 1 - Table 1-1'!B$1</f>
        <v>375</v>
      </c>
      <c r="F18" s="18">
        <f>B18*'Sheet 1 - Table 1-1'!B$3</f>
        <v>20</v>
      </c>
      <c r="G18" s="19">
        <f>C18-E18-F18</f>
        <v>33.61606445481993</v>
      </c>
      <c r="H18" s="16">
        <f>D18/A18</f>
        <v>2.8574404296988</v>
      </c>
      <c r="I18" s="16">
        <f>D18-D17</f>
        <v>2.161454857706644</v>
      </c>
      <c r="J18" s="16">
        <f>C18-C17</f>
        <v>21.61454857706644</v>
      </c>
    </row>
    <row r="19" ht="18.55" customHeight="1">
      <c r="A19" s="15">
        <v>16</v>
      </c>
      <c r="B19" s="16">
        <v>1000</v>
      </c>
      <c r="C19" s="16">
        <f>D19*'Sheet 1 - Table 1-1'!B$2</f>
        <v>449.8730601522793</v>
      </c>
      <c r="D19" s="16">
        <f>(A19^(3/4))*(B19^(1/4))</f>
        <v>44.98730601522793</v>
      </c>
      <c r="E19" s="17">
        <f>A19*'Sheet 1 - Table 1-1'!B$1</f>
        <v>400</v>
      </c>
      <c r="F19" s="18">
        <f>B19*'Sheet 1 - Table 1-1'!B$3</f>
        <v>20</v>
      </c>
      <c r="G19" s="19">
        <f>C19-E19-F19</f>
        <v>29.87306015227932</v>
      </c>
      <c r="H19" s="16">
        <f>D19/A19</f>
        <v>2.811706625951746</v>
      </c>
      <c r="I19" s="16">
        <f>D19-D18</f>
        <v>2.125699569745933</v>
      </c>
      <c r="J19" s="16">
        <f>C19-C18</f>
        <v>21.25699569745939</v>
      </c>
    </row>
    <row r="20" ht="18.55" customHeight="1">
      <c r="A20" s="15">
        <v>17</v>
      </c>
      <c r="B20" s="16">
        <v>1000</v>
      </c>
      <c r="C20" s="16">
        <f>D20*'Sheet 1 - Table 1-1'!B$2</f>
        <v>470.8002567723281</v>
      </c>
      <c r="D20" s="16">
        <f>(A20^(3/4))*(B20^(1/4))</f>
        <v>47.08002567723281</v>
      </c>
      <c r="E20" s="17">
        <f>A20*'Sheet 1 - Table 1-1'!B$1</f>
        <v>425</v>
      </c>
      <c r="F20" s="18">
        <f>B20*'Sheet 1 - Table 1-1'!B$3</f>
        <v>20</v>
      </c>
      <c r="G20" s="19">
        <f>C20-E20-F20</f>
        <v>25.80025677232811</v>
      </c>
      <c r="H20" s="16">
        <f>D20/A20</f>
        <v>2.769413275131342</v>
      </c>
      <c r="I20" s="16">
        <f>D20-D19</f>
        <v>2.092719662004882</v>
      </c>
      <c r="J20" s="16">
        <f>C20-C19</f>
        <v>20.92719662004879</v>
      </c>
    </row>
    <row r="21" ht="18.55" customHeight="1">
      <c r="A21" s="15">
        <v>18</v>
      </c>
      <c r="B21" s="16">
        <v>1000</v>
      </c>
      <c r="C21" s="16">
        <f>D21*'Sheet 1 - Table 1-1'!B$2</f>
        <v>491.421755287632</v>
      </c>
      <c r="D21" s="16">
        <f>(A21^(3/4))*(B21^(1/4))</f>
        <v>49.1421755287632</v>
      </c>
      <c r="E21" s="17">
        <f>A21*'Sheet 1 - Table 1-1'!B$1</f>
        <v>450</v>
      </c>
      <c r="F21" s="18">
        <f>B21*'Sheet 1 - Table 1-1'!B$3</f>
        <v>20</v>
      </c>
      <c r="G21" s="19">
        <f>C21-E21-F21</f>
        <v>21.42175528763204</v>
      </c>
      <c r="H21" s="16">
        <f>D21/A21</f>
        <v>2.730120862709067</v>
      </c>
      <c r="I21" s="16">
        <f>D21-D20</f>
        <v>2.062149851530393</v>
      </c>
      <c r="J21" s="16">
        <f>C21-C20</f>
        <v>20.62149851530393</v>
      </c>
    </row>
    <row r="22" ht="18.55" customHeight="1">
      <c r="A22" s="15">
        <v>19</v>
      </c>
      <c r="B22" s="16">
        <v>1000</v>
      </c>
      <c r="C22" s="16">
        <f>D22*'Sheet 1 - Table 1-1'!B$2</f>
        <v>511.7586602000148</v>
      </c>
      <c r="D22" s="16">
        <f>(A22^(3/4))*(B22^(1/4))</f>
        <v>51.17586602000149</v>
      </c>
      <c r="E22" s="17">
        <f>A22*'Sheet 1 - Table 1-1'!B$1</f>
        <v>475</v>
      </c>
      <c r="F22" s="18">
        <f>B22*'Sheet 1 - Table 1-1'!B$3</f>
        <v>20</v>
      </c>
      <c r="G22" s="19">
        <f>C22-E22-F22</f>
        <v>16.75866020001484</v>
      </c>
      <c r="H22" s="16">
        <f>D22/A22</f>
        <v>2.693466632631657</v>
      </c>
      <c r="I22" s="16">
        <f>D22-D21</f>
        <v>2.033690491238282</v>
      </c>
      <c r="J22" s="16">
        <f>C22-C21</f>
        <v>20.33690491238281</v>
      </c>
    </row>
    <row r="23" ht="18.55" customHeight="1">
      <c r="A23" s="15">
        <v>20</v>
      </c>
      <c r="B23" s="16">
        <v>1000</v>
      </c>
      <c r="C23" s="16">
        <f>D23*'Sheet 1 - Table 1-1'!B$2</f>
        <v>531.829589694499</v>
      </c>
      <c r="D23" s="16">
        <f>(A23^(3/4))*(B23^(1/4))</f>
        <v>53.18295896944989</v>
      </c>
      <c r="E23" s="17">
        <f>A23*'Sheet 1 - Table 1-1'!B$1</f>
        <v>500</v>
      </c>
      <c r="F23" s="18">
        <f>B23*'Sheet 1 - Table 1-1'!B$3</f>
        <v>20</v>
      </c>
      <c r="G23" s="19">
        <f>C23-E23-F23</f>
        <v>11.82958969449896</v>
      </c>
      <c r="H23" s="16">
        <f>D23/A23</f>
        <v>2.659147948472495</v>
      </c>
      <c r="I23" s="16">
        <f>D23-D22</f>
        <v>2.007092949448406</v>
      </c>
      <c r="J23" s="16">
        <f>C23-C22</f>
        <v>20.07092949448412</v>
      </c>
    </row>
  </sheetData>
  <mergeCells count="1">
    <mergeCell ref="A1:J1"/>
  </mergeCells>
  <pageMargins left="0.5" right="0.5" top="0.75" bottom="0.75" header="0.277778" footer="0.277778"/>
  <pageSetup firstPageNumber="1" fitToHeight="1" fitToWidth="1" scale="100" useFirstPageNumber="0" orientation="portrait" pageOrder="downThenOver"/>
  <headerFooter>
    <oddFooter>&amp;C&amp;"Helvetica,Regular"&amp;12&amp;K000000&amp;P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1:B3"/>
  <sheetViews>
    <sheetView workbookViewId="0" showGridLines="0" defaultGridColor="1"/>
  </sheetViews>
  <sheetFormatPr defaultColWidth="16.3333" defaultRowHeight="18" customHeight="1" outlineLevelRow="0" outlineLevelCol="0"/>
  <cols>
    <col min="1" max="1" width="7.07812" style="20" customWidth="1"/>
    <col min="2" max="2" width="12.5938" style="20" customWidth="1"/>
    <col min="3" max="256" width="16.3516" style="20" customWidth="1"/>
  </cols>
  <sheetData>
    <row r="1" ht="20.35" customHeight="1">
      <c r="A1" s="21"/>
      <c r="B1" s="22">
        <f>(1000^(1/4))*10*3</f>
        <v>168.7023975571047</v>
      </c>
    </row>
    <row r="2" ht="20.35" customHeight="1">
      <c r="A2" s="21"/>
      <c r="B2" s="22">
        <f>(8.1)^(1/4)*4</f>
        <v>6.748095902284189</v>
      </c>
    </row>
    <row r="3" ht="20.35" customHeight="1">
      <c r="A3" t="s" s="23">
        <v>16</v>
      </c>
      <c r="B3" s="21">
        <f>B1/B2</f>
        <v>25</v>
      </c>
    </row>
  </sheetData>
  <pageMargins left="0.5" right="0.5" top="0.75" bottom="0.75" header="0.277778" footer="0.277778"/>
  <pageSetup firstPageNumber="1" fitToHeight="1" fitToWidth="1" scale="100" useFirstPageNumber="0" orientation="portrait" pageOrder="downThenOver"/>
  <headerFooter>
    <oddFooter>&amp;C&amp;"Helvetica,Regular"&amp;12&amp;K000000&amp;P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1:B3"/>
  <sheetViews>
    <sheetView workbookViewId="0" showGridLines="0" defaultGridColor="1"/>
  </sheetViews>
  <sheetFormatPr defaultColWidth="16.3333" defaultRowHeight="18" customHeight="1" outlineLevelRow="0" outlineLevelCol="0"/>
  <cols>
    <col min="1" max="1" width="2.72656" style="24" customWidth="1"/>
    <col min="2" max="2" width="5.82812" style="24" customWidth="1"/>
    <col min="3" max="256" width="16.3516" style="24" customWidth="1"/>
  </cols>
  <sheetData>
    <row r="1" ht="20.35" customHeight="1">
      <c r="A1" t="s" s="23">
        <v>22</v>
      </c>
      <c r="B1" s="17">
        <v>25</v>
      </c>
    </row>
    <row r="2" ht="20.35" customHeight="1">
      <c r="A2" t="s" s="23">
        <v>23</v>
      </c>
      <c r="B2" s="17">
        <v>10</v>
      </c>
    </row>
    <row r="3" ht="20.35" customHeight="1">
      <c r="A3" t="s" s="23">
        <v>24</v>
      </c>
      <c r="B3" s="25">
        <v>0.02</v>
      </c>
    </row>
  </sheetData>
  <pageMargins left="0.5" right="0.5" top="0.75" bottom="0.75" header="0.277778" footer="0.277778"/>
  <pageSetup firstPageNumber="1" fitToHeight="1" fitToWidth="1" scale="100" useFirstPageNumber="0" orientation="portrait" pageOrder="downThenOver"/>
  <headerFooter>
    <oddFooter>&amp;C&amp;"Helvetica,Regular"&amp;12&amp;K000000&amp;P</oddFooter>
  </headerFooter>
</worksheet>
</file>

<file path=xl/worksheets/sheet5.xml><?xml version="1.0" encoding="utf-8"?>
<worksheet xmlns:r="http://schemas.openxmlformats.org/officeDocument/2006/relationships" xmlns="http://schemas.openxmlformats.org/spreadsheetml/2006/main">
  <sheetPr>
    <pageSetUpPr fitToPage="1"/>
  </sheetPr>
  <dimension ref="A1:B3"/>
  <sheetViews>
    <sheetView workbookViewId="0" showGridLines="0" defaultGridColor="1"/>
  </sheetViews>
  <sheetFormatPr defaultColWidth="16.3333" defaultRowHeight="18" customHeight="1" outlineLevelRow="0" outlineLevelCol="0"/>
  <cols>
    <col min="1" max="1" width="7.04688" style="26" customWidth="1"/>
    <col min="2" max="2" width="12.5781" style="26" customWidth="1"/>
    <col min="3" max="256" width="16.3516" style="26" customWidth="1"/>
  </cols>
  <sheetData>
    <row r="1" ht="20.35" customHeight="1">
      <c r="A1" s="21"/>
      <c r="B1" s="21">
        <f>(10^(4))*81*1000</f>
        <v>810000000</v>
      </c>
    </row>
    <row r="2" ht="20.35" customHeight="1">
      <c r="A2" s="21"/>
      <c r="B2" s="21">
        <f>(25)^(4)*256</f>
        <v>100000000</v>
      </c>
    </row>
    <row r="3" ht="20.35" customHeight="1">
      <c r="A3" t="s" s="23">
        <v>27</v>
      </c>
      <c r="B3" s="21">
        <f>B1/B2</f>
        <v>8.1</v>
      </c>
    </row>
  </sheetData>
  <pageMargins left="0.5" right="0.5" top="0.75" bottom="0.75" header="0.277778" footer="0.277778"/>
  <pageSetup firstPageNumber="1" fitToHeight="1" fitToWidth="1" scale="100" useFirstPageNumber="0" orientation="portrait" pageOrder="downThenOver"/>
  <headerFooter>
    <oddFooter>&amp;C&amp;"Helvetica,Regular"&amp;12&amp;K000000&amp;P</oddFooter>
  </headerFooter>
</worksheet>
</file>

<file path=xl/worksheets/sheet6.xml><?xml version="1.0" encoding="utf-8"?>
<worksheet xmlns:r="http://schemas.openxmlformats.org/officeDocument/2006/relationships" xmlns="http://schemas.openxmlformats.org/spreadsheetml/2006/main">
  <sheetPr>
    <pageSetUpPr fitToPage="1"/>
  </sheetPr>
  <sheetViews>
    <sheetView workbookViewId="0" showGridLines="0" defaultGridColor="1"/>
  </sheetViews>
  <sheetFormatPr defaultColWidth="10" defaultRowHeight="13" customHeight="1" outlineLevelRow="0" outlineLevelCol="0"/>
  <cols>
    <col min="1" max="256" width="10" customWidth="1"/>
  </cols>
  <sheetData/>
  <pageMargins left="0.5" right="0.5" top="0.75" bottom="0.75" header="0.277778" footer="0.277778"/>
  <pageSetup firstPageNumber="1" fitToHeight="1" fitToWidth="1" scale="100" useFirstPageNumber="0" orientation="portrait" pageOrder="downThenOver"/>
  <headerFooter>
    <oddFooter>&amp;C&amp;"Helvetica,Regular"&amp;12&amp;K000000&amp;P</oddFooter>
  </headerFoot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