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735" windowHeight="11955" activeTab="1"/>
  </bookViews>
  <sheets>
    <sheet name="Hoja Horas Extras" sheetId="1" r:id="rId1"/>
    <sheet name="Hoja Sueldo" sheetId="2" r:id="rId2"/>
  </sheets>
  <calcPr calcId="125725"/>
</workbook>
</file>

<file path=xl/calcChain.xml><?xml version="1.0" encoding="utf-8"?>
<calcChain xmlns="http://schemas.openxmlformats.org/spreadsheetml/2006/main">
  <c r="I6" i="2"/>
  <c r="I7"/>
  <c r="I8"/>
  <c r="I9"/>
  <c r="H6"/>
  <c r="H7"/>
  <c r="H8"/>
  <c r="H9"/>
  <c r="G6" i="1"/>
  <c r="G7"/>
  <c r="G8"/>
  <c r="G9"/>
  <c r="F6"/>
  <c r="F7"/>
  <c r="F8"/>
  <c r="F9"/>
  <c r="E9" i="2"/>
  <c r="F9" s="1"/>
  <c r="G9" s="1"/>
  <c r="E7"/>
  <c r="F7" s="1"/>
  <c r="F8"/>
  <c r="E8"/>
  <c r="F6"/>
  <c r="G6" s="1"/>
  <c r="E6"/>
  <c r="G8" l="1"/>
  <c r="J8" s="1"/>
  <c r="J6"/>
  <c r="J9"/>
  <c r="G7"/>
  <c r="J7" s="1"/>
  <c r="J16" l="1"/>
  <c r="J17"/>
  <c r="J18"/>
</calcChain>
</file>

<file path=xl/sharedStrings.xml><?xml version="1.0" encoding="utf-8"?>
<sst xmlns="http://schemas.openxmlformats.org/spreadsheetml/2006/main" count="30" uniqueCount="21">
  <si>
    <t>Nombre</t>
  </si>
  <si>
    <t>EMP 1</t>
  </si>
  <si>
    <t>EMP 2</t>
  </si>
  <si>
    <t>EMP 3</t>
  </si>
  <si>
    <t>Sueldo Base</t>
  </si>
  <si>
    <t>Horas Extra</t>
  </si>
  <si>
    <t>Factor hora extra= 0,00578</t>
  </si>
  <si>
    <t>Colación</t>
  </si>
  <si>
    <t>Des. Legales</t>
  </si>
  <si>
    <t>Sub total</t>
  </si>
  <si>
    <t>Bono</t>
  </si>
  <si>
    <t>Total</t>
  </si>
  <si>
    <t>Descuento legal 19%</t>
  </si>
  <si>
    <t>Bono 8% a sueldos iguales o inferiores 220000</t>
  </si>
  <si>
    <t>Valor H/extra</t>
  </si>
  <si>
    <t>Total H/extra</t>
  </si>
  <si>
    <t>Desc legal =sueldo base + colación+ horas extras</t>
  </si>
  <si>
    <t>Resumen</t>
  </si>
  <si>
    <t>Sueldo más alto</t>
  </si>
  <si>
    <t>Sueldo más bajo</t>
  </si>
  <si>
    <t>Promedio sueldos</t>
  </si>
</sst>
</file>

<file path=xl/styles.xml><?xml version="1.0" encoding="utf-8"?>
<styleSheet xmlns="http://schemas.openxmlformats.org/spreadsheetml/2006/main">
  <numFmts count="3">
    <numFmt numFmtId="6" formatCode="&quot;$&quot;\ #,##0;[Red]\-&quot;$&quot;\ #,##0"/>
    <numFmt numFmtId="44" formatCode="_-&quot;$&quot;\ * #,##0.00_-;\-&quot;$&quot;\ * #,##0.00_-;_-&quot;$&quot;\ * &quot;-&quot;??_-;_-@_-"/>
    <numFmt numFmtId="164" formatCode="_-[$$-340A]\ * #,##0_-;\-[$$-340A]\ * #,##0_-;_-[$$-340A]\ * &quot;-&quot;??_-;_-@_-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164" fontId="0" fillId="0" borderId="1" xfId="0" applyNumberFormat="1" applyBorder="1"/>
    <xf numFmtId="164" fontId="0" fillId="0" borderId="8" xfId="0" applyNumberFormat="1" applyBorder="1"/>
    <xf numFmtId="164" fontId="0" fillId="0" borderId="3" xfId="0" applyNumberFormat="1" applyBorder="1"/>
    <xf numFmtId="164" fontId="0" fillId="0" borderId="9" xfId="0" applyNumberFormat="1" applyBorder="1"/>
    <xf numFmtId="164" fontId="0" fillId="0" borderId="5" xfId="0" applyNumberFormat="1" applyBorder="1"/>
    <xf numFmtId="6" fontId="1" fillId="0" borderId="5" xfId="0" applyNumberFormat="1" applyFont="1" applyBorder="1"/>
    <xf numFmtId="0" fontId="1" fillId="2" borderId="1" xfId="2" applyBorder="1"/>
    <xf numFmtId="164" fontId="1" fillId="2" borderId="1" xfId="2" applyNumberFormat="1" applyBorder="1"/>
    <xf numFmtId="164" fontId="1" fillId="2" borderId="1" xfId="1" applyNumberFormat="1" applyFont="1" applyFill="1" applyBorder="1"/>
  </cellXfs>
  <cellStyles count="3">
    <cellStyle name="Énfasis5" xfId="2" builtinId="45"/>
    <cellStyle name="Moneda" xfId="1" builtinId="4"/>
    <cellStyle name="Normal" xfId="0" builtinId="0"/>
  </cellStyles>
  <dxfs count="27"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64" formatCode="_-[$$-340A]\ * #,##0_-;\-[$$-340A]\ * #,##0_-;_-[$$-340A]\ * &quot;-&quot;??_-;_-@_-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plotArea>
      <c:layout/>
      <c:pieChart>
        <c:varyColors val="1"/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'Hoja Horas Extras'!$G$5</c:f>
              <c:strCache>
                <c:ptCount val="1"/>
                <c:pt idx="0">
                  <c:v>Total H/extra</c:v>
                </c:pt>
              </c:strCache>
            </c:strRef>
          </c:tx>
          <c:val>
            <c:numRef>
              <c:f>'Hoja Horas Extras'!$G$6:$G$9</c:f>
              <c:numCache>
                <c:formatCode>_-[$$-340A]\ * #,##0_-;\-[$$-340A]\ * #,##0_-;_-[$$-340A]\ * "-"??_-;_-@_-</c:formatCode>
                <c:ptCount val="4"/>
                <c:pt idx="0">
                  <c:v>4479.5</c:v>
                </c:pt>
                <c:pt idx="1">
                  <c:v>14565.6</c:v>
                </c:pt>
                <c:pt idx="2">
                  <c:v>21964</c:v>
                </c:pt>
                <c:pt idx="3">
                  <c:v>10288.400000000001</c:v>
                </c:pt>
              </c:numCache>
            </c:numRef>
          </c:val>
        </c:ser>
        <c:shape val="box"/>
        <c:axId val="60590720"/>
        <c:axId val="60596608"/>
        <c:axId val="0"/>
      </c:bar3DChart>
      <c:catAx>
        <c:axId val="60590720"/>
        <c:scaling>
          <c:orientation val="minMax"/>
        </c:scaling>
        <c:axPos val="b"/>
        <c:tickLblPos val="nextTo"/>
        <c:crossAx val="60596608"/>
        <c:crosses val="autoZero"/>
        <c:auto val="1"/>
        <c:lblAlgn val="ctr"/>
        <c:lblOffset val="100"/>
      </c:catAx>
      <c:valAx>
        <c:axId val="60596608"/>
        <c:scaling>
          <c:orientation val="minMax"/>
        </c:scaling>
        <c:axPos val="l"/>
        <c:majorGridlines/>
        <c:numFmt formatCode="_-[$$-340A]\ * #,##0_-;\-[$$-340A]\ * #,##0_-;_-[$$-340A]\ * &quot;-&quot;??_-;_-@_-" sourceLinked="1"/>
        <c:tickLblPos val="nextTo"/>
        <c:crossAx val="60590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12</xdr:row>
      <xdr:rowOff>85725</xdr:rowOff>
    </xdr:from>
    <xdr:to>
      <xdr:col>9</xdr:col>
      <xdr:colOff>485775</xdr:colOff>
      <xdr:row>26</xdr:row>
      <xdr:rowOff>161925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333375</xdr:colOff>
      <xdr:row>12</xdr:row>
      <xdr:rowOff>85725</xdr:rowOff>
    </xdr:from>
    <xdr:to>
      <xdr:col>9</xdr:col>
      <xdr:colOff>485775</xdr:colOff>
      <xdr:row>26</xdr:row>
      <xdr:rowOff>161925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a2" displayName="Tabla2" ref="C5:G9" totalsRowShown="0" headerRowBorderDxfId="26" tableBorderDxfId="25" totalsRowBorderDxfId="24">
  <autoFilter ref="C5:G9">
    <filterColumn colId="3"/>
    <filterColumn colId="4"/>
  </autoFilter>
  <tableColumns count="5">
    <tableColumn id="1" name="Nombre" dataDxfId="23"/>
    <tableColumn id="2" name="Sueldo Base" dataDxfId="22"/>
    <tableColumn id="3" name="Horas Extra" dataDxfId="21"/>
    <tableColumn id="4" name="Valor H/extra" dataDxfId="20">
      <calculatedColumnFormula>D6*$E$11</calculatedColumnFormula>
    </tableColumn>
    <tableColumn id="5" name="Total H/extra" dataDxfId="19">
      <calculatedColumnFormula>Tabla2[[#This Row],[Horas Extra]]*Tabla2[[#This Row],[Valor H/extra]]</calculatedColumnFormula>
    </tableColumn>
  </tableColumns>
  <tableStyleInfo name="TableStyleDark2" showFirstColumn="0" showLastColumn="0" showRowStripes="1" showColumnStripes="0"/>
</table>
</file>

<file path=xl/tables/table2.xml><?xml version="1.0" encoding="utf-8"?>
<table xmlns="http://schemas.openxmlformats.org/spreadsheetml/2006/main" id="1" name="Tabla1" displayName="Tabla1" ref="C5:K9" totalsRowShown="0" headerRowDxfId="6" headerRowBorderDxfId="4" tableBorderDxfId="5" totalsRowBorderDxfId="3">
  <autoFilter ref="C5:K9">
    <filterColumn colId="6"/>
    <filterColumn colId="7"/>
    <filterColumn colId="8"/>
  </autoFilter>
  <tableColumns count="9">
    <tableColumn id="1" name="Nombre" dataDxfId="15"/>
    <tableColumn id="2" name="Sueldo Base" dataDxfId="14"/>
    <tableColumn id="5" name="Des. Legales" dataDxfId="13">
      <calculatedColumnFormula>(Tabla1[[#This Row],[Colación]]+Tabla1[[#This Row],[Sueldo Base]]+I6)*19%</calculatedColumnFormula>
    </tableColumn>
    <tableColumn id="6" name="Sub total" dataDxfId="12">
      <calculatedColumnFormula>(Tabla1[[#This Row],[Sueldo Base]]+Tabla1[[#This Row],[Total H/extra]]+Tabla1[[#This Row],[Colación]])-Tabla1[[#This Row],[Des. Legales]]</calculatedColumnFormula>
    </tableColumn>
    <tableColumn id="7" name="Bono" dataDxfId="11">
      <calculatedColumnFormula>IF(Tabla1[[#This Row],[Sub total]]&lt;=220000,F6*8%,0)</calculatedColumnFormula>
    </tableColumn>
    <tableColumn id="8" name="Valor H/extra" dataDxfId="10">
      <calculatedColumnFormula>Tabla2[[#This Row],[Valor H/extra]]</calculatedColumnFormula>
    </tableColumn>
    <tableColumn id="9" name="Total H/extra" dataDxfId="9">
      <calculatedColumnFormula>Tabla2[[#This Row],[Total H/extra]]</calculatedColumnFormula>
    </tableColumn>
    <tableColumn id="10" name="Total" dataDxfId="8">
      <calculatedColumnFormula>Tabla1[[#This Row],[Sub total]]+Tabla1[[#This Row],[Bono]]</calculatedColumnFormula>
    </tableColumn>
    <tableColumn id="11" name="Colación" dataDxfId="7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G11"/>
  <sheetViews>
    <sheetView workbookViewId="0">
      <selection activeCell="I11" sqref="I11"/>
    </sheetView>
  </sheetViews>
  <sheetFormatPr baseColWidth="10" defaultRowHeight="15"/>
  <cols>
    <col min="4" max="4" width="16.7109375" customWidth="1"/>
    <col min="5" max="5" width="13" customWidth="1"/>
    <col min="6" max="6" width="15.5703125" customWidth="1"/>
    <col min="7" max="7" width="14.85546875" bestFit="1" customWidth="1"/>
  </cols>
  <sheetData>
    <row r="5" spans="3:7">
      <c r="C5" s="3" t="s">
        <v>0</v>
      </c>
      <c r="D5" s="4" t="s">
        <v>4</v>
      </c>
      <c r="E5" s="5" t="s">
        <v>5</v>
      </c>
      <c r="F5" s="1" t="s">
        <v>14</v>
      </c>
      <c r="G5" s="1" t="s">
        <v>15</v>
      </c>
    </row>
    <row r="6" spans="3:7">
      <c r="C6" s="1" t="s">
        <v>1</v>
      </c>
      <c r="D6" s="8">
        <v>155000</v>
      </c>
      <c r="E6" s="2">
        <v>5</v>
      </c>
      <c r="F6" s="8">
        <f t="shared" ref="F6:F9" si="0">D6*$E$11</f>
        <v>895.90000000000009</v>
      </c>
      <c r="G6" s="8">
        <f>Tabla2[[#This Row],[Horas Extra]]*Tabla2[[#This Row],[Valor H/extra]]</f>
        <v>4479.5</v>
      </c>
    </row>
    <row r="7" spans="3:7">
      <c r="C7" s="1" t="s">
        <v>2</v>
      </c>
      <c r="D7" s="8">
        <v>168000</v>
      </c>
      <c r="E7" s="2">
        <v>15</v>
      </c>
      <c r="F7" s="8">
        <f t="shared" si="0"/>
        <v>971.04000000000008</v>
      </c>
      <c r="G7" s="8">
        <f>Tabla2[[#This Row],[Horas Extra]]*Tabla2[[#This Row],[Valor H/extra]]</f>
        <v>14565.6</v>
      </c>
    </row>
    <row r="8" spans="3:7">
      <c r="C8" s="1" t="s">
        <v>3</v>
      </c>
      <c r="D8" s="8">
        <v>190000</v>
      </c>
      <c r="E8" s="2">
        <v>20</v>
      </c>
      <c r="F8" s="8">
        <f t="shared" si="0"/>
        <v>1098.2</v>
      </c>
      <c r="G8" s="8">
        <f>Tabla2[[#This Row],[Horas Extra]]*Tabla2[[#This Row],[Valor H/extra]]</f>
        <v>21964</v>
      </c>
    </row>
    <row r="9" spans="3:7">
      <c r="C9" s="6" t="s">
        <v>3</v>
      </c>
      <c r="D9" s="9">
        <v>178000</v>
      </c>
      <c r="E9" s="7">
        <v>10</v>
      </c>
      <c r="F9" s="8">
        <f t="shared" si="0"/>
        <v>1028.8400000000001</v>
      </c>
      <c r="G9" s="8">
        <f>Tabla2[[#This Row],[Horas Extra]]*Tabla2[[#This Row],[Valor H/extra]]</f>
        <v>10288.400000000001</v>
      </c>
    </row>
    <row r="11" spans="3:7">
      <c r="D11" t="s">
        <v>6</v>
      </c>
      <c r="E11">
        <v>5.7800000000000004E-3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C5:K18"/>
  <sheetViews>
    <sheetView tabSelected="1" workbookViewId="0">
      <selection activeCell="G12" sqref="G12"/>
    </sheetView>
  </sheetViews>
  <sheetFormatPr baseColWidth="10" defaultRowHeight="15"/>
  <cols>
    <col min="4" max="4" width="13.85546875" customWidth="1"/>
    <col min="5" max="5" width="14.140625" customWidth="1"/>
    <col min="6" max="6" width="14.7109375" customWidth="1"/>
    <col min="7" max="7" width="12" bestFit="1" customWidth="1"/>
    <col min="8" max="8" width="17" customWidth="1"/>
    <col min="9" max="9" width="16.7109375" customWidth="1"/>
    <col min="10" max="10" width="16" customWidth="1"/>
  </cols>
  <sheetData>
    <row r="5" spans="3:11">
      <c r="C5" s="3" t="s">
        <v>0</v>
      </c>
      <c r="D5" s="4" t="s">
        <v>4</v>
      </c>
      <c r="E5" s="4" t="s">
        <v>8</v>
      </c>
      <c r="F5" s="4" t="s">
        <v>9</v>
      </c>
      <c r="G5" s="4" t="s">
        <v>10</v>
      </c>
      <c r="H5" s="5" t="s">
        <v>14</v>
      </c>
      <c r="I5" s="4" t="s">
        <v>15</v>
      </c>
      <c r="J5" s="4" t="s">
        <v>11</v>
      </c>
      <c r="K5" s="4" t="s">
        <v>7</v>
      </c>
    </row>
    <row r="6" spans="3:11">
      <c r="C6" s="1" t="s">
        <v>1</v>
      </c>
      <c r="D6" s="8">
        <v>155000</v>
      </c>
      <c r="E6" s="8">
        <f>(Tabla1[[#This Row],[Colación]]+Tabla1[[#This Row],[Sueldo Base]]+I6)*19%</f>
        <v>32106.105</v>
      </c>
      <c r="F6" s="8">
        <f>(Tabla1[[#This Row],[Sueldo Base]]+Tabla1[[#This Row],[Total H/extra]]+Tabla1[[#This Row],[Colación]])-Tabla1[[#This Row],[Des. Legales]]</f>
        <v>136873.39499999999</v>
      </c>
      <c r="G6" s="8">
        <f>IF(Tabla1[[#This Row],[Sub total]]&lt;=220000,F6*8%,0)</f>
        <v>10949.871599999999</v>
      </c>
      <c r="H6" s="10">
        <f>Tabla2[[#This Row],[Valor H/extra]]</f>
        <v>895.90000000000009</v>
      </c>
      <c r="I6" s="12">
        <f>Tabla2[[#This Row],[Total H/extra]]</f>
        <v>4479.5</v>
      </c>
      <c r="J6" s="12">
        <f>Tabla1[[#This Row],[Sub total]]+Tabla1[[#This Row],[Bono]]</f>
        <v>147823.26659999997</v>
      </c>
      <c r="K6" s="13">
        <v>9500</v>
      </c>
    </row>
    <row r="7" spans="3:11">
      <c r="C7" s="1" t="s">
        <v>2</v>
      </c>
      <c r="D7" s="8">
        <v>168000</v>
      </c>
      <c r="E7" s="8">
        <f>(Tabla1[[#This Row],[Colación]]+Tabla1[[#This Row],[Sueldo Base]]+I7)*19%</f>
        <v>36492.464</v>
      </c>
      <c r="F7" s="8">
        <f>(Tabla1[[#This Row],[Sueldo Base]]+Tabla1[[#This Row],[Total H/extra]]+Tabla1[[#This Row],[Colación]])-Tabla1[[#This Row],[Des. Legales]]</f>
        <v>155573.136</v>
      </c>
      <c r="G7" s="8">
        <f>IF(Tabla1[[#This Row],[Sub total]]&lt;=220000,F7*8%,0)</f>
        <v>12445.85088</v>
      </c>
      <c r="H7" s="10">
        <f>Tabla2[[#This Row],[Valor H/extra]]</f>
        <v>971.04000000000008</v>
      </c>
      <c r="I7" s="8">
        <f>Tabla2[[#This Row],[Total H/extra]]</f>
        <v>14565.6</v>
      </c>
      <c r="J7" s="8">
        <f>Tabla1[[#This Row],[Sub total]]+Tabla1[[#This Row],[Bono]]</f>
        <v>168018.98688000001</v>
      </c>
      <c r="K7" s="13">
        <v>9500</v>
      </c>
    </row>
    <row r="8" spans="3:11">
      <c r="C8" s="1" t="s">
        <v>3</v>
      </c>
      <c r="D8" s="8">
        <v>190000</v>
      </c>
      <c r="E8" s="8">
        <f>(Tabla1[[#This Row],[Colación]]+Tabla1[[#This Row],[Sueldo Base]]+I8)*19%</f>
        <v>42078.16</v>
      </c>
      <c r="F8" s="8">
        <f>(Tabla1[[#This Row],[Sueldo Base]]+Tabla1[[#This Row],[Total H/extra]]+Tabla1[[#This Row],[Colación]])-Tabla1[[#This Row],[Des. Legales]]</f>
        <v>179385.84</v>
      </c>
      <c r="G8" s="8">
        <f>IF(Tabla1[[#This Row],[Sub total]]&lt;=220000,F8*8%,0)</f>
        <v>14350.867200000001</v>
      </c>
      <c r="H8" s="10">
        <f>Tabla2[[#This Row],[Valor H/extra]]</f>
        <v>1098.2</v>
      </c>
      <c r="I8" s="8">
        <f>Tabla2[[#This Row],[Total H/extra]]</f>
        <v>21964</v>
      </c>
      <c r="J8" s="8">
        <f>Tabla1[[#This Row],[Sub total]]+Tabla1[[#This Row],[Bono]]</f>
        <v>193736.7072</v>
      </c>
      <c r="K8" s="13">
        <v>9500</v>
      </c>
    </row>
    <row r="9" spans="3:11">
      <c r="C9" s="6" t="s">
        <v>3</v>
      </c>
      <c r="D9" s="9">
        <v>178000</v>
      </c>
      <c r="E9" s="9">
        <f>(Tabla1[[#This Row],[Colación]]+Tabla1[[#This Row],[Sueldo Base]]+I9)*19%</f>
        <v>37579.796000000002</v>
      </c>
      <c r="F9" s="9">
        <f>(Tabla1[[#This Row],[Sueldo Base]]+Tabla1[[#This Row],[Total H/extra]]+Tabla1[[#This Row],[Colación]])-Tabla1[[#This Row],[Des. Legales]]</f>
        <v>160208.60399999999</v>
      </c>
      <c r="G9" s="9">
        <f>IF(Tabla1[[#This Row],[Sub total]]&lt;=220000,F9*8%,0)</f>
        <v>12816.688319999999</v>
      </c>
      <c r="H9" s="11">
        <f>Tabla2[[#This Row],[Valor H/extra]]</f>
        <v>1028.8400000000001</v>
      </c>
      <c r="I9" s="9">
        <f>Tabla2[[#This Row],[Total H/extra]]</f>
        <v>10288.400000000001</v>
      </c>
      <c r="J9" s="9">
        <f>Tabla1[[#This Row],[Sub total]]+Tabla1[[#This Row],[Bono]]</f>
        <v>173025.29231999998</v>
      </c>
      <c r="K9" s="13">
        <v>9500</v>
      </c>
    </row>
    <row r="14" spans="3:11">
      <c r="D14" t="s">
        <v>12</v>
      </c>
      <c r="I14" s="14" t="s">
        <v>17</v>
      </c>
    </row>
    <row r="15" spans="3:11">
      <c r="D15" t="s">
        <v>13</v>
      </c>
    </row>
    <row r="16" spans="3:11">
      <c r="I16" s="14" t="s">
        <v>18</v>
      </c>
      <c r="J16" s="15">
        <f>MAX(Tabla1[Total])</f>
        <v>193736.7072</v>
      </c>
    </row>
    <row r="17" spans="4:10">
      <c r="D17" t="s">
        <v>16</v>
      </c>
      <c r="I17" s="14" t="s">
        <v>19</v>
      </c>
      <c r="J17" s="16">
        <f>MIN(Tabla1[Total])</f>
        <v>147823.26659999997</v>
      </c>
    </row>
    <row r="18" spans="4:10">
      <c r="I18" s="14" t="s">
        <v>20</v>
      </c>
      <c r="J18" s="15">
        <f>AVERAGE(Tabla1[Total])</f>
        <v>170651.06324999998</v>
      </c>
    </row>
  </sheetData>
  <conditionalFormatting sqref="J6:J9">
    <cfRule type="cellIs" dxfId="2" priority="1" operator="equal">
      <formula>500000</formula>
    </cfRule>
    <cfRule type="cellIs" dxfId="1" priority="2" operator="lessThan">
      <formula>500000</formula>
    </cfRule>
    <cfRule type="cellIs" dxfId="0" priority="3" operator="greaterThan">
      <formula>500000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 Horas Extras</vt:lpstr>
      <vt:lpstr>Hoja Sueldo</vt:lpstr>
    </vt:vector>
  </TitlesOfParts>
  <Company>Fac. de Derecho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clases</dc:creator>
  <cp:lastModifiedBy>clases</cp:lastModifiedBy>
  <dcterms:created xsi:type="dcterms:W3CDTF">2010-05-27T21:18:02Z</dcterms:created>
  <dcterms:modified xsi:type="dcterms:W3CDTF">2010-05-27T22:28:30Z</dcterms:modified>
</cp:coreProperties>
</file>