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cs2\Downloads\"/>
    </mc:Choice>
  </mc:AlternateContent>
  <xr:revisionPtr revIDLastSave="0" documentId="8_{1FDF9FC8-D682-4B79-A72F-D741BA90DBBE}" xr6:coauthVersionLast="47" xr6:coauthVersionMax="47" xr10:uidLastSave="{00000000-0000-0000-0000-000000000000}"/>
  <bookViews>
    <workbookView xWindow="-108" yWindow="-108" windowWidth="23256" windowHeight="13176" xr2:uid="{6DCBA425-265F-429B-A131-5140A6272D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F31" i="1"/>
  <c r="G31" i="1"/>
  <c r="H31" i="1"/>
  <c r="D31" i="1"/>
  <c r="F19" i="1"/>
  <c r="E19" i="1"/>
  <c r="G19" i="1"/>
  <c r="H19" i="1"/>
  <c r="D19" i="1"/>
  <c r="E18" i="1"/>
  <c r="F18" i="1"/>
  <c r="G18" i="1"/>
  <c r="H18" i="1"/>
  <c r="D18" i="1"/>
  <c r="G15" i="1"/>
  <c r="G16" i="1" s="1"/>
  <c r="H15" i="1"/>
  <c r="H16" i="1" s="1"/>
  <c r="F15" i="1"/>
  <c r="E16" i="1"/>
  <c r="F16" i="1"/>
  <c r="D16" i="1"/>
  <c r="E17" i="1"/>
  <c r="F17" i="1"/>
  <c r="G17" i="1"/>
  <c r="H17" i="1"/>
  <c r="F14" i="1"/>
  <c r="D11" i="1"/>
  <c r="D17" i="1" s="1"/>
  <c r="D12" i="1"/>
  <c r="H4" i="1"/>
  <c r="H14" i="1" s="1"/>
  <c r="G4" i="1"/>
  <c r="F4" i="1"/>
  <c r="E4" i="1"/>
  <c r="D4" i="1"/>
  <c r="H3" i="1"/>
  <c r="G3" i="1"/>
  <c r="G14" i="1" s="1"/>
  <c r="F3" i="1"/>
  <c r="E3" i="1"/>
  <c r="E14" i="1" s="1"/>
  <c r="D3" i="1"/>
  <c r="D14" i="1" s="1"/>
  <c r="C31" i="1"/>
</calcChain>
</file>

<file path=xl/sharedStrings.xml><?xml version="1.0" encoding="utf-8"?>
<sst xmlns="http://schemas.openxmlformats.org/spreadsheetml/2006/main" count="20" uniqueCount="20">
  <si>
    <t>Flujo de caja de proyecto</t>
  </si>
  <si>
    <t>Ingesos operacionales (+)</t>
  </si>
  <si>
    <t>Costos operacionales (-)</t>
  </si>
  <si>
    <t>Perdida de Ejercicio Anterior (-)</t>
  </si>
  <si>
    <t>Utilidad antes de impuestos (=)</t>
  </si>
  <si>
    <t>Impuestos</t>
  </si>
  <si>
    <t>Depreciación (+)</t>
  </si>
  <si>
    <t>Perdida de Ejercicio Anterior (+)</t>
  </si>
  <si>
    <t>Flujo Operacional</t>
  </si>
  <si>
    <t>Capital de Trabajo (-)</t>
  </si>
  <si>
    <t>Recuperación de Capital de Trabajo (+)</t>
  </si>
  <si>
    <t>Flujo Neto.</t>
  </si>
  <si>
    <t>Inversión inicial (-): Terreno                  Hangar                    Acceso                    Equipo</t>
  </si>
  <si>
    <t>Valor Residual (+) Terreno                  Hangar                    Acceso</t>
  </si>
  <si>
    <t xml:space="preserve">Costos Anuales (-):    Mantención             Admin                     Seguros </t>
  </si>
  <si>
    <t>Depreciación (-):   Hangar                    Acceso                    Equipos</t>
  </si>
  <si>
    <t>Utilidad despues de impuestos (=)</t>
  </si>
  <si>
    <t>*el terreno no se devalua</t>
  </si>
  <si>
    <t>les quedan 5 años de vida util</t>
  </si>
  <si>
    <t>no hay perdidas en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</si>
</sst>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$-340A]* #,##0.00_ ;_ [$$-340A]* \-#,##0.00_ ;_ [$$-340A]* &quot;-&quot;??_ ;_ @_ 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4" borderId="4" xfId="0" applyNumberFormat="1" applyFill="1" applyBorder="1" applyAlignment="1">
      <alignment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0" fillId="5" borderId="8" xfId="0" applyFill="1" applyBorder="1" applyAlignment="1">
      <alignment horizontal="center" vertical="center" wrapText="1"/>
    </xf>
    <xf numFmtId="164" fontId="0" fillId="5" borderId="6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9B9F-40C1-4993-B9BF-24AB2E5A4BB7}">
  <dimension ref="B1:I31"/>
  <sheetViews>
    <sheetView tabSelected="1" workbookViewId="0">
      <selection activeCell="I19" sqref="I19"/>
    </sheetView>
  </sheetViews>
  <sheetFormatPr baseColWidth="10" defaultRowHeight="14.4" x14ac:dyDescent="0.3"/>
  <cols>
    <col min="1" max="1" width="11.5546875" style="1"/>
    <col min="2" max="2" width="20.5546875" style="1" customWidth="1"/>
    <col min="3" max="5" width="14.109375" style="1" bestFit="1" customWidth="1"/>
    <col min="6" max="7" width="15.109375" style="1" bestFit="1" customWidth="1"/>
    <col min="8" max="8" width="17.44140625" style="1" customWidth="1"/>
    <col min="9" max="9" width="32.44140625" style="1" customWidth="1"/>
    <col min="10" max="16384" width="11.5546875" style="1"/>
  </cols>
  <sheetData>
    <row r="1" spans="2:8" ht="15" thickBot="1" x14ac:dyDescent="0.35"/>
    <row r="2" spans="2:8" ht="29.4" thickBot="1" x14ac:dyDescent="0.35">
      <c r="B2" s="5" t="s">
        <v>0</v>
      </c>
      <c r="C2" s="6">
        <v>0</v>
      </c>
      <c r="D2" s="6">
        <v>1</v>
      </c>
      <c r="E2" s="6">
        <v>2</v>
      </c>
      <c r="F2" s="6">
        <v>3</v>
      </c>
      <c r="G2" s="6">
        <v>4</v>
      </c>
      <c r="H2" s="7">
        <v>5</v>
      </c>
    </row>
    <row r="3" spans="2:8" ht="28.8" x14ac:dyDescent="0.3">
      <c r="B3" s="10" t="s">
        <v>1</v>
      </c>
      <c r="C3" s="15">
        <v>0</v>
      </c>
      <c r="D3" s="15">
        <f>500*12500</f>
        <v>6250000</v>
      </c>
      <c r="E3" s="15">
        <f>700*12500</f>
        <v>8750000</v>
      </c>
      <c r="F3" s="15">
        <f>1100*12500</f>
        <v>13750000</v>
      </c>
      <c r="G3" s="15">
        <f>1400*12500</f>
        <v>17500000</v>
      </c>
      <c r="H3" s="15">
        <f>1400*12500</f>
        <v>17500000</v>
      </c>
    </row>
    <row r="4" spans="2:8" ht="28.8" x14ac:dyDescent="0.3">
      <c r="B4" s="11" t="s">
        <v>2</v>
      </c>
      <c r="C4" s="16">
        <v>0</v>
      </c>
      <c r="D4" s="15">
        <f>-500*11500</f>
        <v>-5750000</v>
      </c>
      <c r="E4" s="15">
        <f>-700*11500</f>
        <v>-8050000</v>
      </c>
      <c r="F4" s="15">
        <f>-1100*11500</f>
        <v>-12650000</v>
      </c>
      <c r="G4" s="15">
        <f>-1400*11500</f>
        <v>-16100000</v>
      </c>
      <c r="H4" s="15">
        <f>-1400*11500</f>
        <v>-16100000</v>
      </c>
    </row>
    <row r="5" spans="2:8" x14ac:dyDescent="0.3">
      <c r="B5" s="25" t="s">
        <v>14</v>
      </c>
      <c r="C5" s="16">
        <v>0</v>
      </c>
      <c r="D5" s="15"/>
      <c r="E5" s="15"/>
      <c r="F5" s="15"/>
      <c r="G5" s="15"/>
      <c r="H5" s="15"/>
    </row>
    <row r="6" spans="2:8" x14ac:dyDescent="0.3">
      <c r="B6" s="26"/>
      <c r="C6" s="16">
        <v>0</v>
      </c>
      <c r="D6" s="15">
        <v>-400000</v>
      </c>
      <c r="E6" s="15">
        <v>-400000</v>
      </c>
      <c r="F6" s="15">
        <v>-400000</v>
      </c>
      <c r="G6" s="15">
        <v>-400000</v>
      </c>
      <c r="H6" s="15">
        <v>-400000</v>
      </c>
    </row>
    <row r="7" spans="2:8" x14ac:dyDescent="0.3">
      <c r="B7" s="26"/>
      <c r="C7" s="16">
        <v>0</v>
      </c>
      <c r="D7" s="15">
        <v>-25000</v>
      </c>
      <c r="E7" s="15">
        <v>-25000</v>
      </c>
      <c r="F7" s="15">
        <v>-25000</v>
      </c>
      <c r="G7" s="15">
        <v>-25000</v>
      </c>
      <c r="H7" s="15">
        <v>-25000</v>
      </c>
    </row>
    <row r="8" spans="2:8" ht="13.8" customHeight="1" x14ac:dyDescent="0.3">
      <c r="B8" s="27"/>
      <c r="C8" s="16">
        <v>0</v>
      </c>
      <c r="D8" s="15">
        <v>-5000</v>
      </c>
      <c r="E8" s="15">
        <v>-5000</v>
      </c>
      <c r="F8" s="15">
        <v>-5000</v>
      </c>
      <c r="G8" s="15">
        <v>-5000</v>
      </c>
      <c r="H8" s="15">
        <v>-5000</v>
      </c>
    </row>
    <row r="9" spans="2:8" x14ac:dyDescent="0.3">
      <c r="B9" s="25" t="s">
        <v>15</v>
      </c>
      <c r="C9" s="16">
        <v>0</v>
      </c>
      <c r="D9" s="15"/>
      <c r="E9" s="15"/>
      <c r="F9" s="15"/>
      <c r="G9" s="15"/>
      <c r="H9" s="15"/>
    </row>
    <row r="10" spans="2:8" x14ac:dyDescent="0.3">
      <c r="B10" s="26"/>
      <c r="C10" s="16">
        <v>0</v>
      </c>
      <c r="D10" s="15">
        <v>-4320</v>
      </c>
      <c r="E10" s="15">
        <v>-4320</v>
      </c>
      <c r="F10" s="15">
        <v>-4320</v>
      </c>
      <c r="G10" s="15">
        <v>-4320</v>
      </c>
      <c r="H10" s="15">
        <v>-4320</v>
      </c>
    </row>
    <row r="11" spans="2:8" x14ac:dyDescent="0.3">
      <c r="B11" s="26"/>
      <c r="C11" s="16">
        <v>0</v>
      </c>
      <c r="D11" s="15">
        <f>C23/10</f>
        <v>-21600</v>
      </c>
      <c r="E11" s="15">
        <v>-21600</v>
      </c>
      <c r="F11" s="15">
        <v>-21600</v>
      </c>
      <c r="G11" s="15">
        <v>-21600</v>
      </c>
      <c r="H11" s="15">
        <v>-21600</v>
      </c>
    </row>
    <row r="12" spans="2:8" x14ac:dyDescent="0.3">
      <c r="B12" s="27"/>
      <c r="C12" s="16">
        <v>0</v>
      </c>
      <c r="D12" s="16">
        <f>C24/5</f>
        <v>-165000</v>
      </c>
      <c r="E12" s="16">
        <v>-165000</v>
      </c>
      <c r="F12" s="16">
        <v>-165000</v>
      </c>
      <c r="G12" s="16">
        <v>-165000</v>
      </c>
      <c r="H12" s="16">
        <v>-165000</v>
      </c>
    </row>
    <row r="13" spans="2:8" ht="29.4" thickBot="1" x14ac:dyDescent="0.35">
      <c r="B13" s="12" t="s">
        <v>3</v>
      </c>
      <c r="C13" s="17">
        <v>0</v>
      </c>
      <c r="D13" s="17"/>
      <c r="E13" s="17">
        <v>-120920</v>
      </c>
      <c r="F13" s="17">
        <v>-41840</v>
      </c>
      <c r="G13" s="17"/>
      <c r="H13" s="17"/>
    </row>
    <row r="14" spans="2:8" ht="29.4" thickBot="1" x14ac:dyDescent="0.35">
      <c r="B14" s="13" t="s">
        <v>4</v>
      </c>
      <c r="C14" s="18">
        <v>0</v>
      </c>
      <c r="D14" s="18">
        <f>SUM(D3:D13)</f>
        <v>-120920</v>
      </c>
      <c r="E14" s="18">
        <f>SUM(E3:E13)</f>
        <v>-41840</v>
      </c>
      <c r="F14" s="18">
        <f t="shared" ref="F14:H14" si="0">SUM(F3:F13)</f>
        <v>437240</v>
      </c>
      <c r="G14" s="18">
        <f t="shared" si="0"/>
        <v>779080</v>
      </c>
      <c r="H14" s="18">
        <f t="shared" si="0"/>
        <v>779080</v>
      </c>
    </row>
    <row r="15" spans="2:8" ht="15" thickBot="1" x14ac:dyDescent="0.35">
      <c r="B15" s="4" t="s">
        <v>5</v>
      </c>
      <c r="C15" s="19">
        <v>0</v>
      </c>
      <c r="D15" s="19">
        <v>0</v>
      </c>
      <c r="E15" s="19">
        <v>0</v>
      </c>
      <c r="F15" s="19">
        <f>F14*-0.25</f>
        <v>-109310</v>
      </c>
      <c r="G15" s="19">
        <f t="shared" ref="G15:H15" si="1">G14*-0.25</f>
        <v>-194770</v>
      </c>
      <c r="H15" s="19">
        <f t="shared" si="1"/>
        <v>-194770</v>
      </c>
    </row>
    <row r="16" spans="2:8" ht="29.4" thickBot="1" x14ac:dyDescent="0.35">
      <c r="B16" s="13" t="s">
        <v>16</v>
      </c>
      <c r="C16" s="18">
        <v>0</v>
      </c>
      <c r="D16" s="18">
        <f>D14+D15</f>
        <v>-120920</v>
      </c>
      <c r="E16" s="18">
        <f t="shared" ref="E16:H16" si="2">E14+E15</f>
        <v>-41840</v>
      </c>
      <c r="F16" s="18">
        <f t="shared" si="2"/>
        <v>327930</v>
      </c>
      <c r="G16" s="18">
        <f t="shared" si="2"/>
        <v>584310</v>
      </c>
      <c r="H16" s="18">
        <f t="shared" si="2"/>
        <v>584310</v>
      </c>
    </row>
    <row r="17" spans="2:9" x14ac:dyDescent="0.3">
      <c r="B17" s="2" t="s">
        <v>6</v>
      </c>
      <c r="C17" s="20">
        <v>0</v>
      </c>
      <c r="D17" s="20">
        <f>-1*SUM(D10:D12)</f>
        <v>190920</v>
      </c>
      <c r="E17" s="20">
        <f t="shared" ref="E17:H17" si="3">-1*SUM(E10:E12)</f>
        <v>190920</v>
      </c>
      <c r="F17" s="20">
        <f t="shared" si="3"/>
        <v>190920</v>
      </c>
      <c r="G17" s="20">
        <f t="shared" si="3"/>
        <v>190920</v>
      </c>
      <c r="H17" s="20">
        <f t="shared" si="3"/>
        <v>190920</v>
      </c>
    </row>
    <row r="18" spans="2:9" ht="29.4" thickBot="1" x14ac:dyDescent="0.35">
      <c r="B18" s="8" t="s">
        <v>7</v>
      </c>
      <c r="C18" s="21">
        <v>0</v>
      </c>
      <c r="D18" s="21">
        <f>-1*D13</f>
        <v>0</v>
      </c>
      <c r="E18" s="21">
        <f t="shared" ref="E18:H18" si="4">-1*E13</f>
        <v>120920</v>
      </c>
      <c r="F18" s="21">
        <f t="shared" si="4"/>
        <v>41840</v>
      </c>
      <c r="G18" s="30">
        <f t="shared" si="4"/>
        <v>0</v>
      </c>
      <c r="H18" s="30">
        <f t="shared" si="4"/>
        <v>0</v>
      </c>
      <c r="I18" s="28" t="s">
        <v>19</v>
      </c>
    </row>
    <row r="19" spans="2:9" ht="15" thickBot="1" x14ac:dyDescent="0.35">
      <c r="B19" s="13" t="s">
        <v>8</v>
      </c>
      <c r="C19" s="18">
        <v>0</v>
      </c>
      <c r="D19" s="18">
        <f>D16+D17+D18</f>
        <v>70000</v>
      </c>
      <c r="E19" s="18">
        <f t="shared" ref="E19:H19" si="5">E16+E17+E18</f>
        <v>270000</v>
      </c>
      <c r="F19" s="18">
        <f>F16+F17+F18</f>
        <v>560690</v>
      </c>
      <c r="G19" s="18">
        <f t="shared" si="5"/>
        <v>775230</v>
      </c>
      <c r="H19" s="18">
        <f t="shared" si="5"/>
        <v>775230</v>
      </c>
    </row>
    <row r="20" spans="2:9" x14ac:dyDescent="0.3">
      <c r="B20" s="9" t="s">
        <v>12</v>
      </c>
      <c r="C20" s="19"/>
      <c r="D20" s="19"/>
      <c r="E20" s="19"/>
      <c r="F20" s="19"/>
      <c r="G20" s="19"/>
      <c r="H20" s="19"/>
    </row>
    <row r="21" spans="2:9" x14ac:dyDescent="0.3">
      <c r="B21" s="3"/>
      <c r="C21" s="22">
        <v>-480000</v>
      </c>
      <c r="D21" s="20"/>
      <c r="E21" s="20"/>
      <c r="F21" s="20"/>
      <c r="G21" s="20"/>
      <c r="H21" s="20"/>
    </row>
    <row r="22" spans="2:9" x14ac:dyDescent="0.3">
      <c r="B22" s="3"/>
      <c r="C22" s="22">
        <v>-43200</v>
      </c>
      <c r="D22" s="20"/>
      <c r="E22" s="20"/>
      <c r="F22" s="20"/>
      <c r="G22" s="20"/>
      <c r="H22" s="20"/>
    </row>
    <row r="23" spans="2:9" x14ac:dyDescent="0.3">
      <c r="B23" s="3"/>
      <c r="C23" s="23">
        <v>-216000</v>
      </c>
      <c r="D23" s="20"/>
      <c r="E23" s="20"/>
      <c r="F23" s="20"/>
      <c r="G23" s="20"/>
      <c r="H23" s="20"/>
    </row>
    <row r="24" spans="2:9" x14ac:dyDescent="0.3">
      <c r="B24" s="3"/>
      <c r="C24" s="20">
        <v>-825000</v>
      </c>
      <c r="D24" s="20"/>
      <c r="E24" s="20"/>
      <c r="F24" s="20"/>
      <c r="G24" s="20"/>
      <c r="H24" s="20"/>
    </row>
    <row r="25" spans="2:9" x14ac:dyDescent="0.3">
      <c r="B25" s="2" t="s">
        <v>9</v>
      </c>
      <c r="C25" s="20">
        <v>-1175000</v>
      </c>
      <c r="D25" s="20"/>
      <c r="E25" s="20"/>
      <c r="F25" s="20"/>
      <c r="G25" s="20"/>
      <c r="H25" s="20"/>
    </row>
    <row r="26" spans="2:9" ht="28.8" x14ac:dyDescent="0.3">
      <c r="B26" s="2" t="s">
        <v>10</v>
      </c>
      <c r="C26" s="22"/>
      <c r="D26" s="22"/>
      <c r="E26" s="22"/>
      <c r="F26" s="22"/>
      <c r="G26" s="22"/>
      <c r="H26" s="20">
        <v>1175000</v>
      </c>
    </row>
    <row r="27" spans="2:9" ht="15" customHeight="1" x14ac:dyDescent="0.3">
      <c r="B27" s="3" t="s">
        <v>13</v>
      </c>
      <c r="C27" s="22"/>
      <c r="D27" s="22"/>
      <c r="E27" s="22"/>
      <c r="F27" s="22"/>
      <c r="G27" s="22"/>
      <c r="H27" s="22"/>
    </row>
    <row r="28" spans="2:9" x14ac:dyDescent="0.3">
      <c r="B28" s="3"/>
      <c r="C28" s="22"/>
      <c r="D28" s="22"/>
      <c r="E28" s="22"/>
      <c r="F28" s="22"/>
      <c r="G28" s="22"/>
      <c r="H28" s="22">
        <v>480000</v>
      </c>
      <c r="I28" s="28" t="s">
        <v>17</v>
      </c>
    </row>
    <row r="29" spans="2:9" x14ac:dyDescent="0.3">
      <c r="B29" s="3"/>
      <c r="C29" s="22"/>
      <c r="D29" s="22"/>
      <c r="E29" s="22"/>
      <c r="F29" s="22"/>
      <c r="G29" s="22"/>
      <c r="H29" s="22">
        <v>21600</v>
      </c>
      <c r="I29" s="29" t="s">
        <v>18</v>
      </c>
    </row>
    <row r="30" spans="2:9" ht="15" thickBot="1" x14ac:dyDescent="0.35">
      <c r="B30" s="14"/>
      <c r="C30" s="23"/>
      <c r="D30" s="23"/>
      <c r="E30" s="23"/>
      <c r="F30" s="23"/>
      <c r="G30" s="23"/>
      <c r="H30" s="23">
        <v>108000</v>
      </c>
      <c r="I30" s="29"/>
    </row>
    <row r="31" spans="2:9" ht="15" thickBot="1" x14ac:dyDescent="0.35">
      <c r="B31" s="13" t="s">
        <v>11</v>
      </c>
      <c r="C31" s="24">
        <f>SUM(C21:C25)</f>
        <v>-2739200</v>
      </c>
      <c r="D31" s="24">
        <f>SUM(D19:D30)</f>
        <v>70000</v>
      </c>
      <c r="E31" s="24">
        <f t="shared" ref="E31:H31" si="6">SUM(E19:E30)</f>
        <v>270000</v>
      </c>
      <c r="F31" s="24">
        <f t="shared" si="6"/>
        <v>560690</v>
      </c>
      <c r="G31" s="24">
        <f t="shared" si="6"/>
        <v>775230</v>
      </c>
      <c r="H31" s="24">
        <f t="shared" si="6"/>
        <v>2559830</v>
      </c>
    </row>
  </sheetData>
  <mergeCells count="5">
    <mergeCell ref="B20:B24"/>
    <mergeCell ref="B27:B30"/>
    <mergeCell ref="B5:B8"/>
    <mergeCell ref="B9:B12"/>
    <mergeCell ref="I29: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Carrasco</dc:creator>
  <cp:lastModifiedBy>Gabriel Carrasco</cp:lastModifiedBy>
  <dcterms:created xsi:type="dcterms:W3CDTF">2022-08-31T01:27:44Z</dcterms:created>
  <dcterms:modified xsi:type="dcterms:W3CDTF">2022-08-31T02:02:56Z</dcterms:modified>
</cp:coreProperties>
</file>