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ablo\OneDrive\Escritorio\Evaluación de proyectos\"/>
    </mc:Choice>
  </mc:AlternateContent>
  <xr:revisionPtr revIDLastSave="0" documentId="13_ncr:1_{71BF7E86-BCC8-4CF8-AC9F-31199E12D277}" xr6:coauthVersionLast="47" xr6:coauthVersionMax="47" xr10:uidLastSave="{00000000-0000-0000-0000-000000000000}"/>
  <bookViews>
    <workbookView xWindow="-108" yWindow="-108" windowWidth="23256" windowHeight="12576" activeTab="1" xr2:uid="{6CEBA4C5-9CD0-4DE3-B665-3A06D76E1CC7}"/>
  </bookViews>
  <sheets>
    <sheet name="GestiónRS" sheetId="1" r:id="rId1"/>
    <sheet name="Municip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G3" i="2"/>
  <c r="H3" i="2"/>
  <c r="I3" i="2"/>
  <c r="E3" i="2"/>
  <c r="L5" i="2"/>
  <c r="F6" i="2"/>
  <c r="G6" i="2"/>
  <c r="G8" i="2" s="1"/>
  <c r="G13" i="2" s="1"/>
  <c r="H6" i="2"/>
  <c r="I6" i="2"/>
  <c r="E6" i="2"/>
  <c r="E8" i="2" s="1"/>
  <c r="E13" i="2" s="1"/>
  <c r="D10" i="2"/>
  <c r="D13" i="2"/>
  <c r="F8" i="2"/>
  <c r="F13" i="2" s="1"/>
  <c r="H8" i="2"/>
  <c r="H13" i="2" s="1"/>
  <c r="I8" i="2"/>
  <c r="I13" i="2" s="1"/>
  <c r="D20" i="1"/>
  <c r="F14" i="1"/>
  <c r="F17" i="1" s="1"/>
  <c r="F20" i="1" s="1"/>
  <c r="F12" i="1"/>
  <c r="G12" i="1"/>
  <c r="G13" i="1" s="1"/>
  <c r="G14" i="1" s="1"/>
  <c r="G17" i="1" s="1"/>
  <c r="G20" i="1" s="1"/>
  <c r="H12" i="1"/>
  <c r="I12" i="1"/>
  <c r="I13" i="1" s="1"/>
  <c r="E12" i="1"/>
  <c r="E14" i="1" s="1"/>
  <c r="E17" i="1" s="1"/>
  <c r="E20" i="1" s="1"/>
  <c r="I14" i="1" l="1"/>
  <c r="I17" i="1" s="1"/>
  <c r="I20" i="1" s="1"/>
  <c r="H13" i="1"/>
  <c r="H14" i="1" s="1"/>
  <c r="H17" i="1" s="1"/>
  <c r="H20" i="1" s="1"/>
</calcChain>
</file>

<file path=xl/sharedStrings.xml><?xml version="1.0" encoding="utf-8"?>
<sst xmlns="http://schemas.openxmlformats.org/spreadsheetml/2006/main" count="47" uniqueCount="23">
  <si>
    <t>Flujo Proyecto</t>
  </si>
  <si>
    <t>+</t>
  </si>
  <si>
    <t>Ingresos operacionales</t>
  </si>
  <si>
    <t>-</t>
  </si>
  <si>
    <t>Costos operacionales</t>
  </si>
  <si>
    <t>Depreciación</t>
  </si>
  <si>
    <t>=</t>
  </si>
  <si>
    <t>Utilidad antes de impuestos</t>
  </si>
  <si>
    <t>Utilidad después de impuestos</t>
  </si>
  <si>
    <t>Flujo operacional</t>
  </si>
  <si>
    <t>Inversión fija</t>
  </si>
  <si>
    <t>Terreno</t>
  </si>
  <si>
    <t>Valor Residual</t>
  </si>
  <si>
    <t>FLUJO NETO</t>
  </si>
  <si>
    <t>Inversión fija camión</t>
  </si>
  <si>
    <t>Impuesto a las utilidades</t>
  </si>
  <si>
    <t>Pérdida ejercicio anterior</t>
  </si>
  <si>
    <t>Municipio</t>
  </si>
  <si>
    <t>Población</t>
  </si>
  <si>
    <t>UF</t>
  </si>
  <si>
    <t>Cerco</t>
  </si>
  <si>
    <t>GestiónRS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</si>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</sst>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3" borderId="1" xfId="0" applyFill="1" applyBorder="1"/>
    <xf numFmtId="3" fontId="0" fillId="0" borderId="1" xfId="0" applyNumberFormat="1" applyBorder="1"/>
    <xf numFmtId="0" fontId="0" fillId="4" borderId="1" xfId="0" applyFill="1" applyBorder="1"/>
    <xf numFmtId="0" fontId="0" fillId="2" borderId="1" xfId="0" applyFill="1" applyBorder="1"/>
    <xf numFmtId="164" fontId="0" fillId="0" borderId="1" xfId="0" applyNumberFormat="1" applyBorder="1"/>
    <xf numFmtId="3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0" fillId="0" borderId="0" xfId="0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12</xdr:col>
      <xdr:colOff>562283</xdr:colOff>
      <xdr:row>10</xdr:row>
      <xdr:rowOff>99701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EE5876-3D91-BFFC-A1D2-EB752267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9103" y="1110953"/>
          <a:ext cx="2143255" cy="840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10</xdr:row>
      <xdr:rowOff>185158</xdr:rowOff>
    </xdr:from>
    <xdr:to>
      <xdr:col>12</xdr:col>
      <xdr:colOff>405925</xdr:colOff>
      <xdr:row>15</xdr:row>
      <xdr:rowOff>116205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652542-9071-4340-4068-32A4F0CF6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9103" y="2036747"/>
          <a:ext cx="1986897" cy="856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FA75-2173-40C4-ADFB-41B949C4FC32}">
  <dimension ref="A6:I20"/>
  <sheetViews>
    <sheetView zoomScale="102" zoomScaleNormal="102" workbookViewId="0">
      <selection activeCell="K8" sqref="K8"/>
    </sheetView>
  </sheetViews>
  <sheetFormatPr baseColWidth="10" defaultRowHeight="14.4" x14ac:dyDescent="0.3"/>
  <sheetData>
    <row r="6" spans="1:9" x14ac:dyDescent="0.3">
      <c r="B6" s="11" t="s">
        <v>21</v>
      </c>
      <c r="C6" s="11"/>
    </row>
    <row r="7" spans="1:9" x14ac:dyDescent="0.3">
      <c r="A7" s="1"/>
      <c r="B7" s="1" t="s">
        <v>0</v>
      </c>
      <c r="C7" s="1"/>
      <c r="D7" s="1">
        <v>0</v>
      </c>
      <c r="E7" s="1">
        <v>1</v>
      </c>
      <c r="F7" s="1">
        <v>2</v>
      </c>
      <c r="G7" s="1">
        <v>3</v>
      </c>
      <c r="H7" s="1">
        <v>4</v>
      </c>
      <c r="I7" s="1">
        <v>5</v>
      </c>
    </row>
    <row r="8" spans="1:9" x14ac:dyDescent="0.3">
      <c r="A8" s="1" t="s">
        <v>1</v>
      </c>
      <c r="B8" s="3" t="s">
        <v>2</v>
      </c>
      <c r="C8" s="3"/>
      <c r="D8" s="1"/>
      <c r="E8" s="4">
        <v>32000000</v>
      </c>
      <c r="F8" s="4">
        <v>34000000</v>
      </c>
      <c r="G8" s="4">
        <v>36000000</v>
      </c>
      <c r="H8" s="4">
        <v>38000000</v>
      </c>
      <c r="I8" s="4">
        <v>40000000</v>
      </c>
    </row>
    <row r="9" spans="1:9" x14ac:dyDescent="0.3">
      <c r="A9" s="1" t="s">
        <v>3</v>
      </c>
      <c r="B9" s="3" t="s">
        <v>4</v>
      </c>
      <c r="C9" s="3"/>
      <c r="D9" s="1"/>
      <c r="E9" s="4">
        <v>-30000000</v>
      </c>
      <c r="F9" s="4">
        <v>-30000000</v>
      </c>
      <c r="G9" s="4">
        <v>-30000000</v>
      </c>
      <c r="H9" s="4">
        <v>-30000000</v>
      </c>
      <c r="I9" s="4">
        <v>-30000000</v>
      </c>
    </row>
    <row r="10" spans="1:9" x14ac:dyDescent="0.3">
      <c r="A10" s="1" t="s">
        <v>3</v>
      </c>
      <c r="B10" s="13" t="s">
        <v>5</v>
      </c>
      <c r="C10" s="14"/>
      <c r="D10" s="1"/>
      <c r="E10" s="4">
        <v>-3750000</v>
      </c>
      <c r="F10" s="4">
        <v>-3750000</v>
      </c>
      <c r="G10" s="4">
        <v>-3750000</v>
      </c>
      <c r="H10" s="4">
        <v>-3750000</v>
      </c>
      <c r="I10" s="4">
        <v>-3750000</v>
      </c>
    </row>
    <row r="11" spans="1:9" x14ac:dyDescent="0.3">
      <c r="A11" s="1" t="s">
        <v>3</v>
      </c>
      <c r="B11" s="5" t="s">
        <v>16</v>
      </c>
      <c r="C11" s="5"/>
      <c r="D11" s="1"/>
      <c r="E11" s="1">
        <v>0</v>
      </c>
      <c r="F11" s="4">
        <v>-1750000</v>
      </c>
      <c r="G11" s="4">
        <v>-1500000</v>
      </c>
      <c r="H11" s="4">
        <v>0</v>
      </c>
      <c r="I11" s="4">
        <v>0</v>
      </c>
    </row>
    <row r="12" spans="1:9" x14ac:dyDescent="0.3">
      <c r="A12" s="6" t="s">
        <v>6</v>
      </c>
      <c r="B12" s="6" t="s">
        <v>7</v>
      </c>
      <c r="C12" s="6"/>
      <c r="D12" s="1"/>
      <c r="E12" s="4">
        <f>SUM(E8:E11)</f>
        <v>-1750000</v>
      </c>
      <c r="F12" s="4">
        <f t="shared" ref="F12:I12" si="0">SUM(F8:F11)</f>
        <v>-1500000</v>
      </c>
      <c r="G12" s="4">
        <f t="shared" si="0"/>
        <v>750000</v>
      </c>
      <c r="H12" s="4">
        <f t="shared" si="0"/>
        <v>4250000</v>
      </c>
      <c r="I12" s="4">
        <f t="shared" si="0"/>
        <v>6250000</v>
      </c>
    </row>
    <row r="13" spans="1:9" x14ac:dyDescent="0.3">
      <c r="A13" s="1" t="s">
        <v>3</v>
      </c>
      <c r="B13" s="1" t="s">
        <v>15</v>
      </c>
      <c r="C13" s="1"/>
      <c r="D13" s="1"/>
      <c r="E13" s="1">
        <v>0</v>
      </c>
      <c r="F13" s="4">
        <v>0</v>
      </c>
      <c r="G13" s="7">
        <f>-G12/4</f>
        <v>-187500</v>
      </c>
      <c r="H13" s="7">
        <f>-(H12/4)</f>
        <v>-1062500</v>
      </c>
      <c r="I13" s="7">
        <f>-(I12/4)</f>
        <v>-1562500</v>
      </c>
    </row>
    <row r="14" spans="1:9" x14ac:dyDescent="0.3">
      <c r="A14" s="6" t="s">
        <v>6</v>
      </c>
      <c r="B14" s="6" t="s">
        <v>8</v>
      </c>
      <c r="C14" s="6"/>
      <c r="D14" s="1"/>
      <c r="E14" s="4">
        <f>SUM(E12:E13)</f>
        <v>-1750000</v>
      </c>
      <c r="F14" s="4">
        <f t="shared" ref="F14:I14" si="1">SUM(F12:F13)</f>
        <v>-1500000</v>
      </c>
      <c r="G14" s="4">
        <f t="shared" si="1"/>
        <v>562500</v>
      </c>
      <c r="H14" s="4">
        <f t="shared" si="1"/>
        <v>3187500</v>
      </c>
      <c r="I14" s="4">
        <f t="shared" si="1"/>
        <v>4687500</v>
      </c>
    </row>
    <row r="15" spans="1:9" x14ac:dyDescent="0.3">
      <c r="A15" s="1" t="s">
        <v>1</v>
      </c>
      <c r="B15" s="12" t="s">
        <v>5</v>
      </c>
      <c r="C15" s="12"/>
      <c r="D15" s="1"/>
      <c r="E15" s="4">
        <v>3750000</v>
      </c>
      <c r="F15" s="4">
        <v>3750000</v>
      </c>
      <c r="G15" s="4">
        <v>3750000</v>
      </c>
      <c r="H15" s="4">
        <v>3750000</v>
      </c>
      <c r="I15" s="4">
        <v>3750000</v>
      </c>
    </row>
    <row r="16" spans="1:9" x14ac:dyDescent="0.3">
      <c r="A16" s="1" t="s">
        <v>1</v>
      </c>
      <c r="B16" s="1" t="s">
        <v>16</v>
      </c>
      <c r="C16" s="1"/>
      <c r="D16" s="1"/>
      <c r="E16" s="1">
        <v>0</v>
      </c>
      <c r="F16" s="4">
        <v>1750000</v>
      </c>
      <c r="G16" s="4">
        <v>1500000</v>
      </c>
      <c r="H16" s="4">
        <v>0</v>
      </c>
      <c r="I16" s="4">
        <v>0</v>
      </c>
    </row>
    <row r="17" spans="1:9" x14ac:dyDescent="0.3">
      <c r="A17" s="6" t="s">
        <v>6</v>
      </c>
      <c r="B17" s="6" t="s">
        <v>9</v>
      </c>
      <c r="C17" s="6"/>
      <c r="D17" s="1"/>
      <c r="E17" s="4">
        <f>SUM(E14:E16)</f>
        <v>2000000</v>
      </c>
      <c r="F17" s="4">
        <f t="shared" ref="F17:I17" si="2">SUM(F14:F16)</f>
        <v>4000000</v>
      </c>
      <c r="G17" s="4">
        <f t="shared" si="2"/>
        <v>5812500</v>
      </c>
      <c r="H17" s="4">
        <f t="shared" si="2"/>
        <v>6937500</v>
      </c>
      <c r="I17" s="4">
        <f t="shared" si="2"/>
        <v>8437500</v>
      </c>
    </row>
    <row r="18" spans="1:9" x14ac:dyDescent="0.3">
      <c r="A18" s="1" t="s">
        <v>3</v>
      </c>
      <c r="B18" s="1" t="s">
        <v>14</v>
      </c>
      <c r="C18" s="1"/>
      <c r="D18" s="4">
        <v>-30000000</v>
      </c>
      <c r="E18" s="4"/>
      <c r="F18" s="4"/>
      <c r="G18" s="4"/>
      <c r="H18" s="4"/>
      <c r="I18" s="4"/>
    </row>
    <row r="19" spans="1:9" x14ac:dyDescent="0.3">
      <c r="A19" s="1" t="s">
        <v>1</v>
      </c>
      <c r="B19" s="1" t="s">
        <v>12</v>
      </c>
      <c r="C19" s="1"/>
      <c r="D19" s="4"/>
      <c r="E19" s="4"/>
      <c r="F19" s="4"/>
      <c r="G19" s="4"/>
      <c r="H19" s="4"/>
      <c r="I19" s="4">
        <v>11250000</v>
      </c>
    </row>
    <row r="20" spans="1:9" x14ac:dyDescent="0.3">
      <c r="A20" s="6" t="s">
        <v>6</v>
      </c>
      <c r="B20" s="9" t="s">
        <v>13</v>
      </c>
      <c r="C20" s="10"/>
      <c r="D20" s="8">
        <f>D18</f>
        <v>-30000000</v>
      </c>
      <c r="E20" s="8">
        <f>SUM(E17:E19)</f>
        <v>2000000</v>
      </c>
      <c r="F20" s="8">
        <f t="shared" ref="F20:I20" si="3">SUM(F17:F19)</f>
        <v>4000000</v>
      </c>
      <c r="G20" s="8">
        <f t="shared" si="3"/>
        <v>5812500</v>
      </c>
      <c r="H20" s="8">
        <f t="shared" si="3"/>
        <v>6937500</v>
      </c>
      <c r="I20" s="8">
        <f t="shared" si="3"/>
        <v>19687500</v>
      </c>
    </row>
  </sheetData>
  <mergeCells count="4">
    <mergeCell ref="B20:C20"/>
    <mergeCell ref="B6:C6"/>
    <mergeCell ref="B15:C15"/>
    <mergeCell ref="B10:C10"/>
  </mergeCells>
  <pageMargins left="0.7" right="0.7" top="0.75" bottom="0.75" header="0.3" footer="0.3"/>
  <pageSetup paperSize="9" orientation="portrait" horizontalDpi="300" verticalDpi="300" r:id="rId1"/>
  <ignoredErrors>
    <ignoredError sqref="H12:I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C1D2-4B8D-4C34-BC64-A3F854D59403}">
  <dimension ref="A2:L13"/>
  <sheetViews>
    <sheetView tabSelected="1" zoomScale="107" zoomScaleNormal="107" workbookViewId="0">
      <selection activeCell="I6" sqref="I6"/>
    </sheetView>
  </sheetViews>
  <sheetFormatPr baseColWidth="10" defaultRowHeight="14.4" x14ac:dyDescent="0.3"/>
  <cols>
    <col min="4" max="4" width="11.77734375" bestFit="1" customWidth="1"/>
  </cols>
  <sheetData>
    <row r="2" spans="1:12" x14ac:dyDescent="0.3">
      <c r="D2" t="s">
        <v>18</v>
      </c>
    </row>
    <row r="3" spans="1:12" x14ac:dyDescent="0.3">
      <c r="B3" s="15" t="s">
        <v>17</v>
      </c>
      <c r="C3" s="15"/>
      <c r="D3">
        <v>700</v>
      </c>
      <c r="E3">
        <f>700*(1+$L$5/100)^E5</f>
        <v>708.4328382504408</v>
      </c>
      <c r="F3">
        <f t="shared" ref="F3:I3" si="0">700*(1+$L$5/100)^F5</f>
        <v>716.96726615939315</v>
      </c>
      <c r="G3">
        <f t="shared" si="0"/>
        <v>725.60450756851162</v>
      </c>
      <c r="H3">
        <f t="shared" si="0"/>
        <v>734.34580106296312</v>
      </c>
      <c r="I3">
        <f t="shared" si="0"/>
        <v>743.19240014904074</v>
      </c>
      <c r="K3" t="s">
        <v>19</v>
      </c>
      <c r="L3" s="2">
        <v>30000</v>
      </c>
    </row>
    <row r="4" spans="1:12" x14ac:dyDescent="0.3">
      <c r="E4">
        <v>708</v>
      </c>
      <c r="F4">
        <v>717</v>
      </c>
      <c r="G4">
        <v>726</v>
      </c>
      <c r="H4">
        <v>734</v>
      </c>
      <c r="I4">
        <v>743</v>
      </c>
    </row>
    <row r="5" spans="1:12" x14ac:dyDescent="0.3">
      <c r="A5" s="1"/>
      <c r="B5" s="1" t="s">
        <v>0</v>
      </c>
      <c r="C5" s="1"/>
      <c r="D5" s="1">
        <v>0</v>
      </c>
      <c r="E5" s="1">
        <v>1</v>
      </c>
      <c r="F5" s="1">
        <v>2</v>
      </c>
      <c r="G5" s="1">
        <v>3</v>
      </c>
      <c r="H5" s="1">
        <v>4</v>
      </c>
      <c r="I5" s="1">
        <v>5</v>
      </c>
      <c r="K5" t="s">
        <v>22</v>
      </c>
      <c r="L5">
        <f>100*((700/621)^(1/10)-1)</f>
        <v>1.2046911786343983</v>
      </c>
    </row>
    <row r="6" spans="1:12" x14ac:dyDescent="0.3">
      <c r="A6" s="1" t="s">
        <v>1</v>
      </c>
      <c r="B6" s="3" t="s">
        <v>2</v>
      </c>
      <c r="C6" s="3"/>
      <c r="D6" s="4"/>
      <c r="E6" s="4">
        <f>E4*4000*12</f>
        <v>33984000</v>
      </c>
      <c r="F6" s="4">
        <f t="shared" ref="F6:I6" si="1">F4*4000*12</f>
        <v>34416000</v>
      </c>
      <c r="G6" s="4">
        <f t="shared" si="1"/>
        <v>34848000</v>
      </c>
      <c r="H6" s="4">
        <f t="shared" si="1"/>
        <v>35232000</v>
      </c>
      <c r="I6" s="4">
        <f t="shared" si="1"/>
        <v>35664000</v>
      </c>
    </row>
    <row r="7" spans="1:12" x14ac:dyDescent="0.3">
      <c r="A7" s="1" t="s">
        <v>3</v>
      </c>
      <c r="B7" s="3" t="s">
        <v>4</v>
      </c>
      <c r="C7" s="3"/>
      <c r="D7" s="4"/>
      <c r="E7" s="4">
        <v>-32000000</v>
      </c>
      <c r="F7" s="4">
        <v>-34000000</v>
      </c>
      <c r="G7" s="4">
        <v>-36000000</v>
      </c>
      <c r="H7" s="4">
        <v>-38000000</v>
      </c>
      <c r="I7" s="4">
        <v>-40000000</v>
      </c>
    </row>
    <row r="8" spans="1:12" x14ac:dyDescent="0.3">
      <c r="A8" s="6" t="s">
        <v>6</v>
      </c>
      <c r="B8" s="6" t="s">
        <v>9</v>
      </c>
      <c r="C8" s="6"/>
      <c r="D8" s="4"/>
      <c r="E8" s="4">
        <f>SUM(E6:E7)</f>
        <v>1984000</v>
      </c>
      <c r="F8" s="4">
        <f t="shared" ref="F8:I8" si="2">SUM(F6:F7)</f>
        <v>416000</v>
      </c>
      <c r="G8" s="4">
        <f t="shared" si="2"/>
        <v>-1152000</v>
      </c>
      <c r="H8" s="4">
        <f t="shared" si="2"/>
        <v>-2768000</v>
      </c>
      <c r="I8" s="4">
        <f t="shared" si="2"/>
        <v>-4336000</v>
      </c>
    </row>
    <row r="9" spans="1:12" x14ac:dyDescent="0.3">
      <c r="A9" s="1" t="s">
        <v>3</v>
      </c>
      <c r="B9" s="16" t="s">
        <v>10</v>
      </c>
      <c r="C9" s="14"/>
      <c r="D9" s="4"/>
      <c r="E9" s="4"/>
      <c r="F9" s="4"/>
      <c r="G9" s="4"/>
      <c r="H9" s="4"/>
      <c r="I9" s="4"/>
    </row>
    <row r="10" spans="1:12" x14ac:dyDescent="0.3">
      <c r="A10" s="1"/>
      <c r="B10" s="16" t="s">
        <v>11</v>
      </c>
      <c r="C10" s="14"/>
      <c r="D10" s="4">
        <f>-(L3/2)*20000</f>
        <v>-300000000</v>
      </c>
      <c r="E10" s="4"/>
      <c r="F10" s="4"/>
      <c r="G10" s="4"/>
      <c r="H10" s="4"/>
      <c r="I10" s="4"/>
    </row>
    <row r="11" spans="1:12" x14ac:dyDescent="0.3">
      <c r="A11" s="1"/>
      <c r="B11" s="16" t="s">
        <v>20</v>
      </c>
      <c r="C11" s="14"/>
      <c r="D11" s="4">
        <v>-25000000</v>
      </c>
      <c r="E11" s="4"/>
      <c r="F11" s="4"/>
      <c r="G11" s="4"/>
      <c r="H11" s="4"/>
      <c r="I11" s="4"/>
    </row>
    <row r="12" spans="1:12" x14ac:dyDescent="0.3">
      <c r="A12" s="1" t="s">
        <v>1</v>
      </c>
      <c r="B12" s="1" t="s">
        <v>12</v>
      </c>
      <c r="C12" s="1"/>
      <c r="D12" s="4"/>
      <c r="E12" s="4"/>
      <c r="F12" s="4"/>
      <c r="G12" s="4"/>
      <c r="H12" s="4"/>
      <c r="I12" s="4">
        <v>300000000</v>
      </c>
    </row>
    <row r="13" spans="1:12" x14ac:dyDescent="0.3">
      <c r="A13" s="6" t="s">
        <v>6</v>
      </c>
      <c r="B13" s="9" t="s">
        <v>13</v>
      </c>
      <c r="C13" s="10"/>
      <c r="D13" s="8">
        <f>SUM(D10:D11)</f>
        <v>-325000000</v>
      </c>
      <c r="E13" s="8">
        <f>SUM(E8:E12)</f>
        <v>1984000</v>
      </c>
      <c r="F13" s="8">
        <f>SUM(F8:F12)</f>
        <v>416000</v>
      </c>
      <c r="G13" s="8">
        <f>SUM(G8:G12)</f>
        <v>-1152000</v>
      </c>
      <c r="H13" s="8">
        <f>SUM(H8:H12)</f>
        <v>-2768000</v>
      </c>
      <c r="I13" s="8">
        <f>SUM(I8:I12)</f>
        <v>295664000</v>
      </c>
    </row>
  </sheetData>
  <mergeCells count="5">
    <mergeCell ref="B13:C13"/>
    <mergeCell ref="B3:C3"/>
    <mergeCell ref="B9:C9"/>
    <mergeCell ref="B10:C10"/>
    <mergeCell ref="B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GestiónRS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Sánchez</dc:creator>
  <cp:lastModifiedBy>Pablo Sánchez</cp:lastModifiedBy>
  <dcterms:created xsi:type="dcterms:W3CDTF">2022-09-03T17:44:05Z</dcterms:created>
  <dcterms:modified xsi:type="dcterms:W3CDTF">2022-09-07T15:54:05Z</dcterms:modified>
</cp:coreProperties>
</file>