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 activeTab="7"/>
  </bookViews>
  <sheets>
    <sheet name="Histograma" sheetId="4" r:id="rId1"/>
    <sheet name="Poligono de frec relativas" sheetId="5" r:id="rId2"/>
    <sheet name="Ojiva" sheetId="7" r:id="rId3"/>
    <sheet name="Hoja1" sheetId="1" r:id="rId4"/>
    <sheet name="Hoja2" sheetId="2" r:id="rId5"/>
    <sheet name="Hoja3" sheetId="3" r:id="rId6"/>
    <sheet name="Grafico de columnas" sheetId="9" r:id="rId7"/>
    <sheet name="Gràfico de torta" sheetId="10" r:id="rId8"/>
    <sheet name="Hoja4" sheetId="8" r:id="rId9"/>
  </sheets>
  <calcPr calcId="145621"/>
</workbook>
</file>

<file path=xl/calcChain.xml><?xml version="1.0" encoding="utf-8"?>
<calcChain xmlns="http://schemas.openxmlformats.org/spreadsheetml/2006/main">
  <c r="C14" i="1" l="1"/>
  <c r="C21" i="1"/>
  <c r="C16" i="1" l="1"/>
  <c r="C15" i="1"/>
  <c r="I17" i="1"/>
  <c r="I18" i="1"/>
  <c r="I19" i="1" s="1"/>
  <c r="I20" i="1" s="1"/>
  <c r="I16" i="1"/>
  <c r="I15" i="1"/>
  <c r="H22" i="1"/>
  <c r="H16" i="1"/>
  <c r="H17" i="1"/>
  <c r="H18" i="1"/>
  <c r="H19" i="1"/>
  <c r="H20" i="1"/>
  <c r="H15" i="1"/>
  <c r="F22" i="1"/>
  <c r="F17" i="1"/>
  <c r="F18" i="1"/>
  <c r="F19" i="1"/>
  <c r="F20" i="1"/>
  <c r="F16" i="1"/>
  <c r="F15" i="1"/>
  <c r="G20" i="1"/>
  <c r="G19" i="1"/>
  <c r="G18" i="1"/>
  <c r="G17" i="1"/>
  <c r="G16" i="1"/>
  <c r="G15" i="1"/>
  <c r="D17" i="1"/>
  <c r="C17" i="1" s="1"/>
  <c r="E16" i="1"/>
  <c r="E17" i="1"/>
  <c r="D18" i="1" s="1"/>
  <c r="E18" i="1" s="1"/>
  <c r="D19" i="1" s="1"/>
  <c r="E19" i="1" s="1"/>
  <c r="D20" i="1" s="1"/>
  <c r="E20" i="1" s="1"/>
  <c r="D16" i="1"/>
  <c r="E15" i="1"/>
  <c r="A13" i="1"/>
  <c r="A12" i="1"/>
  <c r="C20" i="1" l="1"/>
  <c r="C18" i="1"/>
  <c r="C19" i="1"/>
</calcChain>
</file>

<file path=xl/sharedStrings.xml><?xml version="1.0" encoding="utf-8"?>
<sst xmlns="http://schemas.openxmlformats.org/spreadsheetml/2006/main" count="14" uniqueCount="14">
  <si>
    <t>Linf</t>
  </si>
  <si>
    <t>Lsup</t>
  </si>
  <si>
    <t>Ni</t>
  </si>
  <si>
    <t>ni</t>
  </si>
  <si>
    <t>fi</t>
  </si>
  <si>
    <t>Fi</t>
  </si>
  <si>
    <t>Xi</t>
  </si>
  <si>
    <t>Porcentaje</t>
  </si>
  <si>
    <t>Kent</t>
  </si>
  <si>
    <t>Belmont</t>
  </si>
  <si>
    <t>Derby</t>
  </si>
  <si>
    <t>Viceroy</t>
  </si>
  <si>
    <t>Marca de c¡garros</t>
  </si>
  <si>
    <t>Frecuencia absoluta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</si>
</sst>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5.xml"/><Relationship Id="rId13" Type="http://schemas.openxmlformats.org/officeDocument/2006/relationships/calcChain" Target="calcChain.xml"/><Relationship Id="rId3" Type="http://schemas.openxmlformats.org/officeDocument/2006/relationships/chartsheet" Target="chartsheets/sheet3.xml"/><Relationship Id="rId7" Type="http://schemas.openxmlformats.org/officeDocument/2006/relationships/chartsheet" Target="chartsheets/sheet4.xml"/><Relationship Id="rId12" Type="http://schemas.openxmlformats.org/officeDocument/2006/relationships/sharedStrings" Target="sharedStrings.xml"/><Relationship Id="rId2" Type="http://schemas.openxmlformats.org/officeDocument/2006/relationships/chartsheet" Target="chartsheets/sheet2.xml"/><Relationship Id="rId1" Type="http://schemas.openxmlformats.org/officeDocument/2006/relationships/chartsheet" Target="chartsheets/sheet1.xml"/><Relationship Id="rId6" Type="http://schemas.openxmlformats.org/officeDocument/2006/relationships/worksheet" Target="worksheets/sheet3.xml"/><Relationship Id="rId11" Type="http://schemas.openxmlformats.org/officeDocument/2006/relationships/styles" Target="styles.xml"/><Relationship Id="rId5" Type="http://schemas.openxmlformats.org/officeDocument/2006/relationships/worksheet" Target="worksheets/sheet2.xml"/><Relationship Id="rId10" Type="http://schemas.openxmlformats.org/officeDocument/2006/relationships/theme" Target="theme/theme1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numRef>
              <c:f>Hoja1!$C$15:$C$20</c:f>
              <c:numCache>
                <c:formatCode>General</c:formatCode>
                <c:ptCount val="6"/>
                <c:pt idx="0">
                  <c:v>0.72599999999999998</c:v>
                </c:pt>
                <c:pt idx="1">
                  <c:v>0.73</c:v>
                </c:pt>
                <c:pt idx="2">
                  <c:v>0.73399999999999999</c:v>
                </c:pt>
                <c:pt idx="3">
                  <c:v>0.73799999999999999</c:v>
                </c:pt>
                <c:pt idx="4">
                  <c:v>0.74199999999999999</c:v>
                </c:pt>
                <c:pt idx="5">
                  <c:v>0.746</c:v>
                </c:pt>
              </c:numCache>
            </c:numRef>
          </c:cat>
          <c:val>
            <c:numRef>
              <c:f>Hoja1!$F$15:$F$20</c:f>
              <c:numCache>
                <c:formatCode>General</c:formatCode>
                <c:ptCount val="6"/>
                <c:pt idx="0">
                  <c:v>2</c:v>
                </c:pt>
                <c:pt idx="1">
                  <c:v>6</c:v>
                </c:pt>
                <c:pt idx="2">
                  <c:v>9</c:v>
                </c:pt>
                <c:pt idx="3">
                  <c:v>7</c:v>
                </c:pt>
                <c:pt idx="4">
                  <c:v>4</c:v>
                </c:pt>
                <c:pt idx="5">
                  <c:v>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32612096"/>
        <c:axId val="132613632"/>
      </c:barChart>
      <c:catAx>
        <c:axId val="132612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32613632"/>
        <c:crosses val="autoZero"/>
        <c:auto val="1"/>
        <c:lblAlgn val="ctr"/>
        <c:lblOffset val="100"/>
        <c:noMultiLvlLbl val="0"/>
      </c:catAx>
      <c:valAx>
        <c:axId val="13261363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3261209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Hoja1!$H$13</c:f>
              <c:strCache>
                <c:ptCount val="1"/>
                <c:pt idx="0">
                  <c:v>fi</c:v>
                </c:pt>
              </c:strCache>
            </c:strRef>
          </c:tx>
          <c:marker>
            <c:symbol val="none"/>
          </c:marker>
          <c:cat>
            <c:numRef>
              <c:f>Hoja1!$C$14:$C$21</c:f>
              <c:numCache>
                <c:formatCode>General</c:formatCode>
                <c:ptCount val="8"/>
                <c:pt idx="0">
                  <c:v>0.72199999999999998</c:v>
                </c:pt>
                <c:pt idx="1">
                  <c:v>0.72599999999999998</c:v>
                </c:pt>
                <c:pt idx="2">
                  <c:v>0.73</c:v>
                </c:pt>
                <c:pt idx="3">
                  <c:v>0.73399999999999999</c:v>
                </c:pt>
                <c:pt idx="4">
                  <c:v>0.73799999999999999</c:v>
                </c:pt>
                <c:pt idx="5">
                  <c:v>0.74199999999999999</c:v>
                </c:pt>
                <c:pt idx="6">
                  <c:v>0.746</c:v>
                </c:pt>
                <c:pt idx="7">
                  <c:v>0.75</c:v>
                </c:pt>
              </c:numCache>
            </c:numRef>
          </c:cat>
          <c:val>
            <c:numRef>
              <c:f>Hoja1!$H$14:$H$21</c:f>
              <c:numCache>
                <c:formatCode>General</c:formatCode>
                <c:ptCount val="8"/>
                <c:pt idx="0">
                  <c:v>0</c:v>
                </c:pt>
                <c:pt idx="1">
                  <c:v>6.6666666666666666E-2</c:v>
                </c:pt>
                <c:pt idx="2">
                  <c:v>0.2</c:v>
                </c:pt>
                <c:pt idx="3">
                  <c:v>0.3</c:v>
                </c:pt>
                <c:pt idx="4">
                  <c:v>0.23333333333333334</c:v>
                </c:pt>
                <c:pt idx="5">
                  <c:v>0.13333333333333333</c:v>
                </c:pt>
                <c:pt idx="6">
                  <c:v>6.6666666666666666E-2</c:v>
                </c:pt>
                <c:pt idx="7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316096"/>
        <c:axId val="37317632"/>
      </c:lineChart>
      <c:catAx>
        <c:axId val="37316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37317632"/>
        <c:crosses val="autoZero"/>
        <c:auto val="1"/>
        <c:lblAlgn val="ctr"/>
        <c:lblOffset val="100"/>
        <c:noMultiLvlLbl val="0"/>
      </c:catAx>
      <c:valAx>
        <c:axId val="3731763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3731609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Hoja1!$G$13</c:f>
              <c:strCache>
                <c:ptCount val="1"/>
                <c:pt idx="0">
                  <c:v>Ni</c:v>
                </c:pt>
              </c:strCache>
            </c:strRef>
          </c:tx>
          <c:marker>
            <c:symbol val="none"/>
          </c:marker>
          <c:cat>
            <c:numRef>
              <c:f>Hoja1!$C$15:$C$20</c:f>
              <c:numCache>
                <c:formatCode>General</c:formatCode>
                <c:ptCount val="6"/>
                <c:pt idx="0">
                  <c:v>0.72599999999999998</c:v>
                </c:pt>
                <c:pt idx="1">
                  <c:v>0.73</c:v>
                </c:pt>
                <c:pt idx="2">
                  <c:v>0.73399999999999999</c:v>
                </c:pt>
                <c:pt idx="3">
                  <c:v>0.73799999999999999</c:v>
                </c:pt>
                <c:pt idx="4">
                  <c:v>0.74199999999999999</c:v>
                </c:pt>
                <c:pt idx="5">
                  <c:v>0.746</c:v>
                </c:pt>
              </c:numCache>
            </c:numRef>
          </c:cat>
          <c:val>
            <c:numRef>
              <c:f>Hoja1!$G$15:$G$20</c:f>
              <c:numCache>
                <c:formatCode>General</c:formatCode>
                <c:ptCount val="6"/>
                <c:pt idx="0">
                  <c:v>2</c:v>
                </c:pt>
                <c:pt idx="1">
                  <c:v>8</c:v>
                </c:pt>
                <c:pt idx="2">
                  <c:v>17</c:v>
                </c:pt>
                <c:pt idx="3">
                  <c:v>24</c:v>
                </c:pt>
                <c:pt idx="4">
                  <c:v>28</c:v>
                </c:pt>
                <c:pt idx="5">
                  <c:v>30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4996480"/>
        <c:axId val="254998016"/>
      </c:lineChart>
      <c:catAx>
        <c:axId val="254996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54998016"/>
        <c:crosses val="autoZero"/>
        <c:auto val="1"/>
        <c:lblAlgn val="ctr"/>
        <c:lblOffset val="100"/>
        <c:noMultiLvlLbl val="0"/>
      </c:catAx>
      <c:valAx>
        <c:axId val="25499801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5499648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Hoja4!$B$1</c:f>
              <c:strCache>
                <c:ptCount val="1"/>
                <c:pt idx="0">
                  <c:v>Frecuencia absoluta</c:v>
                </c:pt>
              </c:strCache>
            </c:strRef>
          </c:tx>
          <c:invertIfNegative val="0"/>
          <c:cat>
            <c:strRef>
              <c:f>Hoja4!$A$2:$A$5</c:f>
              <c:strCache>
                <c:ptCount val="4"/>
                <c:pt idx="0">
                  <c:v>Kent</c:v>
                </c:pt>
                <c:pt idx="1">
                  <c:v>Belmont</c:v>
                </c:pt>
                <c:pt idx="2">
                  <c:v>Derby</c:v>
                </c:pt>
                <c:pt idx="3">
                  <c:v>Viceroy</c:v>
                </c:pt>
              </c:strCache>
            </c:strRef>
          </c:cat>
          <c:val>
            <c:numRef>
              <c:f>Hoja4!$B$2:$B$5</c:f>
              <c:numCache>
                <c:formatCode>General</c:formatCode>
                <c:ptCount val="4"/>
                <c:pt idx="0">
                  <c:v>22</c:v>
                </c:pt>
                <c:pt idx="1">
                  <c:v>27</c:v>
                </c:pt>
                <c:pt idx="2">
                  <c:v>31</c:v>
                </c:pt>
                <c:pt idx="3">
                  <c:v>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78705280"/>
        <c:axId val="278706816"/>
      </c:barChart>
      <c:catAx>
        <c:axId val="278705280"/>
        <c:scaling>
          <c:orientation val="minMax"/>
        </c:scaling>
        <c:delete val="0"/>
        <c:axPos val="b"/>
        <c:majorTickMark val="out"/>
        <c:minorTickMark val="none"/>
        <c:tickLblPos val="nextTo"/>
        <c:crossAx val="278706816"/>
        <c:crosses val="autoZero"/>
        <c:auto val="1"/>
        <c:lblAlgn val="ctr"/>
        <c:lblOffset val="100"/>
        <c:noMultiLvlLbl val="0"/>
      </c:catAx>
      <c:valAx>
        <c:axId val="27870681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7870528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strRef>
              <c:f>Hoja4!$C$1</c:f>
              <c:strCache>
                <c:ptCount val="1"/>
                <c:pt idx="0">
                  <c:v>Porcentaje</c:v>
                </c:pt>
              </c:strCache>
            </c:strRef>
          </c:tx>
          <c:cat>
            <c:strRef>
              <c:f>Hoja4!$A$2:$A$5</c:f>
              <c:strCache>
                <c:ptCount val="4"/>
                <c:pt idx="0">
                  <c:v>Kent</c:v>
                </c:pt>
                <c:pt idx="1">
                  <c:v>Belmont</c:v>
                </c:pt>
                <c:pt idx="2">
                  <c:v>Derby</c:v>
                </c:pt>
                <c:pt idx="3">
                  <c:v>Viceroy</c:v>
                </c:pt>
              </c:strCache>
            </c:strRef>
          </c:cat>
          <c:val>
            <c:numRef>
              <c:f>Hoja4!$C$2:$C$5</c:f>
              <c:numCache>
                <c:formatCode>General</c:formatCode>
                <c:ptCount val="4"/>
                <c:pt idx="0">
                  <c:v>20</c:v>
                </c:pt>
                <c:pt idx="1">
                  <c:v>24.55</c:v>
                </c:pt>
                <c:pt idx="2">
                  <c:v>28.18</c:v>
                </c:pt>
                <c:pt idx="3">
                  <c:v>27.27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0.91567995264695412"/>
          <c:y val="0.36130974017569251"/>
          <c:w val="7.5531314646780603E-2"/>
          <c:h val="0.33185422921693347"/>
        </c:manualLayout>
      </c:layout>
      <c:overlay val="0"/>
      <c:txPr>
        <a:bodyPr/>
        <a:lstStyle/>
        <a:p>
          <a:pPr rtl="0">
            <a:defRPr sz="1200"/>
          </a:pPr>
          <a:endParaRPr lang="es-CL"/>
        </a:p>
      </c:txPr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78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78" workbookViewId="0" zoomToFit="1"/>
  </sheetViews>
  <pageMargins left="0.7" right="0.7" top="0.75" bottom="0.75" header="0.3" footer="0.3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zoomScale="78" workbookViewId="0" zoomToFit="1"/>
  </sheetViews>
  <pageMargins left="0.7" right="0.7" top="0.75" bottom="0.75" header="0.3" footer="0.3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>
  <sheetPr/>
  <sheetViews>
    <sheetView zoomScale="78" workbookViewId="0" zoomToFit="1"/>
  </sheetViews>
  <pageMargins left="0.7" right="0.7" top="0.75" bottom="0.75" header="0.3" footer="0.3"/>
  <drawing r:id="rId1"/>
</chartsheet>
</file>

<file path=xl/chartsheets/sheet5.xml><?xml version="1.0" encoding="utf-8"?>
<chartsheet xmlns="http://schemas.openxmlformats.org/spreadsheetml/2006/main" xmlns:r="http://schemas.openxmlformats.org/officeDocument/2006/relationships">
  <sheetPr/>
  <sheetViews>
    <sheetView tabSelected="1" zoomScale="78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70192" cy="6288942"/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70192" cy="6288942"/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70192" cy="6288942"/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8670192" cy="6288942"/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8670192" cy="6288942"/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topLeftCell="B1" workbookViewId="0">
      <selection activeCell="R16" sqref="R16"/>
    </sheetView>
  </sheetViews>
  <sheetFormatPr baseColWidth="10" defaultRowHeight="15" x14ac:dyDescent="0.25"/>
  <sheetData>
    <row r="1" spans="1:9" x14ac:dyDescent="0.25">
      <c r="A1">
        <v>0.73799999999999999</v>
      </c>
      <c r="B1">
        <v>0.72899999999999998</v>
      </c>
      <c r="C1">
        <v>0.74299999999999999</v>
      </c>
      <c r="D1">
        <v>0.74</v>
      </c>
      <c r="E1">
        <v>0.73599999999999999</v>
      </c>
    </row>
    <row r="2" spans="1:9" x14ac:dyDescent="0.25">
      <c r="A2">
        <v>0.72799999999999998</v>
      </c>
      <c r="B2">
        <v>0.73699999999999999</v>
      </c>
      <c r="C2">
        <v>0.73599999999999999</v>
      </c>
      <c r="D2">
        <v>0.73499999999999999</v>
      </c>
      <c r="E2">
        <v>0.72399999999999998</v>
      </c>
    </row>
    <row r="3" spans="1:9" x14ac:dyDescent="0.25">
      <c r="A3">
        <v>0.745</v>
      </c>
      <c r="B3">
        <v>0.73599999999999999</v>
      </c>
      <c r="C3">
        <v>0.74199999999999999</v>
      </c>
      <c r="D3">
        <v>0.74</v>
      </c>
      <c r="E3">
        <v>0.72799999999999998</v>
      </c>
    </row>
    <row r="4" spans="1:9" x14ac:dyDescent="0.25">
      <c r="A4">
        <v>0.73299999999999998</v>
      </c>
      <c r="B4">
        <v>0.73</v>
      </c>
      <c r="C4">
        <v>0.73199999999999998</v>
      </c>
      <c r="D4">
        <v>0.73</v>
      </c>
      <c r="E4">
        <v>0.73899999999999999</v>
      </c>
    </row>
    <row r="5" spans="1:9" x14ac:dyDescent="0.25">
      <c r="A5">
        <v>0.73499999999999999</v>
      </c>
      <c r="B5">
        <v>0.73199999999999998</v>
      </c>
      <c r="C5">
        <v>0.73499999999999999</v>
      </c>
      <c r="D5">
        <v>0.72699999999999998</v>
      </c>
      <c r="E5">
        <v>0.73399999999999999</v>
      </c>
    </row>
    <row r="6" spans="1:9" x14ac:dyDescent="0.25">
      <c r="A6">
        <v>0.73199999999999998</v>
      </c>
      <c r="B6">
        <v>0.73699999999999999</v>
      </c>
      <c r="C6">
        <v>0.73099999999999998</v>
      </c>
      <c r="D6">
        <v>0.746</v>
      </c>
      <c r="E6">
        <v>0.73499999999999999</v>
      </c>
    </row>
    <row r="12" spans="1:9" x14ac:dyDescent="0.25">
      <c r="A12">
        <f>SQRT(30)</f>
        <v>5.4772255750516612</v>
      </c>
    </row>
    <row r="13" spans="1:9" x14ac:dyDescent="0.25">
      <c r="A13">
        <f>(0.746-0.724)/6</f>
        <v>3.6666666666666701E-3</v>
      </c>
      <c r="C13" t="s">
        <v>6</v>
      </c>
      <c r="D13" t="s">
        <v>0</v>
      </c>
      <c r="E13" t="s">
        <v>1</v>
      </c>
      <c r="F13" t="s">
        <v>3</v>
      </c>
      <c r="G13" t="s">
        <v>2</v>
      </c>
      <c r="H13" t="s">
        <v>4</v>
      </c>
      <c r="I13" t="s">
        <v>5</v>
      </c>
    </row>
    <row r="14" spans="1:9" x14ac:dyDescent="0.25">
      <c r="C14">
        <f>(D14+E14)/2</f>
        <v>0.72199999999999998</v>
      </c>
      <c r="D14">
        <v>0.72</v>
      </c>
      <c r="E14">
        <v>0.72399999999999998</v>
      </c>
      <c r="F14">
        <v>0</v>
      </c>
      <c r="H14">
        <v>0</v>
      </c>
    </row>
    <row r="15" spans="1:9" x14ac:dyDescent="0.25">
      <c r="A15">
        <v>4.0000000000000001E-3</v>
      </c>
      <c r="C15">
        <f>(D15+E15)/2</f>
        <v>0.72599999999999998</v>
      </c>
      <c r="D15">
        <v>0.72399999999999998</v>
      </c>
      <c r="E15">
        <f>D15+$A$15</f>
        <v>0.72799999999999998</v>
      </c>
      <c r="F15">
        <f>G15</f>
        <v>2</v>
      </c>
      <c r="G15">
        <f>COUNTIF($A$1:$E$6,"&lt;0,728")</f>
        <v>2</v>
      </c>
      <c r="H15">
        <f>F15/$F$22</f>
        <v>6.6666666666666666E-2</v>
      </c>
      <c r="I15">
        <f>H15</f>
        <v>6.6666666666666666E-2</v>
      </c>
    </row>
    <row r="16" spans="1:9" x14ac:dyDescent="0.25">
      <c r="C16">
        <f t="shared" ref="C16:C21" si="0">(D16+E16)/2</f>
        <v>0.73</v>
      </c>
      <c r="D16">
        <f>E15</f>
        <v>0.72799999999999998</v>
      </c>
      <c r="E16">
        <f t="shared" ref="E16:E20" si="1">D16+$A$15</f>
        <v>0.73199999999999998</v>
      </c>
      <c r="F16">
        <f>G16-G15</f>
        <v>6</v>
      </c>
      <c r="G16">
        <f>COUNTIF($A$1:$E$6,"&lt;0,732")</f>
        <v>8</v>
      </c>
      <c r="H16">
        <f t="shared" ref="H16:H20" si="2">F16/$F$22</f>
        <v>0.2</v>
      </c>
      <c r="I16">
        <f>I15+H16</f>
        <v>0.26666666666666666</v>
      </c>
    </row>
    <row r="17" spans="3:9" x14ac:dyDescent="0.25">
      <c r="C17">
        <f t="shared" si="0"/>
        <v>0.73399999999999999</v>
      </c>
      <c r="D17">
        <f t="shared" ref="D17:D20" si="3">E16</f>
        <v>0.73199999999999998</v>
      </c>
      <c r="E17">
        <f t="shared" si="1"/>
        <v>0.73599999999999999</v>
      </c>
      <c r="F17">
        <f t="shared" ref="F17:F20" si="4">G17-G16</f>
        <v>9</v>
      </c>
      <c r="G17">
        <f>COUNTIF($A$1:$E$6,"&lt;0,736")</f>
        <v>17</v>
      </c>
      <c r="H17">
        <f t="shared" si="2"/>
        <v>0.3</v>
      </c>
      <c r="I17">
        <f t="shared" ref="I17:I20" si="5">I16+H17</f>
        <v>0.56666666666666665</v>
      </c>
    </row>
    <row r="18" spans="3:9" x14ac:dyDescent="0.25">
      <c r="C18">
        <f t="shared" si="0"/>
        <v>0.73799999999999999</v>
      </c>
      <c r="D18">
        <f t="shared" si="3"/>
        <v>0.73599999999999999</v>
      </c>
      <c r="E18">
        <f t="shared" si="1"/>
        <v>0.74</v>
      </c>
      <c r="F18">
        <f t="shared" si="4"/>
        <v>7</v>
      </c>
      <c r="G18">
        <f>COUNTIF($A$1:$E$6,"&lt;0,740")</f>
        <v>24</v>
      </c>
      <c r="H18">
        <f t="shared" si="2"/>
        <v>0.23333333333333334</v>
      </c>
      <c r="I18">
        <f t="shared" si="5"/>
        <v>0.8</v>
      </c>
    </row>
    <row r="19" spans="3:9" x14ac:dyDescent="0.25">
      <c r="C19">
        <f t="shared" si="0"/>
        <v>0.74199999999999999</v>
      </c>
      <c r="D19">
        <f t="shared" si="3"/>
        <v>0.74</v>
      </c>
      <c r="E19">
        <f t="shared" si="1"/>
        <v>0.74399999999999999</v>
      </c>
      <c r="F19">
        <f t="shared" si="4"/>
        <v>4</v>
      </c>
      <c r="G19">
        <f>COUNTIF($A$1:$E$6,"&lt;0,744")</f>
        <v>28</v>
      </c>
      <c r="H19">
        <f t="shared" si="2"/>
        <v>0.13333333333333333</v>
      </c>
      <c r="I19">
        <f t="shared" si="5"/>
        <v>0.93333333333333335</v>
      </c>
    </row>
    <row r="20" spans="3:9" x14ac:dyDescent="0.25">
      <c r="C20">
        <f t="shared" si="0"/>
        <v>0.746</v>
      </c>
      <c r="D20">
        <f t="shared" si="3"/>
        <v>0.74399999999999999</v>
      </c>
      <c r="E20">
        <f t="shared" si="1"/>
        <v>0.748</v>
      </c>
      <c r="F20">
        <f t="shared" si="4"/>
        <v>2</v>
      </c>
      <c r="G20">
        <f>COUNTIF($A$1:$E$6,"&lt;=0,748")</f>
        <v>30</v>
      </c>
      <c r="H20">
        <f t="shared" si="2"/>
        <v>6.6666666666666666E-2</v>
      </c>
      <c r="I20">
        <f t="shared" si="5"/>
        <v>1</v>
      </c>
    </row>
    <row r="21" spans="3:9" x14ac:dyDescent="0.25">
      <c r="C21">
        <f t="shared" si="0"/>
        <v>0.75</v>
      </c>
      <c r="D21">
        <v>0.748</v>
      </c>
      <c r="E21">
        <v>0.752</v>
      </c>
      <c r="F21">
        <v>0</v>
      </c>
      <c r="H21">
        <v>0</v>
      </c>
    </row>
    <row r="22" spans="3:9" x14ac:dyDescent="0.25">
      <c r="F22">
        <f>SUM(F15:F20)</f>
        <v>30</v>
      </c>
      <c r="H22">
        <f>SUM(H15:H20)</f>
        <v>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"/>
  <sheetViews>
    <sheetView workbookViewId="0">
      <selection activeCell="O17" sqref="O17"/>
    </sheetView>
  </sheetViews>
  <sheetFormatPr baseColWidth="10" defaultRowHeight="15" x14ac:dyDescent="0.25"/>
  <cols>
    <col min="1" max="1" width="16.5703125" bestFit="1" customWidth="1"/>
    <col min="2" max="2" width="18.7109375" bestFit="1" customWidth="1"/>
  </cols>
  <sheetData>
    <row r="1" spans="1:3" x14ac:dyDescent="0.25">
      <c r="A1" t="s">
        <v>12</v>
      </c>
      <c r="B1" t="s">
        <v>13</v>
      </c>
      <c r="C1" t="s">
        <v>7</v>
      </c>
    </row>
    <row r="2" spans="1:3" x14ac:dyDescent="0.25">
      <c r="A2" s="1" t="s">
        <v>8</v>
      </c>
      <c r="B2" s="1">
        <v>22</v>
      </c>
      <c r="C2" s="1">
        <v>20</v>
      </c>
    </row>
    <row r="3" spans="1:3" x14ac:dyDescent="0.25">
      <c r="A3" s="1" t="s">
        <v>9</v>
      </c>
      <c r="B3" s="1">
        <v>27</v>
      </c>
      <c r="C3" s="1">
        <v>24.55</v>
      </c>
    </row>
    <row r="4" spans="1:3" x14ac:dyDescent="0.25">
      <c r="A4" s="1" t="s">
        <v>10</v>
      </c>
      <c r="B4" s="1">
        <v>31</v>
      </c>
      <c r="C4" s="1">
        <v>28.18</v>
      </c>
    </row>
    <row r="5" spans="1:3" x14ac:dyDescent="0.25">
      <c r="A5" s="1" t="s">
        <v>11</v>
      </c>
      <c r="B5" s="1">
        <v>30</v>
      </c>
      <c r="C5" s="1">
        <v>27.27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Gráficos</vt:lpstr>
      </vt:variant>
      <vt:variant>
        <vt:i4>5</vt:i4>
      </vt:variant>
    </vt:vector>
  </HeadingPairs>
  <TitlesOfParts>
    <vt:vector size="9" baseType="lpstr">
      <vt:lpstr>Hoja1</vt:lpstr>
      <vt:lpstr>Hoja2</vt:lpstr>
      <vt:lpstr>Hoja3</vt:lpstr>
      <vt:lpstr>Hoja4</vt:lpstr>
      <vt:lpstr>Histograma</vt:lpstr>
      <vt:lpstr>Poligono de frec relativas</vt:lpstr>
      <vt:lpstr>Ojiva</vt:lpstr>
      <vt:lpstr>Grafico de columnas</vt:lpstr>
      <vt:lpstr>Gràfico de torta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ivonne</dc:creator>
  <cp:lastModifiedBy>ivonne</cp:lastModifiedBy>
  <dcterms:created xsi:type="dcterms:W3CDTF">2017-08-11T13:10:05Z</dcterms:created>
  <dcterms:modified xsi:type="dcterms:W3CDTF">2017-08-11T15:28:44Z</dcterms:modified>
</cp:coreProperties>
</file>