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8795" windowHeight="9465" activeTab="1"/>
  </bookViews>
  <sheets>
    <sheet name="Nube de puntos" sheetId="4" r:id="rId1"/>
    <sheet name="Hoja1" sheetId="1" r:id="rId2"/>
    <sheet name="Hoja2" sheetId="2" r:id="rId3"/>
    <sheet name="Hoja3" sheetId="3" r:id="rId4"/>
  </sheets>
  <calcPr calcId="145621"/>
</workbook>
</file>

<file path=xl/calcChain.xml><?xml version="1.0" encoding="utf-8"?>
<calcChain xmlns="http://schemas.openxmlformats.org/spreadsheetml/2006/main">
  <c r="J15" i="1" l="1"/>
  <c r="L6" i="1"/>
  <c r="L4" i="1"/>
  <c r="I12" i="1"/>
  <c r="I10" i="1"/>
  <c r="I8" i="1"/>
  <c r="I6" i="1"/>
  <c r="I4" i="1"/>
  <c r="C12" i="1"/>
  <c r="D12" i="1"/>
  <c r="E12" i="1"/>
  <c r="F12" i="1"/>
  <c r="B12" i="1"/>
  <c r="F5" i="1"/>
  <c r="F6" i="1"/>
  <c r="F7" i="1"/>
  <c r="F8" i="1"/>
  <c r="F9" i="1"/>
  <c r="F10" i="1"/>
  <c r="F11" i="1"/>
  <c r="F4" i="1"/>
  <c r="E5" i="1"/>
  <c r="E6" i="1"/>
  <c r="E7" i="1"/>
  <c r="E8" i="1"/>
  <c r="E9" i="1"/>
  <c r="E10" i="1"/>
  <c r="E11" i="1"/>
  <c r="E4" i="1"/>
  <c r="D5" i="1"/>
  <c r="D6" i="1"/>
  <c r="D7" i="1"/>
  <c r="D8" i="1"/>
  <c r="D9" i="1"/>
  <c r="D10" i="1"/>
  <c r="D11" i="1"/>
  <c r="D4" i="1"/>
</calcChain>
</file>

<file path=xl/sharedStrings.xml><?xml version="1.0" encoding="utf-8"?>
<sst xmlns="http://schemas.openxmlformats.org/spreadsheetml/2006/main" count="15" uniqueCount="15">
  <si>
    <t>X</t>
  </si>
  <si>
    <t>Y</t>
  </si>
  <si>
    <t>X^2</t>
  </si>
  <si>
    <t>Y^2</t>
  </si>
  <si>
    <t>X*Y</t>
  </si>
  <si>
    <t>prom. X =</t>
  </si>
  <si>
    <t>prom. Y =</t>
  </si>
  <si>
    <t>Sx^2 =</t>
  </si>
  <si>
    <t>Sy^2 =</t>
  </si>
  <si>
    <t>Sxy =</t>
  </si>
  <si>
    <t>b =</t>
  </si>
  <si>
    <t>a =</t>
  </si>
  <si>
    <t>Y = -1,60 + 0,68 X</t>
  </si>
  <si>
    <t>d)</t>
  </si>
  <si>
    <t xml:space="preserve">Consumo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</si>
</sst>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Hoja1!$C$3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7.2133752365438814E-2"/>
                  <c:y val="-5.0047151557071325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2000"/>
                  </a:pPr>
                  <a:endParaRPr lang="es-ES"/>
                </a:p>
              </c:txPr>
            </c:trendlineLbl>
          </c:trendline>
          <c:xVal>
            <c:numRef>
              <c:f>Hoja1!$B$4:$B$11</c:f>
              <c:numCache>
                <c:formatCode>0.00</c:formatCode>
                <c:ptCount val="8"/>
                <c:pt idx="0">
                  <c:v>381.7</c:v>
                </c:pt>
                <c:pt idx="1">
                  <c:v>402.2</c:v>
                </c:pt>
                <c:pt idx="2">
                  <c:v>426.5</c:v>
                </c:pt>
                <c:pt idx="3">
                  <c:v>454.3</c:v>
                </c:pt>
                <c:pt idx="4">
                  <c:v>486.5</c:v>
                </c:pt>
                <c:pt idx="5">
                  <c:v>520.20000000000005</c:v>
                </c:pt>
                <c:pt idx="6">
                  <c:v>553.29999999999995</c:v>
                </c:pt>
                <c:pt idx="7">
                  <c:v>590</c:v>
                </c:pt>
              </c:numCache>
            </c:numRef>
          </c:xVal>
          <c:yVal>
            <c:numRef>
              <c:f>Hoja1!$C$4:$C$11</c:f>
              <c:numCache>
                <c:formatCode>0.00</c:formatCode>
                <c:ptCount val="8"/>
                <c:pt idx="0">
                  <c:v>258.60000000000002</c:v>
                </c:pt>
                <c:pt idx="1">
                  <c:v>273.60000000000002</c:v>
                </c:pt>
                <c:pt idx="2">
                  <c:v>289.7</c:v>
                </c:pt>
                <c:pt idx="3">
                  <c:v>308.89999999999998</c:v>
                </c:pt>
                <c:pt idx="4">
                  <c:v>331</c:v>
                </c:pt>
                <c:pt idx="5">
                  <c:v>355</c:v>
                </c:pt>
                <c:pt idx="6">
                  <c:v>377.1</c:v>
                </c:pt>
                <c:pt idx="7">
                  <c:v>400.4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194752"/>
        <c:axId val="143110144"/>
      </c:scatterChart>
      <c:valAx>
        <c:axId val="123194752"/>
        <c:scaling>
          <c:orientation val="minMax"/>
          <c:min val="300"/>
        </c:scaling>
        <c:delete val="0"/>
        <c:axPos val="b"/>
        <c:numFmt formatCode="0.00" sourceLinked="1"/>
        <c:majorTickMark val="out"/>
        <c:minorTickMark val="none"/>
        <c:tickLblPos val="nextTo"/>
        <c:crossAx val="143110144"/>
        <c:crosses val="autoZero"/>
        <c:crossBetween val="midCat"/>
      </c:valAx>
      <c:valAx>
        <c:axId val="143110144"/>
        <c:scaling>
          <c:orientation val="minMax"/>
          <c:min val="20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31947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7509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5"/>
  <sheetViews>
    <sheetView tabSelected="1" topLeftCell="A2" workbookViewId="0">
      <selection activeCell="J15" sqref="J15"/>
    </sheetView>
  </sheetViews>
  <sheetFormatPr baseColWidth="10" defaultRowHeight="15" x14ac:dyDescent="0.25"/>
  <sheetData>
    <row r="3" spans="2:12" x14ac:dyDescent="0.25">
      <c r="B3" s="1" t="s">
        <v>0</v>
      </c>
      <c r="C3" s="1" t="s">
        <v>1</v>
      </c>
      <c r="D3" s="1" t="s">
        <v>2</v>
      </c>
      <c r="E3" s="1" t="s">
        <v>3</v>
      </c>
      <c r="F3" s="2" t="s">
        <v>4</v>
      </c>
    </row>
    <row r="4" spans="2:12" x14ac:dyDescent="0.25">
      <c r="B4" s="3">
        <v>381.7</v>
      </c>
      <c r="C4" s="3">
        <v>258.60000000000002</v>
      </c>
      <c r="D4" s="3">
        <f>+B4^2</f>
        <v>145694.88999999998</v>
      </c>
      <c r="E4" s="3">
        <f>+C4^2</f>
        <v>66873.960000000006</v>
      </c>
      <c r="F4" s="3">
        <f>+B4*C4</f>
        <v>98707.62000000001</v>
      </c>
      <c r="H4" s="5" t="s">
        <v>5</v>
      </c>
      <c r="I4" s="6">
        <f>+B12/8</f>
        <v>476.83749999999998</v>
      </c>
      <c r="K4" s="5" t="s">
        <v>10</v>
      </c>
      <c r="L4" s="6">
        <f>+I12/I8</f>
        <v>0.68342937160773853</v>
      </c>
    </row>
    <row r="5" spans="2:12" x14ac:dyDescent="0.25">
      <c r="B5" s="3">
        <v>402.2</v>
      </c>
      <c r="C5" s="3">
        <v>273.60000000000002</v>
      </c>
      <c r="D5" s="3">
        <f t="shared" ref="D5:D11" si="0">+B5^2</f>
        <v>161764.84</v>
      </c>
      <c r="E5" s="3">
        <f t="shared" ref="E5:E11" si="1">+C5^2</f>
        <v>74856.960000000006</v>
      </c>
      <c r="F5" s="3">
        <f t="shared" ref="F5:F11" si="2">+B5*C5</f>
        <v>110041.92000000001</v>
      </c>
      <c r="H5" s="5"/>
      <c r="I5" s="6"/>
      <c r="K5" s="5"/>
      <c r="L5" s="6"/>
    </row>
    <row r="6" spans="2:12" x14ac:dyDescent="0.25">
      <c r="B6" s="3">
        <v>426.5</v>
      </c>
      <c r="C6" s="3">
        <v>289.7</v>
      </c>
      <c r="D6" s="3">
        <f t="shared" si="0"/>
        <v>181902.25</v>
      </c>
      <c r="E6" s="3">
        <f t="shared" si="1"/>
        <v>83926.09</v>
      </c>
      <c r="F6" s="3">
        <f t="shared" si="2"/>
        <v>123557.04999999999</v>
      </c>
      <c r="H6" s="5" t="s">
        <v>6</v>
      </c>
      <c r="I6" s="6">
        <f>+C12/8</f>
        <v>324.28750000000002</v>
      </c>
      <c r="K6" s="5" t="s">
        <v>11</v>
      </c>
      <c r="L6" s="6">
        <f>+I6-(L4*I4)</f>
        <v>-1.5972529840049674</v>
      </c>
    </row>
    <row r="7" spans="2:12" x14ac:dyDescent="0.25">
      <c r="B7" s="3">
        <v>454.3</v>
      </c>
      <c r="C7" s="3">
        <v>308.89999999999998</v>
      </c>
      <c r="D7" s="3">
        <f t="shared" si="0"/>
        <v>206388.49000000002</v>
      </c>
      <c r="E7" s="3">
        <f t="shared" si="1"/>
        <v>95419.209999999992</v>
      </c>
      <c r="F7" s="3">
        <f t="shared" si="2"/>
        <v>140333.26999999999</v>
      </c>
      <c r="H7" s="5"/>
      <c r="I7" s="6"/>
    </row>
    <row r="8" spans="2:12" x14ac:dyDescent="0.25">
      <c r="B8" s="3">
        <v>486.5</v>
      </c>
      <c r="C8" s="3">
        <v>331</v>
      </c>
      <c r="D8" s="3">
        <f t="shared" si="0"/>
        <v>236682.25</v>
      </c>
      <c r="E8" s="3">
        <f t="shared" si="1"/>
        <v>109561</v>
      </c>
      <c r="F8" s="3">
        <f t="shared" si="2"/>
        <v>161031.5</v>
      </c>
      <c r="H8" s="5" t="s">
        <v>7</v>
      </c>
      <c r="I8" s="6">
        <f>+(D12/8)-(I4^2)</f>
        <v>4786.2048437500198</v>
      </c>
      <c r="K8" s="7" t="s">
        <v>12</v>
      </c>
      <c r="L8" s="7"/>
    </row>
    <row r="9" spans="2:12" x14ac:dyDescent="0.25">
      <c r="B9" s="3">
        <v>520.20000000000005</v>
      </c>
      <c r="C9" s="3">
        <v>355</v>
      </c>
      <c r="D9" s="3">
        <f t="shared" si="0"/>
        <v>270608.04000000004</v>
      </c>
      <c r="E9" s="3">
        <f t="shared" si="1"/>
        <v>126025</v>
      </c>
      <c r="F9" s="3">
        <f t="shared" si="2"/>
        <v>184671.00000000003</v>
      </c>
      <c r="H9" s="5"/>
      <c r="I9" s="6"/>
    </row>
    <row r="10" spans="2:12" x14ac:dyDescent="0.25">
      <c r="B10" s="3">
        <v>553.29999999999995</v>
      </c>
      <c r="C10" s="3">
        <v>377.1</v>
      </c>
      <c r="D10" s="3">
        <f t="shared" si="0"/>
        <v>306140.88999999996</v>
      </c>
      <c r="E10" s="3">
        <f t="shared" si="1"/>
        <v>142204.41</v>
      </c>
      <c r="F10" s="3">
        <f t="shared" si="2"/>
        <v>208649.43</v>
      </c>
      <c r="H10" s="5" t="s">
        <v>8</v>
      </c>
      <c r="I10" s="6">
        <f>+(E12/8)-I6^2</f>
        <v>2235.9660937499866</v>
      </c>
    </row>
    <row r="11" spans="2:12" x14ac:dyDescent="0.25">
      <c r="B11" s="3">
        <v>590</v>
      </c>
      <c r="C11" s="3">
        <v>400.4</v>
      </c>
      <c r="D11" s="3">
        <f t="shared" si="0"/>
        <v>348100</v>
      </c>
      <c r="E11" s="3">
        <f t="shared" si="1"/>
        <v>160320.15999999997</v>
      </c>
      <c r="F11" s="3">
        <f t="shared" si="2"/>
        <v>236236</v>
      </c>
      <c r="I11" s="4"/>
    </row>
    <row r="12" spans="2:12" x14ac:dyDescent="0.25">
      <c r="B12" s="4">
        <f>SUM(B4:B11)</f>
        <v>3814.7</v>
      </c>
      <c r="C12" s="4">
        <f t="shared" ref="C12:F12" si="3">SUM(C4:C11)</f>
        <v>2594.3000000000002</v>
      </c>
      <c r="D12" s="4">
        <f t="shared" si="3"/>
        <v>1857281.65</v>
      </c>
      <c r="E12" s="4">
        <f t="shared" si="3"/>
        <v>859186.79</v>
      </c>
      <c r="F12" s="4">
        <f t="shared" si="3"/>
        <v>1263227.79</v>
      </c>
      <c r="H12" s="5" t="s">
        <v>9</v>
      </c>
      <c r="I12" s="6">
        <f>+(F12/8)-(I4*I6)</f>
        <v>3271.0329687499907</v>
      </c>
    </row>
    <row r="15" spans="2:12" x14ac:dyDescent="0.25">
      <c r="H15" t="s">
        <v>13</v>
      </c>
      <c r="I15" t="s">
        <v>14</v>
      </c>
      <c r="J15">
        <f>+L6+(650*L4)</f>
        <v>442.63183856102506</v>
      </c>
    </row>
  </sheetData>
  <mergeCells count="1">
    <mergeCell ref="K8:L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Nube de puntos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sonido2013</dc:creator>
  <cp:lastModifiedBy>sonido2013</cp:lastModifiedBy>
  <dcterms:created xsi:type="dcterms:W3CDTF">2013-10-11T13:21:41Z</dcterms:created>
  <dcterms:modified xsi:type="dcterms:W3CDTF">2013-10-11T14:05:03Z</dcterms:modified>
</cp:coreProperties>
</file>